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ncc_비상근\"/>
    </mc:Choice>
  </mc:AlternateContent>
  <bookViews>
    <workbookView xWindow="0" yWindow="0" windowWidth="28800" windowHeight="12255" tabRatio="943" firstSheet="12" activeTab="14"/>
  </bookViews>
  <sheets>
    <sheet name="00. 대상자 정의" sheetId="1" r:id="rId1"/>
    <sheet name="01. 기초통계 (65세이상)" sheetId="2" r:id="rId2"/>
    <sheet name="01(a) 기초통계 (65-75)" sheetId="7" r:id="rId3"/>
    <sheet name="01(b) 기초통계 (75-85)" sheetId="8" r:id="rId4"/>
    <sheet name="01(c) 기초통계 (85+)" sheetId="9" r:id="rId5"/>
    <sheet name="항암제" sheetId="10" r:id="rId6"/>
    <sheet name="수술" sheetId="12" r:id="rId7"/>
    <sheet name="장기요양보험이용(시설,재가)" sheetId="11" r:id="rId8"/>
    <sheet name="요양병원" sheetId="13" r:id="rId9"/>
    <sheet name="Table1. Demo" sheetId="14" r:id="rId10"/>
    <sheet name="Table2. LTC use" sheetId="16" r:id="rId11"/>
    <sheet name="Table3. LTC use (2)" sheetId="18" r:id="rId12"/>
    <sheet name="Table3. LTC use (2) by trt" sheetId="20" r:id="rId13"/>
    <sheet name="KM(LTC_FIRST_SYM)" sheetId="21" r:id="rId14"/>
    <sheet name="Sheet1" sheetId="25" r:id="rId15"/>
    <sheet name="KM(LTC_FIRST_ADJ)" sheetId="22" r:id="rId16"/>
    <sheet name="KM(LTC_FIRST_SYM,ADJ)" sheetId="23" r:id="rId17"/>
    <sheet name="Table4. Cox model" sheetId="19" r:id="rId18"/>
    <sheet name="Sheet2" sheetId="17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9" l="1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14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5" i="19"/>
  <c r="Z66" i="20" l="1"/>
  <c r="Z65" i="20"/>
  <c r="Z64" i="20"/>
  <c r="Z63" i="20"/>
  <c r="Z62" i="20"/>
  <c r="Z61" i="20"/>
  <c r="Z60" i="20"/>
  <c r="Z59" i="20"/>
  <c r="Z58" i="20"/>
  <c r="Z57" i="20"/>
  <c r="Z56" i="20"/>
  <c r="Z55" i="20"/>
  <c r="Z54" i="20"/>
  <c r="Z53" i="20"/>
  <c r="Z52" i="20"/>
  <c r="Z51" i="20"/>
  <c r="Z47" i="20"/>
  <c r="Z46" i="20"/>
  <c r="Z45" i="20"/>
  <c r="Z44" i="20"/>
  <c r="Z43" i="20"/>
  <c r="Z42" i="20"/>
  <c r="Z41" i="20"/>
  <c r="Z40" i="20"/>
  <c r="Z39" i="20"/>
  <c r="Z38" i="20"/>
  <c r="Z37" i="20"/>
  <c r="Z36" i="20"/>
  <c r="Z35" i="20"/>
  <c r="Z34" i="20"/>
  <c r="Z33" i="20"/>
  <c r="Z32" i="20"/>
  <c r="Z26" i="20"/>
  <c r="Z25" i="20"/>
  <c r="Z24" i="20"/>
  <c r="Z23" i="20"/>
  <c r="Z22" i="20"/>
  <c r="Z21" i="20"/>
  <c r="Z20" i="20"/>
  <c r="Z19" i="20"/>
  <c r="Z18" i="20"/>
  <c r="Z17" i="20"/>
  <c r="Z16" i="20"/>
  <c r="Z15" i="20"/>
  <c r="Z14" i="20"/>
  <c r="Z13" i="20"/>
  <c r="Z12" i="20"/>
  <c r="Z11" i="20"/>
  <c r="Z7" i="20"/>
  <c r="X66" i="20"/>
  <c r="X65" i="20"/>
  <c r="X64" i="20"/>
  <c r="X63" i="20"/>
  <c r="X62" i="20"/>
  <c r="X61" i="20"/>
  <c r="X60" i="20"/>
  <c r="X59" i="20"/>
  <c r="X58" i="20"/>
  <c r="X57" i="20"/>
  <c r="X56" i="20"/>
  <c r="X55" i="20"/>
  <c r="X54" i="20"/>
  <c r="X53" i="20"/>
  <c r="X52" i="20"/>
  <c r="X46" i="20"/>
  <c r="X45" i="20"/>
  <c r="X44" i="20"/>
  <c r="X43" i="20"/>
  <c r="X42" i="20"/>
  <c r="X41" i="20"/>
  <c r="X40" i="20"/>
  <c r="X39" i="20"/>
  <c r="X38" i="20"/>
  <c r="X37" i="20"/>
  <c r="X36" i="20"/>
  <c r="X35" i="20"/>
  <c r="X34" i="20"/>
  <c r="X33" i="20"/>
  <c r="X32" i="20"/>
  <c r="X26" i="20"/>
  <c r="X25" i="20"/>
  <c r="X24" i="20"/>
  <c r="X23" i="20"/>
  <c r="X22" i="20"/>
  <c r="X21" i="20"/>
  <c r="X20" i="20"/>
  <c r="X19" i="20"/>
  <c r="X18" i="20"/>
  <c r="X17" i="20"/>
  <c r="X16" i="20"/>
  <c r="X15" i="20"/>
  <c r="X14" i="20"/>
  <c r="X13" i="20"/>
  <c r="X12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32" i="20"/>
  <c r="V33" i="20"/>
  <c r="V34" i="20"/>
  <c r="V35" i="20"/>
  <c r="V36" i="20"/>
  <c r="V37" i="20"/>
  <c r="V38" i="20"/>
  <c r="V39" i="20"/>
  <c r="V40" i="20"/>
  <c r="V41" i="20"/>
  <c r="V42" i="20"/>
  <c r="V43" i="20"/>
  <c r="V44" i="20"/>
  <c r="V45" i="20"/>
  <c r="V46" i="20"/>
  <c r="V47" i="20"/>
  <c r="V51" i="20"/>
  <c r="V52" i="20"/>
  <c r="V53" i="20"/>
  <c r="V54" i="20"/>
  <c r="V55" i="20"/>
  <c r="V56" i="20"/>
  <c r="V57" i="20"/>
  <c r="V58" i="20"/>
  <c r="V59" i="20"/>
  <c r="V60" i="20"/>
  <c r="V61" i="20"/>
  <c r="V62" i="20"/>
  <c r="V63" i="20"/>
  <c r="V64" i="20"/>
  <c r="V65" i="20"/>
  <c r="V66" i="20"/>
  <c r="V7" i="20"/>
  <c r="R66" i="20"/>
  <c r="R65" i="20"/>
  <c r="R64" i="20"/>
  <c r="R63" i="20"/>
  <c r="R62" i="20"/>
  <c r="R61" i="20"/>
  <c r="R60" i="20"/>
  <c r="R59" i="20"/>
  <c r="R58" i="20"/>
  <c r="R57" i="20"/>
  <c r="R56" i="20"/>
  <c r="R55" i="20"/>
  <c r="R54" i="20"/>
  <c r="R53" i="20"/>
  <c r="R52" i="20"/>
  <c r="R46" i="20"/>
  <c r="R45" i="20"/>
  <c r="R44" i="20"/>
  <c r="R43" i="20"/>
  <c r="R42" i="20"/>
  <c r="R41" i="20"/>
  <c r="R40" i="20"/>
  <c r="R39" i="20"/>
  <c r="R38" i="20"/>
  <c r="R37" i="20"/>
  <c r="R36" i="20"/>
  <c r="R35" i="20"/>
  <c r="R34" i="20"/>
  <c r="R33" i="20"/>
  <c r="R32" i="20"/>
  <c r="R31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3" i="20"/>
  <c r="R12" i="20"/>
  <c r="P66" i="20"/>
  <c r="P65" i="20"/>
  <c r="P64" i="20"/>
  <c r="P63" i="20"/>
  <c r="P62" i="20"/>
  <c r="P61" i="20"/>
  <c r="P60" i="20"/>
  <c r="P59" i="20"/>
  <c r="P58" i="20"/>
  <c r="P57" i="20"/>
  <c r="P56" i="20"/>
  <c r="P55" i="20"/>
  <c r="P54" i="20"/>
  <c r="P53" i="20"/>
  <c r="P52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J63" i="20"/>
  <c r="J59" i="20"/>
  <c r="J55" i="20"/>
  <c r="J23" i="20"/>
  <c r="J19" i="20"/>
  <c r="J15" i="20"/>
  <c r="F32" i="20"/>
  <c r="F34" i="20"/>
  <c r="F36" i="20"/>
  <c r="F38" i="20"/>
  <c r="F40" i="20"/>
  <c r="F42" i="20"/>
  <c r="F44" i="20"/>
  <c r="F46" i="20"/>
  <c r="BA66" i="20"/>
  <c r="BA65" i="20"/>
  <c r="BA64" i="20"/>
  <c r="BA63" i="20"/>
  <c r="BA62" i="20"/>
  <c r="BA61" i="20"/>
  <c r="BA60" i="20"/>
  <c r="BA59" i="20"/>
  <c r="BA58" i="20"/>
  <c r="BA57" i="20"/>
  <c r="BA56" i="20"/>
  <c r="BA55" i="20"/>
  <c r="BA54" i="20"/>
  <c r="BA53" i="20"/>
  <c r="BA52" i="20"/>
  <c r="BA49" i="20"/>
  <c r="BA46" i="20"/>
  <c r="BA45" i="20"/>
  <c r="BA44" i="20"/>
  <c r="BA43" i="20"/>
  <c r="BA42" i="20"/>
  <c r="BA41" i="20"/>
  <c r="BA40" i="20"/>
  <c r="BA39" i="20"/>
  <c r="BA38" i="20"/>
  <c r="BA37" i="20"/>
  <c r="BA36" i="20"/>
  <c r="BA35" i="20"/>
  <c r="BA34" i="20"/>
  <c r="BA33" i="20"/>
  <c r="BA32" i="20"/>
  <c r="BA26" i="20"/>
  <c r="BA25" i="20"/>
  <c r="BA24" i="20"/>
  <c r="BA23" i="20"/>
  <c r="BA22" i="20"/>
  <c r="BA21" i="20"/>
  <c r="BA20" i="20"/>
  <c r="BA19" i="20"/>
  <c r="BA18" i="20"/>
  <c r="BA17" i="20"/>
  <c r="BA16" i="20"/>
  <c r="BA15" i="20"/>
  <c r="BA14" i="20"/>
  <c r="BA13" i="20"/>
  <c r="BA12" i="20"/>
  <c r="AY66" i="20"/>
  <c r="AY65" i="20"/>
  <c r="AY64" i="20"/>
  <c r="AY63" i="20"/>
  <c r="AY62" i="20"/>
  <c r="AY61" i="20"/>
  <c r="AY60" i="20"/>
  <c r="AY59" i="20"/>
  <c r="AY58" i="20"/>
  <c r="AY57" i="20"/>
  <c r="AY56" i="20"/>
  <c r="AY55" i="20"/>
  <c r="AY54" i="20"/>
  <c r="AY53" i="20"/>
  <c r="AY52" i="20"/>
  <c r="AY46" i="20"/>
  <c r="AY45" i="20"/>
  <c r="AY44" i="20"/>
  <c r="AY43" i="20"/>
  <c r="AY42" i="20"/>
  <c r="AY41" i="20"/>
  <c r="AY40" i="20"/>
  <c r="AY39" i="20"/>
  <c r="AY38" i="20"/>
  <c r="AY37" i="20"/>
  <c r="AY36" i="20"/>
  <c r="AY35" i="20"/>
  <c r="AY34" i="20"/>
  <c r="AY33" i="20"/>
  <c r="AY32" i="20"/>
  <c r="AY26" i="20"/>
  <c r="AY25" i="20"/>
  <c r="AY24" i="20"/>
  <c r="AY23" i="20"/>
  <c r="AY22" i="20"/>
  <c r="AY21" i="20"/>
  <c r="AY20" i="20"/>
  <c r="AY19" i="20"/>
  <c r="AY18" i="20"/>
  <c r="AY17" i="20"/>
  <c r="AY16" i="20"/>
  <c r="AY15" i="20"/>
  <c r="AY14" i="20"/>
  <c r="AY13" i="20"/>
  <c r="AY12" i="20"/>
  <c r="AW12" i="20"/>
  <c r="AW13" i="20"/>
  <c r="AW14" i="20"/>
  <c r="AW15" i="20"/>
  <c r="AW16" i="20"/>
  <c r="AW17" i="20"/>
  <c r="AW18" i="20"/>
  <c r="AW19" i="20"/>
  <c r="AW20" i="20"/>
  <c r="AW21" i="20"/>
  <c r="AW22" i="20"/>
  <c r="AW23" i="20"/>
  <c r="AW24" i="20"/>
  <c r="AW25" i="20"/>
  <c r="AW26" i="20"/>
  <c r="AW32" i="20"/>
  <c r="AW33" i="20"/>
  <c r="AW34" i="20"/>
  <c r="AW35" i="20"/>
  <c r="AW36" i="20"/>
  <c r="AW37" i="20"/>
  <c r="AW38" i="20"/>
  <c r="AW39" i="20"/>
  <c r="AW40" i="20"/>
  <c r="AW41" i="20"/>
  <c r="AW42" i="20"/>
  <c r="AW43" i="20"/>
  <c r="AW44" i="20"/>
  <c r="AW45" i="20"/>
  <c r="AW46" i="20"/>
  <c r="AW50" i="20"/>
  <c r="AW52" i="20"/>
  <c r="AW53" i="20"/>
  <c r="AW54" i="20"/>
  <c r="AW55" i="20"/>
  <c r="AW56" i="20"/>
  <c r="AW57" i="20"/>
  <c r="AW58" i="20"/>
  <c r="AW59" i="20"/>
  <c r="AW60" i="20"/>
  <c r="AW61" i="20"/>
  <c r="AW62" i="20"/>
  <c r="AW63" i="20"/>
  <c r="AW64" i="20"/>
  <c r="AW65" i="20"/>
  <c r="AW66" i="20"/>
  <c r="AS12" i="20"/>
  <c r="AS13" i="20"/>
  <c r="AS14" i="20"/>
  <c r="AS15" i="20"/>
  <c r="AS16" i="20"/>
  <c r="AS17" i="20"/>
  <c r="AS18" i="20"/>
  <c r="AS19" i="20"/>
  <c r="AS20" i="20"/>
  <c r="AS21" i="20"/>
  <c r="AS22" i="20"/>
  <c r="AS23" i="20"/>
  <c r="AS24" i="20"/>
  <c r="AS25" i="20"/>
  <c r="AS26" i="20"/>
  <c r="AS32" i="20"/>
  <c r="AS33" i="20"/>
  <c r="AS34" i="20"/>
  <c r="AS35" i="20"/>
  <c r="AS36" i="20"/>
  <c r="AS37" i="20"/>
  <c r="AS38" i="20"/>
  <c r="AS39" i="20"/>
  <c r="AS40" i="20"/>
  <c r="AS41" i="20"/>
  <c r="AS42" i="20"/>
  <c r="AS43" i="20"/>
  <c r="AS44" i="20"/>
  <c r="AS45" i="20"/>
  <c r="AS46" i="20"/>
  <c r="AS52" i="20"/>
  <c r="AS53" i="20"/>
  <c r="AS54" i="20"/>
  <c r="AS55" i="20"/>
  <c r="AS56" i="20"/>
  <c r="AS57" i="20"/>
  <c r="AS58" i="20"/>
  <c r="AS59" i="20"/>
  <c r="AS60" i="20"/>
  <c r="AS61" i="20"/>
  <c r="AS62" i="20"/>
  <c r="AS63" i="20"/>
  <c r="AS64" i="20"/>
  <c r="AS65" i="20"/>
  <c r="AS66" i="20"/>
  <c r="AQ12" i="20"/>
  <c r="AQ13" i="20"/>
  <c r="AQ14" i="20"/>
  <c r="AQ15" i="20"/>
  <c r="AQ16" i="20"/>
  <c r="AQ17" i="20"/>
  <c r="AQ18" i="20"/>
  <c r="AQ19" i="20"/>
  <c r="AQ20" i="20"/>
  <c r="AQ21" i="20"/>
  <c r="AQ22" i="20"/>
  <c r="AQ23" i="20"/>
  <c r="AQ24" i="20"/>
  <c r="AQ25" i="20"/>
  <c r="AQ26" i="20"/>
  <c r="AQ32" i="20"/>
  <c r="AQ33" i="20"/>
  <c r="AQ34" i="20"/>
  <c r="AQ35" i="20"/>
  <c r="AQ36" i="20"/>
  <c r="AQ37" i="20"/>
  <c r="AQ38" i="20"/>
  <c r="AQ39" i="20"/>
  <c r="AQ40" i="20"/>
  <c r="AQ41" i="20"/>
  <c r="AQ42" i="20"/>
  <c r="AQ43" i="20"/>
  <c r="AQ44" i="20"/>
  <c r="AQ45" i="20"/>
  <c r="AQ46" i="20"/>
  <c r="AQ52" i="20"/>
  <c r="AQ53" i="20"/>
  <c r="AQ54" i="20"/>
  <c r="AQ55" i="20"/>
  <c r="AQ56" i="20"/>
  <c r="AQ57" i="20"/>
  <c r="AQ58" i="20"/>
  <c r="AQ59" i="20"/>
  <c r="AQ60" i="20"/>
  <c r="AQ61" i="20"/>
  <c r="AQ62" i="20"/>
  <c r="AQ63" i="20"/>
  <c r="AQ64" i="20"/>
  <c r="AQ65" i="20"/>
  <c r="AQ66" i="20"/>
  <c r="AO12" i="20"/>
  <c r="AO13" i="20"/>
  <c r="AO14" i="20"/>
  <c r="AO15" i="20"/>
  <c r="AO16" i="20"/>
  <c r="AO17" i="20"/>
  <c r="AO18" i="20"/>
  <c r="AO19" i="20"/>
  <c r="AO20" i="20"/>
  <c r="AO21" i="20"/>
  <c r="AO22" i="20"/>
  <c r="AO23" i="20"/>
  <c r="AO24" i="20"/>
  <c r="AO25" i="20"/>
  <c r="AO26" i="20"/>
  <c r="AO32" i="20"/>
  <c r="AO33" i="20"/>
  <c r="AO34" i="20"/>
  <c r="AO35" i="20"/>
  <c r="AO36" i="20"/>
  <c r="AO37" i="20"/>
  <c r="AO38" i="20"/>
  <c r="AO39" i="20"/>
  <c r="AO40" i="20"/>
  <c r="AO41" i="20"/>
  <c r="AO42" i="20"/>
  <c r="AO43" i="20"/>
  <c r="AO44" i="20"/>
  <c r="AO45" i="20"/>
  <c r="AO46" i="20"/>
  <c r="AO52" i="20"/>
  <c r="AO53" i="20"/>
  <c r="AO54" i="20"/>
  <c r="AO55" i="20"/>
  <c r="AO56" i="20"/>
  <c r="AO57" i="20"/>
  <c r="AO58" i="20"/>
  <c r="AO59" i="20"/>
  <c r="AO60" i="20"/>
  <c r="AO61" i="20"/>
  <c r="AO62" i="20"/>
  <c r="AO63" i="20"/>
  <c r="AO64" i="20"/>
  <c r="AO65" i="20"/>
  <c r="AO66" i="20"/>
  <c r="AG54" i="20"/>
  <c r="AG58" i="20"/>
  <c r="AG62" i="20"/>
  <c r="AG66" i="20"/>
  <c r="AM66" i="20"/>
  <c r="AL66" i="20"/>
  <c r="AJ66" i="20"/>
  <c r="AK66" i="20" s="1"/>
  <c r="AH66" i="20"/>
  <c r="AI66" i="20" s="1"/>
  <c r="AF66" i="20"/>
  <c r="AM65" i="20"/>
  <c r="AL65" i="20"/>
  <c r="AJ65" i="20"/>
  <c r="AK65" i="20" s="1"/>
  <c r="AH65" i="20"/>
  <c r="AF65" i="20"/>
  <c r="AG65" i="20" s="1"/>
  <c r="AM64" i="20"/>
  <c r="AL64" i="20"/>
  <c r="AJ64" i="20"/>
  <c r="AK64" i="20" s="1"/>
  <c r="AH64" i="20"/>
  <c r="AI64" i="20" s="1"/>
  <c r="AF64" i="20"/>
  <c r="AG64" i="20" s="1"/>
  <c r="AM63" i="20"/>
  <c r="AL63" i="20"/>
  <c r="AJ63" i="20"/>
  <c r="AK63" i="20" s="1"/>
  <c r="AH63" i="20"/>
  <c r="AF63" i="20"/>
  <c r="AG63" i="20" s="1"/>
  <c r="AM62" i="20"/>
  <c r="AL62" i="20"/>
  <c r="AJ62" i="20"/>
  <c r="AK62" i="20" s="1"/>
  <c r="AH62" i="20"/>
  <c r="AI62" i="20" s="1"/>
  <c r="AF62" i="20"/>
  <c r="AM61" i="20"/>
  <c r="AL61" i="20"/>
  <c r="AJ61" i="20"/>
  <c r="AK61" i="20" s="1"/>
  <c r="AH61" i="20"/>
  <c r="AF61" i="20"/>
  <c r="AG61" i="20" s="1"/>
  <c r="AM60" i="20"/>
  <c r="AL60" i="20"/>
  <c r="AJ60" i="20"/>
  <c r="AK60" i="20" s="1"/>
  <c r="AH60" i="20"/>
  <c r="AI60" i="20" s="1"/>
  <c r="AF60" i="20"/>
  <c r="AG60" i="20" s="1"/>
  <c r="AM59" i="20"/>
  <c r="AL59" i="20"/>
  <c r="AJ59" i="20"/>
  <c r="AK59" i="20" s="1"/>
  <c r="AH59" i="20"/>
  <c r="AF59" i="20"/>
  <c r="AG59" i="20" s="1"/>
  <c r="AM58" i="20"/>
  <c r="AL58" i="20"/>
  <c r="AJ58" i="20"/>
  <c r="AK58" i="20" s="1"/>
  <c r="AH58" i="20"/>
  <c r="AI58" i="20" s="1"/>
  <c r="AF58" i="20"/>
  <c r="AM57" i="20"/>
  <c r="AL57" i="20"/>
  <c r="AJ57" i="20"/>
  <c r="AK57" i="20" s="1"/>
  <c r="AH57" i="20"/>
  <c r="AF57" i="20"/>
  <c r="AG57" i="20" s="1"/>
  <c r="AM56" i="20"/>
  <c r="AL56" i="20"/>
  <c r="AJ56" i="20"/>
  <c r="AK56" i="20" s="1"/>
  <c r="AH56" i="20"/>
  <c r="AI56" i="20" s="1"/>
  <c r="AF56" i="20"/>
  <c r="AG56" i="20" s="1"/>
  <c r="AM55" i="20"/>
  <c r="AL55" i="20"/>
  <c r="AJ55" i="20"/>
  <c r="AK55" i="20" s="1"/>
  <c r="AH55" i="20"/>
  <c r="AF55" i="20"/>
  <c r="AG55" i="20" s="1"/>
  <c r="AM54" i="20"/>
  <c r="AL54" i="20"/>
  <c r="AJ54" i="20"/>
  <c r="AK54" i="20" s="1"/>
  <c r="AH54" i="20"/>
  <c r="AI54" i="20" s="1"/>
  <c r="AF54" i="20"/>
  <c r="AM53" i="20"/>
  <c r="AL53" i="20"/>
  <c r="AJ53" i="20"/>
  <c r="AK53" i="20" s="1"/>
  <c r="AH53" i="20"/>
  <c r="AF53" i="20"/>
  <c r="AG53" i="20" s="1"/>
  <c r="AM52" i="20"/>
  <c r="AL52" i="20"/>
  <c r="AJ52" i="20"/>
  <c r="AK52" i="20" s="1"/>
  <c r="AH52" i="20"/>
  <c r="AI52" i="20" s="1"/>
  <c r="AF52" i="20"/>
  <c r="AG52" i="20" s="1"/>
  <c r="BC51" i="20"/>
  <c r="BB51" i="20"/>
  <c r="AZ51" i="20"/>
  <c r="AJ51" i="20" s="1"/>
  <c r="AX51" i="20"/>
  <c r="AV51" i="20"/>
  <c r="AF51" i="20" s="1"/>
  <c r="AU51" i="20"/>
  <c r="AT51" i="20"/>
  <c r="AL51" i="20" s="1"/>
  <c r="AR51" i="20"/>
  <c r="AS51" i="20" s="1"/>
  <c r="AP51" i="20"/>
  <c r="AH51" i="20" s="1"/>
  <c r="AN51" i="20"/>
  <c r="AO51" i="20" s="1"/>
  <c r="AM51" i="20"/>
  <c r="BC50" i="20"/>
  <c r="BB50" i="20"/>
  <c r="AZ50" i="20"/>
  <c r="BA50" i="20" s="1"/>
  <c r="AX50" i="20"/>
  <c r="AH50" i="20" s="1"/>
  <c r="AV50" i="20"/>
  <c r="AU50" i="20"/>
  <c r="AQ50" i="20" s="1"/>
  <c r="AT50" i="20"/>
  <c r="AR50" i="20"/>
  <c r="AS50" i="20" s="1"/>
  <c r="AP50" i="20"/>
  <c r="AN50" i="20"/>
  <c r="AO50" i="20" s="1"/>
  <c r="BC49" i="20"/>
  <c r="BB49" i="20"/>
  <c r="AZ49" i="20"/>
  <c r="AX49" i="20"/>
  <c r="AY49" i="20" s="1"/>
  <c r="AV49" i="20"/>
  <c r="AW49" i="20" s="1"/>
  <c r="AU49" i="20"/>
  <c r="AT49" i="20"/>
  <c r="AR49" i="20"/>
  <c r="AS49" i="20" s="1"/>
  <c r="AP49" i="20"/>
  <c r="AN49" i="20"/>
  <c r="AO49" i="20" s="1"/>
  <c r="BC48" i="20"/>
  <c r="BB48" i="20"/>
  <c r="AL48" i="20" s="1"/>
  <c r="AZ48" i="20"/>
  <c r="BA48" i="20" s="1"/>
  <c r="AX48" i="20"/>
  <c r="AY48" i="20" s="1"/>
  <c r="AV48" i="20"/>
  <c r="AW48" i="20" s="1"/>
  <c r="AU48" i="20"/>
  <c r="AQ48" i="20" s="1"/>
  <c r="AT48" i="20"/>
  <c r="AR48" i="20"/>
  <c r="AS48" i="20" s="1"/>
  <c r="AP48" i="20"/>
  <c r="AN48" i="20"/>
  <c r="AO48" i="20" s="1"/>
  <c r="BC47" i="20"/>
  <c r="BB47" i="20"/>
  <c r="AZ47" i="20"/>
  <c r="BA47" i="20" s="1"/>
  <c r="AX47" i="20"/>
  <c r="AY47" i="20" s="1"/>
  <c r="AV47" i="20"/>
  <c r="AW47" i="20" s="1"/>
  <c r="AU47" i="20"/>
  <c r="AT47" i="20"/>
  <c r="AR47" i="20"/>
  <c r="AS47" i="20" s="1"/>
  <c r="AP47" i="20"/>
  <c r="AN47" i="20"/>
  <c r="AF47" i="20" s="1"/>
  <c r="AM46" i="20"/>
  <c r="AL46" i="20"/>
  <c r="AJ46" i="20"/>
  <c r="AK46" i="20" s="1"/>
  <c r="AH46" i="20"/>
  <c r="AI46" i="20" s="1"/>
  <c r="AF46" i="20"/>
  <c r="AG46" i="20" s="1"/>
  <c r="AM45" i="20"/>
  <c r="AL45" i="20"/>
  <c r="AJ45" i="20"/>
  <c r="AK45" i="20" s="1"/>
  <c r="AH45" i="20"/>
  <c r="AF45" i="20"/>
  <c r="AG45" i="20" s="1"/>
  <c r="AM44" i="20"/>
  <c r="AL44" i="20"/>
  <c r="AJ44" i="20"/>
  <c r="AK44" i="20" s="1"/>
  <c r="AH44" i="20"/>
  <c r="AI44" i="20" s="1"/>
  <c r="AF44" i="20"/>
  <c r="AG44" i="20" s="1"/>
  <c r="AM43" i="20"/>
  <c r="AL43" i="20"/>
  <c r="AJ43" i="20"/>
  <c r="AK43" i="20" s="1"/>
  <c r="AH43" i="20"/>
  <c r="AF43" i="20"/>
  <c r="AG43" i="20" s="1"/>
  <c r="AM42" i="20"/>
  <c r="AL42" i="20"/>
  <c r="AJ42" i="20"/>
  <c r="AK42" i="20" s="1"/>
  <c r="AH42" i="20"/>
  <c r="AI42" i="20" s="1"/>
  <c r="AF42" i="20"/>
  <c r="AG42" i="20" s="1"/>
  <c r="AM41" i="20"/>
  <c r="AL41" i="20"/>
  <c r="AJ41" i="20"/>
  <c r="AK41" i="20" s="1"/>
  <c r="AH41" i="20"/>
  <c r="AF41" i="20"/>
  <c r="AG41" i="20" s="1"/>
  <c r="AM40" i="20"/>
  <c r="AL40" i="20"/>
  <c r="AJ40" i="20"/>
  <c r="AK40" i="20" s="1"/>
  <c r="AH40" i="20"/>
  <c r="AI40" i="20" s="1"/>
  <c r="AF40" i="20"/>
  <c r="AG40" i="20" s="1"/>
  <c r="AM39" i="20"/>
  <c r="AL39" i="20"/>
  <c r="AJ39" i="20"/>
  <c r="AK39" i="20" s="1"/>
  <c r="AH39" i="20"/>
  <c r="AF39" i="20"/>
  <c r="AG39" i="20" s="1"/>
  <c r="AM38" i="20"/>
  <c r="AL38" i="20"/>
  <c r="AJ38" i="20"/>
  <c r="AK38" i="20" s="1"/>
  <c r="AH38" i="20"/>
  <c r="AI38" i="20" s="1"/>
  <c r="AF38" i="20"/>
  <c r="AG38" i="20" s="1"/>
  <c r="AM37" i="20"/>
  <c r="AL37" i="20"/>
  <c r="AJ37" i="20"/>
  <c r="AK37" i="20" s="1"/>
  <c r="AH37" i="20"/>
  <c r="AF37" i="20"/>
  <c r="AG37" i="20" s="1"/>
  <c r="AM36" i="20"/>
  <c r="AL36" i="20"/>
  <c r="AJ36" i="20"/>
  <c r="AK36" i="20" s="1"/>
  <c r="AH36" i="20"/>
  <c r="AI36" i="20" s="1"/>
  <c r="AF36" i="20"/>
  <c r="AG36" i="20" s="1"/>
  <c r="AM35" i="20"/>
  <c r="AL35" i="20"/>
  <c r="AJ35" i="20"/>
  <c r="AK35" i="20" s="1"/>
  <c r="AH35" i="20"/>
  <c r="AF35" i="20"/>
  <c r="AG35" i="20" s="1"/>
  <c r="AM34" i="20"/>
  <c r="AL34" i="20"/>
  <c r="AJ34" i="20"/>
  <c r="AK34" i="20" s="1"/>
  <c r="AH34" i="20"/>
  <c r="AI34" i="20" s="1"/>
  <c r="AF34" i="20"/>
  <c r="AG34" i="20" s="1"/>
  <c r="AM33" i="20"/>
  <c r="AL33" i="20"/>
  <c r="AJ33" i="20"/>
  <c r="AK33" i="20" s="1"/>
  <c r="AH33" i="20"/>
  <c r="AF33" i="20"/>
  <c r="AG33" i="20" s="1"/>
  <c r="AM32" i="20"/>
  <c r="AL32" i="20"/>
  <c r="AJ32" i="20"/>
  <c r="AK32" i="20" s="1"/>
  <c r="AH32" i="20"/>
  <c r="AI32" i="20" s="1"/>
  <c r="AF32" i="20"/>
  <c r="AG32" i="20" s="1"/>
  <c r="BC31" i="20"/>
  <c r="BB31" i="20"/>
  <c r="AZ31" i="20"/>
  <c r="BA31" i="20" s="1"/>
  <c r="AX31" i="20"/>
  <c r="AV31" i="20"/>
  <c r="AW31" i="20" s="1"/>
  <c r="AU31" i="20"/>
  <c r="AT31" i="20"/>
  <c r="AR31" i="20"/>
  <c r="AS31" i="20" s="1"/>
  <c r="AP31" i="20"/>
  <c r="AQ31" i="20" s="1"/>
  <c r="AN31" i="20"/>
  <c r="AO31" i="20" s="1"/>
  <c r="BC30" i="20"/>
  <c r="BB30" i="20"/>
  <c r="AZ30" i="20"/>
  <c r="BA30" i="20" s="1"/>
  <c r="AX30" i="20"/>
  <c r="AV30" i="20"/>
  <c r="AW30" i="20" s="1"/>
  <c r="AU30" i="20"/>
  <c r="AT30" i="20"/>
  <c r="AR30" i="20"/>
  <c r="AS30" i="20" s="1"/>
  <c r="AP30" i="20"/>
  <c r="AN30" i="20"/>
  <c r="AO30" i="20" s="1"/>
  <c r="BC29" i="20"/>
  <c r="BB29" i="20"/>
  <c r="AZ29" i="20"/>
  <c r="BA29" i="20" s="1"/>
  <c r="AX29" i="20"/>
  <c r="AV29" i="20"/>
  <c r="AW29" i="20" s="1"/>
  <c r="AU29" i="20"/>
  <c r="AT29" i="20"/>
  <c r="AR29" i="20"/>
  <c r="AS29" i="20" s="1"/>
  <c r="AP29" i="20"/>
  <c r="AQ29" i="20" s="1"/>
  <c r="AN29" i="20"/>
  <c r="AO29" i="20" s="1"/>
  <c r="BC28" i="20"/>
  <c r="BB28" i="20"/>
  <c r="AZ28" i="20"/>
  <c r="BA28" i="20" s="1"/>
  <c r="AX28" i="20"/>
  <c r="AV28" i="20"/>
  <c r="AW28" i="20" s="1"/>
  <c r="AU28" i="20"/>
  <c r="AT28" i="20"/>
  <c r="AR28" i="20"/>
  <c r="AS28" i="20" s="1"/>
  <c r="AP28" i="20"/>
  <c r="AN28" i="20"/>
  <c r="AO28" i="20" s="1"/>
  <c r="BC27" i="20"/>
  <c r="BB27" i="20"/>
  <c r="AZ27" i="20"/>
  <c r="BA27" i="20" s="1"/>
  <c r="AX27" i="20"/>
  <c r="AV27" i="20"/>
  <c r="AW27" i="20" s="1"/>
  <c r="AU27" i="20"/>
  <c r="AT27" i="20"/>
  <c r="AR27" i="20"/>
  <c r="AS27" i="20" s="1"/>
  <c r="AP27" i="20"/>
  <c r="AQ27" i="20" s="1"/>
  <c r="AN27" i="20"/>
  <c r="AO27" i="20" s="1"/>
  <c r="AM26" i="20"/>
  <c r="AL26" i="20"/>
  <c r="AJ26" i="20"/>
  <c r="AK26" i="20" s="1"/>
  <c r="AH26" i="20"/>
  <c r="AF26" i="20"/>
  <c r="AG26" i="20" s="1"/>
  <c r="AM25" i="20"/>
  <c r="AL25" i="20"/>
  <c r="AJ25" i="20"/>
  <c r="AK25" i="20" s="1"/>
  <c r="AH25" i="20"/>
  <c r="AF25" i="20"/>
  <c r="AG25" i="20" s="1"/>
  <c r="AM24" i="20"/>
  <c r="AL24" i="20"/>
  <c r="AJ24" i="20"/>
  <c r="AK24" i="20" s="1"/>
  <c r="AH24" i="20"/>
  <c r="AF24" i="20"/>
  <c r="AG24" i="20" s="1"/>
  <c r="AM23" i="20"/>
  <c r="AL23" i="20"/>
  <c r="AJ23" i="20"/>
  <c r="AK23" i="20" s="1"/>
  <c r="AH23" i="20"/>
  <c r="AF23" i="20"/>
  <c r="AG23" i="20" s="1"/>
  <c r="AM22" i="20"/>
  <c r="AL22" i="20"/>
  <c r="AJ22" i="20"/>
  <c r="AK22" i="20" s="1"/>
  <c r="AH22" i="20"/>
  <c r="AF22" i="20"/>
  <c r="AG22" i="20" s="1"/>
  <c r="AM21" i="20"/>
  <c r="AL21" i="20"/>
  <c r="AJ21" i="20"/>
  <c r="AK21" i="20" s="1"/>
  <c r="AH21" i="20"/>
  <c r="AF21" i="20"/>
  <c r="AG21" i="20" s="1"/>
  <c r="AM20" i="20"/>
  <c r="AL20" i="20"/>
  <c r="AJ20" i="20"/>
  <c r="AK20" i="20" s="1"/>
  <c r="AH20" i="20"/>
  <c r="AF20" i="20"/>
  <c r="AG20" i="20" s="1"/>
  <c r="AM19" i="20"/>
  <c r="AL19" i="20"/>
  <c r="AJ19" i="20"/>
  <c r="AK19" i="20" s="1"/>
  <c r="AH19" i="20"/>
  <c r="AF19" i="20"/>
  <c r="AG19" i="20" s="1"/>
  <c r="AM18" i="20"/>
  <c r="AL18" i="20"/>
  <c r="AJ18" i="20"/>
  <c r="AK18" i="20" s="1"/>
  <c r="AH18" i="20"/>
  <c r="AF18" i="20"/>
  <c r="AG18" i="20" s="1"/>
  <c r="AM17" i="20"/>
  <c r="AL17" i="20"/>
  <c r="AJ17" i="20"/>
  <c r="AK17" i="20" s="1"/>
  <c r="AH17" i="20"/>
  <c r="AF17" i="20"/>
  <c r="AG17" i="20" s="1"/>
  <c r="AM16" i="20"/>
  <c r="AL16" i="20"/>
  <c r="AJ16" i="20"/>
  <c r="AK16" i="20" s="1"/>
  <c r="AH16" i="20"/>
  <c r="AF16" i="20"/>
  <c r="AG16" i="20" s="1"/>
  <c r="AM15" i="20"/>
  <c r="AL15" i="20"/>
  <c r="AJ15" i="20"/>
  <c r="AK15" i="20" s="1"/>
  <c r="AH15" i="20"/>
  <c r="AF15" i="20"/>
  <c r="AG15" i="20" s="1"/>
  <c r="AM14" i="20"/>
  <c r="AL14" i="20"/>
  <c r="AJ14" i="20"/>
  <c r="AK14" i="20" s="1"/>
  <c r="AH14" i="20"/>
  <c r="AF14" i="20"/>
  <c r="AG14" i="20" s="1"/>
  <c r="AM13" i="20"/>
  <c r="AL13" i="20"/>
  <c r="AJ13" i="20"/>
  <c r="AK13" i="20" s="1"/>
  <c r="AH13" i="20"/>
  <c r="AF13" i="20"/>
  <c r="AG13" i="20" s="1"/>
  <c r="AM12" i="20"/>
  <c r="AL12" i="20"/>
  <c r="AJ12" i="20"/>
  <c r="AK12" i="20" s="1"/>
  <c r="AH12" i="20"/>
  <c r="AF12" i="20"/>
  <c r="AG12" i="20" s="1"/>
  <c r="BC11" i="20"/>
  <c r="BB11" i="20"/>
  <c r="AZ11" i="20"/>
  <c r="AX11" i="20"/>
  <c r="AV11" i="20"/>
  <c r="AU11" i="20"/>
  <c r="AM11" i="20" s="1"/>
  <c r="AT11" i="20"/>
  <c r="AR11" i="20"/>
  <c r="AS11" i="20" s="1"/>
  <c r="AP11" i="20"/>
  <c r="AN11" i="20"/>
  <c r="AO11" i="20" s="1"/>
  <c r="BC10" i="20"/>
  <c r="BB10" i="20"/>
  <c r="AZ10" i="20"/>
  <c r="BA10" i="20" s="1"/>
  <c r="AX10" i="20"/>
  <c r="AV10" i="20"/>
  <c r="AW10" i="20" s="1"/>
  <c r="AU10" i="20"/>
  <c r="AT10" i="20"/>
  <c r="AR10" i="20"/>
  <c r="AS10" i="20" s="1"/>
  <c r="AP10" i="20"/>
  <c r="AN10" i="20"/>
  <c r="AO10" i="20" s="1"/>
  <c r="BC9" i="20"/>
  <c r="BB9" i="20"/>
  <c r="AZ9" i="20"/>
  <c r="BA9" i="20" s="1"/>
  <c r="AX9" i="20"/>
  <c r="AV9" i="20"/>
  <c r="AW9" i="20" s="1"/>
  <c r="AU9" i="20"/>
  <c r="AT9" i="20"/>
  <c r="AR9" i="20"/>
  <c r="AS9" i="20" s="1"/>
  <c r="AP9" i="20"/>
  <c r="AQ9" i="20" s="1"/>
  <c r="AN9" i="20"/>
  <c r="AO9" i="20" s="1"/>
  <c r="BC8" i="20"/>
  <c r="BB8" i="20"/>
  <c r="AZ8" i="20"/>
  <c r="BA8" i="20" s="1"/>
  <c r="AX8" i="20"/>
  <c r="AV8" i="20"/>
  <c r="AW8" i="20" s="1"/>
  <c r="AU8" i="20"/>
  <c r="AT8" i="20"/>
  <c r="AR8" i="20"/>
  <c r="AS8" i="20" s="1"/>
  <c r="AP8" i="20"/>
  <c r="AN8" i="20"/>
  <c r="AO8" i="20" s="1"/>
  <c r="BC7" i="20"/>
  <c r="BB7" i="20"/>
  <c r="AZ7" i="20"/>
  <c r="BA7" i="20" s="1"/>
  <c r="AX7" i="20"/>
  <c r="AV7" i="20"/>
  <c r="AW7" i="20" s="1"/>
  <c r="AU7" i="20"/>
  <c r="AT7" i="20"/>
  <c r="AR7" i="20"/>
  <c r="AS7" i="20" s="1"/>
  <c r="AP7" i="20"/>
  <c r="AQ7" i="20" s="1"/>
  <c r="AN7" i="20"/>
  <c r="L66" i="20"/>
  <c r="K66" i="20"/>
  <c r="I66" i="20"/>
  <c r="J66" i="20" s="1"/>
  <c r="G66" i="20"/>
  <c r="E66" i="20"/>
  <c r="F66" i="20" s="1"/>
  <c r="L65" i="20"/>
  <c r="K65" i="20"/>
  <c r="I65" i="20"/>
  <c r="J65" i="20" s="1"/>
  <c r="G65" i="20"/>
  <c r="H65" i="20" s="1"/>
  <c r="E65" i="20"/>
  <c r="F65" i="20" s="1"/>
  <c r="L64" i="20"/>
  <c r="K64" i="20"/>
  <c r="I64" i="20"/>
  <c r="J64" i="20" s="1"/>
  <c r="G64" i="20"/>
  <c r="E64" i="20"/>
  <c r="F64" i="20" s="1"/>
  <c r="L63" i="20"/>
  <c r="K63" i="20"/>
  <c r="I63" i="20"/>
  <c r="G63" i="20"/>
  <c r="H63" i="20" s="1"/>
  <c r="E63" i="20"/>
  <c r="F63" i="20" s="1"/>
  <c r="L62" i="20"/>
  <c r="K62" i="20"/>
  <c r="I62" i="20"/>
  <c r="J62" i="20" s="1"/>
  <c r="G62" i="20"/>
  <c r="E62" i="20"/>
  <c r="F62" i="20" s="1"/>
  <c r="L61" i="20"/>
  <c r="K61" i="20"/>
  <c r="I61" i="20"/>
  <c r="J61" i="20" s="1"/>
  <c r="G61" i="20"/>
  <c r="H61" i="20" s="1"/>
  <c r="E61" i="20"/>
  <c r="F61" i="20" s="1"/>
  <c r="L60" i="20"/>
  <c r="K60" i="20"/>
  <c r="I60" i="20"/>
  <c r="J60" i="20" s="1"/>
  <c r="G60" i="20"/>
  <c r="E60" i="20"/>
  <c r="F60" i="20" s="1"/>
  <c r="L59" i="20"/>
  <c r="K59" i="20"/>
  <c r="I59" i="20"/>
  <c r="G59" i="20"/>
  <c r="H59" i="20" s="1"/>
  <c r="E59" i="20"/>
  <c r="F59" i="20" s="1"/>
  <c r="L58" i="20"/>
  <c r="K58" i="20"/>
  <c r="I58" i="20"/>
  <c r="J58" i="20" s="1"/>
  <c r="G58" i="20"/>
  <c r="E58" i="20"/>
  <c r="F58" i="20" s="1"/>
  <c r="L57" i="20"/>
  <c r="K57" i="20"/>
  <c r="I57" i="20"/>
  <c r="J57" i="20" s="1"/>
  <c r="G57" i="20"/>
  <c r="H57" i="20" s="1"/>
  <c r="E57" i="20"/>
  <c r="F57" i="20" s="1"/>
  <c r="L56" i="20"/>
  <c r="K56" i="20"/>
  <c r="I56" i="20"/>
  <c r="J56" i="20" s="1"/>
  <c r="G56" i="20"/>
  <c r="E56" i="20"/>
  <c r="F56" i="20" s="1"/>
  <c r="L55" i="20"/>
  <c r="K55" i="20"/>
  <c r="I55" i="20"/>
  <c r="G55" i="20"/>
  <c r="H55" i="20" s="1"/>
  <c r="E55" i="20"/>
  <c r="F55" i="20" s="1"/>
  <c r="L54" i="20"/>
  <c r="K54" i="20"/>
  <c r="I54" i="20"/>
  <c r="J54" i="20" s="1"/>
  <c r="G54" i="20"/>
  <c r="E54" i="20"/>
  <c r="F54" i="20" s="1"/>
  <c r="L53" i="20"/>
  <c r="K53" i="20"/>
  <c r="I53" i="20"/>
  <c r="J53" i="20" s="1"/>
  <c r="G53" i="20"/>
  <c r="H53" i="20" s="1"/>
  <c r="E53" i="20"/>
  <c r="F53" i="20" s="1"/>
  <c r="L52" i="20"/>
  <c r="K52" i="20"/>
  <c r="I52" i="20"/>
  <c r="J52" i="20" s="1"/>
  <c r="G52" i="20"/>
  <c r="E52" i="20"/>
  <c r="F52" i="20" s="1"/>
  <c r="AB51" i="20"/>
  <c r="AA51" i="20"/>
  <c r="Y51" i="20"/>
  <c r="W51" i="20"/>
  <c r="X51" i="20" s="1"/>
  <c r="U51" i="20"/>
  <c r="T51" i="20"/>
  <c r="S51" i="20"/>
  <c r="Q51" i="20"/>
  <c r="R51" i="20" s="1"/>
  <c r="O51" i="20"/>
  <c r="M51" i="20"/>
  <c r="N51" i="20" s="1"/>
  <c r="AB50" i="20"/>
  <c r="AA50" i="20"/>
  <c r="Y50" i="20"/>
  <c r="Z50" i="20" s="1"/>
  <c r="W50" i="20"/>
  <c r="X50" i="20" s="1"/>
  <c r="U50" i="20"/>
  <c r="V50" i="20" s="1"/>
  <c r="T50" i="20"/>
  <c r="S50" i="20"/>
  <c r="Q50" i="20"/>
  <c r="R50" i="20" s="1"/>
  <c r="O50" i="20"/>
  <c r="M50" i="20"/>
  <c r="N50" i="20" s="1"/>
  <c r="AB49" i="20"/>
  <c r="AA49" i="20"/>
  <c r="Y49" i="20"/>
  <c r="Z49" i="20" s="1"/>
  <c r="W49" i="20"/>
  <c r="X49" i="20" s="1"/>
  <c r="U49" i="20"/>
  <c r="V49" i="20" s="1"/>
  <c r="T49" i="20"/>
  <c r="S49" i="20"/>
  <c r="Q49" i="20"/>
  <c r="R49" i="20" s="1"/>
  <c r="O49" i="20"/>
  <c r="M49" i="20"/>
  <c r="N49" i="20" s="1"/>
  <c r="AB48" i="20"/>
  <c r="AA48" i="20"/>
  <c r="Y48" i="20"/>
  <c r="Z48" i="20" s="1"/>
  <c r="W48" i="20"/>
  <c r="X48" i="20" s="1"/>
  <c r="U48" i="20"/>
  <c r="V48" i="20" s="1"/>
  <c r="T48" i="20"/>
  <c r="S48" i="20"/>
  <c r="Q48" i="20"/>
  <c r="R48" i="20" s="1"/>
  <c r="O48" i="20"/>
  <c r="M48" i="20"/>
  <c r="N48" i="20" s="1"/>
  <c r="AB47" i="20"/>
  <c r="AA47" i="20"/>
  <c r="Y47" i="20"/>
  <c r="W47" i="20"/>
  <c r="X47" i="20" s="1"/>
  <c r="U47" i="20"/>
  <c r="T47" i="20"/>
  <c r="P47" i="20" s="1"/>
  <c r="S47" i="20"/>
  <c r="Q47" i="20"/>
  <c r="R47" i="20" s="1"/>
  <c r="O47" i="20"/>
  <c r="M47" i="20"/>
  <c r="L46" i="20"/>
  <c r="K46" i="20"/>
  <c r="I46" i="20"/>
  <c r="J46" i="20" s="1"/>
  <c r="G46" i="20"/>
  <c r="H46" i="20" s="1"/>
  <c r="E46" i="20"/>
  <c r="L45" i="20"/>
  <c r="K45" i="20"/>
  <c r="I45" i="20"/>
  <c r="J45" i="20" s="1"/>
  <c r="G45" i="20"/>
  <c r="E45" i="20"/>
  <c r="F45" i="20" s="1"/>
  <c r="L44" i="20"/>
  <c r="K44" i="20"/>
  <c r="I44" i="20"/>
  <c r="J44" i="20" s="1"/>
  <c r="G44" i="20"/>
  <c r="H44" i="20" s="1"/>
  <c r="E44" i="20"/>
  <c r="L43" i="20"/>
  <c r="H43" i="20" s="1"/>
  <c r="K43" i="20"/>
  <c r="I43" i="20"/>
  <c r="J43" i="20" s="1"/>
  <c r="G43" i="20"/>
  <c r="E43" i="20"/>
  <c r="F43" i="20" s="1"/>
  <c r="L42" i="20"/>
  <c r="K42" i="20"/>
  <c r="I42" i="20"/>
  <c r="J42" i="20" s="1"/>
  <c r="G42" i="20"/>
  <c r="H42" i="20" s="1"/>
  <c r="E42" i="20"/>
  <c r="L41" i="20"/>
  <c r="K41" i="20"/>
  <c r="I41" i="20"/>
  <c r="J41" i="20" s="1"/>
  <c r="G41" i="20"/>
  <c r="E41" i="20"/>
  <c r="F41" i="20" s="1"/>
  <c r="L40" i="20"/>
  <c r="K40" i="20"/>
  <c r="I40" i="20"/>
  <c r="J40" i="20" s="1"/>
  <c r="G40" i="20"/>
  <c r="H40" i="20" s="1"/>
  <c r="E40" i="20"/>
  <c r="L39" i="20"/>
  <c r="H39" i="20" s="1"/>
  <c r="K39" i="20"/>
  <c r="I39" i="20"/>
  <c r="J39" i="20" s="1"/>
  <c r="G39" i="20"/>
  <c r="E39" i="20"/>
  <c r="F39" i="20" s="1"/>
  <c r="L38" i="20"/>
  <c r="K38" i="20"/>
  <c r="I38" i="20"/>
  <c r="J38" i="20" s="1"/>
  <c r="G38" i="20"/>
  <c r="H38" i="20" s="1"/>
  <c r="E38" i="20"/>
  <c r="L37" i="20"/>
  <c r="K37" i="20"/>
  <c r="I37" i="20"/>
  <c r="J37" i="20" s="1"/>
  <c r="G37" i="20"/>
  <c r="E37" i="20"/>
  <c r="F37" i="20" s="1"/>
  <c r="L36" i="20"/>
  <c r="K36" i="20"/>
  <c r="I36" i="20"/>
  <c r="J36" i="20" s="1"/>
  <c r="G36" i="20"/>
  <c r="H36" i="20" s="1"/>
  <c r="E36" i="20"/>
  <c r="L35" i="20"/>
  <c r="H35" i="20" s="1"/>
  <c r="K35" i="20"/>
  <c r="I35" i="20"/>
  <c r="J35" i="20" s="1"/>
  <c r="G35" i="20"/>
  <c r="E35" i="20"/>
  <c r="F35" i="20" s="1"/>
  <c r="L34" i="20"/>
  <c r="K34" i="20"/>
  <c r="I34" i="20"/>
  <c r="J34" i="20" s="1"/>
  <c r="G34" i="20"/>
  <c r="H34" i="20" s="1"/>
  <c r="E34" i="20"/>
  <c r="L33" i="20"/>
  <c r="K33" i="20"/>
  <c r="I33" i="20"/>
  <c r="J33" i="20" s="1"/>
  <c r="G33" i="20"/>
  <c r="E33" i="20"/>
  <c r="F33" i="20" s="1"/>
  <c r="L32" i="20"/>
  <c r="K32" i="20"/>
  <c r="I32" i="20"/>
  <c r="J32" i="20" s="1"/>
  <c r="G32" i="20"/>
  <c r="H32" i="20" s="1"/>
  <c r="E32" i="20"/>
  <c r="AB31" i="20"/>
  <c r="X31" i="20" s="1"/>
  <c r="AA31" i="20"/>
  <c r="Y31" i="20"/>
  <c r="Z31" i="20" s="1"/>
  <c r="W31" i="20"/>
  <c r="U31" i="20"/>
  <c r="V31" i="20" s="1"/>
  <c r="T31" i="20"/>
  <c r="S31" i="20"/>
  <c r="Q31" i="20"/>
  <c r="O31" i="20"/>
  <c r="P31" i="20" s="1"/>
  <c r="M31" i="20"/>
  <c r="AB30" i="20"/>
  <c r="AA30" i="20"/>
  <c r="Y30" i="20"/>
  <c r="Z30" i="20" s="1"/>
  <c r="W30" i="20"/>
  <c r="U30" i="20"/>
  <c r="V30" i="20" s="1"/>
  <c r="T30" i="20"/>
  <c r="S30" i="20"/>
  <c r="Q30" i="20"/>
  <c r="R30" i="20" s="1"/>
  <c r="O30" i="20"/>
  <c r="P30" i="20" s="1"/>
  <c r="M30" i="20"/>
  <c r="N30" i="20" s="1"/>
  <c r="AB29" i="20"/>
  <c r="AA29" i="20"/>
  <c r="Y29" i="20"/>
  <c r="Z29" i="20" s="1"/>
  <c r="W29" i="20"/>
  <c r="U29" i="20"/>
  <c r="V29" i="20" s="1"/>
  <c r="T29" i="20"/>
  <c r="S29" i="20"/>
  <c r="Q29" i="20"/>
  <c r="R29" i="20" s="1"/>
  <c r="O29" i="20"/>
  <c r="P29" i="20" s="1"/>
  <c r="M29" i="20"/>
  <c r="N29" i="20" s="1"/>
  <c r="AB28" i="20"/>
  <c r="AA28" i="20"/>
  <c r="Y28" i="20"/>
  <c r="Z28" i="20" s="1"/>
  <c r="W28" i="20"/>
  <c r="U28" i="20"/>
  <c r="V28" i="20" s="1"/>
  <c r="T28" i="20"/>
  <c r="S28" i="20"/>
  <c r="Q28" i="20"/>
  <c r="R28" i="20" s="1"/>
  <c r="O28" i="20"/>
  <c r="P28" i="20" s="1"/>
  <c r="M28" i="20"/>
  <c r="N28" i="20" s="1"/>
  <c r="AB27" i="20"/>
  <c r="X27" i="20" s="1"/>
  <c r="AA27" i="20"/>
  <c r="Y27" i="20"/>
  <c r="Z27" i="20" s="1"/>
  <c r="W27" i="20"/>
  <c r="U27" i="20"/>
  <c r="V27" i="20" s="1"/>
  <c r="T27" i="20"/>
  <c r="S27" i="20"/>
  <c r="Q27" i="20"/>
  <c r="O27" i="20"/>
  <c r="P27" i="20" s="1"/>
  <c r="M27" i="20"/>
  <c r="L26" i="20"/>
  <c r="H26" i="20" s="1"/>
  <c r="K26" i="20"/>
  <c r="I26" i="20"/>
  <c r="J26" i="20" s="1"/>
  <c r="G26" i="20"/>
  <c r="E26" i="20"/>
  <c r="F26" i="20" s="1"/>
  <c r="L25" i="20"/>
  <c r="K25" i="20"/>
  <c r="I25" i="20"/>
  <c r="J25" i="20" s="1"/>
  <c r="G25" i="20"/>
  <c r="H25" i="20" s="1"/>
  <c r="E25" i="20"/>
  <c r="F25" i="20" s="1"/>
  <c r="L24" i="20"/>
  <c r="H24" i="20" s="1"/>
  <c r="K24" i="20"/>
  <c r="I24" i="20"/>
  <c r="J24" i="20" s="1"/>
  <c r="G24" i="20"/>
  <c r="E24" i="20"/>
  <c r="F24" i="20" s="1"/>
  <c r="L23" i="20"/>
  <c r="K23" i="20"/>
  <c r="I23" i="20"/>
  <c r="G23" i="20"/>
  <c r="H23" i="20" s="1"/>
  <c r="E23" i="20"/>
  <c r="F23" i="20" s="1"/>
  <c r="L22" i="20"/>
  <c r="H22" i="20" s="1"/>
  <c r="K22" i="20"/>
  <c r="I22" i="20"/>
  <c r="J22" i="20" s="1"/>
  <c r="G22" i="20"/>
  <c r="E22" i="20"/>
  <c r="F22" i="20" s="1"/>
  <c r="L21" i="20"/>
  <c r="K21" i="20"/>
  <c r="I21" i="20"/>
  <c r="J21" i="20" s="1"/>
  <c r="G21" i="20"/>
  <c r="H21" i="20" s="1"/>
  <c r="E21" i="20"/>
  <c r="F21" i="20" s="1"/>
  <c r="L20" i="20"/>
  <c r="H20" i="20" s="1"/>
  <c r="K20" i="20"/>
  <c r="I20" i="20"/>
  <c r="J20" i="20" s="1"/>
  <c r="G20" i="20"/>
  <c r="E20" i="20"/>
  <c r="F20" i="20" s="1"/>
  <c r="L19" i="20"/>
  <c r="K19" i="20"/>
  <c r="I19" i="20"/>
  <c r="G19" i="20"/>
  <c r="H19" i="20" s="1"/>
  <c r="E19" i="20"/>
  <c r="F19" i="20" s="1"/>
  <c r="L18" i="20"/>
  <c r="H18" i="20" s="1"/>
  <c r="K18" i="20"/>
  <c r="I18" i="20"/>
  <c r="J18" i="20" s="1"/>
  <c r="G18" i="20"/>
  <c r="E18" i="20"/>
  <c r="F18" i="20" s="1"/>
  <c r="L17" i="20"/>
  <c r="K17" i="20"/>
  <c r="I17" i="20"/>
  <c r="J17" i="20" s="1"/>
  <c r="G17" i="20"/>
  <c r="H17" i="20" s="1"/>
  <c r="E17" i="20"/>
  <c r="F17" i="20" s="1"/>
  <c r="L16" i="20"/>
  <c r="H16" i="20" s="1"/>
  <c r="K16" i="20"/>
  <c r="I16" i="20"/>
  <c r="J16" i="20" s="1"/>
  <c r="G16" i="20"/>
  <c r="E16" i="20"/>
  <c r="F16" i="20" s="1"/>
  <c r="L15" i="20"/>
  <c r="K15" i="20"/>
  <c r="I15" i="20"/>
  <c r="G15" i="20"/>
  <c r="H15" i="20" s="1"/>
  <c r="E15" i="20"/>
  <c r="F15" i="20" s="1"/>
  <c r="L14" i="20"/>
  <c r="H14" i="20" s="1"/>
  <c r="K14" i="20"/>
  <c r="I14" i="20"/>
  <c r="J14" i="20" s="1"/>
  <c r="G14" i="20"/>
  <c r="E14" i="20"/>
  <c r="F14" i="20" s="1"/>
  <c r="L13" i="20"/>
  <c r="K13" i="20"/>
  <c r="I13" i="20"/>
  <c r="J13" i="20" s="1"/>
  <c r="G13" i="20"/>
  <c r="H13" i="20" s="1"/>
  <c r="E13" i="20"/>
  <c r="F13" i="20" s="1"/>
  <c r="L12" i="20"/>
  <c r="H12" i="20" s="1"/>
  <c r="K12" i="20"/>
  <c r="I12" i="20"/>
  <c r="J12" i="20" s="1"/>
  <c r="G12" i="20"/>
  <c r="E12" i="20"/>
  <c r="F12" i="20" s="1"/>
  <c r="AB11" i="20"/>
  <c r="AA11" i="20"/>
  <c r="Y11" i="20"/>
  <c r="W11" i="20"/>
  <c r="X11" i="20" s="1"/>
  <c r="U11" i="20"/>
  <c r="T11" i="20"/>
  <c r="P11" i="20" s="1"/>
  <c r="S11" i="20"/>
  <c r="Q11" i="20"/>
  <c r="R11" i="20" s="1"/>
  <c r="O11" i="20"/>
  <c r="M11" i="20"/>
  <c r="N11" i="20" s="1"/>
  <c r="AB10" i="20"/>
  <c r="AA10" i="20"/>
  <c r="Y10" i="20"/>
  <c r="Z10" i="20" s="1"/>
  <c r="W10" i="20"/>
  <c r="X10" i="20" s="1"/>
  <c r="U10" i="20"/>
  <c r="V10" i="20" s="1"/>
  <c r="T10" i="20"/>
  <c r="S10" i="20"/>
  <c r="Q10" i="20"/>
  <c r="R10" i="20" s="1"/>
  <c r="O10" i="20"/>
  <c r="M10" i="20"/>
  <c r="N10" i="20" s="1"/>
  <c r="AB9" i="20"/>
  <c r="AA9" i="20"/>
  <c r="Y9" i="20"/>
  <c r="Z9" i="20" s="1"/>
  <c r="W9" i="20"/>
  <c r="X9" i="20" s="1"/>
  <c r="U9" i="20"/>
  <c r="V9" i="20" s="1"/>
  <c r="T9" i="20"/>
  <c r="S9" i="20"/>
  <c r="Q9" i="20"/>
  <c r="R9" i="20" s="1"/>
  <c r="O9" i="20"/>
  <c r="M9" i="20"/>
  <c r="N9" i="20" s="1"/>
  <c r="AB8" i="20"/>
  <c r="AA8" i="20"/>
  <c r="Y8" i="20"/>
  <c r="Z8" i="20" s="1"/>
  <c r="W8" i="20"/>
  <c r="X8" i="20" s="1"/>
  <c r="U8" i="20"/>
  <c r="V8" i="20" s="1"/>
  <c r="T8" i="20"/>
  <c r="S8" i="20"/>
  <c r="Q8" i="20"/>
  <c r="R8" i="20" s="1"/>
  <c r="O8" i="20"/>
  <c r="M8" i="20"/>
  <c r="N8" i="20" s="1"/>
  <c r="AB7" i="20"/>
  <c r="AA7" i="20"/>
  <c r="Y7" i="20"/>
  <c r="W7" i="20"/>
  <c r="X7" i="20" s="1"/>
  <c r="U7" i="20"/>
  <c r="T7" i="20"/>
  <c r="P7" i="20" s="1"/>
  <c r="S7" i="20"/>
  <c r="Q7" i="20"/>
  <c r="R7" i="20" s="1"/>
  <c r="O7" i="20"/>
  <c r="M7" i="20"/>
  <c r="E8" i="18"/>
  <c r="E10" i="18"/>
  <c r="E11" i="18"/>
  <c r="F11" i="18"/>
  <c r="G11" i="18"/>
  <c r="H11" i="18"/>
  <c r="I11" i="18"/>
  <c r="E12" i="18"/>
  <c r="F12" i="18"/>
  <c r="G12" i="18"/>
  <c r="H12" i="18"/>
  <c r="I12" i="18"/>
  <c r="E13" i="18"/>
  <c r="F13" i="18"/>
  <c r="G13" i="18"/>
  <c r="H13" i="18"/>
  <c r="I13" i="18"/>
  <c r="E14" i="18"/>
  <c r="F14" i="18"/>
  <c r="G14" i="18"/>
  <c r="H14" i="18"/>
  <c r="I14" i="18"/>
  <c r="E15" i="18"/>
  <c r="F15" i="18"/>
  <c r="G15" i="18"/>
  <c r="H15" i="18"/>
  <c r="I15" i="18"/>
  <c r="E16" i="18"/>
  <c r="F16" i="18"/>
  <c r="G16" i="18"/>
  <c r="H16" i="18"/>
  <c r="I16" i="18"/>
  <c r="E17" i="18"/>
  <c r="F17" i="18"/>
  <c r="G17" i="18"/>
  <c r="H17" i="18"/>
  <c r="I17" i="18"/>
  <c r="E18" i="18"/>
  <c r="F18" i="18"/>
  <c r="G18" i="18"/>
  <c r="H18" i="18"/>
  <c r="I18" i="18"/>
  <c r="E19" i="18"/>
  <c r="F19" i="18"/>
  <c r="G19" i="18"/>
  <c r="H19" i="18"/>
  <c r="I19" i="18"/>
  <c r="E20" i="18"/>
  <c r="F20" i="18"/>
  <c r="G20" i="18"/>
  <c r="H20" i="18"/>
  <c r="I20" i="18"/>
  <c r="E21" i="18"/>
  <c r="F21" i="18"/>
  <c r="G21" i="18"/>
  <c r="H21" i="18"/>
  <c r="I21" i="18"/>
  <c r="E22" i="18"/>
  <c r="F22" i="18"/>
  <c r="G22" i="18"/>
  <c r="H22" i="18"/>
  <c r="I22" i="18"/>
  <c r="E23" i="18"/>
  <c r="F23" i="18"/>
  <c r="G23" i="18"/>
  <c r="H23" i="18"/>
  <c r="I23" i="18"/>
  <c r="E24" i="18"/>
  <c r="F24" i="18"/>
  <c r="G24" i="18"/>
  <c r="H24" i="18"/>
  <c r="I24" i="18"/>
  <c r="E25" i="18"/>
  <c r="F25" i="18"/>
  <c r="G25" i="18"/>
  <c r="H25" i="18"/>
  <c r="I25" i="18"/>
  <c r="E31" i="18"/>
  <c r="F31" i="18"/>
  <c r="G31" i="18"/>
  <c r="H31" i="18"/>
  <c r="I31" i="18"/>
  <c r="E32" i="18"/>
  <c r="F32" i="18"/>
  <c r="G32" i="18"/>
  <c r="H32" i="18"/>
  <c r="I32" i="18"/>
  <c r="E33" i="18"/>
  <c r="F33" i="18"/>
  <c r="G33" i="18"/>
  <c r="H33" i="18"/>
  <c r="I33" i="18"/>
  <c r="E34" i="18"/>
  <c r="F34" i="18"/>
  <c r="G34" i="18"/>
  <c r="H34" i="18"/>
  <c r="I34" i="18"/>
  <c r="E35" i="18"/>
  <c r="F35" i="18"/>
  <c r="G35" i="18"/>
  <c r="H35" i="18"/>
  <c r="I35" i="18"/>
  <c r="E36" i="18"/>
  <c r="F36" i="18"/>
  <c r="G36" i="18"/>
  <c r="H36" i="18"/>
  <c r="I36" i="18"/>
  <c r="E37" i="18"/>
  <c r="F37" i="18"/>
  <c r="G37" i="18"/>
  <c r="H37" i="18"/>
  <c r="I37" i="18"/>
  <c r="E38" i="18"/>
  <c r="F38" i="18"/>
  <c r="G38" i="18"/>
  <c r="H38" i="18"/>
  <c r="I38" i="18"/>
  <c r="E39" i="18"/>
  <c r="F39" i="18"/>
  <c r="G39" i="18"/>
  <c r="H39" i="18"/>
  <c r="I39" i="18"/>
  <c r="E40" i="18"/>
  <c r="F40" i="18"/>
  <c r="G40" i="18"/>
  <c r="H40" i="18"/>
  <c r="I40" i="18"/>
  <c r="E41" i="18"/>
  <c r="F41" i="18"/>
  <c r="G41" i="18"/>
  <c r="H41" i="18"/>
  <c r="I41" i="18"/>
  <c r="E42" i="18"/>
  <c r="F42" i="18"/>
  <c r="G42" i="18"/>
  <c r="H42" i="18"/>
  <c r="I42" i="18"/>
  <c r="E43" i="18"/>
  <c r="F43" i="18"/>
  <c r="G43" i="18"/>
  <c r="H43" i="18"/>
  <c r="I43" i="18"/>
  <c r="E44" i="18"/>
  <c r="F44" i="18"/>
  <c r="G44" i="18"/>
  <c r="H44" i="18"/>
  <c r="I44" i="18"/>
  <c r="E45" i="18"/>
  <c r="F45" i="18"/>
  <c r="G45" i="18"/>
  <c r="H45" i="18"/>
  <c r="I45" i="18"/>
  <c r="E51" i="18"/>
  <c r="F51" i="18"/>
  <c r="G51" i="18"/>
  <c r="H51" i="18"/>
  <c r="I51" i="18"/>
  <c r="E52" i="18"/>
  <c r="F52" i="18"/>
  <c r="G52" i="18"/>
  <c r="H52" i="18"/>
  <c r="I52" i="18"/>
  <c r="E53" i="18"/>
  <c r="F53" i="18"/>
  <c r="G53" i="18"/>
  <c r="H53" i="18"/>
  <c r="I53" i="18"/>
  <c r="E54" i="18"/>
  <c r="F54" i="18"/>
  <c r="G54" i="18"/>
  <c r="H54" i="18"/>
  <c r="I54" i="18"/>
  <c r="E55" i="18"/>
  <c r="F55" i="18"/>
  <c r="G55" i="18"/>
  <c r="H55" i="18"/>
  <c r="I55" i="18"/>
  <c r="E56" i="18"/>
  <c r="F56" i="18"/>
  <c r="G56" i="18"/>
  <c r="H56" i="18"/>
  <c r="I56" i="18"/>
  <c r="E57" i="18"/>
  <c r="F57" i="18"/>
  <c r="G57" i="18"/>
  <c r="H57" i="18"/>
  <c r="I57" i="18"/>
  <c r="E58" i="18"/>
  <c r="F58" i="18"/>
  <c r="G58" i="18"/>
  <c r="H58" i="18"/>
  <c r="I58" i="18"/>
  <c r="E59" i="18"/>
  <c r="F59" i="18"/>
  <c r="G59" i="18"/>
  <c r="H59" i="18"/>
  <c r="I59" i="18"/>
  <c r="E60" i="18"/>
  <c r="F60" i="18"/>
  <c r="G60" i="18"/>
  <c r="H60" i="18"/>
  <c r="I60" i="18"/>
  <c r="E61" i="18"/>
  <c r="F61" i="18"/>
  <c r="G61" i="18"/>
  <c r="H61" i="18"/>
  <c r="I61" i="18"/>
  <c r="E62" i="18"/>
  <c r="F62" i="18"/>
  <c r="G62" i="18"/>
  <c r="H62" i="18"/>
  <c r="I62" i="18"/>
  <c r="E63" i="18"/>
  <c r="F63" i="18"/>
  <c r="G63" i="18"/>
  <c r="H63" i="18"/>
  <c r="I63" i="18"/>
  <c r="E64" i="18"/>
  <c r="F64" i="18"/>
  <c r="G64" i="18"/>
  <c r="H64" i="18"/>
  <c r="I64" i="18"/>
  <c r="E65" i="18"/>
  <c r="F65" i="18"/>
  <c r="G65" i="18"/>
  <c r="H65" i="18"/>
  <c r="I65" i="18"/>
  <c r="S50" i="18"/>
  <c r="R50" i="18"/>
  <c r="Q50" i="18"/>
  <c r="P50" i="18"/>
  <c r="O50" i="18"/>
  <c r="N50" i="18"/>
  <c r="I50" i="18" s="1"/>
  <c r="M50" i="18"/>
  <c r="H50" i="18" s="1"/>
  <c r="L50" i="18"/>
  <c r="G50" i="18" s="1"/>
  <c r="K50" i="18"/>
  <c r="F50" i="18" s="1"/>
  <c r="J50" i="18"/>
  <c r="E50" i="18" s="1"/>
  <c r="S49" i="18"/>
  <c r="R49" i="18"/>
  <c r="H49" i="18" s="1"/>
  <c r="Q49" i="18"/>
  <c r="P49" i="18"/>
  <c r="F49" i="18" s="1"/>
  <c r="O49" i="18"/>
  <c r="N49" i="18"/>
  <c r="I49" i="18" s="1"/>
  <c r="M49" i="18"/>
  <c r="L49" i="18"/>
  <c r="G49" i="18" s="1"/>
  <c r="K49" i="18"/>
  <c r="J49" i="18"/>
  <c r="E49" i="18" s="1"/>
  <c r="S48" i="18"/>
  <c r="R48" i="18"/>
  <c r="Q48" i="18"/>
  <c r="P48" i="18"/>
  <c r="O48" i="18"/>
  <c r="N48" i="18"/>
  <c r="I48" i="18" s="1"/>
  <c r="M48" i="18"/>
  <c r="H48" i="18" s="1"/>
  <c r="L48" i="18"/>
  <c r="G48" i="18" s="1"/>
  <c r="K48" i="18"/>
  <c r="F48" i="18" s="1"/>
  <c r="J48" i="18"/>
  <c r="E48" i="18" s="1"/>
  <c r="S47" i="18"/>
  <c r="R47" i="18"/>
  <c r="H47" i="18" s="1"/>
  <c r="Q47" i="18"/>
  <c r="P47" i="18"/>
  <c r="F47" i="18" s="1"/>
  <c r="O47" i="18"/>
  <c r="N47" i="18"/>
  <c r="I47" i="18" s="1"/>
  <c r="M47" i="18"/>
  <c r="L47" i="18"/>
  <c r="G47" i="18" s="1"/>
  <c r="K47" i="18"/>
  <c r="J47" i="18"/>
  <c r="E47" i="18" s="1"/>
  <c r="S46" i="18"/>
  <c r="R46" i="18"/>
  <c r="Q46" i="18"/>
  <c r="P46" i="18"/>
  <c r="O46" i="18"/>
  <c r="N46" i="18"/>
  <c r="I46" i="18" s="1"/>
  <c r="M46" i="18"/>
  <c r="H46" i="18" s="1"/>
  <c r="L46" i="18"/>
  <c r="G46" i="18" s="1"/>
  <c r="K46" i="18"/>
  <c r="F46" i="18" s="1"/>
  <c r="J46" i="18"/>
  <c r="E46" i="18" s="1"/>
  <c r="S30" i="18"/>
  <c r="R30" i="18"/>
  <c r="Q30" i="18"/>
  <c r="P30" i="18"/>
  <c r="O30" i="18"/>
  <c r="N30" i="18"/>
  <c r="I30" i="18" s="1"/>
  <c r="M30" i="18"/>
  <c r="H30" i="18" s="1"/>
  <c r="L30" i="18"/>
  <c r="G30" i="18" s="1"/>
  <c r="K30" i="18"/>
  <c r="F30" i="18" s="1"/>
  <c r="J30" i="18"/>
  <c r="E30" i="18" s="1"/>
  <c r="S29" i="18"/>
  <c r="R29" i="18"/>
  <c r="H29" i="18" s="1"/>
  <c r="Q29" i="18"/>
  <c r="P29" i="18"/>
  <c r="F29" i="18" s="1"/>
  <c r="O29" i="18"/>
  <c r="N29" i="18"/>
  <c r="I29" i="18" s="1"/>
  <c r="M29" i="18"/>
  <c r="L29" i="18"/>
  <c r="G29" i="18" s="1"/>
  <c r="K29" i="18"/>
  <c r="J29" i="18"/>
  <c r="E29" i="18" s="1"/>
  <c r="S28" i="18"/>
  <c r="R28" i="18"/>
  <c r="Q28" i="18"/>
  <c r="P28" i="18"/>
  <c r="O28" i="18"/>
  <c r="N28" i="18"/>
  <c r="I28" i="18" s="1"/>
  <c r="M28" i="18"/>
  <c r="H28" i="18" s="1"/>
  <c r="L28" i="18"/>
  <c r="G28" i="18" s="1"/>
  <c r="K28" i="18"/>
  <c r="F28" i="18" s="1"/>
  <c r="J28" i="18"/>
  <c r="E28" i="18" s="1"/>
  <c r="S27" i="18"/>
  <c r="R27" i="18"/>
  <c r="H27" i="18" s="1"/>
  <c r="Q27" i="18"/>
  <c r="P27" i="18"/>
  <c r="F27" i="18" s="1"/>
  <c r="O27" i="18"/>
  <c r="N27" i="18"/>
  <c r="I27" i="18" s="1"/>
  <c r="M27" i="18"/>
  <c r="L27" i="18"/>
  <c r="G27" i="18" s="1"/>
  <c r="K27" i="18"/>
  <c r="J27" i="18"/>
  <c r="E27" i="18" s="1"/>
  <c r="S26" i="18"/>
  <c r="R26" i="18"/>
  <c r="Q26" i="18"/>
  <c r="P26" i="18"/>
  <c r="O26" i="18"/>
  <c r="N26" i="18"/>
  <c r="I26" i="18" s="1"/>
  <c r="M26" i="18"/>
  <c r="H26" i="18" s="1"/>
  <c r="L26" i="18"/>
  <c r="G26" i="18" s="1"/>
  <c r="K26" i="18"/>
  <c r="F26" i="18" s="1"/>
  <c r="J26" i="18"/>
  <c r="E26" i="18" s="1"/>
  <c r="K6" i="18"/>
  <c r="L6" i="18"/>
  <c r="G6" i="18" s="1"/>
  <c r="M6" i="18"/>
  <c r="N6" i="18"/>
  <c r="I6" i="18" s="1"/>
  <c r="O6" i="18"/>
  <c r="P6" i="18"/>
  <c r="F6" i="18" s="1"/>
  <c r="Q6" i="18"/>
  <c r="R6" i="18"/>
  <c r="H6" i="18" s="1"/>
  <c r="S6" i="18"/>
  <c r="K7" i="18"/>
  <c r="F7" i="18" s="1"/>
  <c r="L7" i="18"/>
  <c r="G7" i="18" s="1"/>
  <c r="M7" i="18"/>
  <c r="H7" i="18" s="1"/>
  <c r="N7" i="18"/>
  <c r="I7" i="18" s="1"/>
  <c r="O7" i="18"/>
  <c r="P7" i="18"/>
  <c r="Q7" i="18"/>
  <c r="R7" i="18"/>
  <c r="S7" i="18"/>
  <c r="K8" i="18"/>
  <c r="F8" i="18" s="1"/>
  <c r="L8" i="18"/>
  <c r="G8" i="18" s="1"/>
  <c r="M8" i="18"/>
  <c r="H8" i="18" s="1"/>
  <c r="N8" i="18"/>
  <c r="I8" i="18" s="1"/>
  <c r="O8" i="18"/>
  <c r="P8" i="18"/>
  <c r="Q8" i="18"/>
  <c r="R8" i="18"/>
  <c r="S8" i="18"/>
  <c r="K9" i="18"/>
  <c r="F9" i="18" s="1"/>
  <c r="L9" i="18"/>
  <c r="G9" i="18" s="1"/>
  <c r="M9" i="18"/>
  <c r="H9" i="18" s="1"/>
  <c r="N9" i="18"/>
  <c r="I9" i="18" s="1"/>
  <c r="O9" i="18"/>
  <c r="P9" i="18"/>
  <c r="Q9" i="18"/>
  <c r="R9" i="18"/>
  <c r="S9" i="18"/>
  <c r="K10" i="18"/>
  <c r="F10" i="18" s="1"/>
  <c r="L10" i="18"/>
  <c r="G10" i="18" s="1"/>
  <c r="M10" i="18"/>
  <c r="H10" i="18" s="1"/>
  <c r="N10" i="18"/>
  <c r="I10" i="18" s="1"/>
  <c r="O10" i="18"/>
  <c r="P10" i="18"/>
  <c r="Q10" i="18"/>
  <c r="R10" i="18"/>
  <c r="S10" i="18"/>
  <c r="J7" i="18"/>
  <c r="E7" i="18" s="1"/>
  <c r="J8" i="18"/>
  <c r="J9" i="18"/>
  <c r="E9" i="18" s="1"/>
  <c r="J10" i="18"/>
  <c r="J6" i="18"/>
  <c r="E6" i="18" s="1"/>
  <c r="E7" i="20" l="1"/>
  <c r="N7" i="20"/>
  <c r="E47" i="20"/>
  <c r="N47" i="20"/>
  <c r="L51" i="20"/>
  <c r="P51" i="20"/>
  <c r="P9" i="20"/>
  <c r="X29" i="20"/>
  <c r="H33" i="20"/>
  <c r="H37" i="20"/>
  <c r="H41" i="20"/>
  <c r="H45" i="20"/>
  <c r="P49" i="20"/>
  <c r="P8" i="20"/>
  <c r="P10" i="20"/>
  <c r="E27" i="20"/>
  <c r="F27" i="20" s="1"/>
  <c r="X28" i="20"/>
  <c r="X30" i="20"/>
  <c r="L31" i="20"/>
  <c r="P48" i="20"/>
  <c r="P50" i="20"/>
  <c r="H52" i="20"/>
  <c r="H54" i="20"/>
  <c r="H56" i="20"/>
  <c r="H58" i="20"/>
  <c r="H60" i="20"/>
  <c r="H62" i="20"/>
  <c r="H64" i="20"/>
  <c r="H66" i="20"/>
  <c r="AF7" i="20"/>
  <c r="AY7" i="20"/>
  <c r="AQ8" i="20"/>
  <c r="AY8" i="20"/>
  <c r="AL8" i="20"/>
  <c r="AY9" i="20"/>
  <c r="AQ10" i="20"/>
  <c r="AH10" i="20"/>
  <c r="AH11" i="20"/>
  <c r="AL11" i="20"/>
  <c r="AF11" i="20"/>
  <c r="AJ11" i="20"/>
  <c r="AK11" i="20" s="1"/>
  <c r="AY11" i="20"/>
  <c r="AI12" i="20"/>
  <c r="AI14" i="20"/>
  <c r="AI16" i="20"/>
  <c r="AI18" i="20"/>
  <c r="AI20" i="20"/>
  <c r="AI22" i="20"/>
  <c r="AI24" i="20"/>
  <c r="AI26" i="20"/>
  <c r="AY27" i="20"/>
  <c r="AQ28" i="20"/>
  <c r="AY28" i="20"/>
  <c r="AY29" i="20"/>
  <c r="AQ30" i="20"/>
  <c r="AY30" i="20"/>
  <c r="AM31" i="20"/>
  <c r="AY31" i="20"/>
  <c r="AI33" i="20"/>
  <c r="AI35" i="20"/>
  <c r="AI37" i="20"/>
  <c r="AI39" i="20"/>
  <c r="AI41" i="20"/>
  <c r="AI43" i="20"/>
  <c r="AI45" i="20"/>
  <c r="AQ47" i="20"/>
  <c r="AQ49" i="20"/>
  <c r="AY51" i="20"/>
  <c r="AI53" i="20"/>
  <c r="AI55" i="20"/>
  <c r="AI57" i="20"/>
  <c r="AI59" i="20"/>
  <c r="AI61" i="20"/>
  <c r="AI63" i="20"/>
  <c r="AI65" i="20"/>
  <c r="L11" i="20"/>
  <c r="K28" i="20"/>
  <c r="G30" i="20"/>
  <c r="H30" i="20" s="1"/>
  <c r="G31" i="20"/>
  <c r="H31" i="20" s="1"/>
  <c r="K31" i="20"/>
  <c r="E31" i="20"/>
  <c r="F31" i="20" s="1"/>
  <c r="I31" i="20"/>
  <c r="J31" i="20" s="1"/>
  <c r="K48" i="20"/>
  <c r="G50" i="20"/>
  <c r="H50" i="20" s="1"/>
  <c r="G51" i="20"/>
  <c r="H51" i="20" s="1"/>
  <c r="K51" i="20"/>
  <c r="E51" i="20"/>
  <c r="F51" i="20" s="1"/>
  <c r="I51" i="20"/>
  <c r="J51" i="20" s="1"/>
  <c r="AI51" i="20"/>
  <c r="AG51" i="20"/>
  <c r="AK51" i="20"/>
  <c r="AO47" i="20"/>
  <c r="AY50" i="20"/>
  <c r="BA51" i="20"/>
  <c r="AQ51" i="20"/>
  <c r="AW51" i="20"/>
  <c r="AF27" i="20"/>
  <c r="AW11" i="20"/>
  <c r="BA11" i="20"/>
  <c r="AI13" i="20"/>
  <c r="AI15" i="20"/>
  <c r="AI17" i="20"/>
  <c r="AI19" i="20"/>
  <c r="AI21" i="20"/>
  <c r="AI23" i="20"/>
  <c r="AI25" i="20"/>
  <c r="AY10" i="20"/>
  <c r="AI11" i="20"/>
  <c r="AG11" i="20"/>
  <c r="AO7" i="20"/>
  <c r="AQ11" i="20"/>
  <c r="K8" i="20"/>
  <c r="G10" i="20"/>
  <c r="G11" i="20"/>
  <c r="H11" i="20" s="1"/>
  <c r="K11" i="20"/>
  <c r="E11" i="20"/>
  <c r="F11" i="20" s="1"/>
  <c r="I11" i="20"/>
  <c r="AL28" i="20"/>
  <c r="AH30" i="20"/>
  <c r="AH31" i="20"/>
  <c r="AI31" i="20" s="1"/>
  <c r="AL31" i="20"/>
  <c r="AF31" i="20"/>
  <c r="AG31" i="20" s="1"/>
  <c r="AJ31" i="20"/>
  <c r="AH47" i="20"/>
  <c r="AL47" i="20"/>
  <c r="AF49" i="20"/>
  <c r="AJ49" i="20"/>
  <c r="AM49" i="20"/>
  <c r="AM47" i="20"/>
  <c r="AG47" i="20" s="1"/>
  <c r="AH48" i="20"/>
  <c r="AF50" i="20"/>
  <c r="AJ50" i="20"/>
  <c r="AM50" i="20"/>
  <c r="AI50" i="20" s="1"/>
  <c r="AJ47" i="20"/>
  <c r="AL50" i="20"/>
  <c r="AH27" i="20"/>
  <c r="AL27" i="20"/>
  <c r="AF29" i="20"/>
  <c r="AJ29" i="20"/>
  <c r="AM29" i="20"/>
  <c r="AM27" i="20"/>
  <c r="AH28" i="20"/>
  <c r="AF30" i="20"/>
  <c r="AJ30" i="20"/>
  <c r="AM30" i="20"/>
  <c r="AJ27" i="20"/>
  <c r="AL30" i="20"/>
  <c r="AH7" i="20"/>
  <c r="AL7" i="20"/>
  <c r="AF9" i="20"/>
  <c r="AJ9" i="20"/>
  <c r="AM9" i="20"/>
  <c r="AM7" i="20"/>
  <c r="AG7" i="20" s="1"/>
  <c r="AH8" i="20"/>
  <c r="AF10" i="20"/>
  <c r="AJ10" i="20"/>
  <c r="AM10" i="20"/>
  <c r="AJ7" i="20"/>
  <c r="AL10" i="20"/>
  <c r="G47" i="20"/>
  <c r="H47" i="20" s="1"/>
  <c r="K47" i="20"/>
  <c r="E49" i="20"/>
  <c r="I49" i="20"/>
  <c r="L49" i="20"/>
  <c r="L47" i="20"/>
  <c r="G48" i="20"/>
  <c r="H48" i="20" s="1"/>
  <c r="E50" i="20"/>
  <c r="I50" i="20"/>
  <c r="J50" i="20" s="1"/>
  <c r="L50" i="20"/>
  <c r="I47" i="20"/>
  <c r="J47" i="20" s="1"/>
  <c r="K50" i="20"/>
  <c r="G27" i="20"/>
  <c r="H27" i="20" s="1"/>
  <c r="K27" i="20"/>
  <c r="E29" i="20"/>
  <c r="I29" i="20"/>
  <c r="L29" i="20"/>
  <c r="L27" i="20"/>
  <c r="G28" i="20"/>
  <c r="E30" i="20"/>
  <c r="I30" i="20"/>
  <c r="J30" i="20" s="1"/>
  <c r="L30" i="20"/>
  <c r="I27" i="20"/>
  <c r="J27" i="20" s="1"/>
  <c r="K30" i="20"/>
  <c r="G7" i="20"/>
  <c r="H7" i="20" s="1"/>
  <c r="K7" i="20"/>
  <c r="E9" i="20"/>
  <c r="I9" i="20"/>
  <c r="L9" i="20"/>
  <c r="L7" i="20"/>
  <c r="G8" i="20"/>
  <c r="H8" i="20" s="1"/>
  <c r="E10" i="20"/>
  <c r="I10" i="20"/>
  <c r="J10" i="20" s="1"/>
  <c r="L10" i="20"/>
  <c r="I7" i="20"/>
  <c r="J7" i="20" s="1"/>
  <c r="K10" i="20"/>
  <c r="AF8" i="20"/>
  <c r="AJ8" i="20"/>
  <c r="AM8" i="20"/>
  <c r="AH9" i="20"/>
  <c r="AL9" i="20"/>
  <c r="AF28" i="20"/>
  <c r="AJ28" i="20"/>
  <c r="AM28" i="20"/>
  <c r="AH29" i="20"/>
  <c r="AI29" i="20" s="1"/>
  <c r="AL29" i="20"/>
  <c r="AF48" i="20"/>
  <c r="AJ48" i="20"/>
  <c r="AM48" i="20"/>
  <c r="AH49" i="20"/>
  <c r="AL49" i="20"/>
  <c r="E48" i="20"/>
  <c r="I48" i="20"/>
  <c r="J48" i="20" s="1"/>
  <c r="L48" i="20"/>
  <c r="G49" i="20"/>
  <c r="H49" i="20" s="1"/>
  <c r="K49" i="20"/>
  <c r="E28" i="20"/>
  <c r="I28" i="20"/>
  <c r="L28" i="20"/>
  <c r="G29" i="20"/>
  <c r="K29" i="20"/>
  <c r="E8" i="20"/>
  <c r="I8" i="20"/>
  <c r="J8" i="20" s="1"/>
  <c r="L8" i="20"/>
  <c r="G9" i="20"/>
  <c r="H9" i="20" s="1"/>
  <c r="K9" i="20"/>
  <c r="AO63" i="16"/>
  <c r="AM63" i="16"/>
  <c r="AJ63" i="16"/>
  <c r="AE63" i="16"/>
  <c r="AC63" i="16"/>
  <c r="Z63" i="16"/>
  <c r="U63" i="16"/>
  <c r="S63" i="16"/>
  <c r="P63" i="16"/>
  <c r="J63" i="16"/>
  <c r="H63" i="16"/>
  <c r="AO62" i="16"/>
  <c r="AM62" i="16"/>
  <c r="AJ62" i="16"/>
  <c r="AE62" i="16"/>
  <c r="AC62" i="16"/>
  <c r="Z62" i="16"/>
  <c r="U62" i="16"/>
  <c r="S62" i="16"/>
  <c r="P62" i="16"/>
  <c r="J62" i="16"/>
  <c r="H62" i="16"/>
  <c r="AO61" i="16"/>
  <c r="AM61" i="16"/>
  <c r="AJ61" i="16"/>
  <c r="AE61" i="16"/>
  <c r="AC61" i="16"/>
  <c r="Z61" i="16"/>
  <c r="U61" i="16"/>
  <c r="S61" i="16"/>
  <c r="P61" i="16"/>
  <c r="J61" i="16"/>
  <c r="H61" i="16"/>
  <c r="AO60" i="16"/>
  <c r="AM60" i="16"/>
  <c r="AJ60" i="16"/>
  <c r="AE60" i="16"/>
  <c r="AC60" i="16"/>
  <c r="Z60" i="16"/>
  <c r="U60" i="16"/>
  <c r="S60" i="16"/>
  <c r="P60" i="16"/>
  <c r="J60" i="16"/>
  <c r="H60" i="16"/>
  <c r="AO59" i="16"/>
  <c r="AM59" i="16"/>
  <c r="AJ59" i="16"/>
  <c r="AE59" i="16"/>
  <c r="AC59" i="16"/>
  <c r="Z59" i="16"/>
  <c r="U59" i="16"/>
  <c r="S59" i="16"/>
  <c r="P59" i="16"/>
  <c r="J59" i="16"/>
  <c r="H59" i="16"/>
  <c r="AO58" i="16"/>
  <c r="AM58" i="16"/>
  <c r="AJ58" i="16"/>
  <c r="AE58" i="16"/>
  <c r="AC58" i="16"/>
  <c r="Z58" i="16"/>
  <c r="U58" i="16"/>
  <c r="S58" i="16"/>
  <c r="P58" i="16"/>
  <c r="J58" i="16"/>
  <c r="H58" i="16"/>
  <c r="AO57" i="16"/>
  <c r="AM57" i="16"/>
  <c r="AJ57" i="16"/>
  <c r="AE57" i="16"/>
  <c r="AC57" i="16"/>
  <c r="Z57" i="16"/>
  <c r="U57" i="16"/>
  <c r="S57" i="16"/>
  <c r="P57" i="16"/>
  <c r="J57" i="16"/>
  <c r="H57" i="16"/>
  <c r="AO56" i="16"/>
  <c r="AM56" i="16"/>
  <c r="AJ56" i="16"/>
  <c r="AE56" i="16"/>
  <c r="AC56" i="16"/>
  <c r="Z56" i="16"/>
  <c r="U56" i="16"/>
  <c r="S56" i="16"/>
  <c r="P56" i="16"/>
  <c r="J56" i="16"/>
  <c r="H56" i="16"/>
  <c r="AO55" i="16"/>
  <c r="AM55" i="16"/>
  <c r="AJ55" i="16"/>
  <c r="AE55" i="16"/>
  <c r="AC55" i="16"/>
  <c r="Z55" i="16"/>
  <c r="U55" i="16"/>
  <c r="S55" i="16"/>
  <c r="P55" i="16"/>
  <c r="J55" i="16"/>
  <c r="H55" i="16"/>
  <c r="AO54" i="16"/>
  <c r="AM54" i="16"/>
  <c r="AJ54" i="16"/>
  <c r="AE54" i="16"/>
  <c r="AC54" i="16"/>
  <c r="Z54" i="16"/>
  <c r="U54" i="16"/>
  <c r="S54" i="16"/>
  <c r="P54" i="16"/>
  <c r="J54" i="16"/>
  <c r="H54" i="16"/>
  <c r="AO53" i="16"/>
  <c r="AM53" i="16"/>
  <c r="AJ53" i="16"/>
  <c r="AE53" i="16"/>
  <c r="AC53" i="16"/>
  <c r="Z53" i="16"/>
  <c r="U53" i="16"/>
  <c r="S53" i="16"/>
  <c r="P53" i="16"/>
  <c r="J53" i="16"/>
  <c r="H53" i="16"/>
  <c r="AO52" i="16"/>
  <c r="AM52" i="16"/>
  <c r="AJ52" i="16"/>
  <c r="AE52" i="16"/>
  <c r="AC52" i="16"/>
  <c r="Z52" i="16"/>
  <c r="U52" i="16"/>
  <c r="S52" i="16"/>
  <c r="P52" i="16"/>
  <c r="J52" i="16"/>
  <c r="H52" i="16"/>
  <c r="AO51" i="16"/>
  <c r="AM51" i="16"/>
  <c r="AJ51" i="16"/>
  <c r="AE51" i="16"/>
  <c r="AC51" i="16"/>
  <c r="Z51" i="16"/>
  <c r="U51" i="16"/>
  <c r="S51" i="16"/>
  <c r="P51" i="16"/>
  <c r="J51" i="16"/>
  <c r="H51" i="16"/>
  <c r="AO50" i="16"/>
  <c r="AM50" i="16"/>
  <c r="AJ50" i="16"/>
  <c r="AE50" i="16"/>
  <c r="AC50" i="16"/>
  <c r="Z50" i="16"/>
  <c r="U50" i="16"/>
  <c r="S50" i="16"/>
  <c r="P50" i="16"/>
  <c r="J50" i="16"/>
  <c r="H50" i="16"/>
  <c r="AO49" i="16"/>
  <c r="AM49" i="16"/>
  <c r="AJ49" i="16"/>
  <c r="AE49" i="16"/>
  <c r="AC49" i="16"/>
  <c r="Z49" i="16"/>
  <c r="U49" i="16"/>
  <c r="S49" i="16"/>
  <c r="P49" i="16"/>
  <c r="J49" i="16"/>
  <c r="H49" i="16"/>
  <c r="F49" i="16"/>
  <c r="AO48" i="16"/>
  <c r="AM48" i="16"/>
  <c r="AJ48" i="16"/>
  <c r="AE48" i="16"/>
  <c r="AC48" i="16"/>
  <c r="Z48" i="16"/>
  <c r="U48" i="16"/>
  <c r="S48" i="16"/>
  <c r="P48" i="16"/>
  <c r="J48" i="16"/>
  <c r="H48" i="16"/>
  <c r="F48" i="16"/>
  <c r="AJ46" i="16"/>
  <c r="Z46" i="16"/>
  <c r="P46" i="16"/>
  <c r="J46" i="16"/>
  <c r="H46" i="16"/>
  <c r="F46" i="16"/>
  <c r="AO42" i="16"/>
  <c r="AM42" i="16"/>
  <c r="AJ42" i="16"/>
  <c r="AE42" i="16"/>
  <c r="AC42" i="16"/>
  <c r="Z42" i="16"/>
  <c r="U42" i="16"/>
  <c r="S42" i="16"/>
  <c r="P42" i="16"/>
  <c r="J42" i="16"/>
  <c r="H42" i="16"/>
  <c r="F42" i="16"/>
  <c r="AO41" i="16"/>
  <c r="AM41" i="16"/>
  <c r="AJ41" i="16"/>
  <c r="AE41" i="16"/>
  <c r="AC41" i="16"/>
  <c r="Z41" i="16"/>
  <c r="U41" i="16"/>
  <c r="S41" i="16"/>
  <c r="P41" i="16"/>
  <c r="J41" i="16"/>
  <c r="H41" i="16"/>
  <c r="F41" i="16"/>
  <c r="AO40" i="16"/>
  <c r="AM40" i="16"/>
  <c r="AJ40" i="16"/>
  <c r="AE40" i="16"/>
  <c r="AC40" i="16"/>
  <c r="Z40" i="16"/>
  <c r="U40" i="16"/>
  <c r="S40" i="16"/>
  <c r="P40" i="16"/>
  <c r="J40" i="16"/>
  <c r="H40" i="16"/>
  <c r="F40" i="16"/>
  <c r="AO39" i="16"/>
  <c r="AM39" i="16"/>
  <c r="AJ39" i="16"/>
  <c r="AE39" i="16"/>
  <c r="AC39" i="16"/>
  <c r="Z39" i="16"/>
  <c r="U39" i="16"/>
  <c r="S39" i="16"/>
  <c r="P39" i="16"/>
  <c r="J39" i="16"/>
  <c r="H39" i="16"/>
  <c r="F39" i="16"/>
  <c r="AO38" i="16"/>
  <c r="AM38" i="16"/>
  <c r="AJ38" i="16"/>
  <c r="AE38" i="16"/>
  <c r="AC38" i="16"/>
  <c r="Z38" i="16"/>
  <c r="U38" i="16"/>
  <c r="S38" i="16"/>
  <c r="P38" i="16"/>
  <c r="J38" i="16"/>
  <c r="H38" i="16"/>
  <c r="F38" i="16"/>
  <c r="AO37" i="16"/>
  <c r="AM37" i="16"/>
  <c r="AJ37" i="16"/>
  <c r="AE37" i="16"/>
  <c r="AC37" i="16"/>
  <c r="Z37" i="16"/>
  <c r="U37" i="16"/>
  <c r="S37" i="16"/>
  <c r="P37" i="16"/>
  <c r="J37" i="16"/>
  <c r="H37" i="16"/>
  <c r="F37" i="16"/>
  <c r="AO36" i="16"/>
  <c r="AM36" i="16"/>
  <c r="AJ36" i="16"/>
  <c r="AE36" i="16"/>
  <c r="AC36" i="16"/>
  <c r="Z36" i="16"/>
  <c r="U36" i="16"/>
  <c r="S36" i="16"/>
  <c r="P36" i="16"/>
  <c r="J36" i="16"/>
  <c r="H36" i="16"/>
  <c r="F36" i="16"/>
  <c r="AO35" i="16"/>
  <c r="AM35" i="16"/>
  <c r="AJ35" i="16"/>
  <c r="AE35" i="16"/>
  <c r="AC35" i="16"/>
  <c r="Z35" i="16"/>
  <c r="U35" i="16"/>
  <c r="S35" i="16"/>
  <c r="P35" i="16"/>
  <c r="J35" i="16"/>
  <c r="H35" i="16"/>
  <c r="F35" i="16"/>
  <c r="AO34" i="16"/>
  <c r="AM34" i="16"/>
  <c r="AJ34" i="16"/>
  <c r="AE34" i="16"/>
  <c r="AC34" i="16"/>
  <c r="Z34" i="16"/>
  <c r="U34" i="16"/>
  <c r="S34" i="16"/>
  <c r="P34" i="16"/>
  <c r="J34" i="16"/>
  <c r="H34" i="16"/>
  <c r="F34" i="16"/>
  <c r="AO33" i="16"/>
  <c r="AM33" i="16"/>
  <c r="AJ33" i="16"/>
  <c r="AE33" i="16"/>
  <c r="AC33" i="16"/>
  <c r="Z33" i="16"/>
  <c r="U33" i="16"/>
  <c r="S33" i="16"/>
  <c r="P33" i="16"/>
  <c r="J33" i="16"/>
  <c r="H33" i="16"/>
  <c r="F33" i="16"/>
  <c r="AO32" i="16"/>
  <c r="AM32" i="16"/>
  <c r="AJ32" i="16"/>
  <c r="AE32" i="16"/>
  <c r="AC32" i="16"/>
  <c r="Z32" i="16"/>
  <c r="U32" i="16"/>
  <c r="S32" i="16"/>
  <c r="P32" i="16"/>
  <c r="J32" i="16"/>
  <c r="H32" i="16"/>
  <c r="F32" i="16"/>
  <c r="AO31" i="16"/>
  <c r="AM31" i="16"/>
  <c r="AJ31" i="16"/>
  <c r="AE31" i="16"/>
  <c r="AC31" i="16"/>
  <c r="Z31" i="16"/>
  <c r="U31" i="16"/>
  <c r="S31" i="16"/>
  <c r="P31" i="16"/>
  <c r="J31" i="16"/>
  <c r="H31" i="16"/>
  <c r="F31" i="16"/>
  <c r="AO30" i="16"/>
  <c r="AM30" i="16"/>
  <c r="AJ30" i="16"/>
  <c r="AE30" i="16"/>
  <c r="AC30" i="16"/>
  <c r="Z30" i="16"/>
  <c r="U30" i="16"/>
  <c r="S30" i="16"/>
  <c r="P30" i="16"/>
  <c r="J30" i="16"/>
  <c r="H30" i="16"/>
  <c r="F30" i="16"/>
  <c r="AO29" i="16"/>
  <c r="AM29" i="16"/>
  <c r="AJ29" i="16"/>
  <c r="AE29" i="16"/>
  <c r="AC29" i="16"/>
  <c r="Z29" i="16"/>
  <c r="U29" i="16"/>
  <c r="S29" i="16"/>
  <c r="P29" i="16"/>
  <c r="J29" i="16"/>
  <c r="H29" i="16"/>
  <c r="F29" i="16"/>
  <c r="AO28" i="16"/>
  <c r="AM28" i="16"/>
  <c r="AJ28" i="16"/>
  <c r="AE28" i="16"/>
  <c r="AC28" i="16"/>
  <c r="Z28" i="16"/>
  <c r="U28" i="16"/>
  <c r="S28" i="16"/>
  <c r="P28" i="16"/>
  <c r="J28" i="16"/>
  <c r="H28" i="16"/>
  <c r="F28" i="16"/>
  <c r="AO27" i="16"/>
  <c r="AM27" i="16"/>
  <c r="AJ27" i="16"/>
  <c r="AE27" i="16"/>
  <c r="AC27" i="16"/>
  <c r="Z27" i="16"/>
  <c r="U27" i="16"/>
  <c r="S27" i="16"/>
  <c r="P27" i="16"/>
  <c r="J27" i="16"/>
  <c r="H27" i="16"/>
  <c r="F27" i="16"/>
  <c r="AJ25" i="16"/>
  <c r="Z25" i="16"/>
  <c r="P25" i="16"/>
  <c r="J25" i="16"/>
  <c r="H25" i="16"/>
  <c r="F25" i="16" s="1"/>
  <c r="AO21" i="16"/>
  <c r="AM21" i="16"/>
  <c r="AJ21" i="16"/>
  <c r="AE21" i="16"/>
  <c r="AC21" i="16"/>
  <c r="Z21" i="16"/>
  <c r="U21" i="16"/>
  <c r="S21" i="16"/>
  <c r="P21" i="16"/>
  <c r="F21" i="16" s="1"/>
  <c r="J21" i="16"/>
  <c r="H21" i="16"/>
  <c r="AO20" i="16"/>
  <c r="AM20" i="16"/>
  <c r="AJ20" i="16"/>
  <c r="AE20" i="16"/>
  <c r="AC20" i="16"/>
  <c r="Z20" i="16"/>
  <c r="U20" i="16"/>
  <c r="S20" i="16"/>
  <c r="P20" i="16"/>
  <c r="J20" i="16"/>
  <c r="H20" i="16"/>
  <c r="AO19" i="16"/>
  <c r="AM19" i="16"/>
  <c r="AJ19" i="16"/>
  <c r="AE19" i="16"/>
  <c r="AC19" i="16"/>
  <c r="Z19" i="16"/>
  <c r="U19" i="16"/>
  <c r="S19" i="16"/>
  <c r="P19" i="16"/>
  <c r="F19" i="16" s="1"/>
  <c r="J19" i="16"/>
  <c r="H19" i="16"/>
  <c r="AO18" i="16"/>
  <c r="AM18" i="16"/>
  <c r="AJ18" i="16"/>
  <c r="AE18" i="16"/>
  <c r="AC18" i="16"/>
  <c r="Z18" i="16"/>
  <c r="U18" i="16"/>
  <c r="S18" i="16"/>
  <c r="P18" i="16"/>
  <c r="J18" i="16"/>
  <c r="H18" i="16"/>
  <c r="AO17" i="16"/>
  <c r="AM17" i="16"/>
  <c r="AJ17" i="16"/>
  <c r="AE17" i="16"/>
  <c r="AC17" i="16"/>
  <c r="Z17" i="16"/>
  <c r="U17" i="16"/>
  <c r="S17" i="16"/>
  <c r="P17" i="16"/>
  <c r="J17" i="16"/>
  <c r="H17" i="16"/>
  <c r="AO16" i="16"/>
  <c r="AM16" i="16"/>
  <c r="AJ16" i="16"/>
  <c r="AE16" i="16"/>
  <c r="AC16" i="16"/>
  <c r="Z16" i="16"/>
  <c r="U16" i="16"/>
  <c r="S16" i="16"/>
  <c r="P16" i="16"/>
  <c r="J16" i="16"/>
  <c r="H16" i="16"/>
  <c r="AO15" i="16"/>
  <c r="AM15" i="16"/>
  <c r="AJ15" i="16"/>
  <c r="AE15" i="16"/>
  <c r="AC15" i="16"/>
  <c r="Z15" i="16"/>
  <c r="U15" i="16"/>
  <c r="S15" i="16"/>
  <c r="P15" i="16"/>
  <c r="J15" i="16"/>
  <c r="H15" i="16"/>
  <c r="AO14" i="16"/>
  <c r="AM14" i="16"/>
  <c r="AJ14" i="16"/>
  <c r="AE14" i="16"/>
  <c r="AC14" i="16"/>
  <c r="Z14" i="16"/>
  <c r="U14" i="16"/>
  <c r="S14" i="16"/>
  <c r="P14" i="16"/>
  <c r="J14" i="16"/>
  <c r="H14" i="16"/>
  <c r="AO13" i="16"/>
  <c r="AM13" i="16"/>
  <c r="AJ13" i="16"/>
  <c r="AE13" i="16"/>
  <c r="AC13" i="16"/>
  <c r="Z13" i="16"/>
  <c r="U13" i="16"/>
  <c r="S13" i="16"/>
  <c r="P13" i="16"/>
  <c r="J13" i="16"/>
  <c r="H13" i="16"/>
  <c r="AO12" i="16"/>
  <c r="AM12" i="16"/>
  <c r="AJ12" i="16"/>
  <c r="AE12" i="16"/>
  <c r="AC12" i="16"/>
  <c r="Z12" i="16"/>
  <c r="U12" i="16"/>
  <c r="S12" i="16"/>
  <c r="P12" i="16"/>
  <c r="J12" i="16"/>
  <c r="H12" i="16"/>
  <c r="AO11" i="16"/>
  <c r="AM11" i="16"/>
  <c r="AJ11" i="16"/>
  <c r="AE11" i="16"/>
  <c r="AC11" i="16"/>
  <c r="Z11" i="16"/>
  <c r="U11" i="16"/>
  <c r="S11" i="16"/>
  <c r="P11" i="16"/>
  <c r="J11" i="16"/>
  <c r="H11" i="16"/>
  <c r="AO10" i="16"/>
  <c r="AM10" i="16"/>
  <c r="AJ10" i="16"/>
  <c r="AE10" i="16"/>
  <c r="AC10" i="16"/>
  <c r="Z10" i="16"/>
  <c r="U10" i="16"/>
  <c r="S10" i="16"/>
  <c r="P10" i="16"/>
  <c r="J10" i="16"/>
  <c r="H10" i="16"/>
  <c r="AO9" i="16"/>
  <c r="AM9" i="16"/>
  <c r="AJ9" i="16"/>
  <c r="AE9" i="16"/>
  <c r="AC9" i="16"/>
  <c r="Z9" i="16"/>
  <c r="U9" i="16"/>
  <c r="S9" i="16"/>
  <c r="P9" i="16"/>
  <c r="J9" i="16"/>
  <c r="H9" i="16"/>
  <c r="AO8" i="16"/>
  <c r="AM8" i="16"/>
  <c r="AJ8" i="16"/>
  <c r="AE8" i="16"/>
  <c r="AC8" i="16"/>
  <c r="Z8" i="16"/>
  <c r="U8" i="16"/>
  <c r="S8" i="16"/>
  <c r="P8" i="16"/>
  <c r="J8" i="16"/>
  <c r="H8" i="16"/>
  <c r="AO7" i="16"/>
  <c r="AM7" i="16"/>
  <c r="AJ7" i="16"/>
  <c r="AK7" i="16" s="1"/>
  <c r="AE7" i="16"/>
  <c r="AC7" i="16"/>
  <c r="Z7" i="16"/>
  <c r="U7" i="16"/>
  <c r="S7" i="16"/>
  <c r="P7" i="16"/>
  <c r="J7" i="16"/>
  <c r="H7" i="16"/>
  <c r="AO6" i="16"/>
  <c r="AM6" i="16"/>
  <c r="AJ6" i="16"/>
  <c r="AE6" i="16"/>
  <c r="AC6" i="16"/>
  <c r="Z6" i="16"/>
  <c r="U6" i="16"/>
  <c r="S6" i="16"/>
  <c r="P6" i="16"/>
  <c r="J6" i="16"/>
  <c r="H6" i="16"/>
  <c r="F6" i="16"/>
  <c r="AJ4" i="16"/>
  <c r="AK27" i="16" s="1"/>
  <c r="Z4" i="16"/>
  <c r="AA28" i="16" s="1"/>
  <c r="P4" i="16"/>
  <c r="Q28" i="16" s="1"/>
  <c r="J4" i="16"/>
  <c r="K28" i="16" s="1"/>
  <c r="H4" i="16"/>
  <c r="I28" i="16" s="1"/>
  <c r="F4" i="16"/>
  <c r="G28" i="16" s="1"/>
  <c r="AC42" i="14"/>
  <c r="AA42" i="14"/>
  <c r="X42" i="14"/>
  <c r="Y42" i="14" s="1"/>
  <c r="W42" i="14"/>
  <c r="U42" i="14"/>
  <c r="R42" i="14"/>
  <c r="S42" i="14" s="1"/>
  <c r="Q42" i="14"/>
  <c r="O42" i="14"/>
  <c r="L42" i="14"/>
  <c r="M42" i="14" s="1"/>
  <c r="J42" i="14"/>
  <c r="K42" i="14" s="1"/>
  <c r="H42" i="14"/>
  <c r="I42" i="14" s="1"/>
  <c r="F42" i="14"/>
  <c r="G42" i="14" s="1"/>
  <c r="AC41" i="14"/>
  <c r="AA41" i="14"/>
  <c r="X41" i="14"/>
  <c r="Y41" i="14" s="1"/>
  <c r="W41" i="14"/>
  <c r="U41" i="14"/>
  <c r="R41" i="14"/>
  <c r="S41" i="14" s="1"/>
  <c r="Q41" i="14"/>
  <c r="O41" i="14"/>
  <c r="L41" i="14"/>
  <c r="M41" i="14" s="1"/>
  <c r="J41" i="14"/>
  <c r="K41" i="14" s="1"/>
  <c r="H41" i="14"/>
  <c r="I41" i="14" s="1"/>
  <c r="F41" i="14"/>
  <c r="G41" i="14" s="1"/>
  <c r="F28" i="20" l="1"/>
  <c r="F9" i="20"/>
  <c r="H28" i="20"/>
  <c r="F29" i="20"/>
  <c r="F49" i="20"/>
  <c r="F8" i="20"/>
  <c r="H29" i="20"/>
  <c r="J28" i="20"/>
  <c r="F48" i="20"/>
  <c r="F10" i="20"/>
  <c r="J9" i="20"/>
  <c r="F30" i="20"/>
  <c r="J29" i="20"/>
  <c r="F50" i="20"/>
  <c r="J49" i="20"/>
  <c r="J11" i="20"/>
  <c r="H10" i="20"/>
  <c r="F47" i="20"/>
  <c r="F7" i="20"/>
  <c r="AI10" i="20"/>
  <c r="AG27" i="20"/>
  <c r="AK29" i="20"/>
  <c r="AK31" i="20"/>
  <c r="AI49" i="20"/>
  <c r="AK48" i="20"/>
  <c r="AK49" i="20"/>
  <c r="AI9" i="20"/>
  <c r="AK8" i="20"/>
  <c r="AK9" i="20"/>
  <c r="AG28" i="20"/>
  <c r="AG10" i="20"/>
  <c r="AG30" i="20"/>
  <c r="AG50" i="20"/>
  <c r="AI30" i="20"/>
  <c r="AG48" i="20"/>
  <c r="AK28" i="20"/>
  <c r="AG8" i="20"/>
  <c r="AK7" i="20"/>
  <c r="AK10" i="20"/>
  <c r="AI8" i="20"/>
  <c r="AG9" i="20"/>
  <c r="AI7" i="20"/>
  <c r="AK27" i="20"/>
  <c r="AK30" i="20"/>
  <c r="AI28" i="20"/>
  <c r="AG29" i="20"/>
  <c r="AI27" i="20"/>
  <c r="AK47" i="20"/>
  <c r="AK50" i="20"/>
  <c r="AI48" i="20"/>
  <c r="AG49" i="20"/>
  <c r="AI47" i="20"/>
  <c r="F20" i="16"/>
  <c r="G20" i="16" s="1"/>
  <c r="F18" i="16"/>
  <c r="G6" i="16"/>
  <c r="K6" i="16"/>
  <c r="I7" i="16"/>
  <c r="Q7" i="16"/>
  <c r="F7" i="16"/>
  <c r="G7" i="16" s="1"/>
  <c r="I9" i="16"/>
  <c r="Q9" i="16"/>
  <c r="F9" i="16"/>
  <c r="G9" i="16" s="1"/>
  <c r="AK9" i="16"/>
  <c r="I11" i="16"/>
  <c r="Q11" i="16"/>
  <c r="F11" i="16"/>
  <c r="G11" i="16" s="1"/>
  <c r="AK11" i="16"/>
  <c r="I13" i="16"/>
  <c r="Q13" i="16"/>
  <c r="F13" i="16"/>
  <c r="G13" i="16" s="1"/>
  <c r="AK13" i="16"/>
  <c r="I15" i="16"/>
  <c r="Q15" i="16"/>
  <c r="F15" i="16"/>
  <c r="G15" i="16" s="1"/>
  <c r="AK15" i="16"/>
  <c r="I17" i="16"/>
  <c r="Q17" i="16"/>
  <c r="F17" i="16"/>
  <c r="G17" i="16" s="1"/>
  <c r="AK17" i="16"/>
  <c r="G18" i="16"/>
  <c r="I18" i="16"/>
  <c r="K18" i="16"/>
  <c r="Q18" i="16"/>
  <c r="AA18" i="16"/>
  <c r="AK18" i="16"/>
  <c r="G19" i="16"/>
  <c r="I19" i="16"/>
  <c r="K19" i="16"/>
  <c r="Q19" i="16"/>
  <c r="AA19" i="16"/>
  <c r="AK19" i="16"/>
  <c r="I20" i="16"/>
  <c r="K20" i="16"/>
  <c r="Q20" i="16"/>
  <c r="AA20" i="16"/>
  <c r="AK20" i="16"/>
  <c r="G21" i="16"/>
  <c r="I21" i="16"/>
  <c r="K21" i="16"/>
  <c r="Q21" i="16"/>
  <c r="AA21" i="16"/>
  <c r="G27" i="16"/>
  <c r="I27" i="16"/>
  <c r="K27" i="16"/>
  <c r="Q27" i="16"/>
  <c r="AA27" i="16"/>
  <c r="I6" i="16"/>
  <c r="Q6" i="16"/>
  <c r="AK6" i="16"/>
  <c r="I8" i="16"/>
  <c r="Q8" i="16"/>
  <c r="F8" i="16"/>
  <c r="G8" i="16" s="1"/>
  <c r="AK8" i="16"/>
  <c r="I10" i="16"/>
  <c r="Q10" i="16"/>
  <c r="F10" i="16"/>
  <c r="G10" i="16" s="1"/>
  <c r="AK10" i="16"/>
  <c r="I12" i="16"/>
  <c r="Q12" i="16"/>
  <c r="F12" i="16"/>
  <c r="G12" i="16" s="1"/>
  <c r="AK12" i="16"/>
  <c r="I14" i="16"/>
  <c r="Q14" i="16"/>
  <c r="F14" i="16"/>
  <c r="G14" i="16" s="1"/>
  <c r="AK14" i="16"/>
  <c r="I16" i="16"/>
  <c r="Q16" i="16"/>
  <c r="F16" i="16"/>
  <c r="G16" i="16" s="1"/>
  <c r="AK16" i="16"/>
  <c r="G29" i="16"/>
  <c r="K29" i="16"/>
  <c r="AA29" i="16"/>
  <c r="G30" i="16"/>
  <c r="K30" i="16"/>
  <c r="AA30" i="16"/>
  <c r="G31" i="16"/>
  <c r="K31" i="16"/>
  <c r="AA31" i="16"/>
  <c r="G32" i="16"/>
  <c r="K32" i="16"/>
  <c r="AA32" i="16"/>
  <c r="G33" i="16"/>
  <c r="K33" i="16"/>
  <c r="AA33" i="16"/>
  <c r="G34" i="16"/>
  <c r="K34" i="16"/>
  <c r="AA34" i="16"/>
  <c r="G35" i="16"/>
  <c r="K35" i="16"/>
  <c r="AA35" i="16"/>
  <c r="G36" i="16"/>
  <c r="K36" i="16"/>
  <c r="AA36" i="16"/>
  <c r="G37" i="16"/>
  <c r="K37" i="16"/>
  <c r="AA37" i="16"/>
  <c r="G38" i="16"/>
  <c r="K38" i="16"/>
  <c r="AA38" i="16"/>
  <c r="G39" i="16"/>
  <c r="K39" i="16"/>
  <c r="AA39" i="16"/>
  <c r="G40" i="16"/>
  <c r="K40" i="16"/>
  <c r="AA40" i="16"/>
  <c r="G41" i="16"/>
  <c r="K41" i="16"/>
  <c r="AA41" i="16"/>
  <c r="G42" i="16"/>
  <c r="K42" i="16"/>
  <c r="AA42" i="16"/>
  <c r="G48" i="16"/>
  <c r="K48" i="16"/>
  <c r="AA48" i="16"/>
  <c r="G49" i="16"/>
  <c r="K49" i="16"/>
  <c r="AA49" i="16"/>
  <c r="I50" i="16"/>
  <c r="Q50" i="16"/>
  <c r="AK50" i="16"/>
  <c r="K51" i="16"/>
  <c r="AA51" i="16"/>
  <c r="I52" i="16"/>
  <c r="Q52" i="16"/>
  <c r="AK52" i="16"/>
  <c r="K53" i="16"/>
  <c r="AA53" i="16"/>
  <c r="I54" i="16"/>
  <c r="Q54" i="16"/>
  <c r="AK54" i="16"/>
  <c r="K55" i="16"/>
  <c r="AA55" i="16"/>
  <c r="I56" i="16"/>
  <c r="Q56" i="16"/>
  <c r="AK56" i="16"/>
  <c r="K57" i="16"/>
  <c r="AA57" i="16"/>
  <c r="I58" i="16"/>
  <c r="Q58" i="16"/>
  <c r="AK58" i="16"/>
  <c r="K59" i="16"/>
  <c r="AA59" i="16"/>
  <c r="I60" i="16"/>
  <c r="Q60" i="16"/>
  <c r="AK60" i="16"/>
  <c r="K61" i="16"/>
  <c r="AA61" i="16"/>
  <c r="I62" i="16"/>
  <c r="Q62" i="16"/>
  <c r="AK62" i="16"/>
  <c r="K63" i="16"/>
  <c r="AA63" i="16"/>
  <c r="AA6" i="16"/>
  <c r="K7" i="16"/>
  <c r="AA7" i="16"/>
  <c r="K8" i="16"/>
  <c r="AA8" i="16"/>
  <c r="K9" i="16"/>
  <c r="AA9" i="16"/>
  <c r="K10" i="16"/>
  <c r="AA10" i="16"/>
  <c r="K11" i="16"/>
  <c r="AA11" i="16"/>
  <c r="K12" i="16"/>
  <c r="AA12" i="16"/>
  <c r="K13" i="16"/>
  <c r="AA13" i="16"/>
  <c r="K14" i="16"/>
  <c r="AA14" i="16"/>
  <c r="K15" i="16"/>
  <c r="AA15" i="16"/>
  <c r="K16" i="16"/>
  <c r="AA16" i="16"/>
  <c r="K17" i="16"/>
  <c r="AA17" i="16"/>
  <c r="AK21" i="16"/>
  <c r="AK28" i="16"/>
  <c r="I29" i="16"/>
  <c r="Q29" i="16"/>
  <c r="AK29" i="16"/>
  <c r="I30" i="16"/>
  <c r="Q30" i="16"/>
  <c r="AK30" i="16"/>
  <c r="I31" i="16"/>
  <c r="Q31" i="16"/>
  <c r="AK31" i="16"/>
  <c r="I32" i="16"/>
  <c r="Q32" i="16"/>
  <c r="AK32" i="16"/>
  <c r="I33" i="16"/>
  <c r="Q33" i="16"/>
  <c r="AK33" i="16"/>
  <c r="I34" i="16"/>
  <c r="Q34" i="16"/>
  <c r="AK34" i="16"/>
  <c r="I35" i="16"/>
  <c r="Q35" i="16"/>
  <c r="AK35" i="16"/>
  <c r="I36" i="16"/>
  <c r="Q36" i="16"/>
  <c r="AK36" i="16"/>
  <c r="I37" i="16"/>
  <c r="Q37" i="16"/>
  <c r="AK37" i="16"/>
  <c r="I38" i="16"/>
  <c r="Q38" i="16"/>
  <c r="AK38" i="16"/>
  <c r="I39" i="16"/>
  <c r="Q39" i="16"/>
  <c r="AK39" i="16"/>
  <c r="I40" i="16"/>
  <c r="Q40" i="16"/>
  <c r="AK40" i="16"/>
  <c r="I41" i="16"/>
  <c r="Q41" i="16"/>
  <c r="AK41" i="16"/>
  <c r="I42" i="16"/>
  <c r="Q42" i="16"/>
  <c r="AK42" i="16"/>
  <c r="I48" i="16"/>
  <c r="Q48" i="16"/>
  <c r="AK48" i="16"/>
  <c r="I49" i="16"/>
  <c r="Q49" i="16"/>
  <c r="AK49" i="16"/>
  <c r="K50" i="16"/>
  <c r="AA50" i="16"/>
  <c r="I51" i="16"/>
  <c r="Q51" i="16"/>
  <c r="AK51" i="16"/>
  <c r="K52" i="16"/>
  <c r="AA52" i="16"/>
  <c r="I53" i="16"/>
  <c r="Q53" i="16"/>
  <c r="AK53" i="16"/>
  <c r="K54" i="16"/>
  <c r="AA54" i="16"/>
  <c r="I55" i="16"/>
  <c r="Q55" i="16"/>
  <c r="AK55" i="16"/>
  <c r="K56" i="16"/>
  <c r="AA56" i="16"/>
  <c r="I57" i="16"/>
  <c r="Q57" i="16"/>
  <c r="AK57" i="16"/>
  <c r="K58" i="16"/>
  <c r="AA58" i="16"/>
  <c r="I59" i="16"/>
  <c r="Q59" i="16"/>
  <c r="AK59" i="16"/>
  <c r="K60" i="16"/>
  <c r="AA60" i="16"/>
  <c r="I61" i="16"/>
  <c r="Q61" i="16"/>
  <c r="AK61" i="16"/>
  <c r="K62" i="16"/>
  <c r="AA62" i="16"/>
  <c r="I63" i="16"/>
  <c r="Q63" i="16"/>
  <c r="AK63" i="16"/>
  <c r="F50" i="16"/>
  <c r="G50" i="16" s="1"/>
  <c r="F51" i="16"/>
  <c r="G51" i="16" s="1"/>
  <c r="F52" i="16"/>
  <c r="G52" i="16" s="1"/>
  <c r="F53" i="16"/>
  <c r="G53" i="16" s="1"/>
  <c r="F54" i="16"/>
  <c r="G54" i="16" s="1"/>
  <c r="F55" i="16"/>
  <c r="G55" i="16" s="1"/>
  <c r="F56" i="16"/>
  <c r="G56" i="16" s="1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AC70" i="14"/>
  <c r="AA70" i="14"/>
  <c r="X70" i="14"/>
  <c r="Y70" i="14" s="1"/>
  <c r="W70" i="14"/>
  <c r="U70" i="14"/>
  <c r="R70" i="14"/>
  <c r="S70" i="14" s="1"/>
  <c r="Q70" i="14"/>
  <c r="O70" i="14"/>
  <c r="L70" i="14"/>
  <c r="M70" i="14" s="1"/>
  <c r="J70" i="14"/>
  <c r="K70" i="14" s="1"/>
  <c r="H70" i="14"/>
  <c r="I70" i="14" s="1"/>
  <c r="F70" i="14"/>
  <c r="G70" i="14" s="1"/>
  <c r="AC71" i="14"/>
  <c r="AA71" i="14"/>
  <c r="X71" i="14"/>
  <c r="Y71" i="14" s="1"/>
  <c r="W71" i="14"/>
  <c r="U71" i="14"/>
  <c r="R71" i="14"/>
  <c r="S71" i="14" s="1"/>
  <c r="Q71" i="14"/>
  <c r="O71" i="14"/>
  <c r="L71" i="14"/>
  <c r="M71" i="14" s="1"/>
  <c r="J71" i="14"/>
  <c r="K71" i="14" s="1"/>
  <c r="H71" i="14"/>
  <c r="I71" i="14" s="1"/>
  <c r="F71" i="14"/>
  <c r="G71" i="14" s="1"/>
  <c r="AC69" i="14"/>
  <c r="AA69" i="14"/>
  <c r="X69" i="14"/>
  <c r="Y69" i="14" s="1"/>
  <c r="W69" i="14"/>
  <c r="U69" i="14"/>
  <c r="R69" i="14"/>
  <c r="S69" i="14" s="1"/>
  <c r="Q69" i="14"/>
  <c r="O69" i="14"/>
  <c r="L69" i="14"/>
  <c r="M69" i="14" s="1"/>
  <c r="J69" i="14"/>
  <c r="K69" i="14" s="1"/>
  <c r="H69" i="14"/>
  <c r="I69" i="14" s="1"/>
  <c r="F69" i="14"/>
  <c r="G69" i="14" s="1"/>
  <c r="AC68" i="14"/>
  <c r="AA68" i="14"/>
  <c r="X68" i="14"/>
  <c r="Y68" i="14" s="1"/>
  <c r="W68" i="14"/>
  <c r="U68" i="14"/>
  <c r="R68" i="14"/>
  <c r="S68" i="14" s="1"/>
  <c r="Q68" i="14"/>
  <c r="O68" i="14"/>
  <c r="L68" i="14"/>
  <c r="M68" i="14" s="1"/>
  <c r="J68" i="14"/>
  <c r="K68" i="14" s="1"/>
  <c r="H68" i="14"/>
  <c r="I68" i="14" s="1"/>
  <c r="F68" i="14"/>
  <c r="G68" i="14" s="1"/>
  <c r="AC67" i="14"/>
  <c r="AA67" i="14"/>
  <c r="X67" i="14"/>
  <c r="Y67" i="14" s="1"/>
  <c r="W67" i="14"/>
  <c r="U67" i="14"/>
  <c r="R67" i="14"/>
  <c r="S67" i="14" s="1"/>
  <c r="Q67" i="14"/>
  <c r="O67" i="14"/>
  <c r="L67" i="14"/>
  <c r="M67" i="14" s="1"/>
  <c r="J67" i="14"/>
  <c r="K67" i="14" s="1"/>
  <c r="H67" i="14"/>
  <c r="I67" i="14" s="1"/>
  <c r="F67" i="14"/>
  <c r="G67" i="14" s="1"/>
  <c r="AC66" i="14"/>
  <c r="AA66" i="14"/>
  <c r="X66" i="14"/>
  <c r="Y66" i="14" s="1"/>
  <c r="W66" i="14"/>
  <c r="U66" i="14"/>
  <c r="R66" i="14"/>
  <c r="S66" i="14" s="1"/>
  <c r="Q66" i="14"/>
  <c r="O66" i="14"/>
  <c r="L66" i="14"/>
  <c r="M66" i="14" s="1"/>
  <c r="J66" i="14"/>
  <c r="K66" i="14" s="1"/>
  <c r="H66" i="14"/>
  <c r="I66" i="14" s="1"/>
  <c r="F66" i="14"/>
  <c r="G66" i="14" s="1"/>
  <c r="AC65" i="14"/>
  <c r="AA65" i="14"/>
  <c r="X65" i="14"/>
  <c r="Y65" i="14" s="1"/>
  <c r="W65" i="14"/>
  <c r="U65" i="14"/>
  <c r="R65" i="14"/>
  <c r="S65" i="14" s="1"/>
  <c r="Q65" i="14"/>
  <c r="O65" i="14"/>
  <c r="L65" i="14"/>
  <c r="M65" i="14" s="1"/>
  <c r="J65" i="14"/>
  <c r="K65" i="14" s="1"/>
  <c r="H65" i="14"/>
  <c r="I65" i="14" s="1"/>
  <c r="F65" i="14"/>
  <c r="G65" i="14" s="1"/>
  <c r="AC64" i="14"/>
  <c r="AA64" i="14"/>
  <c r="X64" i="14"/>
  <c r="Y64" i="14" s="1"/>
  <c r="W64" i="14"/>
  <c r="U64" i="14"/>
  <c r="R64" i="14"/>
  <c r="S64" i="14" s="1"/>
  <c r="Q64" i="14"/>
  <c r="O64" i="14"/>
  <c r="L64" i="14"/>
  <c r="M64" i="14" s="1"/>
  <c r="J64" i="14"/>
  <c r="K64" i="14" s="1"/>
  <c r="H64" i="14"/>
  <c r="I64" i="14" s="1"/>
  <c r="F64" i="14"/>
  <c r="G64" i="14" s="1"/>
  <c r="AC49" i="14"/>
  <c r="AA49" i="14"/>
  <c r="X49" i="14"/>
  <c r="W49" i="14"/>
  <c r="U49" i="14"/>
  <c r="R49" i="14"/>
  <c r="S49" i="14" s="1"/>
  <c r="Q49" i="14"/>
  <c r="O49" i="14"/>
  <c r="L49" i="14"/>
  <c r="J49" i="14"/>
  <c r="K49" i="14" s="1"/>
  <c r="H49" i="14"/>
  <c r="F49" i="14"/>
  <c r="AC48" i="14"/>
  <c r="AA48" i="14"/>
  <c r="X48" i="14"/>
  <c r="W48" i="14"/>
  <c r="U48" i="14"/>
  <c r="R48" i="14"/>
  <c r="S48" i="14" s="1"/>
  <c r="Q48" i="14"/>
  <c r="O48" i="14"/>
  <c r="L48" i="14"/>
  <c r="J48" i="14"/>
  <c r="K48" i="14" s="1"/>
  <c r="H48" i="14"/>
  <c r="F48" i="14"/>
  <c r="AC47" i="14"/>
  <c r="AA47" i="14"/>
  <c r="X47" i="14"/>
  <c r="W47" i="14"/>
  <c r="U47" i="14"/>
  <c r="R47" i="14"/>
  <c r="S47" i="14" s="1"/>
  <c r="Q47" i="14"/>
  <c r="O47" i="14"/>
  <c r="L47" i="14"/>
  <c r="J47" i="14"/>
  <c r="K47" i="14" s="1"/>
  <c r="H47" i="14"/>
  <c r="F47" i="14"/>
  <c r="AC46" i="14"/>
  <c r="AA46" i="14"/>
  <c r="X46" i="14"/>
  <c r="W46" i="14"/>
  <c r="U46" i="14"/>
  <c r="R46" i="14"/>
  <c r="S46" i="14" s="1"/>
  <c r="Q46" i="14"/>
  <c r="O46" i="14"/>
  <c r="L46" i="14"/>
  <c r="J46" i="14"/>
  <c r="K46" i="14" s="1"/>
  <c r="H46" i="14"/>
  <c r="F46" i="14"/>
  <c r="AC45" i="14"/>
  <c r="AA45" i="14"/>
  <c r="X45" i="14"/>
  <c r="W45" i="14"/>
  <c r="U45" i="14"/>
  <c r="R45" i="14"/>
  <c r="S45" i="14" s="1"/>
  <c r="Q45" i="14"/>
  <c r="O45" i="14"/>
  <c r="L45" i="14"/>
  <c r="J45" i="14"/>
  <c r="K45" i="14" s="1"/>
  <c r="H45" i="14"/>
  <c r="F45" i="14"/>
  <c r="AC44" i="14"/>
  <c r="AA44" i="14"/>
  <c r="X44" i="14"/>
  <c r="W44" i="14"/>
  <c r="U44" i="14"/>
  <c r="R44" i="14"/>
  <c r="S44" i="14" s="1"/>
  <c r="Q44" i="14"/>
  <c r="O44" i="14"/>
  <c r="L44" i="14"/>
  <c r="J44" i="14"/>
  <c r="K44" i="14" s="1"/>
  <c r="H44" i="14"/>
  <c r="F44" i="14"/>
  <c r="AC43" i="14"/>
  <c r="AA43" i="14"/>
  <c r="X43" i="14"/>
  <c r="W43" i="14"/>
  <c r="U43" i="14"/>
  <c r="R43" i="14"/>
  <c r="S43" i="14" s="1"/>
  <c r="Q43" i="14"/>
  <c r="O43" i="14"/>
  <c r="L43" i="14"/>
  <c r="J43" i="14"/>
  <c r="K43" i="14" s="1"/>
  <c r="H43" i="14"/>
  <c r="F43" i="14"/>
  <c r="J10" i="14"/>
  <c r="J9" i="14"/>
  <c r="J8" i="14"/>
  <c r="H10" i="14"/>
  <c r="H9" i="14"/>
  <c r="H8" i="14"/>
  <c r="AA6" i="14"/>
  <c r="AC6" i="14"/>
  <c r="AA7" i="14"/>
  <c r="AC7" i="14"/>
  <c r="AA8" i="14"/>
  <c r="AC8" i="14"/>
  <c r="AA9" i="14"/>
  <c r="AC9" i="14"/>
  <c r="AA10" i="14"/>
  <c r="AC10" i="14"/>
  <c r="AC81" i="14"/>
  <c r="AC80" i="14"/>
  <c r="AC79" i="14"/>
  <c r="AC78" i="14"/>
  <c r="AC77" i="14"/>
  <c r="AC76" i="14"/>
  <c r="AC75" i="14"/>
  <c r="AC74" i="14"/>
  <c r="AC73" i="14"/>
  <c r="AC72" i="14"/>
  <c r="AC63" i="14"/>
  <c r="AC62" i="14"/>
  <c r="AC61" i="14"/>
  <c r="AC60" i="14"/>
  <c r="AC59" i="14"/>
  <c r="AC58" i="14"/>
  <c r="AC57" i="14"/>
  <c r="AC56" i="14"/>
  <c r="AC55" i="14"/>
  <c r="AC54" i="14"/>
  <c r="AC53" i="14"/>
  <c r="AC52" i="14"/>
  <c r="AC51" i="14"/>
  <c r="AC50" i="14"/>
  <c r="AC40" i="14"/>
  <c r="AC39" i="14"/>
  <c r="AC38" i="14"/>
  <c r="AC37" i="14"/>
  <c r="AC36" i="14"/>
  <c r="AC35" i="14"/>
  <c r="AC34" i="14"/>
  <c r="AC33" i="14"/>
  <c r="AC32" i="14"/>
  <c r="AC31" i="14"/>
  <c r="AC30" i="14"/>
  <c r="AC29" i="14"/>
  <c r="AC28" i="14"/>
  <c r="AC27" i="14"/>
  <c r="AC26" i="14"/>
  <c r="AC25" i="14"/>
  <c r="AC24" i="14"/>
  <c r="AC23" i="14"/>
  <c r="AC22" i="14"/>
  <c r="AC21" i="14"/>
  <c r="AC20" i="14"/>
  <c r="AC19" i="14"/>
  <c r="AC18" i="14"/>
  <c r="AC17" i="14"/>
  <c r="AC16" i="14"/>
  <c r="AC15" i="14"/>
  <c r="AC14" i="14"/>
  <c r="AC13" i="14"/>
  <c r="AC12" i="14"/>
  <c r="AC11" i="14"/>
  <c r="AA81" i="14"/>
  <c r="AA80" i="14"/>
  <c r="AA79" i="14"/>
  <c r="AA78" i="14"/>
  <c r="AA77" i="14"/>
  <c r="AA76" i="14"/>
  <c r="AA75" i="14"/>
  <c r="AA74" i="14"/>
  <c r="AA73" i="14"/>
  <c r="AA72" i="14"/>
  <c r="AA63" i="14"/>
  <c r="AA62" i="14"/>
  <c r="AA61" i="14"/>
  <c r="AA60" i="14"/>
  <c r="AA59" i="14"/>
  <c r="AA58" i="14"/>
  <c r="AA57" i="14"/>
  <c r="AA56" i="14"/>
  <c r="AA55" i="14"/>
  <c r="AA54" i="14"/>
  <c r="AA53" i="14"/>
  <c r="AA52" i="14"/>
  <c r="AA51" i="14"/>
  <c r="AA50" i="14"/>
  <c r="AA40" i="14"/>
  <c r="AA39" i="14"/>
  <c r="AA38" i="14"/>
  <c r="AA37" i="14"/>
  <c r="AA36" i="14"/>
  <c r="AA35" i="14"/>
  <c r="AA34" i="14"/>
  <c r="AA33" i="14"/>
  <c r="AA32" i="14"/>
  <c r="AA31" i="14"/>
  <c r="AA30" i="14"/>
  <c r="AA29" i="14"/>
  <c r="AA28" i="14"/>
  <c r="AA27" i="14"/>
  <c r="AA26" i="14"/>
  <c r="AA25" i="14"/>
  <c r="AA24" i="14"/>
  <c r="AA23" i="14"/>
  <c r="AA22" i="14"/>
  <c r="AA21" i="14"/>
  <c r="AA20" i="14"/>
  <c r="AA19" i="14"/>
  <c r="AA18" i="14"/>
  <c r="AA17" i="14"/>
  <c r="AA16" i="14"/>
  <c r="AA15" i="14"/>
  <c r="AA14" i="14"/>
  <c r="AA13" i="14"/>
  <c r="AA12" i="14"/>
  <c r="AA11" i="14"/>
  <c r="W81" i="14"/>
  <c r="W80" i="14"/>
  <c r="W79" i="14"/>
  <c r="W78" i="14"/>
  <c r="W77" i="14"/>
  <c r="W76" i="14"/>
  <c r="W75" i="14"/>
  <c r="W74" i="14"/>
  <c r="W73" i="14"/>
  <c r="W72" i="14"/>
  <c r="W63" i="14"/>
  <c r="W62" i="14"/>
  <c r="W61" i="14"/>
  <c r="W60" i="14"/>
  <c r="W59" i="14"/>
  <c r="W58" i="14"/>
  <c r="W57" i="14"/>
  <c r="W56" i="14"/>
  <c r="W55" i="14"/>
  <c r="W54" i="14"/>
  <c r="W53" i="14"/>
  <c r="W52" i="14"/>
  <c r="W51" i="14"/>
  <c r="W50" i="14"/>
  <c r="W40" i="14"/>
  <c r="W39" i="14"/>
  <c r="W38" i="14"/>
  <c r="W37" i="14"/>
  <c r="W36" i="14"/>
  <c r="W35" i="14"/>
  <c r="W34" i="14"/>
  <c r="W33" i="14"/>
  <c r="W32" i="14"/>
  <c r="W31" i="14"/>
  <c r="W30" i="14"/>
  <c r="W29" i="14"/>
  <c r="W28" i="14"/>
  <c r="W27" i="14"/>
  <c r="W26" i="14"/>
  <c r="W25" i="14"/>
  <c r="W24" i="14"/>
  <c r="W23" i="14"/>
  <c r="W22" i="14"/>
  <c r="W21" i="14"/>
  <c r="W20" i="14"/>
  <c r="W19" i="14"/>
  <c r="W18" i="14"/>
  <c r="W17" i="14"/>
  <c r="W16" i="14"/>
  <c r="W15" i="14"/>
  <c r="W14" i="14"/>
  <c r="W13" i="14"/>
  <c r="W12" i="14"/>
  <c r="W11" i="14"/>
  <c r="W10" i="14"/>
  <c r="W9" i="14"/>
  <c r="W8" i="14"/>
  <c r="U81" i="14"/>
  <c r="U80" i="14"/>
  <c r="U79" i="14"/>
  <c r="U78" i="14"/>
  <c r="U77" i="14"/>
  <c r="U76" i="14"/>
  <c r="U75" i="14"/>
  <c r="U74" i="14"/>
  <c r="U73" i="14"/>
  <c r="U72" i="14"/>
  <c r="U63" i="14"/>
  <c r="U62" i="14"/>
  <c r="U61" i="14"/>
  <c r="U60" i="14"/>
  <c r="U59" i="14"/>
  <c r="U58" i="14"/>
  <c r="U57" i="14"/>
  <c r="U56" i="14"/>
  <c r="U55" i="14"/>
  <c r="U54" i="14"/>
  <c r="U53" i="14"/>
  <c r="U52" i="14"/>
  <c r="U51" i="14"/>
  <c r="U50" i="14"/>
  <c r="U40" i="14"/>
  <c r="U39" i="14"/>
  <c r="U38" i="14"/>
  <c r="U37" i="14"/>
  <c r="U36" i="14"/>
  <c r="U35" i="14"/>
  <c r="U34" i="14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Q81" i="14"/>
  <c r="Q80" i="14"/>
  <c r="Q79" i="14"/>
  <c r="Q78" i="14"/>
  <c r="Q77" i="14"/>
  <c r="Q76" i="14"/>
  <c r="Q75" i="14"/>
  <c r="Q74" i="14"/>
  <c r="Q73" i="14"/>
  <c r="Q72" i="14"/>
  <c r="Q63" i="14"/>
  <c r="Q62" i="14"/>
  <c r="Q61" i="14"/>
  <c r="Q60" i="14"/>
  <c r="Q59" i="14"/>
  <c r="Q58" i="14"/>
  <c r="Q57" i="14"/>
  <c r="Q56" i="14"/>
  <c r="Q55" i="14"/>
  <c r="Q54" i="14"/>
  <c r="Q53" i="14"/>
  <c r="Q52" i="14"/>
  <c r="Q51" i="14"/>
  <c r="Q50" i="14"/>
  <c r="Q40" i="14"/>
  <c r="Q39" i="14"/>
  <c r="Q38" i="14"/>
  <c r="Q37" i="14"/>
  <c r="Q36" i="14"/>
  <c r="Q35" i="14"/>
  <c r="Q34" i="14"/>
  <c r="Q33" i="14"/>
  <c r="Q32" i="14"/>
  <c r="Q31" i="14"/>
  <c r="Q30" i="14"/>
  <c r="Q29" i="14"/>
  <c r="Q28" i="14"/>
  <c r="Q27" i="14"/>
  <c r="Q26" i="14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9" i="14"/>
  <c r="Q8" i="14"/>
  <c r="O81" i="14"/>
  <c r="O80" i="14"/>
  <c r="O79" i="14"/>
  <c r="O78" i="14"/>
  <c r="O77" i="14"/>
  <c r="O76" i="14"/>
  <c r="O75" i="14"/>
  <c r="O74" i="14"/>
  <c r="O73" i="14"/>
  <c r="O72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H11" i="14"/>
  <c r="X79" i="14"/>
  <c r="R79" i="14"/>
  <c r="L79" i="14"/>
  <c r="J79" i="14"/>
  <c r="H79" i="14"/>
  <c r="X78" i="14"/>
  <c r="R78" i="14"/>
  <c r="S78" i="14" s="1"/>
  <c r="L78" i="14"/>
  <c r="J78" i="14"/>
  <c r="H78" i="14"/>
  <c r="X75" i="14"/>
  <c r="R75" i="14"/>
  <c r="L75" i="14"/>
  <c r="J75" i="14"/>
  <c r="H75" i="14"/>
  <c r="X74" i="14"/>
  <c r="R74" i="14"/>
  <c r="S74" i="14" s="1"/>
  <c r="L74" i="14"/>
  <c r="J74" i="14"/>
  <c r="H74" i="14"/>
  <c r="X73" i="14"/>
  <c r="R73" i="14"/>
  <c r="L73" i="14"/>
  <c r="J73" i="14"/>
  <c r="H73" i="14"/>
  <c r="X72" i="14"/>
  <c r="R72" i="14"/>
  <c r="S72" i="14" s="1"/>
  <c r="L72" i="14"/>
  <c r="J72" i="14"/>
  <c r="H72" i="14"/>
  <c r="X38" i="14"/>
  <c r="R38" i="14"/>
  <c r="L38" i="14"/>
  <c r="J38" i="14"/>
  <c r="H38" i="14"/>
  <c r="X37" i="14"/>
  <c r="R37" i="14"/>
  <c r="S37" i="14" s="1"/>
  <c r="L37" i="14"/>
  <c r="J37" i="14"/>
  <c r="H37" i="14"/>
  <c r="X40" i="14"/>
  <c r="R40" i="14"/>
  <c r="L40" i="14"/>
  <c r="J40" i="14"/>
  <c r="H40" i="14"/>
  <c r="X39" i="14"/>
  <c r="R39" i="14"/>
  <c r="S39" i="14" s="1"/>
  <c r="L39" i="14"/>
  <c r="J39" i="14"/>
  <c r="H39" i="14"/>
  <c r="X81" i="14"/>
  <c r="R81" i="14"/>
  <c r="L81" i="14"/>
  <c r="J81" i="14"/>
  <c r="H81" i="14"/>
  <c r="X80" i="14"/>
  <c r="R80" i="14"/>
  <c r="S80" i="14" s="1"/>
  <c r="L80" i="14"/>
  <c r="J80" i="14"/>
  <c r="H80" i="14"/>
  <c r="X77" i="14"/>
  <c r="R77" i="14"/>
  <c r="L77" i="14"/>
  <c r="J77" i="14"/>
  <c r="H77" i="14"/>
  <c r="X76" i="14"/>
  <c r="R76" i="14"/>
  <c r="S76" i="14" s="1"/>
  <c r="L76" i="14"/>
  <c r="J76" i="14"/>
  <c r="H76" i="14"/>
  <c r="X63" i="14"/>
  <c r="R63" i="14"/>
  <c r="L63" i="14"/>
  <c r="J63" i="14"/>
  <c r="H63" i="14"/>
  <c r="X62" i="14"/>
  <c r="R62" i="14"/>
  <c r="S62" i="14" s="1"/>
  <c r="L62" i="14"/>
  <c r="J62" i="14"/>
  <c r="H62" i="14"/>
  <c r="X61" i="14"/>
  <c r="R61" i="14"/>
  <c r="L61" i="14"/>
  <c r="J61" i="14"/>
  <c r="H61" i="14"/>
  <c r="X60" i="14"/>
  <c r="R60" i="14"/>
  <c r="S60" i="14" s="1"/>
  <c r="L60" i="14"/>
  <c r="J60" i="14"/>
  <c r="H60" i="14"/>
  <c r="X59" i="14"/>
  <c r="R59" i="14"/>
  <c r="L59" i="14"/>
  <c r="J59" i="14"/>
  <c r="H59" i="14"/>
  <c r="X58" i="14"/>
  <c r="R58" i="14"/>
  <c r="S58" i="14" s="1"/>
  <c r="L58" i="14"/>
  <c r="J58" i="14"/>
  <c r="H58" i="14"/>
  <c r="X57" i="14"/>
  <c r="R57" i="14"/>
  <c r="L57" i="14"/>
  <c r="J57" i="14"/>
  <c r="H57" i="14"/>
  <c r="X56" i="14"/>
  <c r="R56" i="14"/>
  <c r="S56" i="14" s="1"/>
  <c r="L56" i="14"/>
  <c r="J56" i="14"/>
  <c r="H56" i="14"/>
  <c r="X55" i="14"/>
  <c r="R55" i="14"/>
  <c r="L55" i="14"/>
  <c r="J55" i="14"/>
  <c r="H55" i="14"/>
  <c r="X54" i="14"/>
  <c r="R54" i="14"/>
  <c r="S54" i="14" s="1"/>
  <c r="L54" i="14"/>
  <c r="J54" i="14"/>
  <c r="H54" i="14"/>
  <c r="X53" i="14"/>
  <c r="R53" i="14"/>
  <c r="L53" i="14"/>
  <c r="J53" i="14"/>
  <c r="H53" i="14"/>
  <c r="X52" i="14"/>
  <c r="R52" i="14"/>
  <c r="S52" i="14" s="1"/>
  <c r="L52" i="14"/>
  <c r="J52" i="14"/>
  <c r="H52" i="14"/>
  <c r="X51" i="14"/>
  <c r="R51" i="14"/>
  <c r="L51" i="14"/>
  <c r="J51" i="14"/>
  <c r="H51" i="14"/>
  <c r="X50" i="14"/>
  <c r="R50" i="14"/>
  <c r="S50" i="14" s="1"/>
  <c r="L50" i="14"/>
  <c r="J50" i="14"/>
  <c r="H50" i="14"/>
  <c r="X36" i="14"/>
  <c r="R36" i="14"/>
  <c r="L36" i="14"/>
  <c r="J36" i="14"/>
  <c r="H36" i="14"/>
  <c r="X35" i="14"/>
  <c r="R35" i="14"/>
  <c r="S35" i="14" s="1"/>
  <c r="L35" i="14"/>
  <c r="J35" i="14"/>
  <c r="H35" i="14"/>
  <c r="X34" i="14"/>
  <c r="R34" i="14"/>
  <c r="L34" i="14"/>
  <c r="J34" i="14"/>
  <c r="H34" i="14"/>
  <c r="X33" i="14"/>
  <c r="R33" i="14"/>
  <c r="S33" i="14" s="1"/>
  <c r="L33" i="14"/>
  <c r="J33" i="14"/>
  <c r="H33" i="14"/>
  <c r="X32" i="14"/>
  <c r="R32" i="14"/>
  <c r="L32" i="14"/>
  <c r="J32" i="14"/>
  <c r="H32" i="14"/>
  <c r="X31" i="14"/>
  <c r="R31" i="14"/>
  <c r="S31" i="14" s="1"/>
  <c r="L31" i="14"/>
  <c r="J31" i="14"/>
  <c r="H31" i="14"/>
  <c r="X30" i="14"/>
  <c r="R30" i="14"/>
  <c r="L30" i="14"/>
  <c r="J30" i="14"/>
  <c r="H30" i="14"/>
  <c r="X29" i="14"/>
  <c r="R29" i="14"/>
  <c r="S29" i="14" s="1"/>
  <c r="L29" i="14"/>
  <c r="J29" i="14"/>
  <c r="H29" i="14"/>
  <c r="X28" i="14"/>
  <c r="R28" i="14"/>
  <c r="L28" i="14"/>
  <c r="J28" i="14"/>
  <c r="H28" i="14"/>
  <c r="X27" i="14"/>
  <c r="R27" i="14"/>
  <c r="S27" i="14" s="1"/>
  <c r="L27" i="14"/>
  <c r="J27" i="14"/>
  <c r="H27" i="14"/>
  <c r="X26" i="14"/>
  <c r="R26" i="14"/>
  <c r="L26" i="14"/>
  <c r="J26" i="14"/>
  <c r="H26" i="14"/>
  <c r="X25" i="14"/>
  <c r="R25" i="14"/>
  <c r="S25" i="14" s="1"/>
  <c r="L25" i="14"/>
  <c r="J25" i="14"/>
  <c r="H25" i="14"/>
  <c r="X24" i="14"/>
  <c r="R24" i="14"/>
  <c r="L24" i="14"/>
  <c r="J24" i="14"/>
  <c r="H24" i="14"/>
  <c r="X23" i="14"/>
  <c r="R23" i="14"/>
  <c r="S23" i="14" s="1"/>
  <c r="L23" i="14"/>
  <c r="J23" i="14"/>
  <c r="H23" i="14"/>
  <c r="X10" i="14"/>
  <c r="R10" i="14"/>
  <c r="L10" i="14"/>
  <c r="X9" i="14"/>
  <c r="R9" i="14"/>
  <c r="S9" i="14" s="1"/>
  <c r="L9" i="14"/>
  <c r="X8" i="14"/>
  <c r="R8" i="14"/>
  <c r="L8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R11" i="14"/>
  <c r="R12" i="14"/>
  <c r="S12" i="14" s="1"/>
  <c r="R13" i="14"/>
  <c r="R14" i="14"/>
  <c r="S14" i="14" s="1"/>
  <c r="R15" i="14"/>
  <c r="R16" i="14"/>
  <c r="S16" i="14" s="1"/>
  <c r="R17" i="14"/>
  <c r="R18" i="14"/>
  <c r="S18" i="14" s="1"/>
  <c r="R19" i="14"/>
  <c r="R20" i="14"/>
  <c r="S20" i="14" s="1"/>
  <c r="R21" i="14"/>
  <c r="R22" i="14"/>
  <c r="S22" i="14" s="1"/>
  <c r="L11" i="14"/>
  <c r="L12" i="14"/>
  <c r="L13" i="14"/>
  <c r="F13" i="14" s="1"/>
  <c r="L14" i="14"/>
  <c r="L15" i="14"/>
  <c r="L16" i="14"/>
  <c r="L17" i="14"/>
  <c r="F17" i="14" s="1"/>
  <c r="L18" i="14"/>
  <c r="L19" i="14"/>
  <c r="L20" i="14"/>
  <c r="L21" i="14"/>
  <c r="F21" i="14" s="1"/>
  <c r="L22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H12" i="14"/>
  <c r="H13" i="14"/>
  <c r="H14" i="14"/>
  <c r="H15" i="14"/>
  <c r="H16" i="14"/>
  <c r="H17" i="14"/>
  <c r="H18" i="14"/>
  <c r="H19" i="14"/>
  <c r="H20" i="14"/>
  <c r="H21" i="14"/>
  <c r="H22" i="14"/>
  <c r="X4" i="14"/>
  <c r="R4" i="14"/>
  <c r="S10" i="14" s="1"/>
  <c r="L4" i="14"/>
  <c r="M13" i="14" s="1"/>
  <c r="J4" i="14"/>
  <c r="H4" i="14"/>
  <c r="M7" i="14" l="1"/>
  <c r="S7" i="14"/>
  <c r="M29" i="14"/>
  <c r="M54" i="14"/>
  <c r="M62" i="14"/>
  <c r="M37" i="14"/>
  <c r="M78" i="14"/>
  <c r="I43" i="14"/>
  <c r="M43" i="14"/>
  <c r="Y43" i="14"/>
  <c r="I44" i="14"/>
  <c r="M44" i="14"/>
  <c r="Y44" i="14"/>
  <c r="I45" i="14"/>
  <c r="M45" i="14"/>
  <c r="Y45" i="14"/>
  <c r="I46" i="14"/>
  <c r="M46" i="14"/>
  <c r="Y46" i="14"/>
  <c r="I47" i="14"/>
  <c r="M47" i="14"/>
  <c r="Y47" i="14"/>
  <c r="I48" i="14"/>
  <c r="M48" i="14"/>
  <c r="Y48" i="14"/>
  <c r="I49" i="14"/>
  <c r="M49" i="14"/>
  <c r="Y49" i="14"/>
  <c r="F8" i="14"/>
  <c r="F15" i="14"/>
  <c r="Y21" i="14"/>
  <c r="Y19" i="14"/>
  <c r="Y17" i="14"/>
  <c r="Y13" i="14"/>
  <c r="Y11" i="14"/>
  <c r="Y7" i="14"/>
  <c r="Y9" i="14"/>
  <c r="K21" i="14"/>
  <c r="K19" i="14"/>
  <c r="K17" i="14"/>
  <c r="K15" i="14"/>
  <c r="K13" i="14"/>
  <c r="K11" i="14"/>
  <c r="K8" i="14"/>
  <c r="K10" i="14"/>
  <c r="K24" i="14"/>
  <c r="K26" i="14"/>
  <c r="K28" i="14"/>
  <c r="K30" i="14"/>
  <c r="K32" i="14"/>
  <c r="K34" i="14"/>
  <c r="K36" i="14"/>
  <c r="K51" i="14"/>
  <c r="K53" i="14"/>
  <c r="K55" i="14"/>
  <c r="K57" i="14"/>
  <c r="K59" i="14"/>
  <c r="K61" i="14"/>
  <c r="K63" i="14"/>
  <c r="K77" i="14"/>
  <c r="K81" i="14"/>
  <c r="K40" i="14"/>
  <c r="K38" i="14"/>
  <c r="K73" i="14"/>
  <c r="K75" i="14"/>
  <c r="K79" i="14"/>
  <c r="F4" i="14"/>
  <c r="G44" i="14" s="1"/>
  <c r="K22" i="14"/>
  <c r="K20" i="14"/>
  <c r="K18" i="14"/>
  <c r="K16" i="14"/>
  <c r="K14" i="14"/>
  <c r="K12" i="14"/>
  <c r="K9" i="14"/>
  <c r="K23" i="14"/>
  <c r="M24" i="14"/>
  <c r="K25" i="14"/>
  <c r="M26" i="14"/>
  <c r="K27" i="14"/>
  <c r="M28" i="14"/>
  <c r="K29" i="14"/>
  <c r="M30" i="14"/>
  <c r="K31" i="14"/>
  <c r="M32" i="14"/>
  <c r="K33" i="14"/>
  <c r="M34" i="14"/>
  <c r="K35" i="14"/>
  <c r="M36" i="14"/>
  <c r="K50" i="14"/>
  <c r="M51" i="14"/>
  <c r="K52" i="14"/>
  <c r="M53" i="14"/>
  <c r="K54" i="14"/>
  <c r="M55" i="14"/>
  <c r="K56" i="14"/>
  <c r="M57" i="14"/>
  <c r="K58" i="14"/>
  <c r="M59" i="14"/>
  <c r="K60" i="14"/>
  <c r="M61" i="14"/>
  <c r="K62" i="14"/>
  <c r="M63" i="14"/>
  <c r="K76" i="14"/>
  <c r="M77" i="14"/>
  <c r="K80" i="14"/>
  <c r="M81" i="14"/>
  <c r="K39" i="14"/>
  <c r="M40" i="14"/>
  <c r="K37" i="14"/>
  <c r="M38" i="14"/>
  <c r="K72" i="14"/>
  <c r="M73" i="14"/>
  <c r="K74" i="14"/>
  <c r="M75" i="14"/>
  <c r="K78" i="14"/>
  <c r="M79" i="14"/>
  <c r="Y22" i="14"/>
  <c r="Y20" i="14"/>
  <c r="Y18" i="14"/>
  <c r="Y16" i="14"/>
  <c r="Y14" i="14"/>
  <c r="Y12" i="14"/>
  <c r="Y6" i="14"/>
  <c r="Y8" i="14"/>
  <c r="Y10" i="14"/>
  <c r="I26" i="14"/>
  <c r="I28" i="14"/>
  <c r="I30" i="14"/>
  <c r="I32" i="14"/>
  <c r="I34" i="14"/>
  <c r="I36" i="14"/>
  <c r="I51" i="14"/>
  <c r="I53" i="14"/>
  <c r="I55" i="14"/>
  <c r="I57" i="14"/>
  <c r="I59" i="14"/>
  <c r="I61" i="14"/>
  <c r="I63" i="14"/>
  <c r="I77" i="14"/>
  <c r="I81" i="14"/>
  <c r="I40" i="14"/>
  <c r="I38" i="14"/>
  <c r="I73" i="14"/>
  <c r="I75" i="14"/>
  <c r="I79" i="14"/>
  <c r="I22" i="14"/>
  <c r="I20" i="14"/>
  <c r="I18" i="14"/>
  <c r="I16" i="14"/>
  <c r="I14" i="14"/>
  <c r="I12" i="14"/>
  <c r="S21" i="14"/>
  <c r="S19" i="14"/>
  <c r="S17" i="14"/>
  <c r="S15" i="14"/>
  <c r="S13" i="14"/>
  <c r="S11" i="14"/>
  <c r="S6" i="14"/>
  <c r="S8" i="14"/>
  <c r="I9" i="14"/>
  <c r="S24" i="14"/>
  <c r="S26" i="14"/>
  <c r="S28" i="14"/>
  <c r="S30" i="14"/>
  <c r="S32" i="14"/>
  <c r="S34" i="14"/>
  <c r="S36" i="14"/>
  <c r="S51" i="14"/>
  <c r="S53" i="14"/>
  <c r="S55" i="14"/>
  <c r="S57" i="14"/>
  <c r="S59" i="14"/>
  <c r="S61" i="14"/>
  <c r="S63" i="14"/>
  <c r="S77" i="14"/>
  <c r="S81" i="14"/>
  <c r="S40" i="14"/>
  <c r="S38" i="14"/>
  <c r="S73" i="14"/>
  <c r="S75" i="14"/>
  <c r="S79" i="14"/>
  <c r="M74" i="14"/>
  <c r="Y15" i="14"/>
  <c r="M21" i="14"/>
  <c r="F50" i="14"/>
  <c r="F52" i="14"/>
  <c r="G52" i="14" s="1"/>
  <c r="F54" i="14"/>
  <c r="F35" i="14"/>
  <c r="G35" i="14" s="1"/>
  <c r="F39" i="14"/>
  <c r="F37" i="14"/>
  <c r="G37" i="14" s="1"/>
  <c r="F33" i="14"/>
  <c r="F31" i="14"/>
  <c r="G31" i="14" s="1"/>
  <c r="F29" i="14"/>
  <c r="F27" i="14"/>
  <c r="G27" i="14" s="1"/>
  <c r="F25" i="14"/>
  <c r="F23" i="14"/>
  <c r="G23" i="14" s="1"/>
  <c r="I21" i="14"/>
  <c r="I19" i="14"/>
  <c r="I17" i="14"/>
  <c r="I15" i="14"/>
  <c r="I13" i="14"/>
  <c r="G21" i="14"/>
  <c r="M19" i="14"/>
  <c r="G17" i="14"/>
  <c r="M15" i="14"/>
  <c r="G13" i="14"/>
  <c r="M11" i="14"/>
  <c r="M6" i="14"/>
  <c r="I8" i="14"/>
  <c r="M8" i="14"/>
  <c r="I10" i="14"/>
  <c r="M10" i="14"/>
  <c r="I23" i="14"/>
  <c r="M23" i="14"/>
  <c r="I25" i="14"/>
  <c r="I27" i="14"/>
  <c r="M27" i="14"/>
  <c r="I29" i="14"/>
  <c r="I31" i="14"/>
  <c r="M31" i="14"/>
  <c r="I33" i="14"/>
  <c r="I35" i="14"/>
  <c r="M35" i="14"/>
  <c r="I50" i="14"/>
  <c r="I52" i="14"/>
  <c r="M52" i="14"/>
  <c r="I54" i="14"/>
  <c r="I56" i="14"/>
  <c r="M56" i="14"/>
  <c r="I58" i="14"/>
  <c r="I60" i="14"/>
  <c r="M60" i="14"/>
  <c r="I62" i="14"/>
  <c r="I76" i="14"/>
  <c r="M76" i="14"/>
  <c r="I80" i="14"/>
  <c r="M80" i="14"/>
  <c r="I39" i="14"/>
  <c r="M39" i="14"/>
  <c r="I37" i="14"/>
  <c r="I72" i="14"/>
  <c r="M72" i="14"/>
  <c r="I74" i="14"/>
  <c r="I78" i="14"/>
  <c r="I24" i="14"/>
  <c r="I11" i="14"/>
  <c r="M17" i="14"/>
  <c r="M25" i="14"/>
  <c r="M33" i="14"/>
  <c r="M50" i="14"/>
  <c r="M58" i="14"/>
  <c r="F56" i="14"/>
  <c r="Y56" i="14"/>
  <c r="F58" i="14"/>
  <c r="Y58" i="14"/>
  <c r="F60" i="14"/>
  <c r="Y60" i="14"/>
  <c r="F62" i="14"/>
  <c r="Y62" i="14"/>
  <c r="F76" i="14"/>
  <c r="Y76" i="14"/>
  <c r="F80" i="14"/>
  <c r="Y80" i="14"/>
  <c r="F72" i="14"/>
  <c r="Y72" i="14"/>
  <c r="F74" i="14"/>
  <c r="Y74" i="14"/>
  <c r="F78" i="14"/>
  <c r="Y78" i="14"/>
  <c r="Y23" i="14"/>
  <c r="Y27" i="14"/>
  <c r="Y31" i="14"/>
  <c r="Y35" i="14"/>
  <c r="Y39" i="14"/>
  <c r="Y52" i="14"/>
  <c r="Y24" i="14"/>
  <c r="F24" i="14"/>
  <c r="Y26" i="14"/>
  <c r="F26" i="14"/>
  <c r="Y28" i="14"/>
  <c r="F28" i="14"/>
  <c r="Y30" i="14"/>
  <c r="F30" i="14"/>
  <c r="Y32" i="14"/>
  <c r="F32" i="14"/>
  <c r="Y34" i="14"/>
  <c r="F34" i="14"/>
  <c r="Y36" i="14"/>
  <c r="F36" i="14"/>
  <c r="Y51" i="14"/>
  <c r="F51" i="14"/>
  <c r="Y53" i="14"/>
  <c r="F53" i="14"/>
  <c r="Y55" i="14"/>
  <c r="F55" i="14"/>
  <c r="Y57" i="14"/>
  <c r="F57" i="14"/>
  <c r="Y59" i="14"/>
  <c r="F59" i="14"/>
  <c r="Y61" i="14"/>
  <c r="F61" i="14"/>
  <c r="Y63" i="14"/>
  <c r="F63" i="14"/>
  <c r="Y77" i="14"/>
  <c r="F77" i="14"/>
  <c r="Y81" i="14"/>
  <c r="F81" i="14"/>
  <c r="Y40" i="14"/>
  <c r="F40" i="14"/>
  <c r="Y38" i="14"/>
  <c r="F38" i="14"/>
  <c r="Y73" i="14"/>
  <c r="F73" i="14"/>
  <c r="Y75" i="14"/>
  <c r="F75" i="14"/>
  <c r="Y79" i="14"/>
  <c r="F79" i="14"/>
  <c r="Y25" i="14"/>
  <c r="Y29" i="14"/>
  <c r="Y33" i="14"/>
  <c r="Y37" i="14"/>
  <c r="Y50" i="14"/>
  <c r="Y54" i="14"/>
  <c r="F19" i="14"/>
  <c r="F11" i="14"/>
  <c r="F9" i="14"/>
  <c r="F22" i="14"/>
  <c r="M22" i="14"/>
  <c r="F20" i="14"/>
  <c r="M20" i="14"/>
  <c r="F18" i="14"/>
  <c r="M18" i="14"/>
  <c r="F16" i="14"/>
  <c r="M16" i="14"/>
  <c r="F14" i="14"/>
  <c r="M14" i="14"/>
  <c r="F12" i="14"/>
  <c r="M12" i="14"/>
  <c r="M9" i="14"/>
  <c r="F6" i="14"/>
  <c r="F7" i="14"/>
  <c r="F10" i="14"/>
  <c r="G205" i="8"/>
  <c r="G206" i="8"/>
  <c r="G207" i="8"/>
  <c r="G208" i="8"/>
  <c r="G209" i="8"/>
  <c r="G210" i="8"/>
  <c r="G211" i="8"/>
  <c r="G212" i="8"/>
  <c r="G213" i="8"/>
  <c r="G214" i="8"/>
  <c r="G215" i="8"/>
  <c r="G216" i="8"/>
  <c r="Y214" i="7"/>
  <c r="Y215" i="7"/>
  <c r="Y216" i="7"/>
  <c r="Q210" i="7"/>
  <c r="Q211" i="7"/>
  <c r="Q212" i="7"/>
  <c r="Q213" i="7"/>
  <c r="Q214" i="7"/>
  <c r="Q215" i="7"/>
  <c r="Q216" i="7"/>
  <c r="BM7" i="2"/>
  <c r="CI216" i="9"/>
  <c r="CG216" i="9"/>
  <c r="CE216" i="9"/>
  <c r="CC216" i="9"/>
  <c r="CA216" i="9"/>
  <c r="BY216" i="9"/>
  <c r="BW216" i="9"/>
  <c r="BU216" i="9"/>
  <c r="BS216" i="9"/>
  <c r="BQ216" i="9"/>
  <c r="BO216" i="9"/>
  <c r="BM216" i="9"/>
  <c r="BK216" i="9"/>
  <c r="BF216" i="9"/>
  <c r="BD216" i="9"/>
  <c r="BB216" i="9"/>
  <c r="AZ216" i="9"/>
  <c r="AX216" i="9"/>
  <c r="AV216" i="9"/>
  <c r="AT216" i="9"/>
  <c r="AR216" i="9"/>
  <c r="AP216" i="9"/>
  <c r="AN216" i="9"/>
  <c r="AL216" i="9"/>
  <c r="AJ216" i="9"/>
  <c r="AH216" i="9"/>
  <c r="AC216" i="9"/>
  <c r="AA216" i="9"/>
  <c r="Y216" i="9"/>
  <c r="W216" i="9"/>
  <c r="U216" i="9"/>
  <c r="S216" i="9"/>
  <c r="Q216" i="9"/>
  <c r="O216" i="9"/>
  <c r="M216" i="9"/>
  <c r="K216" i="9"/>
  <c r="I216" i="9"/>
  <c r="G216" i="9"/>
  <c r="E216" i="9"/>
  <c r="CG215" i="9"/>
  <c r="CE215" i="9"/>
  <c r="CC215" i="9"/>
  <c r="CA215" i="9"/>
  <c r="BY215" i="9"/>
  <c r="BW215" i="9"/>
  <c r="BU215" i="9"/>
  <c r="BS215" i="9"/>
  <c r="BQ215" i="9"/>
  <c r="BO215" i="9"/>
  <c r="BM215" i="9"/>
  <c r="BK215" i="9"/>
  <c r="BD215" i="9"/>
  <c r="BB215" i="9"/>
  <c r="AZ215" i="9"/>
  <c r="AX215" i="9"/>
  <c r="AV215" i="9"/>
  <c r="AT215" i="9"/>
  <c r="AR215" i="9"/>
  <c r="AP215" i="9"/>
  <c r="AN215" i="9"/>
  <c r="AL215" i="9"/>
  <c r="AJ215" i="9"/>
  <c r="AH215" i="9"/>
  <c r="AA215" i="9"/>
  <c r="Y215" i="9"/>
  <c r="W215" i="9"/>
  <c r="U215" i="9"/>
  <c r="S215" i="9"/>
  <c r="Q215" i="9"/>
  <c r="O215" i="9"/>
  <c r="M215" i="9"/>
  <c r="K215" i="9"/>
  <c r="I215" i="9"/>
  <c r="G215" i="9"/>
  <c r="E215" i="9"/>
  <c r="CE214" i="9"/>
  <c r="CC214" i="9"/>
  <c r="CA214" i="9"/>
  <c r="BY214" i="9"/>
  <c r="BW214" i="9"/>
  <c r="BU214" i="9"/>
  <c r="BS214" i="9"/>
  <c r="BQ214" i="9"/>
  <c r="BO214" i="9"/>
  <c r="BM214" i="9"/>
  <c r="BK214" i="9"/>
  <c r="BB214" i="9"/>
  <c r="AZ214" i="9"/>
  <c r="AX214" i="9"/>
  <c r="AV214" i="9"/>
  <c r="AT214" i="9"/>
  <c r="AR214" i="9"/>
  <c r="AP214" i="9"/>
  <c r="AN214" i="9"/>
  <c r="AL214" i="9"/>
  <c r="AJ214" i="9"/>
  <c r="AH214" i="9"/>
  <c r="Y214" i="9"/>
  <c r="W214" i="9"/>
  <c r="U214" i="9"/>
  <c r="S214" i="9"/>
  <c r="Q214" i="9"/>
  <c r="O214" i="9"/>
  <c r="M214" i="9"/>
  <c r="K214" i="9"/>
  <c r="I214" i="9"/>
  <c r="G214" i="9"/>
  <c r="E214" i="9"/>
  <c r="CC213" i="9"/>
  <c r="CA213" i="9"/>
  <c r="BY213" i="9"/>
  <c r="BW213" i="9"/>
  <c r="BU213" i="9"/>
  <c r="BS213" i="9"/>
  <c r="BQ213" i="9"/>
  <c r="BO213" i="9"/>
  <c r="BM213" i="9"/>
  <c r="BK213" i="9"/>
  <c r="AZ213" i="9"/>
  <c r="AX213" i="9"/>
  <c r="AV213" i="9"/>
  <c r="AT213" i="9"/>
  <c r="AR213" i="9"/>
  <c r="AP213" i="9"/>
  <c r="AN213" i="9"/>
  <c r="AL213" i="9"/>
  <c r="AJ213" i="9"/>
  <c r="AH213" i="9"/>
  <c r="W213" i="9"/>
  <c r="U213" i="9"/>
  <c r="S213" i="9"/>
  <c r="Q213" i="9"/>
  <c r="O213" i="9"/>
  <c r="M213" i="9"/>
  <c r="K213" i="9"/>
  <c r="I213" i="9"/>
  <c r="G213" i="9"/>
  <c r="E213" i="9"/>
  <c r="CA212" i="9"/>
  <c r="BY212" i="9"/>
  <c r="BW212" i="9"/>
  <c r="BU212" i="9"/>
  <c r="BS212" i="9"/>
  <c r="BQ212" i="9"/>
  <c r="BO212" i="9"/>
  <c r="BM212" i="9"/>
  <c r="BK212" i="9"/>
  <c r="AX212" i="9"/>
  <c r="AV212" i="9"/>
  <c r="AT212" i="9"/>
  <c r="AR212" i="9"/>
  <c r="AP212" i="9"/>
  <c r="AN212" i="9"/>
  <c r="AL212" i="9"/>
  <c r="AJ212" i="9"/>
  <c r="AH212" i="9"/>
  <c r="U212" i="9"/>
  <c r="S212" i="9"/>
  <c r="Q212" i="9"/>
  <c r="O212" i="9"/>
  <c r="M212" i="9"/>
  <c r="K212" i="9"/>
  <c r="I212" i="9"/>
  <c r="G212" i="9"/>
  <c r="E212" i="9"/>
  <c r="BY211" i="9"/>
  <c r="BW211" i="9"/>
  <c r="BU211" i="9"/>
  <c r="BS211" i="9"/>
  <c r="BQ211" i="9"/>
  <c r="BO211" i="9"/>
  <c r="BM211" i="9"/>
  <c r="BK211" i="9"/>
  <c r="AV211" i="9"/>
  <c r="AT211" i="9"/>
  <c r="AR211" i="9"/>
  <c r="AP211" i="9"/>
  <c r="AN211" i="9"/>
  <c r="AL211" i="9"/>
  <c r="AJ211" i="9"/>
  <c r="AH211" i="9"/>
  <c r="S211" i="9"/>
  <c r="Q211" i="9"/>
  <c r="O211" i="9"/>
  <c r="M211" i="9"/>
  <c r="K211" i="9"/>
  <c r="I211" i="9"/>
  <c r="G211" i="9"/>
  <c r="E211" i="9"/>
  <c r="BW210" i="9"/>
  <c r="BU210" i="9"/>
  <c r="BS210" i="9"/>
  <c r="BQ210" i="9"/>
  <c r="BO210" i="9"/>
  <c r="BM210" i="9"/>
  <c r="BK210" i="9"/>
  <c r="AT210" i="9"/>
  <c r="AR210" i="9"/>
  <c r="AP210" i="9"/>
  <c r="AN210" i="9"/>
  <c r="AL210" i="9"/>
  <c r="AJ210" i="9"/>
  <c r="AH210" i="9"/>
  <c r="Q210" i="9"/>
  <c r="O210" i="9"/>
  <c r="M210" i="9"/>
  <c r="K210" i="9"/>
  <c r="I210" i="9"/>
  <c r="G210" i="9"/>
  <c r="E210" i="9"/>
  <c r="BU209" i="9"/>
  <c r="BS209" i="9"/>
  <c r="BQ209" i="9"/>
  <c r="BO209" i="9"/>
  <c r="BM209" i="9"/>
  <c r="BK209" i="9"/>
  <c r="AR209" i="9"/>
  <c r="AP209" i="9"/>
  <c r="AN209" i="9"/>
  <c r="AL209" i="9"/>
  <c r="AJ209" i="9"/>
  <c r="AH209" i="9"/>
  <c r="O209" i="9"/>
  <c r="M209" i="9"/>
  <c r="K209" i="9"/>
  <c r="I209" i="9"/>
  <c r="G209" i="9"/>
  <c r="E209" i="9"/>
  <c r="BS208" i="9"/>
  <c r="BQ208" i="9"/>
  <c r="BO208" i="9"/>
  <c r="BM208" i="9"/>
  <c r="BK208" i="9"/>
  <c r="AP208" i="9"/>
  <c r="AN208" i="9"/>
  <c r="AL208" i="9"/>
  <c r="AJ208" i="9"/>
  <c r="AH208" i="9"/>
  <c r="M208" i="9"/>
  <c r="K208" i="9"/>
  <c r="I208" i="9"/>
  <c r="G208" i="9"/>
  <c r="E208" i="9"/>
  <c r="BQ207" i="9"/>
  <c r="BO207" i="9"/>
  <c r="BM207" i="9"/>
  <c r="BK207" i="9"/>
  <c r="AN207" i="9"/>
  <c r="AL207" i="9"/>
  <c r="AJ207" i="9"/>
  <c r="AH207" i="9"/>
  <c r="K207" i="9"/>
  <c r="I207" i="9"/>
  <c r="G207" i="9"/>
  <c r="E207" i="9"/>
  <c r="BO206" i="9"/>
  <c r="BM206" i="9"/>
  <c r="BK206" i="9"/>
  <c r="AL206" i="9"/>
  <c r="AJ206" i="9"/>
  <c r="AH206" i="9"/>
  <c r="I206" i="9"/>
  <c r="G206" i="9"/>
  <c r="E206" i="9"/>
  <c r="BM205" i="9"/>
  <c r="BK205" i="9"/>
  <c r="AJ205" i="9"/>
  <c r="AH205" i="9"/>
  <c r="G205" i="9"/>
  <c r="E205" i="9"/>
  <c r="BK204" i="9"/>
  <c r="AH204" i="9"/>
  <c r="E204" i="9"/>
  <c r="BF126" i="9"/>
  <c r="BD126" i="9"/>
  <c r="BB126" i="9"/>
  <c r="AZ126" i="9"/>
  <c r="AX126" i="9"/>
  <c r="AV126" i="9"/>
  <c r="AT126" i="9"/>
  <c r="AR126" i="9"/>
  <c r="AP126" i="9"/>
  <c r="AN126" i="9"/>
  <c r="AL126" i="9"/>
  <c r="AJ126" i="9"/>
  <c r="AH126" i="9"/>
  <c r="AC126" i="9"/>
  <c r="AA126" i="9"/>
  <c r="Y126" i="9"/>
  <c r="W126" i="9"/>
  <c r="U126" i="9"/>
  <c r="S126" i="9"/>
  <c r="Q126" i="9"/>
  <c r="O126" i="9"/>
  <c r="M126" i="9"/>
  <c r="K126" i="9"/>
  <c r="I126" i="9"/>
  <c r="G126" i="9"/>
  <c r="E126" i="9"/>
  <c r="BD125" i="9"/>
  <c r="BB125" i="9"/>
  <c r="AZ125" i="9"/>
  <c r="AX125" i="9"/>
  <c r="AV125" i="9"/>
  <c r="AT125" i="9"/>
  <c r="AR125" i="9"/>
  <c r="AP125" i="9"/>
  <c r="AN125" i="9"/>
  <c r="AL125" i="9"/>
  <c r="AJ125" i="9"/>
  <c r="AH125" i="9"/>
  <c r="AA125" i="9"/>
  <c r="Y125" i="9"/>
  <c r="W125" i="9"/>
  <c r="U125" i="9"/>
  <c r="S125" i="9"/>
  <c r="Q125" i="9"/>
  <c r="O125" i="9"/>
  <c r="M125" i="9"/>
  <c r="K125" i="9"/>
  <c r="I125" i="9"/>
  <c r="G125" i="9"/>
  <c r="E125" i="9"/>
  <c r="BB124" i="9"/>
  <c r="AZ124" i="9"/>
  <c r="AX124" i="9"/>
  <c r="AV124" i="9"/>
  <c r="AT124" i="9"/>
  <c r="AR124" i="9"/>
  <c r="AP124" i="9"/>
  <c r="AN124" i="9"/>
  <c r="AL124" i="9"/>
  <c r="AJ124" i="9"/>
  <c r="AH124" i="9"/>
  <c r="Y124" i="9"/>
  <c r="W124" i="9"/>
  <c r="U124" i="9"/>
  <c r="S124" i="9"/>
  <c r="Q124" i="9"/>
  <c r="O124" i="9"/>
  <c r="M124" i="9"/>
  <c r="K124" i="9"/>
  <c r="I124" i="9"/>
  <c r="G124" i="9"/>
  <c r="E124" i="9"/>
  <c r="AZ123" i="9"/>
  <c r="AX123" i="9"/>
  <c r="AV123" i="9"/>
  <c r="AT123" i="9"/>
  <c r="AR123" i="9"/>
  <c r="AP123" i="9"/>
  <c r="AN123" i="9"/>
  <c r="AL123" i="9"/>
  <c r="AJ123" i="9"/>
  <c r="AH123" i="9"/>
  <c r="W123" i="9"/>
  <c r="U123" i="9"/>
  <c r="S123" i="9"/>
  <c r="Q123" i="9"/>
  <c r="O123" i="9"/>
  <c r="M123" i="9"/>
  <c r="K123" i="9"/>
  <c r="I123" i="9"/>
  <c r="G123" i="9"/>
  <c r="E123" i="9"/>
  <c r="AX122" i="9"/>
  <c r="AV122" i="9"/>
  <c r="AT122" i="9"/>
  <c r="AR122" i="9"/>
  <c r="AP122" i="9"/>
  <c r="AN122" i="9"/>
  <c r="AL122" i="9"/>
  <c r="AJ122" i="9"/>
  <c r="AH122" i="9"/>
  <c r="U122" i="9"/>
  <c r="S122" i="9"/>
  <c r="Q122" i="9"/>
  <c r="O122" i="9"/>
  <c r="M122" i="9"/>
  <c r="K122" i="9"/>
  <c r="I122" i="9"/>
  <c r="G122" i="9"/>
  <c r="E122" i="9"/>
  <c r="AV121" i="9"/>
  <c r="AT121" i="9"/>
  <c r="AR121" i="9"/>
  <c r="AP121" i="9"/>
  <c r="AN121" i="9"/>
  <c r="AL121" i="9"/>
  <c r="AJ121" i="9"/>
  <c r="AH121" i="9"/>
  <c r="S121" i="9"/>
  <c r="Q121" i="9"/>
  <c r="O121" i="9"/>
  <c r="M121" i="9"/>
  <c r="K121" i="9"/>
  <c r="I121" i="9"/>
  <c r="G121" i="9"/>
  <c r="E121" i="9"/>
  <c r="AT120" i="9"/>
  <c r="AR120" i="9"/>
  <c r="AP120" i="9"/>
  <c r="AN120" i="9"/>
  <c r="AL120" i="9"/>
  <c r="AJ120" i="9"/>
  <c r="AH120" i="9"/>
  <c r="Q120" i="9"/>
  <c r="O120" i="9"/>
  <c r="M120" i="9"/>
  <c r="K120" i="9"/>
  <c r="I120" i="9"/>
  <c r="G120" i="9"/>
  <c r="E120" i="9"/>
  <c r="AR119" i="9"/>
  <c r="AP119" i="9"/>
  <c r="AN119" i="9"/>
  <c r="AL119" i="9"/>
  <c r="AJ119" i="9"/>
  <c r="AH119" i="9"/>
  <c r="O119" i="9"/>
  <c r="M119" i="9"/>
  <c r="K119" i="9"/>
  <c r="I119" i="9"/>
  <c r="G119" i="9"/>
  <c r="E119" i="9"/>
  <c r="AP118" i="9"/>
  <c r="AN118" i="9"/>
  <c r="AL118" i="9"/>
  <c r="AJ118" i="9"/>
  <c r="AH118" i="9"/>
  <c r="M118" i="9"/>
  <c r="K118" i="9"/>
  <c r="I118" i="9"/>
  <c r="G118" i="9"/>
  <c r="E118" i="9"/>
  <c r="AN117" i="9"/>
  <c r="AL117" i="9"/>
  <c r="AJ117" i="9"/>
  <c r="AH117" i="9"/>
  <c r="K117" i="9"/>
  <c r="I117" i="9"/>
  <c r="G117" i="9"/>
  <c r="E117" i="9"/>
  <c r="AL116" i="9"/>
  <c r="AJ116" i="9"/>
  <c r="AH116" i="9"/>
  <c r="I116" i="9"/>
  <c r="G116" i="9"/>
  <c r="E116" i="9"/>
  <c r="AJ115" i="9"/>
  <c r="AH115" i="9"/>
  <c r="G115" i="9"/>
  <c r="E115" i="9"/>
  <c r="AH114" i="9"/>
  <c r="E114" i="9"/>
  <c r="BF108" i="9"/>
  <c r="BD108" i="9"/>
  <c r="BB108" i="9"/>
  <c r="AZ108" i="9"/>
  <c r="AX108" i="9"/>
  <c r="AV108" i="9"/>
  <c r="AT108" i="9"/>
  <c r="AR108" i="9"/>
  <c r="AP108" i="9"/>
  <c r="AN108" i="9"/>
  <c r="AL108" i="9"/>
  <c r="AJ108" i="9"/>
  <c r="AH108" i="9"/>
  <c r="AC108" i="9"/>
  <c r="AA108" i="9"/>
  <c r="Y108" i="9"/>
  <c r="W108" i="9"/>
  <c r="U108" i="9"/>
  <c r="S108" i="9"/>
  <c r="Q108" i="9"/>
  <c r="O108" i="9"/>
  <c r="M108" i="9"/>
  <c r="K108" i="9"/>
  <c r="I108" i="9"/>
  <c r="G108" i="9"/>
  <c r="E108" i="9"/>
  <c r="BD107" i="9"/>
  <c r="BB107" i="9"/>
  <c r="AZ107" i="9"/>
  <c r="AX107" i="9"/>
  <c r="AV107" i="9"/>
  <c r="AT107" i="9"/>
  <c r="AR107" i="9"/>
  <c r="AP107" i="9"/>
  <c r="AN107" i="9"/>
  <c r="AL107" i="9"/>
  <c r="AJ107" i="9"/>
  <c r="AH107" i="9"/>
  <c r="AA107" i="9"/>
  <c r="Y107" i="9"/>
  <c r="W107" i="9"/>
  <c r="U107" i="9"/>
  <c r="S107" i="9"/>
  <c r="Q107" i="9"/>
  <c r="O107" i="9"/>
  <c r="M107" i="9"/>
  <c r="K107" i="9"/>
  <c r="I107" i="9"/>
  <c r="G107" i="9"/>
  <c r="E107" i="9"/>
  <c r="BB106" i="9"/>
  <c r="AZ106" i="9"/>
  <c r="AX106" i="9"/>
  <c r="AV106" i="9"/>
  <c r="AT106" i="9"/>
  <c r="AR106" i="9"/>
  <c r="AP106" i="9"/>
  <c r="AN106" i="9"/>
  <c r="AL106" i="9"/>
  <c r="AJ106" i="9"/>
  <c r="AH106" i="9"/>
  <c r="Y106" i="9"/>
  <c r="W106" i="9"/>
  <c r="U106" i="9"/>
  <c r="S106" i="9"/>
  <c r="Q106" i="9"/>
  <c r="O106" i="9"/>
  <c r="M106" i="9"/>
  <c r="K106" i="9"/>
  <c r="I106" i="9"/>
  <c r="G106" i="9"/>
  <c r="E106" i="9"/>
  <c r="AZ105" i="9"/>
  <c r="AX105" i="9"/>
  <c r="AV105" i="9"/>
  <c r="AT105" i="9"/>
  <c r="AR105" i="9"/>
  <c r="AP105" i="9"/>
  <c r="AN105" i="9"/>
  <c r="AL105" i="9"/>
  <c r="AJ105" i="9"/>
  <c r="AH105" i="9"/>
  <c r="W105" i="9"/>
  <c r="U105" i="9"/>
  <c r="S105" i="9"/>
  <c r="Q105" i="9"/>
  <c r="O105" i="9"/>
  <c r="M105" i="9"/>
  <c r="K105" i="9"/>
  <c r="I105" i="9"/>
  <c r="G105" i="9"/>
  <c r="E105" i="9"/>
  <c r="AX104" i="9"/>
  <c r="AV104" i="9"/>
  <c r="AT104" i="9"/>
  <c r="AR104" i="9"/>
  <c r="AP104" i="9"/>
  <c r="AN104" i="9"/>
  <c r="AL104" i="9"/>
  <c r="AJ104" i="9"/>
  <c r="AH104" i="9"/>
  <c r="U104" i="9"/>
  <c r="S104" i="9"/>
  <c r="Q104" i="9"/>
  <c r="O104" i="9"/>
  <c r="M104" i="9"/>
  <c r="K104" i="9"/>
  <c r="I104" i="9"/>
  <c r="G104" i="9"/>
  <c r="E104" i="9"/>
  <c r="AV103" i="9"/>
  <c r="AT103" i="9"/>
  <c r="AR103" i="9"/>
  <c r="AP103" i="9"/>
  <c r="AN103" i="9"/>
  <c r="AL103" i="9"/>
  <c r="AJ103" i="9"/>
  <c r="AH103" i="9"/>
  <c r="S103" i="9"/>
  <c r="Q103" i="9"/>
  <c r="O103" i="9"/>
  <c r="M103" i="9"/>
  <c r="K103" i="9"/>
  <c r="I103" i="9"/>
  <c r="G103" i="9"/>
  <c r="E103" i="9"/>
  <c r="AT102" i="9"/>
  <c r="AR102" i="9"/>
  <c r="AP102" i="9"/>
  <c r="AN102" i="9"/>
  <c r="AL102" i="9"/>
  <c r="AJ102" i="9"/>
  <c r="AH102" i="9"/>
  <c r="Q102" i="9"/>
  <c r="O102" i="9"/>
  <c r="M102" i="9"/>
  <c r="K102" i="9"/>
  <c r="I102" i="9"/>
  <c r="G102" i="9"/>
  <c r="E102" i="9"/>
  <c r="AR101" i="9"/>
  <c r="AP101" i="9"/>
  <c r="AN101" i="9"/>
  <c r="AL101" i="9"/>
  <c r="AJ101" i="9"/>
  <c r="AH101" i="9"/>
  <c r="O101" i="9"/>
  <c r="M101" i="9"/>
  <c r="K101" i="9"/>
  <c r="I101" i="9"/>
  <c r="G101" i="9"/>
  <c r="E101" i="9"/>
  <c r="AP100" i="9"/>
  <c r="AN100" i="9"/>
  <c r="AL100" i="9"/>
  <c r="AJ100" i="9"/>
  <c r="AH100" i="9"/>
  <c r="M100" i="9"/>
  <c r="K100" i="9"/>
  <c r="I100" i="9"/>
  <c r="G100" i="9"/>
  <c r="E100" i="9"/>
  <c r="AN99" i="9"/>
  <c r="AL99" i="9"/>
  <c r="AJ99" i="9"/>
  <c r="AH99" i="9"/>
  <c r="K99" i="9"/>
  <c r="I99" i="9"/>
  <c r="G99" i="9"/>
  <c r="E99" i="9"/>
  <c r="AL98" i="9"/>
  <c r="AJ98" i="9"/>
  <c r="AH98" i="9"/>
  <c r="I98" i="9"/>
  <c r="G98" i="9"/>
  <c r="E98" i="9"/>
  <c r="AJ97" i="9"/>
  <c r="AH97" i="9"/>
  <c r="G97" i="9"/>
  <c r="E97" i="9"/>
  <c r="AH96" i="9"/>
  <c r="E96" i="9"/>
  <c r="BF90" i="9"/>
  <c r="BD90" i="9"/>
  <c r="BB90" i="9"/>
  <c r="AZ90" i="9"/>
  <c r="AX90" i="9"/>
  <c r="AV90" i="9"/>
  <c r="AT90" i="9"/>
  <c r="AR90" i="9"/>
  <c r="AP90" i="9"/>
  <c r="AN90" i="9"/>
  <c r="AL90" i="9"/>
  <c r="AJ90" i="9"/>
  <c r="AH90" i="9"/>
  <c r="AC90" i="9"/>
  <c r="AA90" i="9"/>
  <c r="Y90" i="9"/>
  <c r="W90" i="9"/>
  <c r="U90" i="9"/>
  <c r="S90" i="9"/>
  <c r="Q90" i="9"/>
  <c r="O90" i="9"/>
  <c r="M90" i="9"/>
  <c r="K90" i="9"/>
  <c r="I90" i="9"/>
  <c r="G90" i="9"/>
  <c r="E90" i="9"/>
  <c r="BD89" i="9"/>
  <c r="BB89" i="9"/>
  <c r="AZ89" i="9"/>
  <c r="AX89" i="9"/>
  <c r="AV89" i="9"/>
  <c r="AT89" i="9"/>
  <c r="AR89" i="9"/>
  <c r="AP89" i="9"/>
  <c r="AN89" i="9"/>
  <c r="AL89" i="9"/>
  <c r="AJ89" i="9"/>
  <c r="AH89" i="9"/>
  <c r="AA89" i="9"/>
  <c r="Y89" i="9"/>
  <c r="W89" i="9"/>
  <c r="U89" i="9"/>
  <c r="S89" i="9"/>
  <c r="Q89" i="9"/>
  <c r="O89" i="9"/>
  <c r="M89" i="9"/>
  <c r="K89" i="9"/>
  <c r="I89" i="9"/>
  <c r="G89" i="9"/>
  <c r="E89" i="9"/>
  <c r="BB88" i="9"/>
  <c r="AZ88" i="9"/>
  <c r="AX88" i="9"/>
  <c r="AV88" i="9"/>
  <c r="AT88" i="9"/>
  <c r="AR88" i="9"/>
  <c r="AP88" i="9"/>
  <c r="AN88" i="9"/>
  <c r="AL88" i="9"/>
  <c r="AJ88" i="9"/>
  <c r="AH88" i="9"/>
  <c r="Y88" i="9"/>
  <c r="W88" i="9"/>
  <c r="U88" i="9"/>
  <c r="S88" i="9"/>
  <c r="Q88" i="9"/>
  <c r="O88" i="9"/>
  <c r="M88" i="9"/>
  <c r="K88" i="9"/>
  <c r="I88" i="9"/>
  <c r="G88" i="9"/>
  <c r="E88" i="9"/>
  <c r="AZ87" i="9"/>
  <c r="AX87" i="9"/>
  <c r="AV87" i="9"/>
  <c r="AT87" i="9"/>
  <c r="AR87" i="9"/>
  <c r="AP87" i="9"/>
  <c r="AN87" i="9"/>
  <c r="AL87" i="9"/>
  <c r="AJ87" i="9"/>
  <c r="AH87" i="9"/>
  <c r="W87" i="9"/>
  <c r="U87" i="9"/>
  <c r="S87" i="9"/>
  <c r="Q87" i="9"/>
  <c r="O87" i="9"/>
  <c r="M87" i="9"/>
  <c r="K87" i="9"/>
  <c r="I87" i="9"/>
  <c r="G87" i="9"/>
  <c r="E87" i="9"/>
  <c r="AX86" i="9"/>
  <c r="AV86" i="9"/>
  <c r="AT86" i="9"/>
  <c r="AR86" i="9"/>
  <c r="AP86" i="9"/>
  <c r="AN86" i="9"/>
  <c r="AL86" i="9"/>
  <c r="AJ86" i="9"/>
  <c r="AH86" i="9"/>
  <c r="U86" i="9"/>
  <c r="S86" i="9"/>
  <c r="Q86" i="9"/>
  <c r="O86" i="9"/>
  <c r="M86" i="9"/>
  <c r="K86" i="9"/>
  <c r="I86" i="9"/>
  <c r="G86" i="9"/>
  <c r="E86" i="9"/>
  <c r="AV85" i="9"/>
  <c r="AT85" i="9"/>
  <c r="AR85" i="9"/>
  <c r="AP85" i="9"/>
  <c r="AN85" i="9"/>
  <c r="AL85" i="9"/>
  <c r="AJ85" i="9"/>
  <c r="AH85" i="9"/>
  <c r="S85" i="9"/>
  <c r="Q85" i="9"/>
  <c r="O85" i="9"/>
  <c r="M85" i="9"/>
  <c r="K85" i="9"/>
  <c r="I85" i="9"/>
  <c r="G85" i="9"/>
  <c r="E85" i="9"/>
  <c r="AT84" i="9"/>
  <c r="AR84" i="9"/>
  <c r="AP84" i="9"/>
  <c r="AN84" i="9"/>
  <c r="AL84" i="9"/>
  <c r="AJ84" i="9"/>
  <c r="AH84" i="9"/>
  <c r="Q84" i="9"/>
  <c r="O84" i="9"/>
  <c r="M84" i="9"/>
  <c r="K84" i="9"/>
  <c r="I84" i="9"/>
  <c r="G84" i="9"/>
  <c r="E84" i="9"/>
  <c r="AR83" i="9"/>
  <c r="AP83" i="9"/>
  <c r="AN83" i="9"/>
  <c r="AL83" i="9"/>
  <c r="AJ83" i="9"/>
  <c r="AH83" i="9"/>
  <c r="O83" i="9"/>
  <c r="M83" i="9"/>
  <c r="K83" i="9"/>
  <c r="I83" i="9"/>
  <c r="G83" i="9"/>
  <c r="E83" i="9"/>
  <c r="AP82" i="9"/>
  <c r="AN82" i="9"/>
  <c r="AL82" i="9"/>
  <c r="AJ82" i="9"/>
  <c r="AH82" i="9"/>
  <c r="M82" i="9"/>
  <c r="K82" i="9"/>
  <c r="I82" i="9"/>
  <c r="G82" i="9"/>
  <c r="E82" i="9"/>
  <c r="AN81" i="9"/>
  <c r="AL81" i="9"/>
  <c r="AJ81" i="9"/>
  <c r="AH81" i="9"/>
  <c r="K81" i="9"/>
  <c r="I81" i="9"/>
  <c r="G81" i="9"/>
  <c r="E81" i="9"/>
  <c r="AL80" i="9"/>
  <c r="AJ80" i="9"/>
  <c r="AH80" i="9"/>
  <c r="I80" i="9"/>
  <c r="G80" i="9"/>
  <c r="E80" i="9"/>
  <c r="AJ79" i="9"/>
  <c r="AH79" i="9"/>
  <c r="G79" i="9"/>
  <c r="E79" i="9"/>
  <c r="AH78" i="9"/>
  <c r="E78" i="9"/>
  <c r="BF72" i="9"/>
  <c r="BD72" i="9"/>
  <c r="BB72" i="9"/>
  <c r="AZ72" i="9"/>
  <c r="AX72" i="9"/>
  <c r="AV72" i="9"/>
  <c r="AT72" i="9"/>
  <c r="AR72" i="9"/>
  <c r="AP72" i="9"/>
  <c r="AN72" i="9"/>
  <c r="AL72" i="9"/>
  <c r="AJ72" i="9"/>
  <c r="AH72" i="9"/>
  <c r="AC72" i="9"/>
  <c r="AA72" i="9"/>
  <c r="Y72" i="9"/>
  <c r="W72" i="9"/>
  <c r="U72" i="9"/>
  <c r="S72" i="9"/>
  <c r="Q72" i="9"/>
  <c r="O72" i="9"/>
  <c r="M72" i="9"/>
  <c r="K72" i="9"/>
  <c r="I72" i="9"/>
  <c r="G72" i="9"/>
  <c r="E72" i="9"/>
  <c r="BD71" i="9"/>
  <c r="BB71" i="9"/>
  <c r="AZ71" i="9"/>
  <c r="AX71" i="9"/>
  <c r="AV71" i="9"/>
  <c r="AT71" i="9"/>
  <c r="AR71" i="9"/>
  <c r="AP71" i="9"/>
  <c r="AN71" i="9"/>
  <c r="AL71" i="9"/>
  <c r="AJ71" i="9"/>
  <c r="AH71" i="9"/>
  <c r="AA71" i="9"/>
  <c r="Y71" i="9"/>
  <c r="W71" i="9"/>
  <c r="U71" i="9"/>
  <c r="S71" i="9"/>
  <c r="Q71" i="9"/>
  <c r="O71" i="9"/>
  <c r="M71" i="9"/>
  <c r="K71" i="9"/>
  <c r="I71" i="9"/>
  <c r="G71" i="9"/>
  <c r="E71" i="9"/>
  <c r="BB70" i="9"/>
  <c r="AZ70" i="9"/>
  <c r="AX70" i="9"/>
  <c r="AV70" i="9"/>
  <c r="AT70" i="9"/>
  <c r="AR70" i="9"/>
  <c r="AP70" i="9"/>
  <c r="AN70" i="9"/>
  <c r="AL70" i="9"/>
  <c r="AJ70" i="9"/>
  <c r="AH70" i="9"/>
  <c r="Y70" i="9"/>
  <c r="W70" i="9"/>
  <c r="U70" i="9"/>
  <c r="S70" i="9"/>
  <c r="Q70" i="9"/>
  <c r="O70" i="9"/>
  <c r="M70" i="9"/>
  <c r="K70" i="9"/>
  <c r="I70" i="9"/>
  <c r="G70" i="9"/>
  <c r="E70" i="9"/>
  <c r="AZ69" i="9"/>
  <c r="AX69" i="9"/>
  <c r="AV69" i="9"/>
  <c r="AT69" i="9"/>
  <c r="AR69" i="9"/>
  <c r="AP69" i="9"/>
  <c r="AN69" i="9"/>
  <c r="AL69" i="9"/>
  <c r="AJ69" i="9"/>
  <c r="AH69" i="9"/>
  <c r="W69" i="9"/>
  <c r="U69" i="9"/>
  <c r="S69" i="9"/>
  <c r="Q69" i="9"/>
  <c r="O69" i="9"/>
  <c r="M69" i="9"/>
  <c r="K69" i="9"/>
  <c r="I69" i="9"/>
  <c r="G69" i="9"/>
  <c r="E69" i="9"/>
  <c r="AX68" i="9"/>
  <c r="AV68" i="9"/>
  <c r="AT68" i="9"/>
  <c r="AR68" i="9"/>
  <c r="AP68" i="9"/>
  <c r="AN68" i="9"/>
  <c r="AL68" i="9"/>
  <c r="AJ68" i="9"/>
  <c r="AH68" i="9"/>
  <c r="U68" i="9"/>
  <c r="S68" i="9"/>
  <c r="Q68" i="9"/>
  <c r="O68" i="9"/>
  <c r="M68" i="9"/>
  <c r="K68" i="9"/>
  <c r="I68" i="9"/>
  <c r="G68" i="9"/>
  <c r="E68" i="9"/>
  <c r="AV67" i="9"/>
  <c r="AT67" i="9"/>
  <c r="AR67" i="9"/>
  <c r="AP67" i="9"/>
  <c r="AN67" i="9"/>
  <c r="AL67" i="9"/>
  <c r="AJ67" i="9"/>
  <c r="AH67" i="9"/>
  <c r="S67" i="9"/>
  <c r="Q67" i="9"/>
  <c r="O67" i="9"/>
  <c r="M67" i="9"/>
  <c r="K67" i="9"/>
  <c r="I67" i="9"/>
  <c r="G67" i="9"/>
  <c r="E67" i="9"/>
  <c r="AT66" i="9"/>
  <c r="AR66" i="9"/>
  <c r="AP66" i="9"/>
  <c r="AN66" i="9"/>
  <c r="AL66" i="9"/>
  <c r="AJ66" i="9"/>
  <c r="AH66" i="9"/>
  <c r="Q66" i="9"/>
  <c r="O66" i="9"/>
  <c r="M66" i="9"/>
  <c r="K66" i="9"/>
  <c r="I66" i="9"/>
  <c r="G66" i="9"/>
  <c r="E66" i="9"/>
  <c r="AR65" i="9"/>
  <c r="AP65" i="9"/>
  <c r="AN65" i="9"/>
  <c r="AL65" i="9"/>
  <c r="AJ65" i="9"/>
  <c r="AH65" i="9"/>
  <c r="O65" i="9"/>
  <c r="M65" i="9"/>
  <c r="K65" i="9"/>
  <c r="I65" i="9"/>
  <c r="G65" i="9"/>
  <c r="E65" i="9"/>
  <c r="AP64" i="9"/>
  <c r="AN64" i="9"/>
  <c r="AL64" i="9"/>
  <c r="AJ64" i="9"/>
  <c r="AH64" i="9"/>
  <c r="M64" i="9"/>
  <c r="K64" i="9"/>
  <c r="I64" i="9"/>
  <c r="G64" i="9"/>
  <c r="E64" i="9"/>
  <c r="AN63" i="9"/>
  <c r="AL63" i="9"/>
  <c r="AJ63" i="9"/>
  <c r="AH63" i="9"/>
  <c r="K63" i="9"/>
  <c r="I63" i="9"/>
  <c r="G63" i="9"/>
  <c r="E63" i="9"/>
  <c r="AL62" i="9"/>
  <c r="AJ62" i="9"/>
  <c r="AH62" i="9"/>
  <c r="I62" i="9"/>
  <c r="G62" i="9"/>
  <c r="E62" i="9"/>
  <c r="AJ61" i="9"/>
  <c r="AH61" i="9"/>
  <c r="G61" i="9"/>
  <c r="E61" i="9"/>
  <c r="AH60" i="9"/>
  <c r="E60" i="9"/>
  <c r="BF54" i="9"/>
  <c r="BD54" i="9"/>
  <c r="BB54" i="9"/>
  <c r="AZ54" i="9"/>
  <c r="AX54" i="9"/>
  <c r="AV54" i="9"/>
  <c r="AT54" i="9"/>
  <c r="AR54" i="9"/>
  <c r="AP54" i="9"/>
  <c r="AN54" i="9"/>
  <c r="AL54" i="9"/>
  <c r="AJ54" i="9"/>
  <c r="AH54" i="9"/>
  <c r="AC54" i="9"/>
  <c r="AA54" i="9"/>
  <c r="Y54" i="9"/>
  <c r="W54" i="9"/>
  <c r="U54" i="9"/>
  <c r="S54" i="9"/>
  <c r="Q54" i="9"/>
  <c r="O54" i="9"/>
  <c r="M54" i="9"/>
  <c r="K54" i="9"/>
  <c r="I54" i="9"/>
  <c r="G54" i="9"/>
  <c r="E54" i="9"/>
  <c r="BD53" i="9"/>
  <c r="BB53" i="9"/>
  <c r="AZ53" i="9"/>
  <c r="AX53" i="9"/>
  <c r="AV53" i="9"/>
  <c r="AT53" i="9"/>
  <c r="AR53" i="9"/>
  <c r="AP53" i="9"/>
  <c r="AN53" i="9"/>
  <c r="AL53" i="9"/>
  <c r="AJ53" i="9"/>
  <c r="AH53" i="9"/>
  <c r="AA53" i="9"/>
  <c r="Y53" i="9"/>
  <c r="W53" i="9"/>
  <c r="U53" i="9"/>
  <c r="S53" i="9"/>
  <c r="Q53" i="9"/>
  <c r="O53" i="9"/>
  <c r="M53" i="9"/>
  <c r="K53" i="9"/>
  <c r="I53" i="9"/>
  <c r="G53" i="9"/>
  <c r="E53" i="9"/>
  <c r="BB52" i="9"/>
  <c r="AZ52" i="9"/>
  <c r="AX52" i="9"/>
  <c r="AV52" i="9"/>
  <c r="AT52" i="9"/>
  <c r="AR52" i="9"/>
  <c r="AP52" i="9"/>
  <c r="AN52" i="9"/>
  <c r="AL52" i="9"/>
  <c r="AJ52" i="9"/>
  <c r="AH52" i="9"/>
  <c r="Y52" i="9"/>
  <c r="W52" i="9"/>
  <c r="U52" i="9"/>
  <c r="S52" i="9"/>
  <c r="Q52" i="9"/>
  <c r="O52" i="9"/>
  <c r="M52" i="9"/>
  <c r="K52" i="9"/>
  <c r="I52" i="9"/>
  <c r="G52" i="9"/>
  <c r="E52" i="9"/>
  <c r="AZ51" i="9"/>
  <c r="AX51" i="9"/>
  <c r="AV51" i="9"/>
  <c r="AT51" i="9"/>
  <c r="AR51" i="9"/>
  <c r="AP51" i="9"/>
  <c r="AN51" i="9"/>
  <c r="AL51" i="9"/>
  <c r="AJ51" i="9"/>
  <c r="AH51" i="9"/>
  <c r="W51" i="9"/>
  <c r="U51" i="9"/>
  <c r="S51" i="9"/>
  <c r="Q51" i="9"/>
  <c r="O51" i="9"/>
  <c r="M51" i="9"/>
  <c r="K51" i="9"/>
  <c r="I51" i="9"/>
  <c r="G51" i="9"/>
  <c r="E51" i="9"/>
  <c r="AX50" i="9"/>
  <c r="AV50" i="9"/>
  <c r="AT50" i="9"/>
  <c r="AR50" i="9"/>
  <c r="AP50" i="9"/>
  <c r="AN50" i="9"/>
  <c r="AL50" i="9"/>
  <c r="AJ50" i="9"/>
  <c r="AH50" i="9"/>
  <c r="U50" i="9"/>
  <c r="S50" i="9"/>
  <c r="Q50" i="9"/>
  <c r="O50" i="9"/>
  <c r="M50" i="9"/>
  <c r="K50" i="9"/>
  <c r="I50" i="9"/>
  <c r="G50" i="9"/>
  <c r="E50" i="9"/>
  <c r="AV49" i="9"/>
  <c r="AT49" i="9"/>
  <c r="AR49" i="9"/>
  <c r="AP49" i="9"/>
  <c r="AN49" i="9"/>
  <c r="AL49" i="9"/>
  <c r="AJ49" i="9"/>
  <c r="AH49" i="9"/>
  <c r="S49" i="9"/>
  <c r="Q49" i="9"/>
  <c r="O49" i="9"/>
  <c r="M49" i="9"/>
  <c r="K49" i="9"/>
  <c r="I49" i="9"/>
  <c r="G49" i="9"/>
  <c r="E49" i="9"/>
  <c r="AT48" i="9"/>
  <c r="AR48" i="9"/>
  <c r="AP48" i="9"/>
  <c r="AN48" i="9"/>
  <c r="AL48" i="9"/>
  <c r="AJ48" i="9"/>
  <c r="AH48" i="9"/>
  <c r="Q48" i="9"/>
  <c r="O48" i="9"/>
  <c r="M48" i="9"/>
  <c r="K48" i="9"/>
  <c r="I48" i="9"/>
  <c r="G48" i="9"/>
  <c r="E48" i="9"/>
  <c r="AR47" i="9"/>
  <c r="AP47" i="9"/>
  <c r="AN47" i="9"/>
  <c r="AL47" i="9"/>
  <c r="AJ47" i="9"/>
  <c r="AH47" i="9"/>
  <c r="O47" i="9"/>
  <c r="M47" i="9"/>
  <c r="K47" i="9"/>
  <c r="I47" i="9"/>
  <c r="G47" i="9"/>
  <c r="E47" i="9"/>
  <c r="AP46" i="9"/>
  <c r="AN46" i="9"/>
  <c r="AL46" i="9"/>
  <c r="AJ46" i="9"/>
  <c r="AH46" i="9"/>
  <c r="M46" i="9"/>
  <c r="K46" i="9"/>
  <c r="I46" i="9"/>
  <c r="G46" i="9"/>
  <c r="E46" i="9"/>
  <c r="AN45" i="9"/>
  <c r="AL45" i="9"/>
  <c r="AJ45" i="9"/>
  <c r="AH45" i="9"/>
  <c r="K45" i="9"/>
  <c r="I45" i="9"/>
  <c r="G45" i="9"/>
  <c r="E45" i="9"/>
  <c r="AL44" i="9"/>
  <c r="AJ44" i="9"/>
  <c r="AH44" i="9"/>
  <c r="I44" i="9"/>
  <c r="G44" i="9"/>
  <c r="E44" i="9"/>
  <c r="AJ43" i="9"/>
  <c r="AH43" i="9"/>
  <c r="G43" i="9"/>
  <c r="E43" i="9"/>
  <c r="AH42" i="9"/>
  <c r="E42" i="9"/>
  <c r="BF36" i="9"/>
  <c r="BD36" i="9"/>
  <c r="BB36" i="9"/>
  <c r="AZ36" i="9"/>
  <c r="AX36" i="9"/>
  <c r="AV36" i="9"/>
  <c r="AT36" i="9"/>
  <c r="AR36" i="9"/>
  <c r="AP36" i="9"/>
  <c r="AN36" i="9"/>
  <c r="AL36" i="9"/>
  <c r="AJ36" i="9"/>
  <c r="AH36" i="9"/>
  <c r="AC36" i="9"/>
  <c r="AA36" i="9"/>
  <c r="Y36" i="9"/>
  <c r="W36" i="9"/>
  <c r="U36" i="9"/>
  <c r="S36" i="9"/>
  <c r="Q36" i="9"/>
  <c r="O36" i="9"/>
  <c r="M36" i="9"/>
  <c r="K36" i="9"/>
  <c r="I36" i="9"/>
  <c r="G36" i="9"/>
  <c r="E36" i="9"/>
  <c r="BD35" i="9"/>
  <c r="BB35" i="9"/>
  <c r="AZ35" i="9"/>
  <c r="AX35" i="9"/>
  <c r="AV35" i="9"/>
  <c r="AT35" i="9"/>
  <c r="AR35" i="9"/>
  <c r="AP35" i="9"/>
  <c r="AN35" i="9"/>
  <c r="AL35" i="9"/>
  <c r="AJ35" i="9"/>
  <c r="AH35" i="9"/>
  <c r="AA35" i="9"/>
  <c r="Y35" i="9"/>
  <c r="W35" i="9"/>
  <c r="U35" i="9"/>
  <c r="S35" i="9"/>
  <c r="Q35" i="9"/>
  <c r="O35" i="9"/>
  <c r="M35" i="9"/>
  <c r="K35" i="9"/>
  <c r="I35" i="9"/>
  <c r="G35" i="9"/>
  <c r="E35" i="9"/>
  <c r="BB34" i="9"/>
  <c r="AZ34" i="9"/>
  <c r="AX34" i="9"/>
  <c r="AV34" i="9"/>
  <c r="AT34" i="9"/>
  <c r="AR34" i="9"/>
  <c r="AP34" i="9"/>
  <c r="AN34" i="9"/>
  <c r="AL34" i="9"/>
  <c r="AJ34" i="9"/>
  <c r="AH34" i="9"/>
  <c r="Y34" i="9"/>
  <c r="W34" i="9"/>
  <c r="U34" i="9"/>
  <c r="S34" i="9"/>
  <c r="Q34" i="9"/>
  <c r="O34" i="9"/>
  <c r="M34" i="9"/>
  <c r="K34" i="9"/>
  <c r="I34" i="9"/>
  <c r="G34" i="9"/>
  <c r="E34" i="9"/>
  <c r="AZ33" i="9"/>
  <c r="AX33" i="9"/>
  <c r="AV33" i="9"/>
  <c r="AT33" i="9"/>
  <c r="AR33" i="9"/>
  <c r="AP33" i="9"/>
  <c r="AN33" i="9"/>
  <c r="AL33" i="9"/>
  <c r="AJ33" i="9"/>
  <c r="AH33" i="9"/>
  <c r="W33" i="9"/>
  <c r="U33" i="9"/>
  <c r="S33" i="9"/>
  <c r="Q33" i="9"/>
  <c r="O33" i="9"/>
  <c r="M33" i="9"/>
  <c r="K33" i="9"/>
  <c r="I33" i="9"/>
  <c r="G33" i="9"/>
  <c r="E33" i="9"/>
  <c r="AX32" i="9"/>
  <c r="AV32" i="9"/>
  <c r="AT32" i="9"/>
  <c r="AR32" i="9"/>
  <c r="AP32" i="9"/>
  <c r="AN32" i="9"/>
  <c r="AL32" i="9"/>
  <c r="AJ32" i="9"/>
  <c r="AH32" i="9"/>
  <c r="U32" i="9"/>
  <c r="S32" i="9"/>
  <c r="Q32" i="9"/>
  <c r="O32" i="9"/>
  <c r="M32" i="9"/>
  <c r="K32" i="9"/>
  <c r="I32" i="9"/>
  <c r="G32" i="9"/>
  <c r="E32" i="9"/>
  <c r="AV31" i="9"/>
  <c r="AT31" i="9"/>
  <c r="AR31" i="9"/>
  <c r="AP31" i="9"/>
  <c r="AN31" i="9"/>
  <c r="AL31" i="9"/>
  <c r="AJ31" i="9"/>
  <c r="AH31" i="9"/>
  <c r="S31" i="9"/>
  <c r="Q31" i="9"/>
  <c r="O31" i="9"/>
  <c r="M31" i="9"/>
  <c r="K31" i="9"/>
  <c r="I31" i="9"/>
  <c r="G31" i="9"/>
  <c r="E31" i="9"/>
  <c r="AT30" i="9"/>
  <c r="AR30" i="9"/>
  <c r="AP30" i="9"/>
  <c r="AN30" i="9"/>
  <c r="AL30" i="9"/>
  <c r="AJ30" i="9"/>
  <c r="AH30" i="9"/>
  <c r="Q30" i="9"/>
  <c r="O30" i="9"/>
  <c r="M30" i="9"/>
  <c r="K30" i="9"/>
  <c r="I30" i="9"/>
  <c r="G30" i="9"/>
  <c r="E30" i="9"/>
  <c r="AR29" i="9"/>
  <c r="AP29" i="9"/>
  <c r="AN29" i="9"/>
  <c r="AL29" i="9"/>
  <c r="AJ29" i="9"/>
  <c r="AH29" i="9"/>
  <c r="O29" i="9"/>
  <c r="M29" i="9"/>
  <c r="K29" i="9"/>
  <c r="I29" i="9"/>
  <c r="G29" i="9"/>
  <c r="E29" i="9"/>
  <c r="AP28" i="9"/>
  <c r="AN28" i="9"/>
  <c r="AL28" i="9"/>
  <c r="AJ28" i="9"/>
  <c r="AH28" i="9"/>
  <c r="M28" i="9"/>
  <c r="K28" i="9"/>
  <c r="I28" i="9"/>
  <c r="G28" i="9"/>
  <c r="E28" i="9"/>
  <c r="AN27" i="9"/>
  <c r="AL27" i="9"/>
  <c r="AJ27" i="9"/>
  <c r="AH27" i="9"/>
  <c r="K27" i="9"/>
  <c r="I27" i="9"/>
  <c r="G27" i="9"/>
  <c r="E27" i="9"/>
  <c r="AL26" i="9"/>
  <c r="AJ26" i="9"/>
  <c r="AH26" i="9"/>
  <c r="I26" i="9"/>
  <c r="G26" i="9"/>
  <c r="E26" i="9"/>
  <c r="AJ25" i="9"/>
  <c r="AH25" i="9"/>
  <c r="G25" i="9"/>
  <c r="E25" i="9"/>
  <c r="AH24" i="9"/>
  <c r="E24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W16" i="9"/>
  <c r="BV16" i="9"/>
  <c r="BU16" i="9"/>
  <c r="BT16" i="9"/>
  <c r="BS16" i="9"/>
  <c r="BR16" i="9"/>
  <c r="BQ16" i="9"/>
  <c r="BP16" i="9"/>
  <c r="BO16" i="9"/>
  <c r="BN16" i="9"/>
  <c r="BM16" i="9"/>
  <c r="BV15" i="9"/>
  <c r="BU15" i="9"/>
  <c r="BT15" i="9"/>
  <c r="BS15" i="9"/>
  <c r="BR15" i="9"/>
  <c r="BQ15" i="9"/>
  <c r="BP15" i="9"/>
  <c r="BO15" i="9"/>
  <c r="BN15" i="9"/>
  <c r="BM15" i="9"/>
  <c r="BU14" i="9"/>
  <c r="BT14" i="9"/>
  <c r="BS14" i="9"/>
  <c r="BR14" i="9"/>
  <c r="BQ14" i="9"/>
  <c r="BP14" i="9"/>
  <c r="BO14" i="9"/>
  <c r="BN14" i="9"/>
  <c r="BM14" i="9"/>
  <c r="BT13" i="9"/>
  <c r="BS13" i="9"/>
  <c r="BR13" i="9"/>
  <c r="BQ13" i="9"/>
  <c r="BP13" i="9"/>
  <c r="BO13" i="9"/>
  <c r="BN13" i="9"/>
  <c r="BM13" i="9"/>
  <c r="BS12" i="9"/>
  <c r="BR12" i="9"/>
  <c r="BQ12" i="9"/>
  <c r="BP12" i="9"/>
  <c r="BO12" i="9"/>
  <c r="BN12" i="9"/>
  <c r="BM12" i="9"/>
  <c r="BR11" i="9"/>
  <c r="BQ11" i="9"/>
  <c r="BP11" i="9"/>
  <c r="BO11" i="9"/>
  <c r="BN11" i="9"/>
  <c r="BM11" i="9"/>
  <c r="BQ10" i="9"/>
  <c r="BP10" i="9"/>
  <c r="BO10" i="9"/>
  <c r="BN10" i="9"/>
  <c r="BM10" i="9"/>
  <c r="BP9" i="9"/>
  <c r="BO9" i="9"/>
  <c r="BN9" i="9"/>
  <c r="BM9" i="9"/>
  <c r="BO8" i="9"/>
  <c r="BN8" i="9"/>
  <c r="BM8" i="9"/>
  <c r="BN7" i="9"/>
  <c r="BM7" i="9"/>
  <c r="BM6" i="9"/>
  <c r="CI216" i="8"/>
  <c r="CG216" i="8"/>
  <c r="CE216" i="8"/>
  <c r="CC216" i="8"/>
  <c r="CA216" i="8"/>
  <c r="BY216" i="8"/>
  <c r="BW216" i="8"/>
  <c r="BU216" i="8"/>
  <c r="BS216" i="8"/>
  <c r="BQ216" i="8"/>
  <c r="BO216" i="8"/>
  <c r="BM216" i="8"/>
  <c r="BK216" i="8"/>
  <c r="BF216" i="8"/>
  <c r="BD216" i="8"/>
  <c r="BB216" i="8"/>
  <c r="AZ216" i="8"/>
  <c r="AX216" i="8"/>
  <c r="AV216" i="8"/>
  <c r="AT216" i="8"/>
  <c r="AR216" i="8"/>
  <c r="AP216" i="8"/>
  <c r="AN216" i="8"/>
  <c r="AL216" i="8"/>
  <c r="AJ216" i="8"/>
  <c r="AH216" i="8"/>
  <c r="AC216" i="8"/>
  <c r="AA216" i="8"/>
  <c r="Y216" i="8"/>
  <c r="W216" i="8"/>
  <c r="U216" i="8"/>
  <c r="S216" i="8"/>
  <c r="Q216" i="8"/>
  <c r="O216" i="8"/>
  <c r="M216" i="8"/>
  <c r="K216" i="8"/>
  <c r="I216" i="8"/>
  <c r="E216" i="8"/>
  <c r="CG215" i="8"/>
  <c r="CE215" i="8"/>
  <c r="CC215" i="8"/>
  <c r="CA215" i="8"/>
  <c r="BY215" i="8"/>
  <c r="BW215" i="8"/>
  <c r="BU215" i="8"/>
  <c r="BS215" i="8"/>
  <c r="BQ215" i="8"/>
  <c r="BO215" i="8"/>
  <c r="BM215" i="8"/>
  <c r="BK215" i="8"/>
  <c r="BD215" i="8"/>
  <c r="BB215" i="8"/>
  <c r="AZ215" i="8"/>
  <c r="AX215" i="8"/>
  <c r="AV215" i="8"/>
  <c r="AT215" i="8"/>
  <c r="AR215" i="8"/>
  <c r="AP215" i="8"/>
  <c r="AN215" i="8"/>
  <c r="AL215" i="8"/>
  <c r="AJ215" i="8"/>
  <c r="AH215" i="8"/>
  <c r="AA215" i="8"/>
  <c r="Y215" i="8"/>
  <c r="W215" i="8"/>
  <c r="U215" i="8"/>
  <c r="S215" i="8"/>
  <c r="Q215" i="8"/>
  <c r="O215" i="8"/>
  <c r="M215" i="8"/>
  <c r="K215" i="8"/>
  <c r="I215" i="8"/>
  <c r="E215" i="8"/>
  <c r="CE214" i="8"/>
  <c r="CC214" i="8"/>
  <c r="CA214" i="8"/>
  <c r="BY214" i="8"/>
  <c r="BW214" i="8"/>
  <c r="BU214" i="8"/>
  <c r="BS214" i="8"/>
  <c r="BQ214" i="8"/>
  <c r="BO214" i="8"/>
  <c r="BM214" i="8"/>
  <c r="BK214" i="8"/>
  <c r="BB214" i="8"/>
  <c r="AZ214" i="8"/>
  <c r="AX214" i="8"/>
  <c r="AV214" i="8"/>
  <c r="AT214" i="8"/>
  <c r="AR214" i="8"/>
  <c r="AP214" i="8"/>
  <c r="AN214" i="8"/>
  <c r="AL214" i="8"/>
  <c r="AJ214" i="8"/>
  <c r="AH214" i="8"/>
  <c r="Y214" i="8"/>
  <c r="W214" i="8"/>
  <c r="U214" i="8"/>
  <c r="S214" i="8"/>
  <c r="Q214" i="8"/>
  <c r="O214" i="8"/>
  <c r="M214" i="8"/>
  <c r="K214" i="8"/>
  <c r="I214" i="8"/>
  <c r="E214" i="8"/>
  <c r="CC213" i="8"/>
  <c r="CA213" i="8"/>
  <c r="BY213" i="8"/>
  <c r="BW213" i="8"/>
  <c r="BU213" i="8"/>
  <c r="BS213" i="8"/>
  <c r="BQ213" i="8"/>
  <c r="BO213" i="8"/>
  <c r="BM213" i="8"/>
  <c r="BK213" i="8"/>
  <c r="AZ213" i="8"/>
  <c r="AX213" i="8"/>
  <c r="AV213" i="8"/>
  <c r="AT213" i="8"/>
  <c r="AR213" i="8"/>
  <c r="AP213" i="8"/>
  <c r="AN213" i="8"/>
  <c r="AL213" i="8"/>
  <c r="AJ213" i="8"/>
  <c r="AH213" i="8"/>
  <c r="W213" i="8"/>
  <c r="U213" i="8"/>
  <c r="S213" i="8"/>
  <c r="Q213" i="8"/>
  <c r="O213" i="8"/>
  <c r="M213" i="8"/>
  <c r="K213" i="8"/>
  <c r="I213" i="8"/>
  <c r="E213" i="8"/>
  <c r="CA212" i="8"/>
  <c r="BY212" i="8"/>
  <c r="BW212" i="8"/>
  <c r="BU212" i="8"/>
  <c r="BS212" i="8"/>
  <c r="BQ212" i="8"/>
  <c r="BO212" i="8"/>
  <c r="BM212" i="8"/>
  <c r="BK212" i="8"/>
  <c r="AX212" i="8"/>
  <c r="AV212" i="8"/>
  <c r="AT212" i="8"/>
  <c r="AR212" i="8"/>
  <c r="AP212" i="8"/>
  <c r="AN212" i="8"/>
  <c r="AL212" i="8"/>
  <c r="AJ212" i="8"/>
  <c r="AH212" i="8"/>
  <c r="U212" i="8"/>
  <c r="S212" i="8"/>
  <c r="Q212" i="8"/>
  <c r="O212" i="8"/>
  <c r="M212" i="8"/>
  <c r="K212" i="8"/>
  <c r="I212" i="8"/>
  <c r="E212" i="8"/>
  <c r="BY211" i="8"/>
  <c r="BW211" i="8"/>
  <c r="BU211" i="8"/>
  <c r="BS211" i="8"/>
  <c r="BQ211" i="8"/>
  <c r="BO211" i="8"/>
  <c r="BM211" i="8"/>
  <c r="BK211" i="8"/>
  <c r="AV211" i="8"/>
  <c r="AT211" i="8"/>
  <c r="AR211" i="8"/>
  <c r="AP211" i="8"/>
  <c r="AN211" i="8"/>
  <c r="AL211" i="8"/>
  <c r="AJ211" i="8"/>
  <c r="AH211" i="8"/>
  <c r="S211" i="8"/>
  <c r="Q211" i="8"/>
  <c r="O211" i="8"/>
  <c r="M211" i="8"/>
  <c r="K211" i="8"/>
  <c r="I211" i="8"/>
  <c r="E211" i="8"/>
  <c r="BW210" i="8"/>
  <c r="BU210" i="8"/>
  <c r="BS210" i="8"/>
  <c r="BQ210" i="8"/>
  <c r="BO210" i="8"/>
  <c r="BM210" i="8"/>
  <c r="BK210" i="8"/>
  <c r="AT210" i="8"/>
  <c r="AR210" i="8"/>
  <c r="AP210" i="8"/>
  <c r="AN210" i="8"/>
  <c r="AL210" i="8"/>
  <c r="AJ210" i="8"/>
  <c r="AH210" i="8"/>
  <c r="Q210" i="8"/>
  <c r="O210" i="8"/>
  <c r="M210" i="8"/>
  <c r="K210" i="8"/>
  <c r="I210" i="8"/>
  <c r="E210" i="8"/>
  <c r="BU209" i="8"/>
  <c r="BS209" i="8"/>
  <c r="BQ209" i="8"/>
  <c r="BO209" i="8"/>
  <c r="BM209" i="8"/>
  <c r="BK209" i="8"/>
  <c r="AR209" i="8"/>
  <c r="AP209" i="8"/>
  <c r="AN209" i="8"/>
  <c r="AL209" i="8"/>
  <c r="AJ209" i="8"/>
  <c r="AH209" i="8"/>
  <c r="O209" i="8"/>
  <c r="M209" i="8"/>
  <c r="K209" i="8"/>
  <c r="I209" i="8"/>
  <c r="E209" i="8"/>
  <c r="BS208" i="8"/>
  <c r="BQ208" i="8"/>
  <c r="BO208" i="8"/>
  <c r="BM208" i="8"/>
  <c r="BK208" i="8"/>
  <c r="AP208" i="8"/>
  <c r="AN208" i="8"/>
  <c r="AL208" i="8"/>
  <c r="AJ208" i="8"/>
  <c r="AH208" i="8"/>
  <c r="M208" i="8"/>
  <c r="K208" i="8"/>
  <c r="I208" i="8"/>
  <c r="E208" i="8"/>
  <c r="BQ207" i="8"/>
  <c r="BO207" i="8"/>
  <c r="BM207" i="8"/>
  <c r="BK207" i="8"/>
  <c r="AN207" i="8"/>
  <c r="AL207" i="8"/>
  <c r="AJ207" i="8"/>
  <c r="AH207" i="8"/>
  <c r="K207" i="8"/>
  <c r="I207" i="8"/>
  <c r="E207" i="8"/>
  <c r="BO206" i="8"/>
  <c r="BM206" i="8"/>
  <c r="BK206" i="8"/>
  <c r="AL206" i="8"/>
  <c r="AJ206" i="8"/>
  <c r="AH206" i="8"/>
  <c r="I206" i="8"/>
  <c r="E206" i="8"/>
  <c r="BM205" i="8"/>
  <c r="BK205" i="8"/>
  <c r="AJ205" i="8"/>
  <c r="AH205" i="8"/>
  <c r="E205" i="8"/>
  <c r="BK204" i="8"/>
  <c r="AH204" i="8"/>
  <c r="E204" i="8"/>
  <c r="BF126" i="8"/>
  <c r="BD126" i="8"/>
  <c r="BB126" i="8"/>
  <c r="AZ126" i="8"/>
  <c r="AX126" i="8"/>
  <c r="AV126" i="8"/>
  <c r="AT126" i="8"/>
  <c r="AR126" i="8"/>
  <c r="AP126" i="8"/>
  <c r="AN126" i="8"/>
  <c r="AL126" i="8"/>
  <c r="AJ126" i="8"/>
  <c r="AH126" i="8"/>
  <c r="AC126" i="8"/>
  <c r="AA126" i="8"/>
  <c r="Y126" i="8"/>
  <c r="W126" i="8"/>
  <c r="U126" i="8"/>
  <c r="S126" i="8"/>
  <c r="Q126" i="8"/>
  <c r="O126" i="8"/>
  <c r="M126" i="8"/>
  <c r="K126" i="8"/>
  <c r="I126" i="8"/>
  <c r="G126" i="8"/>
  <c r="E126" i="8"/>
  <c r="BD125" i="8"/>
  <c r="BB125" i="8"/>
  <c r="AZ125" i="8"/>
  <c r="AX125" i="8"/>
  <c r="AV125" i="8"/>
  <c r="AT125" i="8"/>
  <c r="AR125" i="8"/>
  <c r="AP125" i="8"/>
  <c r="AN125" i="8"/>
  <c r="AL125" i="8"/>
  <c r="AJ125" i="8"/>
  <c r="AH125" i="8"/>
  <c r="AA125" i="8"/>
  <c r="Y125" i="8"/>
  <c r="W125" i="8"/>
  <c r="U125" i="8"/>
  <c r="S125" i="8"/>
  <c r="Q125" i="8"/>
  <c r="O125" i="8"/>
  <c r="M125" i="8"/>
  <c r="K125" i="8"/>
  <c r="I125" i="8"/>
  <c r="G125" i="8"/>
  <c r="E125" i="8"/>
  <c r="BB124" i="8"/>
  <c r="AZ124" i="8"/>
  <c r="AX124" i="8"/>
  <c r="AV124" i="8"/>
  <c r="AT124" i="8"/>
  <c r="AR124" i="8"/>
  <c r="AP124" i="8"/>
  <c r="AN124" i="8"/>
  <c r="AL124" i="8"/>
  <c r="AJ124" i="8"/>
  <c r="AH124" i="8"/>
  <c r="Y124" i="8"/>
  <c r="W124" i="8"/>
  <c r="U124" i="8"/>
  <c r="S124" i="8"/>
  <c r="Q124" i="8"/>
  <c r="O124" i="8"/>
  <c r="M124" i="8"/>
  <c r="K124" i="8"/>
  <c r="I124" i="8"/>
  <c r="G124" i="8"/>
  <c r="E124" i="8"/>
  <c r="AZ123" i="8"/>
  <c r="AX123" i="8"/>
  <c r="AV123" i="8"/>
  <c r="AT123" i="8"/>
  <c r="AR123" i="8"/>
  <c r="AP123" i="8"/>
  <c r="AN123" i="8"/>
  <c r="AL123" i="8"/>
  <c r="AJ123" i="8"/>
  <c r="AH123" i="8"/>
  <c r="W123" i="8"/>
  <c r="U123" i="8"/>
  <c r="S123" i="8"/>
  <c r="Q123" i="8"/>
  <c r="O123" i="8"/>
  <c r="M123" i="8"/>
  <c r="K123" i="8"/>
  <c r="I123" i="8"/>
  <c r="G123" i="8"/>
  <c r="E123" i="8"/>
  <c r="AX122" i="8"/>
  <c r="AV122" i="8"/>
  <c r="AT122" i="8"/>
  <c r="AR122" i="8"/>
  <c r="AP122" i="8"/>
  <c r="AN122" i="8"/>
  <c r="AL122" i="8"/>
  <c r="AJ122" i="8"/>
  <c r="AH122" i="8"/>
  <c r="U122" i="8"/>
  <c r="S122" i="8"/>
  <c r="Q122" i="8"/>
  <c r="O122" i="8"/>
  <c r="M122" i="8"/>
  <c r="K122" i="8"/>
  <c r="I122" i="8"/>
  <c r="G122" i="8"/>
  <c r="E122" i="8"/>
  <c r="AV121" i="8"/>
  <c r="AT121" i="8"/>
  <c r="AR121" i="8"/>
  <c r="AP121" i="8"/>
  <c r="AN121" i="8"/>
  <c r="AL121" i="8"/>
  <c r="AJ121" i="8"/>
  <c r="AH121" i="8"/>
  <c r="S121" i="8"/>
  <c r="Q121" i="8"/>
  <c r="O121" i="8"/>
  <c r="M121" i="8"/>
  <c r="K121" i="8"/>
  <c r="I121" i="8"/>
  <c r="G121" i="8"/>
  <c r="E121" i="8"/>
  <c r="AT120" i="8"/>
  <c r="AR120" i="8"/>
  <c r="AP120" i="8"/>
  <c r="AN120" i="8"/>
  <c r="AL120" i="8"/>
  <c r="AJ120" i="8"/>
  <c r="AH120" i="8"/>
  <c r="Q120" i="8"/>
  <c r="O120" i="8"/>
  <c r="M120" i="8"/>
  <c r="K120" i="8"/>
  <c r="I120" i="8"/>
  <c r="G120" i="8"/>
  <c r="E120" i="8"/>
  <c r="AR119" i="8"/>
  <c r="AP119" i="8"/>
  <c r="AN119" i="8"/>
  <c r="AL119" i="8"/>
  <c r="AJ119" i="8"/>
  <c r="AH119" i="8"/>
  <c r="O119" i="8"/>
  <c r="M119" i="8"/>
  <c r="K119" i="8"/>
  <c r="I119" i="8"/>
  <c r="G119" i="8"/>
  <c r="E119" i="8"/>
  <c r="AP118" i="8"/>
  <c r="AN118" i="8"/>
  <c r="AL118" i="8"/>
  <c r="AJ118" i="8"/>
  <c r="AH118" i="8"/>
  <c r="M118" i="8"/>
  <c r="K118" i="8"/>
  <c r="I118" i="8"/>
  <c r="G118" i="8"/>
  <c r="E118" i="8"/>
  <c r="AN117" i="8"/>
  <c r="AL117" i="8"/>
  <c r="AJ117" i="8"/>
  <c r="AH117" i="8"/>
  <c r="K117" i="8"/>
  <c r="I117" i="8"/>
  <c r="G117" i="8"/>
  <c r="E117" i="8"/>
  <c r="AL116" i="8"/>
  <c r="AJ116" i="8"/>
  <c r="AH116" i="8"/>
  <c r="I116" i="8"/>
  <c r="G116" i="8"/>
  <c r="E116" i="8"/>
  <c r="AJ115" i="8"/>
  <c r="AH115" i="8"/>
  <c r="G115" i="8"/>
  <c r="E115" i="8"/>
  <c r="AH114" i="8"/>
  <c r="E114" i="8"/>
  <c r="BF108" i="8"/>
  <c r="BD108" i="8"/>
  <c r="BB108" i="8"/>
  <c r="AZ108" i="8"/>
  <c r="AX108" i="8"/>
  <c r="AV108" i="8"/>
  <c r="AT108" i="8"/>
  <c r="AR108" i="8"/>
  <c r="AP108" i="8"/>
  <c r="AN108" i="8"/>
  <c r="AL108" i="8"/>
  <c r="AJ108" i="8"/>
  <c r="AH108" i="8"/>
  <c r="AC108" i="8"/>
  <c r="AA108" i="8"/>
  <c r="Y108" i="8"/>
  <c r="W108" i="8"/>
  <c r="U108" i="8"/>
  <c r="S108" i="8"/>
  <c r="Q108" i="8"/>
  <c r="O108" i="8"/>
  <c r="M108" i="8"/>
  <c r="K108" i="8"/>
  <c r="I108" i="8"/>
  <c r="G108" i="8"/>
  <c r="E108" i="8"/>
  <c r="BD107" i="8"/>
  <c r="BB107" i="8"/>
  <c r="AZ107" i="8"/>
  <c r="AX107" i="8"/>
  <c r="AV107" i="8"/>
  <c r="AT107" i="8"/>
  <c r="AR107" i="8"/>
  <c r="AP107" i="8"/>
  <c r="AN107" i="8"/>
  <c r="AL107" i="8"/>
  <c r="AJ107" i="8"/>
  <c r="AH107" i="8"/>
  <c r="AA107" i="8"/>
  <c r="Y107" i="8"/>
  <c r="W107" i="8"/>
  <c r="U107" i="8"/>
  <c r="S107" i="8"/>
  <c r="Q107" i="8"/>
  <c r="O107" i="8"/>
  <c r="M107" i="8"/>
  <c r="K107" i="8"/>
  <c r="I107" i="8"/>
  <c r="G107" i="8"/>
  <c r="E107" i="8"/>
  <c r="BB106" i="8"/>
  <c r="AZ106" i="8"/>
  <c r="AX106" i="8"/>
  <c r="AV106" i="8"/>
  <c r="AT106" i="8"/>
  <c r="AR106" i="8"/>
  <c r="AP106" i="8"/>
  <c r="AN106" i="8"/>
  <c r="AL106" i="8"/>
  <c r="AJ106" i="8"/>
  <c r="AH106" i="8"/>
  <c r="Y106" i="8"/>
  <c r="W106" i="8"/>
  <c r="U106" i="8"/>
  <c r="S106" i="8"/>
  <c r="Q106" i="8"/>
  <c r="O106" i="8"/>
  <c r="M106" i="8"/>
  <c r="K106" i="8"/>
  <c r="I106" i="8"/>
  <c r="G106" i="8"/>
  <c r="E106" i="8"/>
  <c r="AZ105" i="8"/>
  <c r="AX105" i="8"/>
  <c r="AV105" i="8"/>
  <c r="AT105" i="8"/>
  <c r="AR105" i="8"/>
  <c r="AP105" i="8"/>
  <c r="AN105" i="8"/>
  <c r="AL105" i="8"/>
  <c r="AJ105" i="8"/>
  <c r="AH105" i="8"/>
  <c r="W105" i="8"/>
  <c r="U105" i="8"/>
  <c r="S105" i="8"/>
  <c r="Q105" i="8"/>
  <c r="O105" i="8"/>
  <c r="M105" i="8"/>
  <c r="K105" i="8"/>
  <c r="I105" i="8"/>
  <c r="G105" i="8"/>
  <c r="E105" i="8"/>
  <c r="AX104" i="8"/>
  <c r="AV104" i="8"/>
  <c r="AT104" i="8"/>
  <c r="AR104" i="8"/>
  <c r="AP104" i="8"/>
  <c r="AN104" i="8"/>
  <c r="AL104" i="8"/>
  <c r="AJ104" i="8"/>
  <c r="AH104" i="8"/>
  <c r="U104" i="8"/>
  <c r="S104" i="8"/>
  <c r="Q104" i="8"/>
  <c r="O104" i="8"/>
  <c r="M104" i="8"/>
  <c r="K104" i="8"/>
  <c r="I104" i="8"/>
  <c r="G104" i="8"/>
  <c r="E104" i="8"/>
  <c r="AV103" i="8"/>
  <c r="AT103" i="8"/>
  <c r="AR103" i="8"/>
  <c r="AP103" i="8"/>
  <c r="AN103" i="8"/>
  <c r="AL103" i="8"/>
  <c r="AJ103" i="8"/>
  <c r="AH103" i="8"/>
  <c r="S103" i="8"/>
  <c r="Q103" i="8"/>
  <c r="O103" i="8"/>
  <c r="M103" i="8"/>
  <c r="K103" i="8"/>
  <c r="I103" i="8"/>
  <c r="G103" i="8"/>
  <c r="E103" i="8"/>
  <c r="AT102" i="8"/>
  <c r="AR102" i="8"/>
  <c r="AP102" i="8"/>
  <c r="AN102" i="8"/>
  <c r="AL102" i="8"/>
  <c r="AJ102" i="8"/>
  <c r="AH102" i="8"/>
  <c r="Q102" i="8"/>
  <c r="O102" i="8"/>
  <c r="M102" i="8"/>
  <c r="K102" i="8"/>
  <c r="I102" i="8"/>
  <c r="G102" i="8"/>
  <c r="E102" i="8"/>
  <c r="AR101" i="8"/>
  <c r="AP101" i="8"/>
  <c r="AN101" i="8"/>
  <c r="AL101" i="8"/>
  <c r="AJ101" i="8"/>
  <c r="AH101" i="8"/>
  <c r="O101" i="8"/>
  <c r="M101" i="8"/>
  <c r="K101" i="8"/>
  <c r="I101" i="8"/>
  <c r="G101" i="8"/>
  <c r="E101" i="8"/>
  <c r="AP100" i="8"/>
  <c r="AN100" i="8"/>
  <c r="AL100" i="8"/>
  <c r="AJ100" i="8"/>
  <c r="AH100" i="8"/>
  <c r="M100" i="8"/>
  <c r="K100" i="8"/>
  <c r="I100" i="8"/>
  <c r="G100" i="8"/>
  <c r="E100" i="8"/>
  <c r="AN99" i="8"/>
  <c r="AL99" i="8"/>
  <c r="AJ99" i="8"/>
  <c r="AH99" i="8"/>
  <c r="K99" i="8"/>
  <c r="I99" i="8"/>
  <c r="G99" i="8"/>
  <c r="E99" i="8"/>
  <c r="AL98" i="8"/>
  <c r="AJ98" i="8"/>
  <c r="AH98" i="8"/>
  <c r="I98" i="8"/>
  <c r="G98" i="8"/>
  <c r="E98" i="8"/>
  <c r="AJ97" i="8"/>
  <c r="AH97" i="8"/>
  <c r="G97" i="8"/>
  <c r="E97" i="8"/>
  <c r="AH96" i="8"/>
  <c r="E96" i="8"/>
  <c r="BF90" i="8"/>
  <c r="BD90" i="8"/>
  <c r="BB90" i="8"/>
  <c r="AZ90" i="8"/>
  <c r="AX90" i="8"/>
  <c r="AV90" i="8"/>
  <c r="AT90" i="8"/>
  <c r="AR90" i="8"/>
  <c r="AP90" i="8"/>
  <c r="AN90" i="8"/>
  <c r="AL90" i="8"/>
  <c r="AJ90" i="8"/>
  <c r="AH90" i="8"/>
  <c r="AC90" i="8"/>
  <c r="AA90" i="8"/>
  <c r="Y90" i="8"/>
  <c r="W90" i="8"/>
  <c r="U90" i="8"/>
  <c r="S90" i="8"/>
  <c r="Q90" i="8"/>
  <c r="O90" i="8"/>
  <c r="M90" i="8"/>
  <c r="K90" i="8"/>
  <c r="I90" i="8"/>
  <c r="G90" i="8"/>
  <c r="E90" i="8"/>
  <c r="BD89" i="8"/>
  <c r="BB89" i="8"/>
  <c r="AZ89" i="8"/>
  <c r="AX89" i="8"/>
  <c r="AV89" i="8"/>
  <c r="AT89" i="8"/>
  <c r="AR89" i="8"/>
  <c r="AP89" i="8"/>
  <c r="AN89" i="8"/>
  <c r="AL89" i="8"/>
  <c r="AJ89" i="8"/>
  <c r="AH89" i="8"/>
  <c r="AA89" i="8"/>
  <c r="Y89" i="8"/>
  <c r="W89" i="8"/>
  <c r="U89" i="8"/>
  <c r="S89" i="8"/>
  <c r="Q89" i="8"/>
  <c r="O89" i="8"/>
  <c r="M89" i="8"/>
  <c r="K89" i="8"/>
  <c r="I89" i="8"/>
  <c r="G89" i="8"/>
  <c r="E89" i="8"/>
  <c r="BB88" i="8"/>
  <c r="AZ88" i="8"/>
  <c r="AX88" i="8"/>
  <c r="AV88" i="8"/>
  <c r="AT88" i="8"/>
  <c r="AR88" i="8"/>
  <c r="AP88" i="8"/>
  <c r="AN88" i="8"/>
  <c r="AL88" i="8"/>
  <c r="AJ88" i="8"/>
  <c r="AH88" i="8"/>
  <c r="Y88" i="8"/>
  <c r="W88" i="8"/>
  <c r="U88" i="8"/>
  <c r="S88" i="8"/>
  <c r="Q88" i="8"/>
  <c r="O88" i="8"/>
  <c r="M88" i="8"/>
  <c r="K88" i="8"/>
  <c r="I88" i="8"/>
  <c r="G88" i="8"/>
  <c r="E88" i="8"/>
  <c r="AZ87" i="8"/>
  <c r="AX87" i="8"/>
  <c r="AV87" i="8"/>
  <c r="AT87" i="8"/>
  <c r="AR87" i="8"/>
  <c r="AP87" i="8"/>
  <c r="AN87" i="8"/>
  <c r="AL87" i="8"/>
  <c r="AJ87" i="8"/>
  <c r="AH87" i="8"/>
  <c r="W87" i="8"/>
  <c r="U87" i="8"/>
  <c r="S87" i="8"/>
  <c r="Q87" i="8"/>
  <c r="O87" i="8"/>
  <c r="M87" i="8"/>
  <c r="K87" i="8"/>
  <c r="I87" i="8"/>
  <c r="G87" i="8"/>
  <c r="E87" i="8"/>
  <c r="AX86" i="8"/>
  <c r="AV86" i="8"/>
  <c r="AT86" i="8"/>
  <c r="AR86" i="8"/>
  <c r="AP86" i="8"/>
  <c r="AN86" i="8"/>
  <c r="AL86" i="8"/>
  <c r="AJ86" i="8"/>
  <c r="AH86" i="8"/>
  <c r="U86" i="8"/>
  <c r="S86" i="8"/>
  <c r="Q86" i="8"/>
  <c r="O86" i="8"/>
  <c r="M86" i="8"/>
  <c r="K86" i="8"/>
  <c r="I86" i="8"/>
  <c r="G86" i="8"/>
  <c r="E86" i="8"/>
  <c r="AV85" i="8"/>
  <c r="AT85" i="8"/>
  <c r="AR85" i="8"/>
  <c r="AP85" i="8"/>
  <c r="AN85" i="8"/>
  <c r="AL85" i="8"/>
  <c r="AJ85" i="8"/>
  <c r="AH85" i="8"/>
  <c r="S85" i="8"/>
  <c r="Q85" i="8"/>
  <c r="O85" i="8"/>
  <c r="M85" i="8"/>
  <c r="K85" i="8"/>
  <c r="I85" i="8"/>
  <c r="G85" i="8"/>
  <c r="E85" i="8"/>
  <c r="AT84" i="8"/>
  <c r="AR84" i="8"/>
  <c r="AP84" i="8"/>
  <c r="AN84" i="8"/>
  <c r="AL84" i="8"/>
  <c r="AJ84" i="8"/>
  <c r="AH84" i="8"/>
  <c r="Q84" i="8"/>
  <c r="O84" i="8"/>
  <c r="M84" i="8"/>
  <c r="K84" i="8"/>
  <c r="I84" i="8"/>
  <c r="G84" i="8"/>
  <c r="E84" i="8"/>
  <c r="AR83" i="8"/>
  <c r="AP83" i="8"/>
  <c r="AN83" i="8"/>
  <c r="AL83" i="8"/>
  <c r="AJ83" i="8"/>
  <c r="AH83" i="8"/>
  <c r="O83" i="8"/>
  <c r="M83" i="8"/>
  <c r="K83" i="8"/>
  <c r="I83" i="8"/>
  <c r="G83" i="8"/>
  <c r="E83" i="8"/>
  <c r="AP82" i="8"/>
  <c r="AN82" i="8"/>
  <c r="AL82" i="8"/>
  <c r="AJ82" i="8"/>
  <c r="AH82" i="8"/>
  <c r="M82" i="8"/>
  <c r="K82" i="8"/>
  <c r="I82" i="8"/>
  <c r="G82" i="8"/>
  <c r="E82" i="8"/>
  <c r="AN81" i="8"/>
  <c r="AL81" i="8"/>
  <c r="AJ81" i="8"/>
  <c r="AH81" i="8"/>
  <c r="K81" i="8"/>
  <c r="I81" i="8"/>
  <c r="G81" i="8"/>
  <c r="E81" i="8"/>
  <c r="AL80" i="8"/>
  <c r="AJ80" i="8"/>
  <c r="AH80" i="8"/>
  <c r="I80" i="8"/>
  <c r="G80" i="8"/>
  <c r="E80" i="8"/>
  <c r="AJ79" i="8"/>
  <c r="AH79" i="8"/>
  <c r="G79" i="8"/>
  <c r="E79" i="8"/>
  <c r="AH78" i="8"/>
  <c r="E78" i="8"/>
  <c r="BF72" i="8"/>
  <c r="BD72" i="8"/>
  <c r="BB72" i="8"/>
  <c r="AZ72" i="8"/>
  <c r="AX72" i="8"/>
  <c r="AV72" i="8"/>
  <c r="AT72" i="8"/>
  <c r="AR72" i="8"/>
  <c r="AP72" i="8"/>
  <c r="AN72" i="8"/>
  <c r="AL72" i="8"/>
  <c r="AJ72" i="8"/>
  <c r="AH72" i="8"/>
  <c r="AC72" i="8"/>
  <c r="AA72" i="8"/>
  <c r="Y72" i="8"/>
  <c r="W72" i="8"/>
  <c r="U72" i="8"/>
  <c r="S72" i="8"/>
  <c r="Q72" i="8"/>
  <c r="O72" i="8"/>
  <c r="M72" i="8"/>
  <c r="K72" i="8"/>
  <c r="I72" i="8"/>
  <c r="G72" i="8"/>
  <c r="E72" i="8"/>
  <c r="BD71" i="8"/>
  <c r="BB71" i="8"/>
  <c r="AZ71" i="8"/>
  <c r="AX71" i="8"/>
  <c r="AV71" i="8"/>
  <c r="AT71" i="8"/>
  <c r="AR71" i="8"/>
  <c r="AP71" i="8"/>
  <c r="AN71" i="8"/>
  <c r="AL71" i="8"/>
  <c r="AJ71" i="8"/>
  <c r="AH71" i="8"/>
  <c r="AA71" i="8"/>
  <c r="Y71" i="8"/>
  <c r="W71" i="8"/>
  <c r="U71" i="8"/>
  <c r="S71" i="8"/>
  <c r="Q71" i="8"/>
  <c r="O71" i="8"/>
  <c r="M71" i="8"/>
  <c r="K71" i="8"/>
  <c r="I71" i="8"/>
  <c r="G71" i="8"/>
  <c r="E71" i="8"/>
  <c r="BB70" i="8"/>
  <c r="AZ70" i="8"/>
  <c r="AX70" i="8"/>
  <c r="AV70" i="8"/>
  <c r="AT70" i="8"/>
  <c r="AR70" i="8"/>
  <c r="AP70" i="8"/>
  <c r="AN70" i="8"/>
  <c r="AL70" i="8"/>
  <c r="AJ70" i="8"/>
  <c r="AH70" i="8"/>
  <c r="Y70" i="8"/>
  <c r="W70" i="8"/>
  <c r="U70" i="8"/>
  <c r="S70" i="8"/>
  <c r="Q70" i="8"/>
  <c r="O70" i="8"/>
  <c r="M70" i="8"/>
  <c r="K70" i="8"/>
  <c r="I70" i="8"/>
  <c r="G70" i="8"/>
  <c r="E70" i="8"/>
  <c r="AZ69" i="8"/>
  <c r="AX69" i="8"/>
  <c r="AV69" i="8"/>
  <c r="AT69" i="8"/>
  <c r="AR69" i="8"/>
  <c r="AP69" i="8"/>
  <c r="AN69" i="8"/>
  <c r="AL69" i="8"/>
  <c r="AJ69" i="8"/>
  <c r="AH69" i="8"/>
  <c r="W69" i="8"/>
  <c r="U69" i="8"/>
  <c r="S69" i="8"/>
  <c r="Q69" i="8"/>
  <c r="O69" i="8"/>
  <c r="M69" i="8"/>
  <c r="K69" i="8"/>
  <c r="I69" i="8"/>
  <c r="G69" i="8"/>
  <c r="E69" i="8"/>
  <c r="AX68" i="8"/>
  <c r="AV68" i="8"/>
  <c r="AT68" i="8"/>
  <c r="AR68" i="8"/>
  <c r="AP68" i="8"/>
  <c r="AN68" i="8"/>
  <c r="AL68" i="8"/>
  <c r="AJ68" i="8"/>
  <c r="AH68" i="8"/>
  <c r="U68" i="8"/>
  <c r="S68" i="8"/>
  <c r="Q68" i="8"/>
  <c r="O68" i="8"/>
  <c r="M68" i="8"/>
  <c r="K68" i="8"/>
  <c r="I68" i="8"/>
  <c r="G68" i="8"/>
  <c r="E68" i="8"/>
  <c r="AV67" i="8"/>
  <c r="AT67" i="8"/>
  <c r="AR67" i="8"/>
  <c r="AP67" i="8"/>
  <c r="AN67" i="8"/>
  <c r="AL67" i="8"/>
  <c r="AJ67" i="8"/>
  <c r="AH67" i="8"/>
  <c r="S67" i="8"/>
  <c r="Q67" i="8"/>
  <c r="O67" i="8"/>
  <c r="M67" i="8"/>
  <c r="K67" i="8"/>
  <c r="I67" i="8"/>
  <c r="G67" i="8"/>
  <c r="E67" i="8"/>
  <c r="AT66" i="8"/>
  <c r="AR66" i="8"/>
  <c r="AP66" i="8"/>
  <c r="AN66" i="8"/>
  <c r="AL66" i="8"/>
  <c r="AJ66" i="8"/>
  <c r="AH66" i="8"/>
  <c r="Q66" i="8"/>
  <c r="O66" i="8"/>
  <c r="M66" i="8"/>
  <c r="K66" i="8"/>
  <c r="I66" i="8"/>
  <c r="G66" i="8"/>
  <c r="E66" i="8"/>
  <c r="AR65" i="8"/>
  <c r="AP65" i="8"/>
  <c r="AN65" i="8"/>
  <c r="AL65" i="8"/>
  <c r="AJ65" i="8"/>
  <c r="AH65" i="8"/>
  <c r="O65" i="8"/>
  <c r="M65" i="8"/>
  <c r="K65" i="8"/>
  <c r="I65" i="8"/>
  <c r="G65" i="8"/>
  <c r="E65" i="8"/>
  <c r="AP64" i="8"/>
  <c r="AN64" i="8"/>
  <c r="AL64" i="8"/>
  <c r="AJ64" i="8"/>
  <c r="AH64" i="8"/>
  <c r="M64" i="8"/>
  <c r="K64" i="8"/>
  <c r="I64" i="8"/>
  <c r="G64" i="8"/>
  <c r="E64" i="8"/>
  <c r="AN63" i="8"/>
  <c r="AL63" i="8"/>
  <c r="AJ63" i="8"/>
  <c r="AH63" i="8"/>
  <c r="K63" i="8"/>
  <c r="I63" i="8"/>
  <c r="G63" i="8"/>
  <c r="E63" i="8"/>
  <c r="AL62" i="8"/>
  <c r="AJ62" i="8"/>
  <c r="AH62" i="8"/>
  <c r="I62" i="8"/>
  <c r="G62" i="8"/>
  <c r="E62" i="8"/>
  <c r="AJ61" i="8"/>
  <c r="AH61" i="8"/>
  <c r="G61" i="8"/>
  <c r="E61" i="8"/>
  <c r="AH60" i="8"/>
  <c r="E60" i="8"/>
  <c r="BF54" i="8"/>
  <c r="BD54" i="8"/>
  <c r="BB54" i="8"/>
  <c r="AZ54" i="8"/>
  <c r="AX54" i="8"/>
  <c r="AV54" i="8"/>
  <c r="AT54" i="8"/>
  <c r="AR54" i="8"/>
  <c r="AP54" i="8"/>
  <c r="AN54" i="8"/>
  <c r="AL54" i="8"/>
  <c r="AJ54" i="8"/>
  <c r="AH54" i="8"/>
  <c r="AC54" i="8"/>
  <c r="AA54" i="8"/>
  <c r="Y54" i="8"/>
  <c r="W54" i="8"/>
  <c r="U54" i="8"/>
  <c r="S54" i="8"/>
  <c r="Q54" i="8"/>
  <c r="O54" i="8"/>
  <c r="M54" i="8"/>
  <c r="K54" i="8"/>
  <c r="I54" i="8"/>
  <c r="G54" i="8"/>
  <c r="E54" i="8"/>
  <c r="BD53" i="8"/>
  <c r="BB53" i="8"/>
  <c r="AZ53" i="8"/>
  <c r="AX53" i="8"/>
  <c r="AV53" i="8"/>
  <c r="AT53" i="8"/>
  <c r="AR53" i="8"/>
  <c r="AP53" i="8"/>
  <c r="AN53" i="8"/>
  <c r="AL53" i="8"/>
  <c r="AJ53" i="8"/>
  <c r="AH53" i="8"/>
  <c r="AA53" i="8"/>
  <c r="Y53" i="8"/>
  <c r="W53" i="8"/>
  <c r="U53" i="8"/>
  <c r="S53" i="8"/>
  <c r="Q53" i="8"/>
  <c r="O53" i="8"/>
  <c r="M53" i="8"/>
  <c r="K53" i="8"/>
  <c r="I53" i="8"/>
  <c r="G53" i="8"/>
  <c r="E53" i="8"/>
  <c r="BB52" i="8"/>
  <c r="AZ52" i="8"/>
  <c r="AX52" i="8"/>
  <c r="AV52" i="8"/>
  <c r="AT52" i="8"/>
  <c r="AR52" i="8"/>
  <c r="AP52" i="8"/>
  <c r="AN52" i="8"/>
  <c r="AL52" i="8"/>
  <c r="AJ52" i="8"/>
  <c r="AH52" i="8"/>
  <c r="Y52" i="8"/>
  <c r="W52" i="8"/>
  <c r="U52" i="8"/>
  <c r="S52" i="8"/>
  <c r="Q52" i="8"/>
  <c r="O52" i="8"/>
  <c r="M52" i="8"/>
  <c r="K52" i="8"/>
  <c r="I52" i="8"/>
  <c r="G52" i="8"/>
  <c r="E52" i="8"/>
  <c r="AZ51" i="8"/>
  <c r="AX51" i="8"/>
  <c r="AV51" i="8"/>
  <c r="AT51" i="8"/>
  <c r="AR51" i="8"/>
  <c r="AP51" i="8"/>
  <c r="AN51" i="8"/>
  <c r="AL51" i="8"/>
  <c r="AJ51" i="8"/>
  <c r="AH51" i="8"/>
  <c r="W51" i="8"/>
  <c r="U51" i="8"/>
  <c r="S51" i="8"/>
  <c r="Q51" i="8"/>
  <c r="O51" i="8"/>
  <c r="M51" i="8"/>
  <c r="K51" i="8"/>
  <c r="I51" i="8"/>
  <c r="G51" i="8"/>
  <c r="E51" i="8"/>
  <c r="AX50" i="8"/>
  <c r="AV50" i="8"/>
  <c r="AT50" i="8"/>
  <c r="AR50" i="8"/>
  <c r="AP50" i="8"/>
  <c r="AN50" i="8"/>
  <c r="AL50" i="8"/>
  <c r="AJ50" i="8"/>
  <c r="AH50" i="8"/>
  <c r="U50" i="8"/>
  <c r="S50" i="8"/>
  <c r="Q50" i="8"/>
  <c r="O50" i="8"/>
  <c r="M50" i="8"/>
  <c r="K50" i="8"/>
  <c r="I50" i="8"/>
  <c r="G50" i="8"/>
  <c r="E50" i="8"/>
  <c r="AV49" i="8"/>
  <c r="AT49" i="8"/>
  <c r="AR49" i="8"/>
  <c r="AP49" i="8"/>
  <c r="AN49" i="8"/>
  <c r="AL49" i="8"/>
  <c r="AJ49" i="8"/>
  <c r="AH49" i="8"/>
  <c r="S49" i="8"/>
  <c r="Q49" i="8"/>
  <c r="O49" i="8"/>
  <c r="M49" i="8"/>
  <c r="K49" i="8"/>
  <c r="I49" i="8"/>
  <c r="G49" i="8"/>
  <c r="E49" i="8"/>
  <c r="AT48" i="8"/>
  <c r="AR48" i="8"/>
  <c r="AP48" i="8"/>
  <c r="AN48" i="8"/>
  <c r="AL48" i="8"/>
  <c r="AJ48" i="8"/>
  <c r="AH48" i="8"/>
  <c r="Q48" i="8"/>
  <c r="O48" i="8"/>
  <c r="M48" i="8"/>
  <c r="K48" i="8"/>
  <c r="I48" i="8"/>
  <c r="G48" i="8"/>
  <c r="E48" i="8"/>
  <c r="AR47" i="8"/>
  <c r="AP47" i="8"/>
  <c r="AN47" i="8"/>
  <c r="AL47" i="8"/>
  <c r="AJ47" i="8"/>
  <c r="AH47" i="8"/>
  <c r="O47" i="8"/>
  <c r="M47" i="8"/>
  <c r="K47" i="8"/>
  <c r="I47" i="8"/>
  <c r="G47" i="8"/>
  <c r="E47" i="8"/>
  <c r="AP46" i="8"/>
  <c r="AN46" i="8"/>
  <c r="AL46" i="8"/>
  <c r="AJ46" i="8"/>
  <c r="AH46" i="8"/>
  <c r="M46" i="8"/>
  <c r="K46" i="8"/>
  <c r="I46" i="8"/>
  <c r="G46" i="8"/>
  <c r="E46" i="8"/>
  <c r="AN45" i="8"/>
  <c r="AL45" i="8"/>
  <c r="AJ45" i="8"/>
  <c r="AH45" i="8"/>
  <c r="K45" i="8"/>
  <c r="I45" i="8"/>
  <c r="G45" i="8"/>
  <c r="E45" i="8"/>
  <c r="AL44" i="8"/>
  <c r="AJ44" i="8"/>
  <c r="AH44" i="8"/>
  <c r="I44" i="8"/>
  <c r="G44" i="8"/>
  <c r="E44" i="8"/>
  <c r="AJ43" i="8"/>
  <c r="AH43" i="8"/>
  <c r="G43" i="8"/>
  <c r="E43" i="8"/>
  <c r="AH42" i="8"/>
  <c r="E42" i="8"/>
  <c r="BF36" i="8"/>
  <c r="BD36" i="8"/>
  <c r="BB36" i="8"/>
  <c r="AZ36" i="8"/>
  <c r="AX36" i="8"/>
  <c r="AV36" i="8"/>
  <c r="AT36" i="8"/>
  <c r="AR36" i="8"/>
  <c r="AP36" i="8"/>
  <c r="AN36" i="8"/>
  <c r="AL36" i="8"/>
  <c r="AJ36" i="8"/>
  <c r="AH36" i="8"/>
  <c r="AC36" i="8"/>
  <c r="AA36" i="8"/>
  <c r="Y36" i="8"/>
  <c r="W36" i="8"/>
  <c r="U36" i="8"/>
  <c r="S36" i="8"/>
  <c r="Q36" i="8"/>
  <c r="O36" i="8"/>
  <c r="M36" i="8"/>
  <c r="K36" i="8"/>
  <c r="I36" i="8"/>
  <c r="G36" i="8"/>
  <c r="E36" i="8"/>
  <c r="BD35" i="8"/>
  <c r="BB35" i="8"/>
  <c r="AZ35" i="8"/>
  <c r="AX35" i="8"/>
  <c r="AV35" i="8"/>
  <c r="AT35" i="8"/>
  <c r="AR35" i="8"/>
  <c r="AP35" i="8"/>
  <c r="AN35" i="8"/>
  <c r="AL35" i="8"/>
  <c r="AJ35" i="8"/>
  <c r="AH35" i="8"/>
  <c r="AA35" i="8"/>
  <c r="Y35" i="8"/>
  <c r="W35" i="8"/>
  <c r="U35" i="8"/>
  <c r="S35" i="8"/>
  <c r="Q35" i="8"/>
  <c r="O35" i="8"/>
  <c r="M35" i="8"/>
  <c r="K35" i="8"/>
  <c r="I35" i="8"/>
  <c r="G35" i="8"/>
  <c r="E35" i="8"/>
  <c r="BB34" i="8"/>
  <c r="AZ34" i="8"/>
  <c r="AX34" i="8"/>
  <c r="AV34" i="8"/>
  <c r="AT34" i="8"/>
  <c r="AR34" i="8"/>
  <c r="AP34" i="8"/>
  <c r="AN34" i="8"/>
  <c r="AL34" i="8"/>
  <c r="AJ34" i="8"/>
  <c r="AH34" i="8"/>
  <c r="Y34" i="8"/>
  <c r="W34" i="8"/>
  <c r="U34" i="8"/>
  <c r="S34" i="8"/>
  <c r="Q34" i="8"/>
  <c r="O34" i="8"/>
  <c r="M34" i="8"/>
  <c r="K34" i="8"/>
  <c r="I34" i="8"/>
  <c r="G34" i="8"/>
  <c r="E34" i="8"/>
  <c r="AZ33" i="8"/>
  <c r="AX33" i="8"/>
  <c r="AV33" i="8"/>
  <c r="AT33" i="8"/>
  <c r="AR33" i="8"/>
  <c r="AP33" i="8"/>
  <c r="AN33" i="8"/>
  <c r="AL33" i="8"/>
  <c r="AJ33" i="8"/>
  <c r="AH33" i="8"/>
  <c r="W33" i="8"/>
  <c r="U33" i="8"/>
  <c r="S33" i="8"/>
  <c r="Q33" i="8"/>
  <c r="O33" i="8"/>
  <c r="M33" i="8"/>
  <c r="K33" i="8"/>
  <c r="I33" i="8"/>
  <c r="G33" i="8"/>
  <c r="E33" i="8"/>
  <c r="AX32" i="8"/>
  <c r="AV32" i="8"/>
  <c r="AT32" i="8"/>
  <c r="AR32" i="8"/>
  <c r="AP32" i="8"/>
  <c r="AN32" i="8"/>
  <c r="AL32" i="8"/>
  <c r="AJ32" i="8"/>
  <c r="AH32" i="8"/>
  <c r="U32" i="8"/>
  <c r="S32" i="8"/>
  <c r="Q32" i="8"/>
  <c r="O32" i="8"/>
  <c r="M32" i="8"/>
  <c r="K32" i="8"/>
  <c r="I32" i="8"/>
  <c r="G32" i="8"/>
  <c r="E32" i="8"/>
  <c r="AV31" i="8"/>
  <c r="AT31" i="8"/>
  <c r="AR31" i="8"/>
  <c r="AP31" i="8"/>
  <c r="AN31" i="8"/>
  <c r="AL31" i="8"/>
  <c r="AJ31" i="8"/>
  <c r="AH31" i="8"/>
  <c r="S31" i="8"/>
  <c r="Q31" i="8"/>
  <c r="O31" i="8"/>
  <c r="M31" i="8"/>
  <c r="K31" i="8"/>
  <c r="I31" i="8"/>
  <c r="G31" i="8"/>
  <c r="E31" i="8"/>
  <c r="AT30" i="8"/>
  <c r="AR30" i="8"/>
  <c r="AP30" i="8"/>
  <c r="AN30" i="8"/>
  <c r="AL30" i="8"/>
  <c r="AJ30" i="8"/>
  <c r="AH30" i="8"/>
  <c r="Q30" i="8"/>
  <c r="O30" i="8"/>
  <c r="M30" i="8"/>
  <c r="K30" i="8"/>
  <c r="I30" i="8"/>
  <c r="G30" i="8"/>
  <c r="E30" i="8"/>
  <c r="AR29" i="8"/>
  <c r="AP29" i="8"/>
  <c r="AN29" i="8"/>
  <c r="AL29" i="8"/>
  <c r="AJ29" i="8"/>
  <c r="AH29" i="8"/>
  <c r="O29" i="8"/>
  <c r="M29" i="8"/>
  <c r="K29" i="8"/>
  <c r="I29" i="8"/>
  <c r="G29" i="8"/>
  <c r="E29" i="8"/>
  <c r="AP28" i="8"/>
  <c r="AN28" i="8"/>
  <c r="AL28" i="8"/>
  <c r="AJ28" i="8"/>
  <c r="AH28" i="8"/>
  <c r="M28" i="8"/>
  <c r="K28" i="8"/>
  <c r="I28" i="8"/>
  <c r="G28" i="8"/>
  <c r="E28" i="8"/>
  <c r="AN27" i="8"/>
  <c r="AL27" i="8"/>
  <c r="AJ27" i="8"/>
  <c r="AH27" i="8"/>
  <c r="K27" i="8"/>
  <c r="I27" i="8"/>
  <c r="G27" i="8"/>
  <c r="E27" i="8"/>
  <c r="AL26" i="8"/>
  <c r="AJ26" i="8"/>
  <c r="AH26" i="8"/>
  <c r="I26" i="8"/>
  <c r="G26" i="8"/>
  <c r="E26" i="8"/>
  <c r="AJ25" i="8"/>
  <c r="AH25" i="8"/>
  <c r="G25" i="8"/>
  <c r="E25" i="8"/>
  <c r="AH24" i="8"/>
  <c r="E24" i="8"/>
  <c r="BY18" i="8"/>
  <c r="BX18" i="8"/>
  <c r="BW18" i="8"/>
  <c r="BV18" i="8"/>
  <c r="BU18" i="8"/>
  <c r="BT18" i="8"/>
  <c r="BS18" i="8"/>
  <c r="BR18" i="8"/>
  <c r="BQ18" i="8"/>
  <c r="BP18" i="8"/>
  <c r="BO18" i="8"/>
  <c r="BN18" i="8"/>
  <c r="BM18" i="8"/>
  <c r="BX17" i="8"/>
  <c r="BW17" i="8"/>
  <c r="BV17" i="8"/>
  <c r="BU17" i="8"/>
  <c r="BT17" i="8"/>
  <c r="BS17" i="8"/>
  <c r="BR17" i="8"/>
  <c r="BQ17" i="8"/>
  <c r="BP17" i="8"/>
  <c r="BO17" i="8"/>
  <c r="BN17" i="8"/>
  <c r="BM17" i="8"/>
  <c r="BW16" i="8"/>
  <c r="BV16" i="8"/>
  <c r="BU16" i="8"/>
  <c r="BT16" i="8"/>
  <c r="BS16" i="8"/>
  <c r="BR16" i="8"/>
  <c r="BQ16" i="8"/>
  <c r="BP16" i="8"/>
  <c r="BO16" i="8"/>
  <c r="BN16" i="8"/>
  <c r="BM16" i="8"/>
  <c r="BV15" i="8"/>
  <c r="BU15" i="8"/>
  <c r="BT15" i="8"/>
  <c r="BS15" i="8"/>
  <c r="BR15" i="8"/>
  <c r="BQ15" i="8"/>
  <c r="BP15" i="8"/>
  <c r="BO15" i="8"/>
  <c r="BN15" i="8"/>
  <c r="BM15" i="8"/>
  <c r="BU14" i="8"/>
  <c r="BT14" i="8"/>
  <c r="BS14" i="8"/>
  <c r="BR14" i="8"/>
  <c r="BQ14" i="8"/>
  <c r="BP14" i="8"/>
  <c r="BO14" i="8"/>
  <c r="BN14" i="8"/>
  <c r="BM14" i="8"/>
  <c r="BT13" i="8"/>
  <c r="BS13" i="8"/>
  <c r="BR13" i="8"/>
  <c r="BQ13" i="8"/>
  <c r="BP13" i="8"/>
  <c r="BO13" i="8"/>
  <c r="BN13" i="8"/>
  <c r="BM13" i="8"/>
  <c r="BS12" i="8"/>
  <c r="BR12" i="8"/>
  <c r="BQ12" i="8"/>
  <c r="BP12" i="8"/>
  <c r="BO12" i="8"/>
  <c r="BN12" i="8"/>
  <c r="BM12" i="8"/>
  <c r="BR11" i="8"/>
  <c r="BQ11" i="8"/>
  <c r="BP11" i="8"/>
  <c r="BO11" i="8"/>
  <c r="BN11" i="8"/>
  <c r="BM11" i="8"/>
  <c r="BQ10" i="8"/>
  <c r="BP10" i="8"/>
  <c r="BO10" i="8"/>
  <c r="BN10" i="8"/>
  <c r="BM10" i="8"/>
  <c r="BP9" i="8"/>
  <c r="BO9" i="8"/>
  <c r="BN9" i="8"/>
  <c r="BM9" i="8"/>
  <c r="BO8" i="8"/>
  <c r="BN8" i="8"/>
  <c r="BM8" i="8"/>
  <c r="BN7" i="8"/>
  <c r="BM7" i="8"/>
  <c r="BM6" i="8"/>
  <c r="CI216" i="7"/>
  <c r="CG216" i="7"/>
  <c r="CE216" i="7"/>
  <c r="CC216" i="7"/>
  <c r="CA216" i="7"/>
  <c r="BY216" i="7"/>
  <c r="BW216" i="7"/>
  <c r="BU216" i="7"/>
  <c r="BS216" i="7"/>
  <c r="BQ216" i="7"/>
  <c r="BO216" i="7"/>
  <c r="BM216" i="7"/>
  <c r="BK216" i="7"/>
  <c r="BF216" i="7"/>
  <c r="BD216" i="7"/>
  <c r="BB216" i="7"/>
  <c r="AZ216" i="7"/>
  <c r="AX216" i="7"/>
  <c r="AV216" i="7"/>
  <c r="AT216" i="7"/>
  <c r="AR216" i="7"/>
  <c r="AP216" i="7"/>
  <c r="AN216" i="7"/>
  <c r="AL216" i="7"/>
  <c r="AJ216" i="7"/>
  <c r="AH216" i="7"/>
  <c r="AC216" i="7"/>
  <c r="AA216" i="7"/>
  <c r="W216" i="7"/>
  <c r="U216" i="7"/>
  <c r="S216" i="7"/>
  <c r="O216" i="7"/>
  <c r="M216" i="7"/>
  <c r="K216" i="7"/>
  <c r="I216" i="7"/>
  <c r="G216" i="7"/>
  <c r="E216" i="7"/>
  <c r="CG215" i="7"/>
  <c r="CE215" i="7"/>
  <c r="CC215" i="7"/>
  <c r="CA215" i="7"/>
  <c r="BY215" i="7"/>
  <c r="BW215" i="7"/>
  <c r="BU215" i="7"/>
  <c r="BS215" i="7"/>
  <c r="BQ215" i="7"/>
  <c r="BO215" i="7"/>
  <c r="BM215" i="7"/>
  <c r="BK215" i="7"/>
  <c r="BD215" i="7"/>
  <c r="BB215" i="7"/>
  <c r="AZ215" i="7"/>
  <c r="AX215" i="7"/>
  <c r="AV215" i="7"/>
  <c r="AT215" i="7"/>
  <c r="AR215" i="7"/>
  <c r="AP215" i="7"/>
  <c r="AN215" i="7"/>
  <c r="AL215" i="7"/>
  <c r="AJ215" i="7"/>
  <c r="AH215" i="7"/>
  <c r="AA215" i="7"/>
  <c r="W215" i="7"/>
  <c r="U215" i="7"/>
  <c r="S215" i="7"/>
  <c r="O215" i="7"/>
  <c r="M215" i="7"/>
  <c r="K215" i="7"/>
  <c r="I215" i="7"/>
  <c r="G215" i="7"/>
  <c r="E215" i="7"/>
  <c r="CE214" i="7"/>
  <c r="CC214" i="7"/>
  <c r="CA214" i="7"/>
  <c r="BY214" i="7"/>
  <c r="BW214" i="7"/>
  <c r="BU214" i="7"/>
  <c r="BS214" i="7"/>
  <c r="BQ214" i="7"/>
  <c r="BO214" i="7"/>
  <c r="BM214" i="7"/>
  <c r="BK214" i="7"/>
  <c r="BB214" i="7"/>
  <c r="AZ214" i="7"/>
  <c r="AX214" i="7"/>
  <c r="AV214" i="7"/>
  <c r="AT214" i="7"/>
  <c r="AR214" i="7"/>
  <c r="AP214" i="7"/>
  <c r="AN214" i="7"/>
  <c r="AL214" i="7"/>
  <c r="AJ214" i="7"/>
  <c r="AH214" i="7"/>
  <c r="W214" i="7"/>
  <c r="U214" i="7"/>
  <c r="S214" i="7"/>
  <c r="O214" i="7"/>
  <c r="M214" i="7"/>
  <c r="K214" i="7"/>
  <c r="I214" i="7"/>
  <c r="G214" i="7"/>
  <c r="E214" i="7"/>
  <c r="CC213" i="7"/>
  <c r="CA213" i="7"/>
  <c r="BY213" i="7"/>
  <c r="BW213" i="7"/>
  <c r="BU213" i="7"/>
  <c r="BS213" i="7"/>
  <c r="BQ213" i="7"/>
  <c r="BO213" i="7"/>
  <c r="BM213" i="7"/>
  <c r="BK213" i="7"/>
  <c r="AZ213" i="7"/>
  <c r="AX213" i="7"/>
  <c r="AV213" i="7"/>
  <c r="AT213" i="7"/>
  <c r="AR213" i="7"/>
  <c r="AP213" i="7"/>
  <c r="AN213" i="7"/>
  <c r="AL213" i="7"/>
  <c r="AJ213" i="7"/>
  <c r="AH213" i="7"/>
  <c r="W213" i="7"/>
  <c r="U213" i="7"/>
  <c r="S213" i="7"/>
  <c r="O213" i="7"/>
  <c r="M213" i="7"/>
  <c r="K213" i="7"/>
  <c r="I213" i="7"/>
  <c r="G213" i="7"/>
  <c r="E213" i="7"/>
  <c r="CA212" i="7"/>
  <c r="BY212" i="7"/>
  <c r="BW212" i="7"/>
  <c r="BU212" i="7"/>
  <c r="BS212" i="7"/>
  <c r="BQ212" i="7"/>
  <c r="BO212" i="7"/>
  <c r="BM212" i="7"/>
  <c r="BK212" i="7"/>
  <c r="AX212" i="7"/>
  <c r="AV212" i="7"/>
  <c r="AT212" i="7"/>
  <c r="AR212" i="7"/>
  <c r="AP212" i="7"/>
  <c r="AN212" i="7"/>
  <c r="AL212" i="7"/>
  <c r="AJ212" i="7"/>
  <c r="AH212" i="7"/>
  <c r="U212" i="7"/>
  <c r="S212" i="7"/>
  <c r="O212" i="7"/>
  <c r="M212" i="7"/>
  <c r="K212" i="7"/>
  <c r="I212" i="7"/>
  <c r="G212" i="7"/>
  <c r="E212" i="7"/>
  <c r="BY211" i="7"/>
  <c r="BW211" i="7"/>
  <c r="BU211" i="7"/>
  <c r="BS211" i="7"/>
  <c r="BQ211" i="7"/>
  <c r="BO211" i="7"/>
  <c r="BM211" i="7"/>
  <c r="BK211" i="7"/>
  <c r="AV211" i="7"/>
  <c r="AT211" i="7"/>
  <c r="AR211" i="7"/>
  <c r="AP211" i="7"/>
  <c r="AN211" i="7"/>
  <c r="AL211" i="7"/>
  <c r="AJ211" i="7"/>
  <c r="AH211" i="7"/>
  <c r="S211" i="7"/>
  <c r="O211" i="7"/>
  <c r="M211" i="7"/>
  <c r="K211" i="7"/>
  <c r="I211" i="7"/>
  <c r="G211" i="7"/>
  <c r="E211" i="7"/>
  <c r="BW210" i="7"/>
  <c r="BU210" i="7"/>
  <c r="BS210" i="7"/>
  <c r="BQ210" i="7"/>
  <c r="BO210" i="7"/>
  <c r="BM210" i="7"/>
  <c r="BK210" i="7"/>
  <c r="AT210" i="7"/>
  <c r="AR210" i="7"/>
  <c r="AP210" i="7"/>
  <c r="AN210" i="7"/>
  <c r="AL210" i="7"/>
  <c r="AJ210" i="7"/>
  <c r="AH210" i="7"/>
  <c r="O210" i="7"/>
  <c r="M210" i="7"/>
  <c r="K210" i="7"/>
  <c r="I210" i="7"/>
  <c r="G210" i="7"/>
  <c r="E210" i="7"/>
  <c r="BU209" i="7"/>
  <c r="BS209" i="7"/>
  <c r="BQ209" i="7"/>
  <c r="BO209" i="7"/>
  <c r="BM209" i="7"/>
  <c r="BK209" i="7"/>
  <c r="AR209" i="7"/>
  <c r="AP209" i="7"/>
  <c r="AN209" i="7"/>
  <c r="AL209" i="7"/>
  <c r="AJ209" i="7"/>
  <c r="AH209" i="7"/>
  <c r="O209" i="7"/>
  <c r="M209" i="7"/>
  <c r="K209" i="7"/>
  <c r="I209" i="7"/>
  <c r="G209" i="7"/>
  <c r="E209" i="7"/>
  <c r="BS208" i="7"/>
  <c r="BQ208" i="7"/>
  <c r="BO208" i="7"/>
  <c r="BM208" i="7"/>
  <c r="BK208" i="7"/>
  <c r="AP208" i="7"/>
  <c r="AN208" i="7"/>
  <c r="AL208" i="7"/>
  <c r="AJ208" i="7"/>
  <c r="AH208" i="7"/>
  <c r="M208" i="7"/>
  <c r="K208" i="7"/>
  <c r="I208" i="7"/>
  <c r="G208" i="7"/>
  <c r="E208" i="7"/>
  <c r="BQ207" i="7"/>
  <c r="BO207" i="7"/>
  <c r="BM207" i="7"/>
  <c r="BK207" i="7"/>
  <c r="AN207" i="7"/>
  <c r="AL207" i="7"/>
  <c r="AJ207" i="7"/>
  <c r="AH207" i="7"/>
  <c r="K207" i="7"/>
  <c r="I207" i="7"/>
  <c r="G207" i="7"/>
  <c r="E207" i="7"/>
  <c r="BO206" i="7"/>
  <c r="BM206" i="7"/>
  <c r="BK206" i="7"/>
  <c r="AL206" i="7"/>
  <c r="AJ206" i="7"/>
  <c r="AH206" i="7"/>
  <c r="I206" i="7"/>
  <c r="G206" i="7"/>
  <c r="E206" i="7"/>
  <c r="BM205" i="7"/>
  <c r="BK205" i="7"/>
  <c r="AJ205" i="7"/>
  <c r="AH205" i="7"/>
  <c r="G205" i="7"/>
  <c r="E205" i="7"/>
  <c r="BK204" i="7"/>
  <c r="AH204" i="7"/>
  <c r="E204" i="7"/>
  <c r="BF126" i="7"/>
  <c r="BD126" i="7"/>
  <c r="BB126" i="7"/>
  <c r="AZ126" i="7"/>
  <c r="AX126" i="7"/>
  <c r="AV126" i="7"/>
  <c r="AT126" i="7"/>
  <c r="AR126" i="7"/>
  <c r="AP126" i="7"/>
  <c r="AN126" i="7"/>
  <c r="AL126" i="7"/>
  <c r="AJ126" i="7"/>
  <c r="AH126" i="7"/>
  <c r="AC126" i="7"/>
  <c r="AA126" i="7"/>
  <c r="Y126" i="7"/>
  <c r="W126" i="7"/>
  <c r="U126" i="7"/>
  <c r="S126" i="7"/>
  <c r="Q126" i="7"/>
  <c r="O126" i="7"/>
  <c r="M126" i="7"/>
  <c r="K126" i="7"/>
  <c r="I126" i="7"/>
  <c r="G126" i="7"/>
  <c r="E126" i="7"/>
  <c r="BD125" i="7"/>
  <c r="BB125" i="7"/>
  <c r="AZ125" i="7"/>
  <c r="AX125" i="7"/>
  <c r="AV125" i="7"/>
  <c r="AT125" i="7"/>
  <c r="AR125" i="7"/>
  <c r="AP125" i="7"/>
  <c r="AN125" i="7"/>
  <c r="AL125" i="7"/>
  <c r="AJ125" i="7"/>
  <c r="AH125" i="7"/>
  <c r="AA125" i="7"/>
  <c r="Y125" i="7"/>
  <c r="W125" i="7"/>
  <c r="U125" i="7"/>
  <c r="S125" i="7"/>
  <c r="Q125" i="7"/>
  <c r="O125" i="7"/>
  <c r="M125" i="7"/>
  <c r="K125" i="7"/>
  <c r="I125" i="7"/>
  <c r="G125" i="7"/>
  <c r="E125" i="7"/>
  <c r="BB124" i="7"/>
  <c r="AZ124" i="7"/>
  <c r="AX124" i="7"/>
  <c r="AV124" i="7"/>
  <c r="AT124" i="7"/>
  <c r="AR124" i="7"/>
  <c r="AP124" i="7"/>
  <c r="AN124" i="7"/>
  <c r="AL124" i="7"/>
  <c r="AJ124" i="7"/>
  <c r="AH124" i="7"/>
  <c r="Y124" i="7"/>
  <c r="W124" i="7"/>
  <c r="U124" i="7"/>
  <c r="S124" i="7"/>
  <c r="Q124" i="7"/>
  <c r="O124" i="7"/>
  <c r="M124" i="7"/>
  <c r="K124" i="7"/>
  <c r="I124" i="7"/>
  <c r="G124" i="7"/>
  <c r="E124" i="7"/>
  <c r="AZ123" i="7"/>
  <c r="AX123" i="7"/>
  <c r="AV123" i="7"/>
  <c r="AT123" i="7"/>
  <c r="AR123" i="7"/>
  <c r="AP123" i="7"/>
  <c r="AN123" i="7"/>
  <c r="AL123" i="7"/>
  <c r="AJ123" i="7"/>
  <c r="AH123" i="7"/>
  <c r="W123" i="7"/>
  <c r="U123" i="7"/>
  <c r="S123" i="7"/>
  <c r="Q123" i="7"/>
  <c r="O123" i="7"/>
  <c r="M123" i="7"/>
  <c r="K123" i="7"/>
  <c r="I123" i="7"/>
  <c r="G123" i="7"/>
  <c r="E123" i="7"/>
  <c r="AX122" i="7"/>
  <c r="AV122" i="7"/>
  <c r="AT122" i="7"/>
  <c r="AR122" i="7"/>
  <c r="AP122" i="7"/>
  <c r="AN122" i="7"/>
  <c r="AL122" i="7"/>
  <c r="AJ122" i="7"/>
  <c r="AH122" i="7"/>
  <c r="U122" i="7"/>
  <c r="S122" i="7"/>
  <c r="Q122" i="7"/>
  <c r="O122" i="7"/>
  <c r="M122" i="7"/>
  <c r="K122" i="7"/>
  <c r="I122" i="7"/>
  <c r="G122" i="7"/>
  <c r="E122" i="7"/>
  <c r="AV121" i="7"/>
  <c r="AT121" i="7"/>
  <c r="AR121" i="7"/>
  <c r="AP121" i="7"/>
  <c r="AN121" i="7"/>
  <c r="AL121" i="7"/>
  <c r="AJ121" i="7"/>
  <c r="AH121" i="7"/>
  <c r="S121" i="7"/>
  <c r="Q121" i="7"/>
  <c r="O121" i="7"/>
  <c r="M121" i="7"/>
  <c r="K121" i="7"/>
  <c r="I121" i="7"/>
  <c r="G121" i="7"/>
  <c r="E121" i="7"/>
  <c r="AT120" i="7"/>
  <c r="AR120" i="7"/>
  <c r="AP120" i="7"/>
  <c r="AN120" i="7"/>
  <c r="AL120" i="7"/>
  <c r="AJ120" i="7"/>
  <c r="AH120" i="7"/>
  <c r="Q120" i="7"/>
  <c r="O120" i="7"/>
  <c r="M120" i="7"/>
  <c r="K120" i="7"/>
  <c r="I120" i="7"/>
  <c r="G120" i="7"/>
  <c r="E120" i="7"/>
  <c r="AR119" i="7"/>
  <c r="AP119" i="7"/>
  <c r="AN119" i="7"/>
  <c r="AL119" i="7"/>
  <c r="AJ119" i="7"/>
  <c r="AH119" i="7"/>
  <c r="O119" i="7"/>
  <c r="M119" i="7"/>
  <c r="K119" i="7"/>
  <c r="I119" i="7"/>
  <c r="G119" i="7"/>
  <c r="E119" i="7"/>
  <c r="AP118" i="7"/>
  <c r="AN118" i="7"/>
  <c r="AL118" i="7"/>
  <c r="AJ118" i="7"/>
  <c r="AH118" i="7"/>
  <c r="M118" i="7"/>
  <c r="K118" i="7"/>
  <c r="I118" i="7"/>
  <c r="G118" i="7"/>
  <c r="E118" i="7"/>
  <c r="AN117" i="7"/>
  <c r="AL117" i="7"/>
  <c r="AJ117" i="7"/>
  <c r="AH117" i="7"/>
  <c r="K117" i="7"/>
  <c r="I117" i="7"/>
  <c r="G117" i="7"/>
  <c r="E117" i="7"/>
  <c r="AL116" i="7"/>
  <c r="AJ116" i="7"/>
  <c r="AH116" i="7"/>
  <c r="I116" i="7"/>
  <c r="G116" i="7"/>
  <c r="E116" i="7"/>
  <c r="AJ115" i="7"/>
  <c r="AH115" i="7"/>
  <c r="G115" i="7"/>
  <c r="E115" i="7"/>
  <c r="AH114" i="7"/>
  <c r="E114" i="7"/>
  <c r="BF108" i="7"/>
  <c r="BD108" i="7"/>
  <c r="BB108" i="7"/>
  <c r="AZ108" i="7"/>
  <c r="AX108" i="7"/>
  <c r="AV108" i="7"/>
  <c r="AT108" i="7"/>
  <c r="AR108" i="7"/>
  <c r="AP108" i="7"/>
  <c r="AN108" i="7"/>
  <c r="AL108" i="7"/>
  <c r="AJ108" i="7"/>
  <c r="AH108" i="7"/>
  <c r="AC108" i="7"/>
  <c r="AA108" i="7"/>
  <c r="Y108" i="7"/>
  <c r="W108" i="7"/>
  <c r="U108" i="7"/>
  <c r="S108" i="7"/>
  <c r="Q108" i="7"/>
  <c r="O108" i="7"/>
  <c r="M108" i="7"/>
  <c r="K108" i="7"/>
  <c r="I108" i="7"/>
  <c r="G108" i="7"/>
  <c r="E108" i="7"/>
  <c r="BD107" i="7"/>
  <c r="BB107" i="7"/>
  <c r="AZ107" i="7"/>
  <c r="AX107" i="7"/>
  <c r="AV107" i="7"/>
  <c r="AT107" i="7"/>
  <c r="AR107" i="7"/>
  <c r="AP107" i="7"/>
  <c r="AN107" i="7"/>
  <c r="AL107" i="7"/>
  <c r="AJ107" i="7"/>
  <c r="AH107" i="7"/>
  <c r="AA107" i="7"/>
  <c r="Y107" i="7"/>
  <c r="W107" i="7"/>
  <c r="U107" i="7"/>
  <c r="S107" i="7"/>
  <c r="Q107" i="7"/>
  <c r="O107" i="7"/>
  <c r="M107" i="7"/>
  <c r="K107" i="7"/>
  <c r="I107" i="7"/>
  <c r="G107" i="7"/>
  <c r="E107" i="7"/>
  <c r="BB106" i="7"/>
  <c r="AZ106" i="7"/>
  <c r="AX106" i="7"/>
  <c r="AV106" i="7"/>
  <c r="AT106" i="7"/>
  <c r="AR106" i="7"/>
  <c r="AP106" i="7"/>
  <c r="AN106" i="7"/>
  <c r="AL106" i="7"/>
  <c r="AJ106" i="7"/>
  <c r="AH106" i="7"/>
  <c r="Y106" i="7"/>
  <c r="W106" i="7"/>
  <c r="U106" i="7"/>
  <c r="S106" i="7"/>
  <c r="Q106" i="7"/>
  <c r="O106" i="7"/>
  <c r="M106" i="7"/>
  <c r="K106" i="7"/>
  <c r="I106" i="7"/>
  <c r="G106" i="7"/>
  <c r="E106" i="7"/>
  <c r="AZ105" i="7"/>
  <c r="AX105" i="7"/>
  <c r="AV105" i="7"/>
  <c r="AT105" i="7"/>
  <c r="AR105" i="7"/>
  <c r="AP105" i="7"/>
  <c r="AN105" i="7"/>
  <c r="AL105" i="7"/>
  <c r="AJ105" i="7"/>
  <c r="AH105" i="7"/>
  <c r="W105" i="7"/>
  <c r="U105" i="7"/>
  <c r="S105" i="7"/>
  <c r="Q105" i="7"/>
  <c r="O105" i="7"/>
  <c r="M105" i="7"/>
  <c r="K105" i="7"/>
  <c r="I105" i="7"/>
  <c r="G105" i="7"/>
  <c r="E105" i="7"/>
  <c r="AX104" i="7"/>
  <c r="AV104" i="7"/>
  <c r="AT104" i="7"/>
  <c r="AR104" i="7"/>
  <c r="AP104" i="7"/>
  <c r="AN104" i="7"/>
  <c r="AL104" i="7"/>
  <c r="AJ104" i="7"/>
  <c r="AH104" i="7"/>
  <c r="U104" i="7"/>
  <c r="S104" i="7"/>
  <c r="Q104" i="7"/>
  <c r="O104" i="7"/>
  <c r="M104" i="7"/>
  <c r="K104" i="7"/>
  <c r="I104" i="7"/>
  <c r="G104" i="7"/>
  <c r="E104" i="7"/>
  <c r="AV103" i="7"/>
  <c r="AT103" i="7"/>
  <c r="AR103" i="7"/>
  <c r="AP103" i="7"/>
  <c r="AN103" i="7"/>
  <c r="AL103" i="7"/>
  <c r="AJ103" i="7"/>
  <c r="AH103" i="7"/>
  <c r="S103" i="7"/>
  <c r="Q103" i="7"/>
  <c r="O103" i="7"/>
  <c r="M103" i="7"/>
  <c r="K103" i="7"/>
  <c r="I103" i="7"/>
  <c r="G103" i="7"/>
  <c r="E103" i="7"/>
  <c r="AT102" i="7"/>
  <c r="AR102" i="7"/>
  <c r="AP102" i="7"/>
  <c r="AN102" i="7"/>
  <c r="AL102" i="7"/>
  <c r="AJ102" i="7"/>
  <c r="AH102" i="7"/>
  <c r="Q102" i="7"/>
  <c r="O102" i="7"/>
  <c r="M102" i="7"/>
  <c r="K102" i="7"/>
  <c r="I102" i="7"/>
  <c r="G102" i="7"/>
  <c r="E102" i="7"/>
  <c r="AR101" i="7"/>
  <c r="AP101" i="7"/>
  <c r="AN101" i="7"/>
  <c r="AL101" i="7"/>
  <c r="AJ101" i="7"/>
  <c r="AH101" i="7"/>
  <c r="O101" i="7"/>
  <c r="M101" i="7"/>
  <c r="K101" i="7"/>
  <c r="I101" i="7"/>
  <c r="G101" i="7"/>
  <c r="E101" i="7"/>
  <c r="AP100" i="7"/>
  <c r="AN100" i="7"/>
  <c r="AL100" i="7"/>
  <c r="AJ100" i="7"/>
  <c r="AH100" i="7"/>
  <c r="M100" i="7"/>
  <c r="K100" i="7"/>
  <c r="I100" i="7"/>
  <c r="G100" i="7"/>
  <c r="E100" i="7"/>
  <c r="AN99" i="7"/>
  <c r="AL99" i="7"/>
  <c r="AJ99" i="7"/>
  <c r="AH99" i="7"/>
  <c r="K99" i="7"/>
  <c r="I99" i="7"/>
  <c r="G99" i="7"/>
  <c r="E99" i="7"/>
  <c r="AL98" i="7"/>
  <c r="AJ98" i="7"/>
  <c r="AH98" i="7"/>
  <c r="I98" i="7"/>
  <c r="G98" i="7"/>
  <c r="E98" i="7"/>
  <c r="AJ97" i="7"/>
  <c r="AH97" i="7"/>
  <c r="G97" i="7"/>
  <c r="E97" i="7"/>
  <c r="AH96" i="7"/>
  <c r="E96" i="7"/>
  <c r="BF90" i="7"/>
  <c r="BD90" i="7"/>
  <c r="BB90" i="7"/>
  <c r="AZ90" i="7"/>
  <c r="AX90" i="7"/>
  <c r="AV90" i="7"/>
  <c r="AT90" i="7"/>
  <c r="AR90" i="7"/>
  <c r="AP90" i="7"/>
  <c r="AN90" i="7"/>
  <c r="AL90" i="7"/>
  <c r="AJ90" i="7"/>
  <c r="AH90" i="7"/>
  <c r="AC90" i="7"/>
  <c r="AA90" i="7"/>
  <c r="Y90" i="7"/>
  <c r="W90" i="7"/>
  <c r="U90" i="7"/>
  <c r="S90" i="7"/>
  <c r="Q90" i="7"/>
  <c r="O90" i="7"/>
  <c r="M90" i="7"/>
  <c r="K90" i="7"/>
  <c r="I90" i="7"/>
  <c r="G90" i="7"/>
  <c r="E90" i="7"/>
  <c r="BD89" i="7"/>
  <c r="BB89" i="7"/>
  <c r="AZ89" i="7"/>
  <c r="AX89" i="7"/>
  <c r="AV89" i="7"/>
  <c r="AT89" i="7"/>
  <c r="AR89" i="7"/>
  <c r="AP89" i="7"/>
  <c r="AN89" i="7"/>
  <c r="AL89" i="7"/>
  <c r="AJ89" i="7"/>
  <c r="AH89" i="7"/>
  <c r="AA89" i="7"/>
  <c r="Y89" i="7"/>
  <c r="W89" i="7"/>
  <c r="U89" i="7"/>
  <c r="S89" i="7"/>
  <c r="Q89" i="7"/>
  <c r="O89" i="7"/>
  <c r="M89" i="7"/>
  <c r="K89" i="7"/>
  <c r="I89" i="7"/>
  <c r="G89" i="7"/>
  <c r="E89" i="7"/>
  <c r="BB88" i="7"/>
  <c r="AZ88" i="7"/>
  <c r="AX88" i="7"/>
  <c r="AV88" i="7"/>
  <c r="AT88" i="7"/>
  <c r="AR88" i="7"/>
  <c r="AP88" i="7"/>
  <c r="AN88" i="7"/>
  <c r="AL88" i="7"/>
  <c r="AJ88" i="7"/>
  <c r="AH88" i="7"/>
  <c r="Y88" i="7"/>
  <c r="W88" i="7"/>
  <c r="U88" i="7"/>
  <c r="S88" i="7"/>
  <c r="Q88" i="7"/>
  <c r="O88" i="7"/>
  <c r="M88" i="7"/>
  <c r="K88" i="7"/>
  <c r="I88" i="7"/>
  <c r="G88" i="7"/>
  <c r="E88" i="7"/>
  <c r="AZ87" i="7"/>
  <c r="AX87" i="7"/>
  <c r="AV87" i="7"/>
  <c r="AT87" i="7"/>
  <c r="AR87" i="7"/>
  <c r="AP87" i="7"/>
  <c r="AN87" i="7"/>
  <c r="AL87" i="7"/>
  <c r="AJ87" i="7"/>
  <c r="AH87" i="7"/>
  <c r="W87" i="7"/>
  <c r="U87" i="7"/>
  <c r="S87" i="7"/>
  <c r="Q87" i="7"/>
  <c r="O87" i="7"/>
  <c r="M87" i="7"/>
  <c r="K87" i="7"/>
  <c r="I87" i="7"/>
  <c r="G87" i="7"/>
  <c r="E87" i="7"/>
  <c r="AX86" i="7"/>
  <c r="AV86" i="7"/>
  <c r="AT86" i="7"/>
  <c r="AR86" i="7"/>
  <c r="AP86" i="7"/>
  <c r="AN86" i="7"/>
  <c r="AL86" i="7"/>
  <c r="AJ86" i="7"/>
  <c r="AH86" i="7"/>
  <c r="U86" i="7"/>
  <c r="S86" i="7"/>
  <c r="Q86" i="7"/>
  <c r="O86" i="7"/>
  <c r="M86" i="7"/>
  <c r="K86" i="7"/>
  <c r="I86" i="7"/>
  <c r="G86" i="7"/>
  <c r="E86" i="7"/>
  <c r="AV85" i="7"/>
  <c r="AT85" i="7"/>
  <c r="AR85" i="7"/>
  <c r="AP85" i="7"/>
  <c r="AN85" i="7"/>
  <c r="AL85" i="7"/>
  <c r="AJ85" i="7"/>
  <c r="AH85" i="7"/>
  <c r="S85" i="7"/>
  <c r="Q85" i="7"/>
  <c r="O85" i="7"/>
  <c r="M85" i="7"/>
  <c r="K85" i="7"/>
  <c r="I85" i="7"/>
  <c r="G85" i="7"/>
  <c r="E85" i="7"/>
  <c r="AT84" i="7"/>
  <c r="AR84" i="7"/>
  <c r="AP84" i="7"/>
  <c r="AN84" i="7"/>
  <c r="AL84" i="7"/>
  <c r="AJ84" i="7"/>
  <c r="AH84" i="7"/>
  <c r="Q84" i="7"/>
  <c r="O84" i="7"/>
  <c r="M84" i="7"/>
  <c r="K84" i="7"/>
  <c r="I84" i="7"/>
  <c r="G84" i="7"/>
  <c r="E84" i="7"/>
  <c r="AR83" i="7"/>
  <c r="AP83" i="7"/>
  <c r="AN83" i="7"/>
  <c r="AL83" i="7"/>
  <c r="AJ83" i="7"/>
  <c r="AH83" i="7"/>
  <c r="O83" i="7"/>
  <c r="M83" i="7"/>
  <c r="K83" i="7"/>
  <c r="I83" i="7"/>
  <c r="G83" i="7"/>
  <c r="E83" i="7"/>
  <c r="AP82" i="7"/>
  <c r="AN82" i="7"/>
  <c r="AL82" i="7"/>
  <c r="AJ82" i="7"/>
  <c r="AH82" i="7"/>
  <c r="M82" i="7"/>
  <c r="K82" i="7"/>
  <c r="I82" i="7"/>
  <c r="G82" i="7"/>
  <c r="E82" i="7"/>
  <c r="AN81" i="7"/>
  <c r="AL81" i="7"/>
  <c r="AJ81" i="7"/>
  <c r="AH81" i="7"/>
  <c r="K81" i="7"/>
  <c r="I81" i="7"/>
  <c r="G81" i="7"/>
  <c r="E81" i="7"/>
  <c r="AL80" i="7"/>
  <c r="AJ80" i="7"/>
  <c r="AH80" i="7"/>
  <c r="I80" i="7"/>
  <c r="G80" i="7"/>
  <c r="E80" i="7"/>
  <c r="AJ79" i="7"/>
  <c r="AH79" i="7"/>
  <c r="G79" i="7"/>
  <c r="E79" i="7"/>
  <c r="AH78" i="7"/>
  <c r="E78" i="7"/>
  <c r="BF72" i="7"/>
  <c r="BD72" i="7"/>
  <c r="BB72" i="7"/>
  <c r="AZ72" i="7"/>
  <c r="AX72" i="7"/>
  <c r="AV72" i="7"/>
  <c r="AT72" i="7"/>
  <c r="AR72" i="7"/>
  <c r="AP72" i="7"/>
  <c r="AN72" i="7"/>
  <c r="AL72" i="7"/>
  <c r="AJ72" i="7"/>
  <c r="AH72" i="7"/>
  <c r="AC72" i="7"/>
  <c r="AA72" i="7"/>
  <c r="Y72" i="7"/>
  <c r="W72" i="7"/>
  <c r="U72" i="7"/>
  <c r="S72" i="7"/>
  <c r="Q72" i="7"/>
  <c r="O72" i="7"/>
  <c r="M72" i="7"/>
  <c r="K72" i="7"/>
  <c r="I72" i="7"/>
  <c r="G72" i="7"/>
  <c r="E72" i="7"/>
  <c r="BD71" i="7"/>
  <c r="BB71" i="7"/>
  <c r="AZ71" i="7"/>
  <c r="AX71" i="7"/>
  <c r="AV71" i="7"/>
  <c r="AT71" i="7"/>
  <c r="AR71" i="7"/>
  <c r="AP71" i="7"/>
  <c r="AN71" i="7"/>
  <c r="AL71" i="7"/>
  <c r="AJ71" i="7"/>
  <c r="AH71" i="7"/>
  <c r="AA71" i="7"/>
  <c r="Y71" i="7"/>
  <c r="W71" i="7"/>
  <c r="U71" i="7"/>
  <c r="S71" i="7"/>
  <c r="Q71" i="7"/>
  <c r="O71" i="7"/>
  <c r="M71" i="7"/>
  <c r="K71" i="7"/>
  <c r="I71" i="7"/>
  <c r="G71" i="7"/>
  <c r="E71" i="7"/>
  <c r="BB70" i="7"/>
  <c r="AZ70" i="7"/>
  <c r="AX70" i="7"/>
  <c r="AV70" i="7"/>
  <c r="AT70" i="7"/>
  <c r="AR70" i="7"/>
  <c r="AP70" i="7"/>
  <c r="AN70" i="7"/>
  <c r="AL70" i="7"/>
  <c r="AJ70" i="7"/>
  <c r="AH70" i="7"/>
  <c r="Y70" i="7"/>
  <c r="W70" i="7"/>
  <c r="U70" i="7"/>
  <c r="S70" i="7"/>
  <c r="Q70" i="7"/>
  <c r="O70" i="7"/>
  <c r="M70" i="7"/>
  <c r="K70" i="7"/>
  <c r="I70" i="7"/>
  <c r="G70" i="7"/>
  <c r="E70" i="7"/>
  <c r="AZ69" i="7"/>
  <c r="AX69" i="7"/>
  <c r="AV69" i="7"/>
  <c r="AT69" i="7"/>
  <c r="AR69" i="7"/>
  <c r="AP69" i="7"/>
  <c r="AN69" i="7"/>
  <c r="AL69" i="7"/>
  <c r="AJ69" i="7"/>
  <c r="AH69" i="7"/>
  <c r="W69" i="7"/>
  <c r="U69" i="7"/>
  <c r="S69" i="7"/>
  <c r="Q69" i="7"/>
  <c r="O69" i="7"/>
  <c r="M69" i="7"/>
  <c r="K69" i="7"/>
  <c r="I69" i="7"/>
  <c r="G69" i="7"/>
  <c r="E69" i="7"/>
  <c r="AX68" i="7"/>
  <c r="AV68" i="7"/>
  <c r="AT68" i="7"/>
  <c r="AR68" i="7"/>
  <c r="AP68" i="7"/>
  <c r="AN68" i="7"/>
  <c r="AL68" i="7"/>
  <c r="AJ68" i="7"/>
  <c r="AH68" i="7"/>
  <c r="U68" i="7"/>
  <c r="S68" i="7"/>
  <c r="Q68" i="7"/>
  <c r="O68" i="7"/>
  <c r="M68" i="7"/>
  <c r="K68" i="7"/>
  <c r="I68" i="7"/>
  <c r="G68" i="7"/>
  <c r="E68" i="7"/>
  <c r="AV67" i="7"/>
  <c r="AT67" i="7"/>
  <c r="AR67" i="7"/>
  <c r="AP67" i="7"/>
  <c r="AN67" i="7"/>
  <c r="AL67" i="7"/>
  <c r="AJ67" i="7"/>
  <c r="AH67" i="7"/>
  <c r="S67" i="7"/>
  <c r="Q67" i="7"/>
  <c r="O67" i="7"/>
  <c r="M67" i="7"/>
  <c r="K67" i="7"/>
  <c r="I67" i="7"/>
  <c r="G67" i="7"/>
  <c r="E67" i="7"/>
  <c r="AT66" i="7"/>
  <c r="AR66" i="7"/>
  <c r="AP66" i="7"/>
  <c r="AN66" i="7"/>
  <c r="AL66" i="7"/>
  <c r="AJ66" i="7"/>
  <c r="AH66" i="7"/>
  <c r="Q66" i="7"/>
  <c r="O66" i="7"/>
  <c r="M66" i="7"/>
  <c r="K66" i="7"/>
  <c r="I66" i="7"/>
  <c r="G66" i="7"/>
  <c r="E66" i="7"/>
  <c r="AR65" i="7"/>
  <c r="AP65" i="7"/>
  <c r="AN65" i="7"/>
  <c r="AL65" i="7"/>
  <c r="AJ65" i="7"/>
  <c r="AH65" i="7"/>
  <c r="O65" i="7"/>
  <c r="M65" i="7"/>
  <c r="K65" i="7"/>
  <c r="I65" i="7"/>
  <c r="G65" i="7"/>
  <c r="E65" i="7"/>
  <c r="AP64" i="7"/>
  <c r="AN64" i="7"/>
  <c r="AL64" i="7"/>
  <c r="AJ64" i="7"/>
  <c r="AH64" i="7"/>
  <c r="M64" i="7"/>
  <c r="K64" i="7"/>
  <c r="I64" i="7"/>
  <c r="G64" i="7"/>
  <c r="E64" i="7"/>
  <c r="AN63" i="7"/>
  <c r="AL63" i="7"/>
  <c r="AJ63" i="7"/>
  <c r="AH63" i="7"/>
  <c r="K63" i="7"/>
  <c r="I63" i="7"/>
  <c r="G63" i="7"/>
  <c r="E63" i="7"/>
  <c r="AL62" i="7"/>
  <c r="AJ62" i="7"/>
  <c r="AH62" i="7"/>
  <c r="I62" i="7"/>
  <c r="G62" i="7"/>
  <c r="E62" i="7"/>
  <c r="AJ61" i="7"/>
  <c r="AH61" i="7"/>
  <c r="G61" i="7"/>
  <c r="E61" i="7"/>
  <c r="AH60" i="7"/>
  <c r="E60" i="7"/>
  <c r="BF54" i="7"/>
  <c r="BD54" i="7"/>
  <c r="BB54" i="7"/>
  <c r="AZ54" i="7"/>
  <c r="AX54" i="7"/>
  <c r="AV54" i="7"/>
  <c r="AT54" i="7"/>
  <c r="AR54" i="7"/>
  <c r="AP54" i="7"/>
  <c r="AN54" i="7"/>
  <c r="AL54" i="7"/>
  <c r="AJ54" i="7"/>
  <c r="AH54" i="7"/>
  <c r="AC54" i="7"/>
  <c r="AA54" i="7"/>
  <c r="Y54" i="7"/>
  <c r="W54" i="7"/>
  <c r="U54" i="7"/>
  <c r="S54" i="7"/>
  <c r="Q54" i="7"/>
  <c r="O54" i="7"/>
  <c r="M54" i="7"/>
  <c r="K54" i="7"/>
  <c r="I54" i="7"/>
  <c r="G54" i="7"/>
  <c r="E54" i="7"/>
  <c r="BD53" i="7"/>
  <c r="BB53" i="7"/>
  <c r="AZ53" i="7"/>
  <c r="AX53" i="7"/>
  <c r="AV53" i="7"/>
  <c r="AT53" i="7"/>
  <c r="AR53" i="7"/>
  <c r="AP53" i="7"/>
  <c r="AN53" i="7"/>
  <c r="AL53" i="7"/>
  <c r="AJ53" i="7"/>
  <c r="AH53" i="7"/>
  <c r="AA53" i="7"/>
  <c r="Y53" i="7"/>
  <c r="W53" i="7"/>
  <c r="U53" i="7"/>
  <c r="S53" i="7"/>
  <c r="Q53" i="7"/>
  <c r="O53" i="7"/>
  <c r="M53" i="7"/>
  <c r="K53" i="7"/>
  <c r="I53" i="7"/>
  <c r="G53" i="7"/>
  <c r="E53" i="7"/>
  <c r="BB52" i="7"/>
  <c r="AZ52" i="7"/>
  <c r="AX52" i="7"/>
  <c r="AV52" i="7"/>
  <c r="AT52" i="7"/>
  <c r="AR52" i="7"/>
  <c r="AP52" i="7"/>
  <c r="AN52" i="7"/>
  <c r="AL52" i="7"/>
  <c r="AJ52" i="7"/>
  <c r="AH52" i="7"/>
  <c r="Y52" i="7"/>
  <c r="W52" i="7"/>
  <c r="U52" i="7"/>
  <c r="S52" i="7"/>
  <c r="Q52" i="7"/>
  <c r="O52" i="7"/>
  <c r="M52" i="7"/>
  <c r="K52" i="7"/>
  <c r="I52" i="7"/>
  <c r="G52" i="7"/>
  <c r="E52" i="7"/>
  <c r="AZ51" i="7"/>
  <c r="AX51" i="7"/>
  <c r="AV51" i="7"/>
  <c r="AT51" i="7"/>
  <c r="AR51" i="7"/>
  <c r="AP51" i="7"/>
  <c r="AN51" i="7"/>
  <c r="AL51" i="7"/>
  <c r="AJ51" i="7"/>
  <c r="AH51" i="7"/>
  <c r="W51" i="7"/>
  <c r="U51" i="7"/>
  <c r="S51" i="7"/>
  <c r="Q51" i="7"/>
  <c r="O51" i="7"/>
  <c r="M51" i="7"/>
  <c r="K51" i="7"/>
  <c r="I51" i="7"/>
  <c r="G51" i="7"/>
  <c r="E51" i="7"/>
  <c r="AX50" i="7"/>
  <c r="AV50" i="7"/>
  <c r="AT50" i="7"/>
  <c r="AR50" i="7"/>
  <c r="AP50" i="7"/>
  <c r="AN50" i="7"/>
  <c r="AL50" i="7"/>
  <c r="AJ50" i="7"/>
  <c r="AH50" i="7"/>
  <c r="U50" i="7"/>
  <c r="S50" i="7"/>
  <c r="Q50" i="7"/>
  <c r="O50" i="7"/>
  <c r="M50" i="7"/>
  <c r="K50" i="7"/>
  <c r="I50" i="7"/>
  <c r="G50" i="7"/>
  <c r="E50" i="7"/>
  <c r="AV49" i="7"/>
  <c r="AT49" i="7"/>
  <c r="AR49" i="7"/>
  <c r="AP49" i="7"/>
  <c r="AN49" i="7"/>
  <c r="AL49" i="7"/>
  <c r="AJ49" i="7"/>
  <c r="AH49" i="7"/>
  <c r="S49" i="7"/>
  <c r="Q49" i="7"/>
  <c r="O49" i="7"/>
  <c r="M49" i="7"/>
  <c r="K49" i="7"/>
  <c r="I49" i="7"/>
  <c r="G49" i="7"/>
  <c r="E49" i="7"/>
  <c r="AT48" i="7"/>
  <c r="AR48" i="7"/>
  <c r="AP48" i="7"/>
  <c r="AN48" i="7"/>
  <c r="AL48" i="7"/>
  <c r="AJ48" i="7"/>
  <c r="AH48" i="7"/>
  <c r="Q48" i="7"/>
  <c r="O48" i="7"/>
  <c r="M48" i="7"/>
  <c r="K48" i="7"/>
  <c r="I48" i="7"/>
  <c r="G48" i="7"/>
  <c r="E48" i="7"/>
  <c r="AR47" i="7"/>
  <c r="AP47" i="7"/>
  <c r="AN47" i="7"/>
  <c r="AL47" i="7"/>
  <c r="AJ47" i="7"/>
  <c r="AH47" i="7"/>
  <c r="O47" i="7"/>
  <c r="M47" i="7"/>
  <c r="K47" i="7"/>
  <c r="I47" i="7"/>
  <c r="G47" i="7"/>
  <c r="E47" i="7"/>
  <c r="AP46" i="7"/>
  <c r="AN46" i="7"/>
  <c r="AL46" i="7"/>
  <c r="AJ46" i="7"/>
  <c r="AH46" i="7"/>
  <c r="M46" i="7"/>
  <c r="K46" i="7"/>
  <c r="I46" i="7"/>
  <c r="G46" i="7"/>
  <c r="E46" i="7"/>
  <c r="AN45" i="7"/>
  <c r="AL45" i="7"/>
  <c r="AJ45" i="7"/>
  <c r="AH45" i="7"/>
  <c r="K45" i="7"/>
  <c r="I45" i="7"/>
  <c r="G45" i="7"/>
  <c r="E45" i="7"/>
  <c r="AL44" i="7"/>
  <c r="AJ44" i="7"/>
  <c r="AH44" i="7"/>
  <c r="I44" i="7"/>
  <c r="G44" i="7"/>
  <c r="E44" i="7"/>
  <c r="AJ43" i="7"/>
  <c r="AH43" i="7"/>
  <c r="G43" i="7"/>
  <c r="E43" i="7"/>
  <c r="AH42" i="7"/>
  <c r="E42" i="7"/>
  <c r="BF36" i="7"/>
  <c r="BD36" i="7"/>
  <c r="BB36" i="7"/>
  <c r="AZ36" i="7"/>
  <c r="AX36" i="7"/>
  <c r="AV36" i="7"/>
  <c r="AT36" i="7"/>
  <c r="AR36" i="7"/>
  <c r="AP36" i="7"/>
  <c r="AN36" i="7"/>
  <c r="AL36" i="7"/>
  <c r="AJ36" i="7"/>
  <c r="AH36" i="7"/>
  <c r="AC36" i="7"/>
  <c r="AA36" i="7"/>
  <c r="Y36" i="7"/>
  <c r="W36" i="7"/>
  <c r="U36" i="7"/>
  <c r="S36" i="7"/>
  <c r="Q36" i="7"/>
  <c r="O36" i="7"/>
  <c r="M36" i="7"/>
  <c r="K36" i="7"/>
  <c r="I36" i="7"/>
  <c r="G36" i="7"/>
  <c r="E36" i="7"/>
  <c r="BD35" i="7"/>
  <c r="BB35" i="7"/>
  <c r="AZ35" i="7"/>
  <c r="AX35" i="7"/>
  <c r="AV35" i="7"/>
  <c r="AT35" i="7"/>
  <c r="AR35" i="7"/>
  <c r="AP35" i="7"/>
  <c r="AN35" i="7"/>
  <c r="AL35" i="7"/>
  <c r="AJ35" i="7"/>
  <c r="AH35" i="7"/>
  <c r="AA35" i="7"/>
  <c r="Y35" i="7"/>
  <c r="W35" i="7"/>
  <c r="U35" i="7"/>
  <c r="S35" i="7"/>
  <c r="Q35" i="7"/>
  <c r="O35" i="7"/>
  <c r="M35" i="7"/>
  <c r="K35" i="7"/>
  <c r="I35" i="7"/>
  <c r="G35" i="7"/>
  <c r="E35" i="7"/>
  <c r="BB34" i="7"/>
  <c r="AZ34" i="7"/>
  <c r="AX34" i="7"/>
  <c r="AV34" i="7"/>
  <c r="AT34" i="7"/>
  <c r="AR34" i="7"/>
  <c r="AP34" i="7"/>
  <c r="AN34" i="7"/>
  <c r="AL34" i="7"/>
  <c r="AJ34" i="7"/>
  <c r="AH34" i="7"/>
  <c r="Y34" i="7"/>
  <c r="W34" i="7"/>
  <c r="U34" i="7"/>
  <c r="S34" i="7"/>
  <c r="Q34" i="7"/>
  <c r="O34" i="7"/>
  <c r="M34" i="7"/>
  <c r="K34" i="7"/>
  <c r="I34" i="7"/>
  <c r="G34" i="7"/>
  <c r="E34" i="7"/>
  <c r="AZ33" i="7"/>
  <c r="AX33" i="7"/>
  <c r="AV33" i="7"/>
  <c r="AT33" i="7"/>
  <c r="AR33" i="7"/>
  <c r="AP33" i="7"/>
  <c r="AN33" i="7"/>
  <c r="AL33" i="7"/>
  <c r="AJ33" i="7"/>
  <c r="AH33" i="7"/>
  <c r="W33" i="7"/>
  <c r="U33" i="7"/>
  <c r="S33" i="7"/>
  <c r="Q33" i="7"/>
  <c r="O33" i="7"/>
  <c r="M33" i="7"/>
  <c r="K33" i="7"/>
  <c r="I33" i="7"/>
  <c r="G33" i="7"/>
  <c r="E33" i="7"/>
  <c r="AX32" i="7"/>
  <c r="AV32" i="7"/>
  <c r="AT32" i="7"/>
  <c r="AR32" i="7"/>
  <c r="AP32" i="7"/>
  <c r="AN32" i="7"/>
  <c r="AL32" i="7"/>
  <c r="AJ32" i="7"/>
  <c r="AH32" i="7"/>
  <c r="U32" i="7"/>
  <c r="S32" i="7"/>
  <c r="Q32" i="7"/>
  <c r="O32" i="7"/>
  <c r="M32" i="7"/>
  <c r="K32" i="7"/>
  <c r="I32" i="7"/>
  <c r="G32" i="7"/>
  <c r="E32" i="7"/>
  <c r="AV31" i="7"/>
  <c r="AT31" i="7"/>
  <c r="AR31" i="7"/>
  <c r="AP31" i="7"/>
  <c r="AN31" i="7"/>
  <c r="AL31" i="7"/>
  <c r="AJ31" i="7"/>
  <c r="AH31" i="7"/>
  <c r="S31" i="7"/>
  <c r="Q31" i="7"/>
  <c r="O31" i="7"/>
  <c r="M31" i="7"/>
  <c r="K31" i="7"/>
  <c r="I31" i="7"/>
  <c r="G31" i="7"/>
  <c r="E31" i="7"/>
  <c r="AT30" i="7"/>
  <c r="AR30" i="7"/>
  <c r="AP30" i="7"/>
  <c r="AN30" i="7"/>
  <c r="AL30" i="7"/>
  <c r="AJ30" i="7"/>
  <c r="AH30" i="7"/>
  <c r="Q30" i="7"/>
  <c r="O30" i="7"/>
  <c r="M30" i="7"/>
  <c r="K30" i="7"/>
  <c r="I30" i="7"/>
  <c r="G30" i="7"/>
  <c r="E30" i="7"/>
  <c r="AR29" i="7"/>
  <c r="AP29" i="7"/>
  <c r="AN29" i="7"/>
  <c r="AL29" i="7"/>
  <c r="AJ29" i="7"/>
  <c r="AH29" i="7"/>
  <c r="O29" i="7"/>
  <c r="M29" i="7"/>
  <c r="K29" i="7"/>
  <c r="I29" i="7"/>
  <c r="G29" i="7"/>
  <c r="E29" i="7"/>
  <c r="AP28" i="7"/>
  <c r="AN28" i="7"/>
  <c r="AL28" i="7"/>
  <c r="AJ28" i="7"/>
  <c r="AH28" i="7"/>
  <c r="M28" i="7"/>
  <c r="K28" i="7"/>
  <c r="I28" i="7"/>
  <c r="G28" i="7"/>
  <c r="E28" i="7"/>
  <c r="AN27" i="7"/>
  <c r="AL27" i="7"/>
  <c r="AJ27" i="7"/>
  <c r="AH27" i="7"/>
  <c r="K27" i="7"/>
  <c r="I27" i="7"/>
  <c r="G27" i="7"/>
  <c r="E27" i="7"/>
  <c r="AL26" i="7"/>
  <c r="AJ26" i="7"/>
  <c r="AH26" i="7"/>
  <c r="I26" i="7"/>
  <c r="G26" i="7"/>
  <c r="E26" i="7"/>
  <c r="AJ25" i="7"/>
  <c r="AH25" i="7"/>
  <c r="G25" i="7"/>
  <c r="E25" i="7"/>
  <c r="AH24" i="7"/>
  <c r="E24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W16" i="7"/>
  <c r="BV16" i="7"/>
  <c r="BU16" i="7"/>
  <c r="BT16" i="7"/>
  <c r="BS16" i="7"/>
  <c r="BR16" i="7"/>
  <c r="BQ16" i="7"/>
  <c r="BP16" i="7"/>
  <c r="BO16" i="7"/>
  <c r="BN16" i="7"/>
  <c r="BM16" i="7"/>
  <c r="BV15" i="7"/>
  <c r="BU15" i="7"/>
  <c r="BT15" i="7"/>
  <c r="BS15" i="7"/>
  <c r="BR15" i="7"/>
  <c r="BQ15" i="7"/>
  <c r="BP15" i="7"/>
  <c r="BO15" i="7"/>
  <c r="BN15" i="7"/>
  <c r="BM15" i="7"/>
  <c r="BU14" i="7"/>
  <c r="BT14" i="7"/>
  <c r="BS14" i="7"/>
  <c r="BR14" i="7"/>
  <c r="BQ14" i="7"/>
  <c r="BP14" i="7"/>
  <c r="BO14" i="7"/>
  <c r="BN14" i="7"/>
  <c r="BM14" i="7"/>
  <c r="BT13" i="7"/>
  <c r="BS13" i="7"/>
  <c r="BR13" i="7"/>
  <c r="BQ13" i="7"/>
  <c r="BP13" i="7"/>
  <c r="BO13" i="7"/>
  <c r="BN13" i="7"/>
  <c r="BM13" i="7"/>
  <c r="BS12" i="7"/>
  <c r="BR12" i="7"/>
  <c r="BQ12" i="7"/>
  <c r="BP12" i="7"/>
  <c r="BO12" i="7"/>
  <c r="BN12" i="7"/>
  <c r="BM12" i="7"/>
  <c r="BR11" i="7"/>
  <c r="BQ11" i="7"/>
  <c r="BP11" i="7"/>
  <c r="BO11" i="7"/>
  <c r="BN11" i="7"/>
  <c r="BM11" i="7"/>
  <c r="BQ10" i="7"/>
  <c r="BP10" i="7"/>
  <c r="BO10" i="7"/>
  <c r="BN10" i="7"/>
  <c r="BM10" i="7"/>
  <c r="BP9" i="7"/>
  <c r="BO9" i="7"/>
  <c r="BN9" i="7"/>
  <c r="BM9" i="7"/>
  <c r="BO8" i="7"/>
  <c r="BN8" i="7"/>
  <c r="BM8" i="7"/>
  <c r="BN7" i="7"/>
  <c r="BM7" i="7"/>
  <c r="BM6" i="7"/>
  <c r="G8" i="14" l="1"/>
  <c r="G49" i="14"/>
  <c r="G47" i="14"/>
  <c r="G45" i="14"/>
  <c r="G43" i="14"/>
  <c r="G6" i="14"/>
  <c r="G9" i="14"/>
  <c r="G19" i="14"/>
  <c r="G78" i="14"/>
  <c r="G74" i="14"/>
  <c r="G72" i="14"/>
  <c r="G80" i="14"/>
  <c r="G76" i="14"/>
  <c r="G62" i="14"/>
  <c r="G60" i="14"/>
  <c r="G58" i="14"/>
  <c r="G56" i="14"/>
  <c r="G15" i="14"/>
  <c r="G48" i="14"/>
  <c r="G46" i="14"/>
  <c r="G10" i="14"/>
  <c r="G7" i="14"/>
  <c r="G12" i="14"/>
  <c r="G14" i="14"/>
  <c r="G16" i="14"/>
  <c r="G18" i="14"/>
  <c r="G20" i="14"/>
  <c r="G22" i="14"/>
  <c r="G11" i="14"/>
  <c r="G79" i="14"/>
  <c r="G75" i="14"/>
  <c r="G73" i="14"/>
  <c r="G38" i="14"/>
  <c r="G40" i="14"/>
  <c r="G81" i="14"/>
  <c r="G77" i="14"/>
  <c r="G63" i="14"/>
  <c r="G61" i="14"/>
  <c r="G59" i="14"/>
  <c r="G57" i="14"/>
  <c r="G55" i="14"/>
  <c r="G53" i="14"/>
  <c r="G51" i="14"/>
  <c r="G36" i="14"/>
  <c r="G34" i="14"/>
  <c r="G32" i="14"/>
  <c r="G30" i="14"/>
  <c r="G28" i="14"/>
  <c r="G26" i="14"/>
  <c r="G24" i="14"/>
  <c r="G25" i="14"/>
  <c r="G29" i="14"/>
  <c r="G33" i="14"/>
  <c r="G39" i="14"/>
  <c r="G54" i="14"/>
  <c r="G50" i="14"/>
  <c r="BD126" i="2"/>
  <c r="BB125" i="2"/>
  <c r="BB126" i="2"/>
  <c r="AZ124" i="2"/>
  <c r="AZ125" i="2"/>
  <c r="AZ126" i="2"/>
  <c r="AX123" i="2"/>
  <c r="AX124" i="2"/>
  <c r="AX125" i="2"/>
  <c r="AX126" i="2"/>
  <c r="AV122" i="2"/>
  <c r="AV123" i="2"/>
  <c r="AV124" i="2"/>
  <c r="AV125" i="2"/>
  <c r="AV126" i="2"/>
  <c r="AT121" i="2"/>
  <c r="AT122" i="2"/>
  <c r="AT123" i="2"/>
  <c r="AT124" i="2"/>
  <c r="AT125" i="2"/>
  <c r="AT126" i="2"/>
  <c r="AR120" i="2"/>
  <c r="AR121" i="2"/>
  <c r="AR122" i="2"/>
  <c r="AR123" i="2"/>
  <c r="AR124" i="2"/>
  <c r="AR125" i="2"/>
  <c r="AR126" i="2"/>
  <c r="AP119" i="2"/>
  <c r="AP120" i="2"/>
  <c r="AP121" i="2"/>
  <c r="AP122" i="2"/>
  <c r="AP123" i="2"/>
  <c r="AP124" i="2"/>
  <c r="AP125" i="2"/>
  <c r="AP126" i="2"/>
  <c r="AN118" i="2"/>
  <c r="AN119" i="2"/>
  <c r="AN120" i="2"/>
  <c r="AN121" i="2"/>
  <c r="AN122" i="2"/>
  <c r="AN123" i="2"/>
  <c r="AN124" i="2"/>
  <c r="AN125" i="2"/>
  <c r="AN126" i="2"/>
  <c r="AL117" i="2"/>
  <c r="AL118" i="2"/>
  <c r="AL119" i="2"/>
  <c r="AL120" i="2"/>
  <c r="AL121" i="2"/>
  <c r="AL122" i="2"/>
  <c r="AL123" i="2"/>
  <c r="AL124" i="2"/>
  <c r="AL125" i="2"/>
  <c r="AL126" i="2"/>
  <c r="AJ116" i="2"/>
  <c r="AJ117" i="2"/>
  <c r="AJ118" i="2"/>
  <c r="AJ119" i="2"/>
  <c r="AJ120" i="2"/>
  <c r="AJ121" i="2"/>
  <c r="AJ122" i="2"/>
  <c r="AJ123" i="2"/>
  <c r="AJ124" i="2"/>
  <c r="AJ125" i="2"/>
  <c r="AJ126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BF126" i="2"/>
  <c r="BD125" i="2"/>
  <c r="BB124" i="2"/>
  <c r="AZ123" i="2"/>
  <c r="AX122" i="2"/>
  <c r="AV121" i="2"/>
  <c r="AT120" i="2"/>
  <c r="AR119" i="2"/>
  <c r="AP118" i="2"/>
  <c r="AN117" i="2"/>
  <c r="AL116" i="2"/>
  <c r="AJ115" i="2"/>
  <c r="AH114" i="2"/>
  <c r="AA126" i="2"/>
  <c r="Y125" i="2"/>
  <c r="Y126" i="2"/>
  <c r="W124" i="2"/>
  <c r="W125" i="2"/>
  <c r="W126" i="2"/>
  <c r="U123" i="2"/>
  <c r="U124" i="2"/>
  <c r="U125" i="2"/>
  <c r="U126" i="2"/>
  <c r="S122" i="2"/>
  <c r="S123" i="2"/>
  <c r="S124" i="2"/>
  <c r="S125" i="2"/>
  <c r="S126" i="2"/>
  <c r="Q121" i="2"/>
  <c r="Q122" i="2"/>
  <c r="Q123" i="2"/>
  <c r="Q124" i="2"/>
  <c r="Q125" i="2"/>
  <c r="Q126" i="2"/>
  <c r="O120" i="2"/>
  <c r="O121" i="2"/>
  <c r="O122" i="2"/>
  <c r="O123" i="2"/>
  <c r="O124" i="2"/>
  <c r="O125" i="2"/>
  <c r="O126" i="2"/>
  <c r="M119" i="2"/>
  <c r="M120" i="2"/>
  <c r="M121" i="2"/>
  <c r="M122" i="2"/>
  <c r="M123" i="2"/>
  <c r="M124" i="2"/>
  <c r="M125" i="2"/>
  <c r="M126" i="2"/>
  <c r="K118" i="2"/>
  <c r="K119" i="2"/>
  <c r="K120" i="2"/>
  <c r="K121" i="2"/>
  <c r="K122" i="2"/>
  <c r="K123" i="2"/>
  <c r="K124" i="2"/>
  <c r="K125" i="2"/>
  <c r="K126" i="2"/>
  <c r="I117" i="2"/>
  <c r="I118" i="2"/>
  <c r="I119" i="2"/>
  <c r="I120" i="2"/>
  <c r="I121" i="2"/>
  <c r="I122" i="2"/>
  <c r="I123" i="2"/>
  <c r="I124" i="2"/>
  <c r="I125" i="2"/>
  <c r="I126" i="2"/>
  <c r="G116" i="2"/>
  <c r="G117" i="2"/>
  <c r="G118" i="2"/>
  <c r="G119" i="2"/>
  <c r="G120" i="2"/>
  <c r="G121" i="2"/>
  <c r="G122" i="2"/>
  <c r="G123" i="2"/>
  <c r="G124" i="2"/>
  <c r="G125" i="2"/>
  <c r="G126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AC126" i="2"/>
  <c r="AA125" i="2"/>
  <c r="Y124" i="2"/>
  <c r="W123" i="2"/>
  <c r="U122" i="2"/>
  <c r="S121" i="2"/>
  <c r="Q120" i="2"/>
  <c r="O119" i="2"/>
  <c r="M118" i="2"/>
  <c r="K117" i="2"/>
  <c r="I116" i="2"/>
  <c r="G115" i="2"/>
  <c r="E114" i="2"/>
  <c r="BF108" i="2"/>
  <c r="BD108" i="2"/>
  <c r="BD107" i="2"/>
  <c r="BB107" i="2"/>
  <c r="BB108" i="2"/>
  <c r="BB106" i="2"/>
  <c r="AZ106" i="2"/>
  <c r="AZ107" i="2"/>
  <c r="AZ108" i="2"/>
  <c r="AZ105" i="2"/>
  <c r="AX105" i="2"/>
  <c r="AX106" i="2"/>
  <c r="AX107" i="2"/>
  <c r="AX108" i="2"/>
  <c r="AX104" i="2"/>
  <c r="AV104" i="2"/>
  <c r="AV105" i="2"/>
  <c r="AV106" i="2"/>
  <c r="AV107" i="2"/>
  <c r="AV108" i="2"/>
  <c r="AV103" i="2"/>
  <c r="AT103" i="2"/>
  <c r="AT104" i="2"/>
  <c r="AT105" i="2"/>
  <c r="AT106" i="2"/>
  <c r="AT107" i="2"/>
  <c r="AT108" i="2"/>
  <c r="AT102" i="2"/>
  <c r="AR102" i="2"/>
  <c r="AR103" i="2"/>
  <c r="AR104" i="2"/>
  <c r="AR105" i="2"/>
  <c r="AR106" i="2"/>
  <c r="AR107" i="2"/>
  <c r="AR108" i="2"/>
  <c r="AR101" i="2"/>
  <c r="AP101" i="2"/>
  <c r="AP102" i="2"/>
  <c r="AP103" i="2"/>
  <c r="AP104" i="2"/>
  <c r="AP105" i="2"/>
  <c r="AP106" i="2"/>
  <c r="AP107" i="2"/>
  <c r="AP108" i="2"/>
  <c r="AP100" i="2"/>
  <c r="AN100" i="2"/>
  <c r="AN101" i="2"/>
  <c r="AN102" i="2"/>
  <c r="AN103" i="2"/>
  <c r="AN104" i="2"/>
  <c r="AN105" i="2"/>
  <c r="AN106" i="2"/>
  <c r="AN107" i="2"/>
  <c r="AN108" i="2"/>
  <c r="AN99" i="2"/>
  <c r="AL99" i="2"/>
  <c r="AL100" i="2"/>
  <c r="AL101" i="2"/>
  <c r="AL102" i="2"/>
  <c r="AL103" i="2"/>
  <c r="AL104" i="2"/>
  <c r="AL105" i="2"/>
  <c r="AL106" i="2"/>
  <c r="AL107" i="2"/>
  <c r="AL108" i="2"/>
  <c r="AL98" i="2"/>
  <c r="AJ98" i="2"/>
  <c r="AJ99" i="2"/>
  <c r="AJ100" i="2"/>
  <c r="AJ101" i="2"/>
  <c r="AJ102" i="2"/>
  <c r="AJ103" i="2"/>
  <c r="AJ104" i="2"/>
  <c r="AJ105" i="2"/>
  <c r="AJ106" i="2"/>
  <c r="AJ107" i="2"/>
  <c r="AJ108" i="2"/>
  <c r="AJ97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C108" i="2"/>
  <c r="AA108" i="2"/>
  <c r="AA107" i="2"/>
  <c r="Y107" i="2"/>
  <c r="Y108" i="2"/>
  <c r="Y106" i="2"/>
  <c r="W106" i="2"/>
  <c r="W107" i="2"/>
  <c r="W108" i="2"/>
  <c r="W105" i="2"/>
  <c r="U105" i="2"/>
  <c r="U106" i="2"/>
  <c r="U107" i="2"/>
  <c r="U108" i="2"/>
  <c r="U104" i="2"/>
  <c r="S104" i="2"/>
  <c r="S105" i="2"/>
  <c r="S106" i="2"/>
  <c r="S107" i="2"/>
  <c r="S108" i="2"/>
  <c r="S103" i="2"/>
  <c r="Q103" i="2"/>
  <c r="Q104" i="2"/>
  <c r="Q105" i="2"/>
  <c r="Q106" i="2"/>
  <c r="Q107" i="2"/>
  <c r="Q108" i="2"/>
  <c r="Q102" i="2"/>
  <c r="O102" i="2"/>
  <c r="O103" i="2"/>
  <c r="O104" i="2"/>
  <c r="O105" i="2"/>
  <c r="O106" i="2"/>
  <c r="O107" i="2"/>
  <c r="O108" i="2"/>
  <c r="O101" i="2"/>
  <c r="M101" i="2"/>
  <c r="M102" i="2"/>
  <c r="M103" i="2"/>
  <c r="M104" i="2"/>
  <c r="M105" i="2"/>
  <c r="M106" i="2"/>
  <c r="M107" i="2"/>
  <c r="M108" i="2"/>
  <c r="M100" i="2"/>
  <c r="K100" i="2"/>
  <c r="K101" i="2"/>
  <c r="K102" i="2"/>
  <c r="K103" i="2"/>
  <c r="K104" i="2"/>
  <c r="K105" i="2"/>
  <c r="K106" i="2"/>
  <c r="K107" i="2"/>
  <c r="K108" i="2"/>
  <c r="K99" i="2"/>
  <c r="I99" i="2"/>
  <c r="I100" i="2"/>
  <c r="I101" i="2"/>
  <c r="I102" i="2"/>
  <c r="I103" i="2"/>
  <c r="I104" i="2"/>
  <c r="I105" i="2"/>
  <c r="I106" i="2"/>
  <c r="I107" i="2"/>
  <c r="I108" i="2"/>
  <c r="I98" i="2"/>
  <c r="G98" i="2"/>
  <c r="G99" i="2"/>
  <c r="G100" i="2"/>
  <c r="G101" i="2"/>
  <c r="G102" i="2"/>
  <c r="G103" i="2"/>
  <c r="G104" i="2"/>
  <c r="G105" i="2"/>
  <c r="G106" i="2"/>
  <c r="G107" i="2"/>
  <c r="G108" i="2"/>
  <c r="G97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96" i="2"/>
  <c r="BF90" i="2"/>
  <c r="BD90" i="2"/>
  <c r="BD89" i="2"/>
  <c r="BB90" i="2"/>
  <c r="BB89" i="2"/>
  <c r="BB88" i="2"/>
  <c r="AZ90" i="2"/>
  <c r="AZ89" i="2"/>
  <c r="AZ88" i="2"/>
  <c r="AZ87" i="2"/>
  <c r="AX90" i="2"/>
  <c r="AX89" i="2"/>
  <c r="AX88" i="2"/>
  <c r="AX87" i="2"/>
  <c r="AX86" i="2"/>
  <c r="AV90" i="2"/>
  <c r="AV89" i="2"/>
  <c r="AV88" i="2"/>
  <c r="AV87" i="2"/>
  <c r="AV86" i="2"/>
  <c r="AV85" i="2"/>
  <c r="AT90" i="2"/>
  <c r="AT89" i="2"/>
  <c r="AT88" i="2"/>
  <c r="AT87" i="2"/>
  <c r="AT86" i="2"/>
  <c r="AT85" i="2"/>
  <c r="AT84" i="2"/>
  <c r="AR90" i="2"/>
  <c r="AR89" i="2"/>
  <c r="AR88" i="2"/>
  <c r="AR87" i="2"/>
  <c r="AR86" i="2"/>
  <c r="AR85" i="2"/>
  <c r="AR84" i="2"/>
  <c r="AR83" i="2"/>
  <c r="AP90" i="2"/>
  <c r="AP89" i="2"/>
  <c r="AP88" i="2"/>
  <c r="AP87" i="2"/>
  <c r="AP86" i="2"/>
  <c r="AP85" i="2"/>
  <c r="AP84" i="2"/>
  <c r="AP83" i="2"/>
  <c r="AP82" i="2"/>
  <c r="AN90" i="2"/>
  <c r="AN89" i="2"/>
  <c r="AN88" i="2"/>
  <c r="AN87" i="2"/>
  <c r="AN86" i="2"/>
  <c r="AN85" i="2"/>
  <c r="AN84" i="2"/>
  <c r="AN83" i="2"/>
  <c r="AN82" i="2"/>
  <c r="AN81" i="2"/>
  <c r="AL90" i="2"/>
  <c r="AL89" i="2"/>
  <c r="AL88" i="2"/>
  <c r="AL87" i="2"/>
  <c r="AL86" i="2"/>
  <c r="AL85" i="2"/>
  <c r="AL84" i="2"/>
  <c r="AL83" i="2"/>
  <c r="AL82" i="2"/>
  <c r="AL81" i="2"/>
  <c r="AL80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78" i="2"/>
  <c r="AC90" i="2"/>
  <c r="AA90" i="2"/>
  <c r="AA89" i="2"/>
  <c r="Y90" i="2"/>
  <c r="Y89" i="2"/>
  <c r="Y88" i="2"/>
  <c r="W90" i="2"/>
  <c r="W89" i="2"/>
  <c r="W88" i="2"/>
  <c r="W87" i="2"/>
  <c r="U90" i="2"/>
  <c r="U89" i="2"/>
  <c r="U88" i="2"/>
  <c r="U87" i="2"/>
  <c r="U86" i="2"/>
  <c r="S90" i="2"/>
  <c r="S89" i="2"/>
  <c r="S88" i="2"/>
  <c r="S87" i="2"/>
  <c r="S86" i="2"/>
  <c r="S85" i="2"/>
  <c r="Q90" i="2"/>
  <c r="Q89" i="2"/>
  <c r="Q88" i="2"/>
  <c r="Q87" i="2"/>
  <c r="Q86" i="2"/>
  <c r="Q85" i="2"/>
  <c r="Q84" i="2"/>
  <c r="O90" i="2"/>
  <c r="O89" i="2"/>
  <c r="O88" i="2"/>
  <c r="O87" i="2"/>
  <c r="O86" i="2"/>
  <c r="O85" i="2"/>
  <c r="O84" i="2"/>
  <c r="O83" i="2"/>
  <c r="M90" i="2"/>
  <c r="M89" i="2"/>
  <c r="M88" i="2"/>
  <c r="M87" i="2"/>
  <c r="M86" i="2"/>
  <c r="M85" i="2"/>
  <c r="M84" i="2"/>
  <c r="M83" i="2"/>
  <c r="M82" i="2"/>
  <c r="K90" i="2"/>
  <c r="K89" i="2"/>
  <c r="K88" i="2"/>
  <c r="K87" i="2"/>
  <c r="K86" i="2"/>
  <c r="K85" i="2"/>
  <c r="K84" i="2"/>
  <c r="K83" i="2"/>
  <c r="K82" i="2"/>
  <c r="K81" i="2"/>
  <c r="I90" i="2"/>
  <c r="I89" i="2"/>
  <c r="I88" i="2"/>
  <c r="I87" i="2"/>
  <c r="I86" i="2"/>
  <c r="I85" i="2"/>
  <c r="I84" i="2"/>
  <c r="I83" i="2"/>
  <c r="I82" i="2"/>
  <c r="I81" i="2"/>
  <c r="I80" i="2"/>
  <c r="G90" i="2"/>
  <c r="G89" i="2"/>
  <c r="G88" i="2"/>
  <c r="G87" i="2"/>
  <c r="G86" i="2"/>
  <c r="G85" i="2"/>
  <c r="G84" i="2"/>
  <c r="G83" i="2"/>
  <c r="G82" i="2"/>
  <c r="G81" i="2"/>
  <c r="G80" i="2"/>
  <c r="G79" i="2"/>
  <c r="E79" i="2"/>
  <c r="E80" i="2"/>
  <c r="E81" i="2"/>
  <c r="E82" i="2"/>
  <c r="E83" i="2"/>
  <c r="E84" i="2"/>
  <c r="E85" i="2"/>
  <c r="E86" i="2"/>
  <c r="E87" i="2"/>
  <c r="E88" i="2"/>
  <c r="E89" i="2"/>
  <c r="E90" i="2"/>
  <c r="E78" i="2"/>
  <c r="BF72" i="2"/>
  <c r="BD72" i="2"/>
  <c r="BB72" i="2"/>
  <c r="AZ72" i="2"/>
  <c r="AX72" i="2"/>
  <c r="AV72" i="2"/>
  <c r="AT72" i="2"/>
  <c r="AR72" i="2"/>
  <c r="AP72" i="2"/>
  <c r="AN72" i="2"/>
  <c r="AL72" i="2"/>
  <c r="AJ72" i="2"/>
  <c r="AH72" i="2"/>
  <c r="BD71" i="2"/>
  <c r="BB71" i="2"/>
  <c r="AZ71" i="2"/>
  <c r="AX71" i="2"/>
  <c r="AV71" i="2"/>
  <c r="AT71" i="2"/>
  <c r="AR71" i="2"/>
  <c r="AP71" i="2"/>
  <c r="AN71" i="2"/>
  <c r="AL71" i="2"/>
  <c r="AJ71" i="2"/>
  <c r="AH71" i="2"/>
  <c r="BB70" i="2"/>
  <c r="AZ70" i="2"/>
  <c r="AX70" i="2"/>
  <c r="AV70" i="2"/>
  <c r="AT70" i="2"/>
  <c r="AR70" i="2"/>
  <c r="AP70" i="2"/>
  <c r="AN70" i="2"/>
  <c r="AL70" i="2"/>
  <c r="AJ70" i="2"/>
  <c r="AH70" i="2"/>
  <c r="AZ69" i="2"/>
  <c r="AX69" i="2"/>
  <c r="AV69" i="2"/>
  <c r="AT69" i="2"/>
  <c r="AR69" i="2"/>
  <c r="AP69" i="2"/>
  <c r="AN69" i="2"/>
  <c r="AL69" i="2"/>
  <c r="AJ69" i="2"/>
  <c r="AH69" i="2"/>
  <c r="AX68" i="2"/>
  <c r="AV68" i="2"/>
  <c r="AT68" i="2"/>
  <c r="AR68" i="2"/>
  <c r="AP68" i="2"/>
  <c r="AN68" i="2"/>
  <c r="AL68" i="2"/>
  <c r="AJ68" i="2"/>
  <c r="AH68" i="2"/>
  <c r="AV67" i="2"/>
  <c r="AT67" i="2"/>
  <c r="AR67" i="2"/>
  <c r="AP67" i="2"/>
  <c r="AN67" i="2"/>
  <c r="AL67" i="2"/>
  <c r="AJ67" i="2"/>
  <c r="AH67" i="2"/>
  <c r="AT66" i="2"/>
  <c r="AR66" i="2"/>
  <c r="AP66" i="2"/>
  <c r="AN66" i="2"/>
  <c r="AL66" i="2"/>
  <c r="AJ66" i="2"/>
  <c r="AH66" i="2"/>
  <c r="AR65" i="2"/>
  <c r="AP65" i="2"/>
  <c r="AN65" i="2"/>
  <c r="AL65" i="2"/>
  <c r="AJ65" i="2"/>
  <c r="AH65" i="2"/>
  <c r="AP64" i="2"/>
  <c r="AN64" i="2"/>
  <c r="AL64" i="2"/>
  <c r="AJ64" i="2"/>
  <c r="AH64" i="2"/>
  <c r="AN63" i="2"/>
  <c r="AL63" i="2"/>
  <c r="AJ63" i="2"/>
  <c r="AH63" i="2"/>
  <c r="AL62" i="2"/>
  <c r="AJ62" i="2"/>
  <c r="AH62" i="2"/>
  <c r="AJ61" i="2"/>
  <c r="AH61" i="2"/>
  <c r="AH60" i="2"/>
  <c r="AC72" i="2"/>
  <c r="AA72" i="2"/>
  <c r="AA71" i="2"/>
  <c r="Y71" i="2"/>
  <c r="Y72" i="2"/>
  <c r="Y70" i="2"/>
  <c r="W70" i="2"/>
  <c r="W71" i="2"/>
  <c r="W72" i="2"/>
  <c r="W69" i="2"/>
  <c r="U69" i="2"/>
  <c r="U70" i="2"/>
  <c r="U71" i="2"/>
  <c r="U72" i="2"/>
  <c r="U68" i="2"/>
  <c r="S68" i="2"/>
  <c r="S69" i="2"/>
  <c r="S70" i="2"/>
  <c r="S71" i="2"/>
  <c r="S72" i="2"/>
  <c r="S67" i="2"/>
  <c r="Q67" i="2"/>
  <c r="Q68" i="2"/>
  <c r="Q69" i="2"/>
  <c r="Q70" i="2"/>
  <c r="Q71" i="2"/>
  <c r="Q72" i="2"/>
  <c r="Q66" i="2"/>
  <c r="O66" i="2"/>
  <c r="O67" i="2"/>
  <c r="O68" i="2"/>
  <c r="O69" i="2"/>
  <c r="O70" i="2"/>
  <c r="O71" i="2"/>
  <c r="O72" i="2"/>
  <c r="O65" i="2"/>
  <c r="M65" i="2"/>
  <c r="M66" i="2"/>
  <c r="M67" i="2"/>
  <c r="M68" i="2"/>
  <c r="M69" i="2"/>
  <c r="M70" i="2"/>
  <c r="M71" i="2"/>
  <c r="M72" i="2"/>
  <c r="M64" i="2"/>
  <c r="K64" i="2"/>
  <c r="K65" i="2"/>
  <c r="K66" i="2"/>
  <c r="K67" i="2"/>
  <c r="K68" i="2"/>
  <c r="K69" i="2"/>
  <c r="K70" i="2"/>
  <c r="K71" i="2"/>
  <c r="K72" i="2"/>
  <c r="K63" i="2"/>
  <c r="I63" i="2"/>
  <c r="I64" i="2"/>
  <c r="I65" i="2"/>
  <c r="I66" i="2"/>
  <c r="I67" i="2"/>
  <c r="I68" i="2"/>
  <c r="I69" i="2"/>
  <c r="I70" i="2"/>
  <c r="I71" i="2"/>
  <c r="I72" i="2"/>
  <c r="I62" i="2"/>
  <c r="G62" i="2"/>
  <c r="G63" i="2"/>
  <c r="G64" i="2"/>
  <c r="G65" i="2"/>
  <c r="G66" i="2"/>
  <c r="G67" i="2"/>
  <c r="G68" i="2"/>
  <c r="G69" i="2"/>
  <c r="G70" i="2"/>
  <c r="G71" i="2"/>
  <c r="G72" i="2"/>
  <c r="G61" i="2"/>
  <c r="E61" i="2"/>
  <c r="E62" i="2"/>
  <c r="E63" i="2"/>
  <c r="E64" i="2"/>
  <c r="E65" i="2"/>
  <c r="E66" i="2"/>
  <c r="E67" i="2"/>
  <c r="E68" i="2"/>
  <c r="E69" i="2"/>
  <c r="E70" i="2"/>
  <c r="E71" i="2"/>
  <c r="E72" i="2"/>
  <c r="E60" i="2"/>
  <c r="BF54" i="2"/>
  <c r="BD54" i="2"/>
  <c r="BB54" i="2"/>
  <c r="AZ54" i="2"/>
  <c r="AX54" i="2"/>
  <c r="AV54" i="2"/>
  <c r="AT54" i="2"/>
  <c r="AR54" i="2"/>
  <c r="AP54" i="2"/>
  <c r="AN54" i="2"/>
  <c r="AL54" i="2"/>
  <c r="AJ54" i="2"/>
  <c r="AH54" i="2"/>
  <c r="BD53" i="2"/>
  <c r="BB53" i="2"/>
  <c r="AZ53" i="2"/>
  <c r="AX53" i="2"/>
  <c r="AV53" i="2"/>
  <c r="AT53" i="2"/>
  <c r="AR53" i="2"/>
  <c r="AP53" i="2"/>
  <c r="AN53" i="2"/>
  <c r="AL53" i="2"/>
  <c r="AJ53" i="2"/>
  <c r="AH53" i="2"/>
  <c r="BB52" i="2"/>
  <c r="AZ52" i="2"/>
  <c r="AX52" i="2"/>
  <c r="AV52" i="2"/>
  <c r="AT52" i="2"/>
  <c r="AR52" i="2"/>
  <c r="AP52" i="2"/>
  <c r="AN52" i="2"/>
  <c r="AL52" i="2"/>
  <c r="AJ52" i="2"/>
  <c r="AH52" i="2"/>
  <c r="AZ51" i="2"/>
  <c r="AX51" i="2"/>
  <c r="AV51" i="2"/>
  <c r="AT51" i="2"/>
  <c r="AR51" i="2"/>
  <c r="AP51" i="2"/>
  <c r="AN51" i="2"/>
  <c r="AL51" i="2"/>
  <c r="AJ51" i="2"/>
  <c r="AH51" i="2"/>
  <c r="AX50" i="2"/>
  <c r="AV50" i="2"/>
  <c r="AT50" i="2"/>
  <c r="AR50" i="2"/>
  <c r="AP50" i="2"/>
  <c r="AN50" i="2"/>
  <c r="AL50" i="2"/>
  <c r="AJ50" i="2"/>
  <c r="AH50" i="2"/>
  <c r="AV49" i="2"/>
  <c r="AT49" i="2"/>
  <c r="AR49" i="2"/>
  <c r="AP49" i="2"/>
  <c r="AN49" i="2"/>
  <c r="AL49" i="2"/>
  <c r="AJ49" i="2"/>
  <c r="AH49" i="2"/>
  <c r="AT48" i="2"/>
  <c r="AR48" i="2"/>
  <c r="AP48" i="2"/>
  <c r="AN48" i="2"/>
  <c r="AL48" i="2"/>
  <c r="AJ48" i="2"/>
  <c r="AH48" i="2"/>
  <c r="AR47" i="2"/>
  <c r="AP47" i="2"/>
  <c r="AN47" i="2"/>
  <c r="AL47" i="2"/>
  <c r="AJ47" i="2"/>
  <c r="AH47" i="2"/>
  <c r="AP46" i="2"/>
  <c r="AN46" i="2"/>
  <c r="AL46" i="2"/>
  <c r="AJ46" i="2"/>
  <c r="AH46" i="2"/>
  <c r="AN45" i="2"/>
  <c r="AL45" i="2"/>
  <c r="AJ45" i="2"/>
  <c r="AH45" i="2"/>
  <c r="AL44" i="2"/>
  <c r="AJ44" i="2"/>
  <c r="AH44" i="2"/>
  <c r="AJ43" i="2"/>
  <c r="AH43" i="2"/>
  <c r="AH42" i="2"/>
  <c r="BF36" i="2"/>
  <c r="BD36" i="2"/>
  <c r="BD35" i="2"/>
  <c r="BB35" i="2"/>
  <c r="BB36" i="2"/>
  <c r="BB34" i="2"/>
  <c r="AZ36" i="2"/>
  <c r="AZ34" i="2"/>
  <c r="AZ35" i="2"/>
  <c r="AZ33" i="2"/>
  <c r="AX33" i="2"/>
  <c r="AX34" i="2"/>
  <c r="AX35" i="2"/>
  <c r="AX36" i="2"/>
  <c r="AX32" i="2"/>
  <c r="O29" i="2"/>
  <c r="AV32" i="2"/>
  <c r="AV33" i="2"/>
  <c r="AV34" i="2"/>
  <c r="AV35" i="2"/>
  <c r="AV36" i="2"/>
  <c r="AV31" i="2"/>
  <c r="AT31" i="2"/>
  <c r="AT32" i="2"/>
  <c r="AT33" i="2"/>
  <c r="AT34" i="2"/>
  <c r="AT35" i="2"/>
  <c r="AT36" i="2"/>
  <c r="AT30" i="2"/>
  <c r="AR30" i="2"/>
  <c r="AR31" i="2"/>
  <c r="AR32" i="2"/>
  <c r="AR33" i="2"/>
  <c r="AR34" i="2"/>
  <c r="AR35" i="2"/>
  <c r="AR36" i="2"/>
  <c r="AR29" i="2"/>
  <c r="AP29" i="2"/>
  <c r="AP30" i="2"/>
  <c r="AP31" i="2"/>
  <c r="AP32" i="2"/>
  <c r="AP33" i="2"/>
  <c r="AP34" i="2"/>
  <c r="AP35" i="2"/>
  <c r="AP36" i="2"/>
  <c r="AP28" i="2"/>
  <c r="AN28" i="2"/>
  <c r="AN29" i="2"/>
  <c r="AN30" i="2"/>
  <c r="AN31" i="2"/>
  <c r="AN32" i="2"/>
  <c r="AN33" i="2"/>
  <c r="AN34" i="2"/>
  <c r="AN35" i="2"/>
  <c r="AN36" i="2"/>
  <c r="AN27" i="2"/>
  <c r="AJ25" i="2"/>
  <c r="AH24" i="2"/>
  <c r="AL27" i="2"/>
  <c r="AL28" i="2"/>
  <c r="AL29" i="2"/>
  <c r="AL30" i="2"/>
  <c r="AL31" i="2"/>
  <c r="AL32" i="2"/>
  <c r="AL33" i="2"/>
  <c r="AL34" i="2"/>
  <c r="AL35" i="2"/>
  <c r="AL36" i="2"/>
  <c r="AL26" i="2"/>
  <c r="AJ26" i="2"/>
  <c r="AJ27" i="2"/>
  <c r="AJ28" i="2"/>
  <c r="AJ29" i="2"/>
  <c r="AJ30" i="2"/>
  <c r="AJ31" i="2"/>
  <c r="AJ32" i="2"/>
  <c r="AJ33" i="2"/>
  <c r="AJ34" i="2"/>
  <c r="AJ35" i="2"/>
  <c r="AJ36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CI216" i="2" l="1"/>
  <c r="CG216" i="2"/>
  <c r="CG215" i="2"/>
  <c r="CE216" i="2"/>
  <c r="CE215" i="2"/>
  <c r="CE214" i="2"/>
  <c r="CC216" i="2"/>
  <c r="CC215" i="2"/>
  <c r="CC214" i="2"/>
  <c r="CC213" i="2"/>
  <c r="CA216" i="2"/>
  <c r="CA215" i="2"/>
  <c r="CA214" i="2"/>
  <c r="CA213" i="2"/>
  <c r="CA212" i="2"/>
  <c r="BY216" i="2"/>
  <c r="BY215" i="2"/>
  <c r="BY214" i="2"/>
  <c r="BY213" i="2"/>
  <c r="BY212" i="2"/>
  <c r="BY211" i="2"/>
  <c r="BW216" i="2"/>
  <c r="BW215" i="2"/>
  <c r="BW214" i="2"/>
  <c r="BW213" i="2"/>
  <c r="BW212" i="2"/>
  <c r="BW211" i="2"/>
  <c r="BW210" i="2"/>
  <c r="BU210" i="2"/>
  <c r="BU216" i="2"/>
  <c r="BU215" i="2"/>
  <c r="BU214" i="2"/>
  <c r="BU213" i="2"/>
  <c r="BU212" i="2"/>
  <c r="BU211" i="2"/>
  <c r="BU209" i="2"/>
  <c r="BS216" i="2"/>
  <c r="BS215" i="2"/>
  <c r="BS214" i="2"/>
  <c r="BS213" i="2"/>
  <c r="BS212" i="2"/>
  <c r="BS211" i="2"/>
  <c r="BS210" i="2"/>
  <c r="BS209" i="2"/>
  <c r="BS208" i="2"/>
  <c r="BQ216" i="2"/>
  <c r="BQ215" i="2"/>
  <c r="BQ214" i="2"/>
  <c r="BQ213" i="2"/>
  <c r="BQ212" i="2"/>
  <c r="BQ211" i="2"/>
  <c r="BQ210" i="2"/>
  <c r="BQ209" i="2"/>
  <c r="BQ208" i="2"/>
  <c r="BQ207" i="2"/>
  <c r="BO216" i="2"/>
  <c r="BO215" i="2"/>
  <c r="BO214" i="2"/>
  <c r="BO213" i="2"/>
  <c r="BO212" i="2"/>
  <c r="BO211" i="2"/>
  <c r="BO210" i="2"/>
  <c r="BO209" i="2"/>
  <c r="BO208" i="2"/>
  <c r="BO207" i="2"/>
  <c r="BO206" i="2"/>
  <c r="BM216" i="2"/>
  <c r="BM215" i="2"/>
  <c r="BM214" i="2"/>
  <c r="BM213" i="2"/>
  <c r="BM212" i="2"/>
  <c r="BM211" i="2"/>
  <c r="BM210" i="2"/>
  <c r="BM209" i="2"/>
  <c r="BM208" i="2"/>
  <c r="BM207" i="2"/>
  <c r="BM206" i="2"/>
  <c r="BM205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04" i="2"/>
  <c r="BF216" i="2"/>
  <c r="BD216" i="2"/>
  <c r="BD215" i="2"/>
  <c r="BB216" i="2"/>
  <c r="BB215" i="2"/>
  <c r="BB214" i="2"/>
  <c r="AZ216" i="2"/>
  <c r="AZ215" i="2"/>
  <c r="AZ214" i="2"/>
  <c r="AZ213" i="2"/>
  <c r="AX216" i="2"/>
  <c r="AX215" i="2"/>
  <c r="AX214" i="2"/>
  <c r="AX213" i="2"/>
  <c r="AX212" i="2"/>
  <c r="AV216" i="2"/>
  <c r="AV215" i="2"/>
  <c r="AV214" i="2"/>
  <c r="AV213" i="2"/>
  <c r="AV212" i="2"/>
  <c r="AV211" i="2"/>
  <c r="AT216" i="2"/>
  <c r="AT215" i="2"/>
  <c r="AT214" i="2"/>
  <c r="AT213" i="2"/>
  <c r="AT212" i="2"/>
  <c r="AT211" i="2"/>
  <c r="AT210" i="2"/>
  <c r="AR216" i="2"/>
  <c r="AR215" i="2"/>
  <c r="AR214" i="2"/>
  <c r="AR213" i="2"/>
  <c r="AR212" i="2"/>
  <c r="AR211" i="2"/>
  <c r="AR210" i="2"/>
  <c r="AR209" i="2"/>
  <c r="AP216" i="2"/>
  <c r="AP215" i="2"/>
  <c r="AP214" i="2"/>
  <c r="AP213" i="2"/>
  <c r="AP212" i="2"/>
  <c r="AP211" i="2"/>
  <c r="AP210" i="2"/>
  <c r="AP209" i="2"/>
  <c r="AP208" i="2"/>
  <c r="AN216" i="2"/>
  <c r="AN215" i="2"/>
  <c r="AN214" i="2"/>
  <c r="AN213" i="2"/>
  <c r="AN212" i="2"/>
  <c r="AN211" i="2"/>
  <c r="AN210" i="2"/>
  <c r="AN209" i="2"/>
  <c r="AN208" i="2"/>
  <c r="AN207" i="2"/>
  <c r="AL216" i="2"/>
  <c r="AL215" i="2"/>
  <c r="AL214" i="2"/>
  <c r="AL213" i="2"/>
  <c r="AL212" i="2"/>
  <c r="AL211" i="2"/>
  <c r="AL210" i="2"/>
  <c r="AL209" i="2"/>
  <c r="AL208" i="2"/>
  <c r="AL207" i="2"/>
  <c r="AL206" i="2"/>
  <c r="AJ216" i="2"/>
  <c r="AJ215" i="2"/>
  <c r="AJ214" i="2"/>
  <c r="AJ213" i="2"/>
  <c r="AJ212" i="2"/>
  <c r="AJ211" i="2"/>
  <c r="AJ210" i="2"/>
  <c r="AJ209" i="2"/>
  <c r="AJ208" i="2"/>
  <c r="AJ207" i="2"/>
  <c r="AJ206" i="2"/>
  <c r="AJ205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04" i="2"/>
  <c r="AC216" i="2"/>
  <c r="AA216" i="2"/>
  <c r="AA215" i="2"/>
  <c r="Y216" i="2"/>
  <c r="Y215" i="2"/>
  <c r="Y214" i="2"/>
  <c r="W216" i="2"/>
  <c r="W215" i="2"/>
  <c r="W214" i="2"/>
  <c r="W213" i="2"/>
  <c r="U216" i="2"/>
  <c r="U215" i="2"/>
  <c r="U214" i="2"/>
  <c r="U213" i="2"/>
  <c r="U212" i="2"/>
  <c r="S216" i="2"/>
  <c r="S215" i="2"/>
  <c r="S214" i="2"/>
  <c r="S213" i="2"/>
  <c r="S212" i="2"/>
  <c r="S211" i="2"/>
  <c r="Q216" i="2"/>
  <c r="Q215" i="2"/>
  <c r="Q214" i="2"/>
  <c r="Q213" i="2"/>
  <c r="Q212" i="2"/>
  <c r="Q211" i="2"/>
  <c r="Q210" i="2"/>
  <c r="O216" i="2"/>
  <c r="O215" i="2"/>
  <c r="O214" i="2"/>
  <c r="O213" i="2"/>
  <c r="O212" i="2"/>
  <c r="O211" i="2"/>
  <c r="O210" i="2"/>
  <c r="O209" i="2"/>
  <c r="M216" i="2"/>
  <c r="M215" i="2"/>
  <c r="M214" i="2"/>
  <c r="M213" i="2"/>
  <c r="M212" i="2"/>
  <c r="M211" i="2"/>
  <c r="M210" i="2"/>
  <c r="M209" i="2"/>
  <c r="M208" i="2"/>
  <c r="K216" i="2"/>
  <c r="K215" i="2"/>
  <c r="K214" i="2"/>
  <c r="K213" i="2"/>
  <c r="K212" i="2"/>
  <c r="K211" i="2"/>
  <c r="K210" i="2"/>
  <c r="K209" i="2"/>
  <c r="K208" i="2"/>
  <c r="K207" i="2"/>
  <c r="I216" i="2"/>
  <c r="I215" i="2"/>
  <c r="I214" i="2"/>
  <c r="I213" i="2"/>
  <c r="I212" i="2"/>
  <c r="I211" i="2"/>
  <c r="I210" i="2"/>
  <c r="I209" i="2"/>
  <c r="I208" i="2"/>
  <c r="I207" i="2"/>
  <c r="I206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04" i="2"/>
  <c r="BY18" i="2"/>
  <c r="BX18" i="2"/>
  <c r="BX17" i="2"/>
  <c r="BW17" i="2"/>
  <c r="BW18" i="2"/>
  <c r="BW16" i="2"/>
  <c r="BV16" i="2"/>
  <c r="BV17" i="2"/>
  <c r="BV18" i="2"/>
  <c r="BV15" i="2"/>
  <c r="BU15" i="2"/>
  <c r="BU16" i="2"/>
  <c r="BU17" i="2"/>
  <c r="BU18" i="2"/>
  <c r="BU14" i="2"/>
  <c r="BT14" i="2"/>
  <c r="BT15" i="2"/>
  <c r="BT16" i="2"/>
  <c r="BT17" i="2"/>
  <c r="BT18" i="2"/>
  <c r="BT13" i="2"/>
  <c r="BS13" i="2"/>
  <c r="BS14" i="2"/>
  <c r="BS15" i="2"/>
  <c r="BS16" i="2"/>
  <c r="BS17" i="2"/>
  <c r="BS18" i="2"/>
  <c r="BS12" i="2"/>
  <c r="BR12" i="2"/>
  <c r="BR13" i="2"/>
  <c r="BR14" i="2"/>
  <c r="BR15" i="2"/>
  <c r="BR16" i="2"/>
  <c r="BR17" i="2"/>
  <c r="BR18" i="2"/>
  <c r="BR11" i="2"/>
  <c r="BQ11" i="2"/>
  <c r="BQ12" i="2"/>
  <c r="BQ13" i="2"/>
  <c r="BQ14" i="2"/>
  <c r="BQ15" i="2"/>
  <c r="BQ16" i="2"/>
  <c r="BQ17" i="2"/>
  <c r="BQ18" i="2"/>
  <c r="BQ10" i="2"/>
  <c r="BP10" i="2"/>
  <c r="BP11" i="2"/>
  <c r="BP12" i="2"/>
  <c r="BP13" i="2"/>
  <c r="BP14" i="2"/>
  <c r="BP15" i="2"/>
  <c r="BP16" i="2"/>
  <c r="BP17" i="2"/>
  <c r="BP18" i="2"/>
  <c r="BP9" i="2"/>
  <c r="BO9" i="2"/>
  <c r="BO10" i="2"/>
  <c r="BO11" i="2"/>
  <c r="BO12" i="2"/>
  <c r="BO13" i="2"/>
  <c r="BO14" i="2"/>
  <c r="BO15" i="2"/>
  <c r="BO16" i="2"/>
  <c r="BO17" i="2"/>
  <c r="BO18" i="2"/>
  <c r="BO8" i="2"/>
  <c r="BN8" i="2"/>
  <c r="BN9" i="2"/>
  <c r="BN10" i="2"/>
  <c r="BN11" i="2"/>
  <c r="BN12" i="2"/>
  <c r="BN13" i="2"/>
  <c r="BN14" i="2"/>
  <c r="BN15" i="2"/>
  <c r="BN16" i="2"/>
  <c r="BN17" i="2"/>
  <c r="BN18" i="2"/>
  <c r="BN7" i="2"/>
  <c r="BM8" i="2"/>
  <c r="BM9" i="2"/>
  <c r="BM10" i="2"/>
  <c r="BM11" i="2"/>
  <c r="BM12" i="2"/>
  <c r="BM13" i="2"/>
  <c r="BM14" i="2"/>
  <c r="BM15" i="2"/>
  <c r="BM16" i="2"/>
  <c r="BM17" i="2"/>
  <c r="BM18" i="2"/>
  <c r="BM6" i="2"/>
  <c r="AC54" i="2"/>
  <c r="AA54" i="2"/>
  <c r="Y54" i="2"/>
  <c r="W54" i="2"/>
  <c r="U54" i="2"/>
  <c r="S54" i="2"/>
  <c r="Q54" i="2"/>
  <c r="O54" i="2"/>
  <c r="M54" i="2"/>
  <c r="K54" i="2"/>
  <c r="I54" i="2"/>
  <c r="G54" i="2"/>
  <c r="E54" i="2"/>
  <c r="AA53" i="2"/>
  <c r="Y53" i="2"/>
  <c r="W53" i="2"/>
  <c r="U53" i="2"/>
  <c r="S53" i="2"/>
  <c r="Q53" i="2"/>
  <c r="O53" i="2"/>
  <c r="M53" i="2"/>
  <c r="K53" i="2"/>
  <c r="I53" i="2"/>
  <c r="G53" i="2"/>
  <c r="E53" i="2"/>
  <c r="Y52" i="2"/>
  <c r="W52" i="2"/>
  <c r="U52" i="2"/>
  <c r="S52" i="2"/>
  <c r="Q52" i="2"/>
  <c r="O52" i="2"/>
  <c r="M52" i="2"/>
  <c r="K52" i="2"/>
  <c r="I52" i="2"/>
  <c r="G52" i="2"/>
  <c r="E52" i="2"/>
  <c r="W51" i="2"/>
  <c r="U51" i="2"/>
  <c r="S51" i="2"/>
  <c r="Q51" i="2"/>
  <c r="O51" i="2"/>
  <c r="M51" i="2"/>
  <c r="K51" i="2"/>
  <c r="I51" i="2"/>
  <c r="G51" i="2"/>
  <c r="E51" i="2"/>
  <c r="U50" i="2"/>
  <c r="S50" i="2"/>
  <c r="Q50" i="2"/>
  <c r="O50" i="2"/>
  <c r="M50" i="2"/>
  <c r="K50" i="2"/>
  <c r="I50" i="2"/>
  <c r="G50" i="2"/>
  <c r="E50" i="2"/>
  <c r="S49" i="2"/>
  <c r="Q49" i="2"/>
  <c r="O49" i="2"/>
  <c r="M49" i="2"/>
  <c r="K49" i="2"/>
  <c r="I49" i="2"/>
  <c r="G49" i="2"/>
  <c r="E49" i="2"/>
  <c r="Q48" i="2"/>
  <c r="O48" i="2"/>
  <c r="M48" i="2"/>
  <c r="K48" i="2"/>
  <c r="I48" i="2"/>
  <c r="G48" i="2"/>
  <c r="E48" i="2"/>
  <c r="O47" i="2"/>
  <c r="M47" i="2"/>
  <c r="K47" i="2"/>
  <c r="I47" i="2"/>
  <c r="G47" i="2"/>
  <c r="E47" i="2"/>
  <c r="M46" i="2"/>
  <c r="K46" i="2"/>
  <c r="I46" i="2"/>
  <c r="G46" i="2"/>
  <c r="E46" i="2"/>
  <c r="K45" i="2"/>
  <c r="I45" i="2"/>
  <c r="G45" i="2"/>
  <c r="E45" i="2"/>
  <c r="I44" i="2"/>
  <c r="G44" i="2"/>
  <c r="E44" i="2"/>
  <c r="G43" i="2"/>
  <c r="E43" i="2"/>
  <c r="E42" i="2"/>
  <c r="AC36" i="2"/>
  <c r="AA36" i="2"/>
  <c r="AA35" i="2"/>
  <c r="Y36" i="2"/>
  <c r="Y35" i="2"/>
  <c r="Y34" i="2"/>
  <c r="W36" i="2"/>
  <c r="W35" i="2"/>
  <c r="W34" i="2"/>
  <c r="W33" i="2"/>
  <c r="U36" i="2"/>
  <c r="U35" i="2"/>
  <c r="U34" i="2"/>
  <c r="U33" i="2"/>
  <c r="U32" i="2"/>
  <c r="S36" i="2"/>
  <c r="S35" i="2"/>
  <c r="S34" i="2"/>
  <c r="S33" i="2"/>
  <c r="S32" i="2"/>
  <c r="S31" i="2"/>
  <c r="Q36" i="2"/>
  <c r="Q35" i="2"/>
  <c r="Q34" i="2"/>
  <c r="Q33" i="2"/>
  <c r="Q32" i="2"/>
  <c r="Q31" i="2"/>
  <c r="Q30" i="2"/>
  <c r="O36" i="2"/>
  <c r="O35" i="2"/>
  <c r="O34" i="2"/>
  <c r="O33" i="2"/>
  <c r="O32" i="2"/>
  <c r="O31" i="2"/>
  <c r="O30" i="2"/>
  <c r="M36" i="2"/>
  <c r="M35" i="2"/>
  <c r="M34" i="2"/>
  <c r="M33" i="2"/>
  <c r="M32" i="2"/>
  <c r="M31" i="2"/>
  <c r="M30" i="2"/>
  <c r="M29" i="2"/>
  <c r="M28" i="2"/>
  <c r="K36" i="2"/>
  <c r="K35" i="2"/>
  <c r="K34" i="2"/>
  <c r="K33" i="2"/>
  <c r="K32" i="2"/>
  <c r="K31" i="2"/>
  <c r="K30" i="2"/>
  <c r="K29" i="2"/>
  <c r="K28" i="2"/>
  <c r="K27" i="2"/>
  <c r="I36" i="2"/>
  <c r="I35" i="2"/>
  <c r="I34" i="2"/>
  <c r="I33" i="2"/>
  <c r="I32" i="2"/>
  <c r="I31" i="2"/>
  <c r="I30" i="2"/>
  <c r="I29" i="2"/>
  <c r="I28" i="2"/>
  <c r="I27" i="2"/>
  <c r="I26" i="2"/>
  <c r="G36" i="2"/>
  <c r="G35" i="2"/>
  <c r="G34" i="2"/>
  <c r="G33" i="2"/>
  <c r="G32" i="2"/>
  <c r="G31" i="2"/>
  <c r="G30" i="2"/>
  <c r="G29" i="2"/>
  <c r="G28" i="2"/>
  <c r="G27" i="2"/>
  <c r="G26" i="2"/>
  <c r="G25" i="2"/>
  <c r="D18" i="1" l="1"/>
  <c r="D17" i="1"/>
  <c r="E9" i="1"/>
  <c r="E22" i="1" l="1"/>
  <c r="E30" i="1"/>
  <c r="E26" i="1"/>
  <c r="E32" i="1"/>
  <c r="E31" i="1"/>
  <c r="E29" i="1"/>
  <c r="E24" i="1"/>
  <c r="E21" i="1"/>
  <c r="E25" i="1"/>
  <c r="E28" i="1"/>
  <c r="E27" i="1"/>
  <c r="E23" i="1"/>
  <c r="E4" i="1" l="1"/>
  <c r="E5" i="1"/>
  <c r="E6" i="1"/>
  <c r="E7" i="1"/>
  <c r="E8" i="1"/>
  <c r="E10" i="1"/>
  <c r="E11" i="1"/>
  <c r="E12" i="1"/>
  <c r="E13" i="1"/>
  <c r="E3" i="1"/>
  <c r="E28" i="2" l="1"/>
  <c r="E36" i="2"/>
  <c r="E25" i="2"/>
  <c r="E26" i="2"/>
  <c r="E27" i="2"/>
  <c r="E29" i="2"/>
  <c r="E30" i="2"/>
  <c r="E31" i="2"/>
  <c r="E32" i="2"/>
  <c r="E33" i="2"/>
  <c r="E34" i="2"/>
  <c r="E35" i="2"/>
  <c r="E24" i="2"/>
</calcChain>
</file>

<file path=xl/comments1.xml><?xml version="1.0" encoding="utf-8"?>
<comments xmlns="http://schemas.openxmlformats.org/spreadsheetml/2006/main">
  <authors>
    <author>master</author>
  </authors>
  <commentList>
    <comment ref="BM7" authorId="0" shapeId="0">
      <text>
        <r>
          <rPr>
            <b/>
            <sz val="9"/>
            <color indexed="81"/>
            <rFont val="Tahoma"/>
            <family val="2"/>
          </rPr>
          <t xml:space="preserve">master:
</t>
        </r>
        <r>
          <rPr>
            <b/>
            <sz val="13"/>
            <color indexed="81"/>
            <rFont val="Tahoma"/>
            <family val="2"/>
          </rPr>
          <t>2008</t>
        </r>
        <r>
          <rPr>
            <b/>
            <sz val="13"/>
            <color indexed="81"/>
            <rFont val="돋움"/>
            <family val="3"/>
            <charset val="129"/>
          </rPr>
          <t>년에</t>
        </r>
        <r>
          <rPr>
            <b/>
            <sz val="13"/>
            <color indexed="81"/>
            <rFont val="Tahoma"/>
            <family val="2"/>
          </rPr>
          <t xml:space="preserve"> </t>
        </r>
        <r>
          <rPr>
            <b/>
            <sz val="13"/>
            <color indexed="81"/>
            <rFont val="돋움"/>
            <family val="3"/>
            <charset val="129"/>
          </rPr>
          <t>사망하였으나</t>
        </r>
        <r>
          <rPr>
            <b/>
            <sz val="13"/>
            <color indexed="81"/>
            <rFont val="Tahoma"/>
            <family val="2"/>
          </rPr>
          <t>, 2009</t>
        </r>
        <r>
          <rPr>
            <b/>
            <sz val="13"/>
            <color indexed="81"/>
            <rFont val="돋움"/>
            <family val="3"/>
            <charset val="129"/>
          </rPr>
          <t>년</t>
        </r>
        <r>
          <rPr>
            <b/>
            <sz val="13"/>
            <color indexed="81"/>
            <rFont val="Tahoma"/>
            <family val="2"/>
          </rPr>
          <t xml:space="preserve"> </t>
        </r>
        <r>
          <rPr>
            <b/>
            <sz val="13"/>
            <color indexed="81"/>
            <rFont val="돋움"/>
            <family val="3"/>
            <charset val="129"/>
          </rPr>
          <t>자격을</t>
        </r>
        <r>
          <rPr>
            <b/>
            <sz val="13"/>
            <color indexed="81"/>
            <rFont val="Tahoma"/>
            <family val="2"/>
          </rPr>
          <t xml:space="preserve"> </t>
        </r>
        <r>
          <rPr>
            <b/>
            <sz val="13"/>
            <color indexed="81"/>
            <rFont val="돋움"/>
            <family val="3"/>
            <charset val="129"/>
          </rPr>
          <t>가짐</t>
        </r>
        <r>
          <rPr>
            <b/>
            <sz val="13"/>
            <color indexed="81"/>
            <rFont val="Tahoma"/>
            <family val="2"/>
          </rPr>
          <t>?</t>
        </r>
      </text>
    </comment>
  </commentList>
</comments>
</file>

<file path=xl/sharedStrings.xml><?xml version="1.0" encoding="utf-8"?>
<sst xmlns="http://schemas.openxmlformats.org/spreadsheetml/2006/main" count="7587" uniqueCount="411">
  <si>
    <t>%</t>
    <phoneticPr fontId="2" type="noConversion"/>
  </si>
  <si>
    <t>등록통계</t>
    <phoneticPr fontId="2" type="noConversion"/>
  </si>
  <si>
    <t>제외조건(이전년도)</t>
    <phoneticPr fontId="2" type="noConversion"/>
  </si>
  <si>
    <t>제외조건(당해년도)</t>
    <phoneticPr fontId="2" type="noConversion"/>
  </si>
  <si>
    <t>포함조건(당해년도)</t>
    <phoneticPr fontId="2" type="noConversion"/>
  </si>
  <si>
    <t>주상병입원(AND)</t>
    <phoneticPr fontId="2" type="noConversion"/>
  </si>
  <si>
    <t>연도</t>
    <phoneticPr fontId="2" type="noConversion"/>
  </si>
  <si>
    <t>주상병입원(AND), 1(AND). 1(AND)</t>
    <phoneticPr fontId="2" type="noConversion"/>
  </si>
  <si>
    <t>주상병입원(OR)</t>
    <phoneticPr fontId="2" type="noConversion"/>
  </si>
  <si>
    <t>1. 암진단 &amp; 사망자 제외</t>
    <phoneticPr fontId="2" type="noConversion"/>
  </si>
  <si>
    <t>주상병입원(OR), 1(OR). 2(AND)</t>
  </si>
  <si>
    <t>주상병입원(AND), 2(OR). 2(AND)</t>
    <phoneticPr fontId="2" type="noConversion"/>
  </si>
  <si>
    <t>*다른조건 적용</t>
    <phoneticPr fontId="2" type="noConversion"/>
  </si>
  <si>
    <t>WORK.TG_BFC_2013</t>
    <phoneticPr fontId="2" type="noConversion"/>
  </si>
  <si>
    <t>주상병입원(AND), 1(OR). 1(AND)</t>
  </si>
  <si>
    <t>주상병입원(AND), 1(OR). 1(AND)</t>
    <phoneticPr fontId="2" type="noConversion"/>
  </si>
  <si>
    <t>주상병입원(OR), 1(OR). 1(AND)</t>
  </si>
  <si>
    <t>주상병입원(OR), 1(OR). 1(AND)</t>
    <phoneticPr fontId="2" type="noConversion"/>
  </si>
  <si>
    <t>주상병입원(AND), 2(OR). 1(AND)</t>
    <phoneticPr fontId="2" type="noConversion"/>
  </si>
  <si>
    <t>주상병입원(OR), 2(OR). 1(AND)</t>
    <phoneticPr fontId="2" type="noConversion"/>
  </si>
  <si>
    <t>주상병입원(AND), 3(OR). 1(AND)</t>
    <phoneticPr fontId="2" type="noConversion"/>
  </si>
  <si>
    <t>주상병입원(OR), 3(OR). 1(AND)</t>
    <phoneticPr fontId="2" type="noConversion"/>
  </si>
  <si>
    <t>n **</t>
    <phoneticPr fontId="2" type="noConversion"/>
  </si>
  <si>
    <t>** 자격정보(성별, 연령), 65세 이상 확인, 년도별 중복없음</t>
    <phoneticPr fontId="2" type="noConversion"/>
  </si>
  <si>
    <t>주상병입원(AND), 1(AND). 1(AND)</t>
  </si>
  <si>
    <t>주상병입원(OR), 1(OR). 1(AND)</t>
    <phoneticPr fontId="2" type="noConversion"/>
  </si>
  <si>
    <t>13개년도</t>
    <phoneticPr fontId="2" type="noConversion"/>
  </si>
  <si>
    <t>2008-2019</t>
    <phoneticPr fontId="2" type="noConversion"/>
  </si>
  <si>
    <t>12개년도</t>
    <phoneticPr fontId="2" type="noConversion"/>
  </si>
  <si>
    <t>2008-2020</t>
    <phoneticPr fontId="2" type="noConversion"/>
  </si>
  <si>
    <t>암진단년도</t>
    <phoneticPr fontId="2" type="noConversion"/>
  </si>
  <si>
    <t>n</t>
    <phoneticPr fontId="2" type="noConversion"/>
  </si>
  <si>
    <t>%</t>
    <phoneticPr fontId="2" type="noConversion"/>
  </si>
  <si>
    <t>Follow-up year</t>
    <phoneticPr fontId="2" type="noConversion"/>
  </si>
  <si>
    <t>신청년도</t>
    <phoneticPr fontId="2" type="noConversion"/>
  </si>
  <si>
    <t>Death year</t>
    <phoneticPr fontId="2" type="noConversion"/>
  </si>
  <si>
    <t>JK year</t>
    <phoneticPr fontId="2" type="noConversion"/>
  </si>
  <si>
    <t>JK상실</t>
    <phoneticPr fontId="2" type="noConversion"/>
  </si>
  <si>
    <t>.</t>
  </si>
  <si>
    <t>JK대상자</t>
    <phoneticPr fontId="2" type="noConversion"/>
  </si>
  <si>
    <t>3. 장기요양보험 판정자(등급내+인지지원등급+등급외)</t>
    <phoneticPr fontId="2" type="noConversion"/>
  </si>
  <si>
    <t>4. 장기요양보험 인정자(등급내+인지지원등급), 인정율(=인정자/암진단환자)</t>
    <phoneticPr fontId="2" type="noConversion"/>
  </si>
  <si>
    <t>5(a). 장기요양보험 시설 수급자(PAY_YYYYMM^=" " &amp; LTCP_TYPE_CD=1), 수급율(=수급자/인정자)</t>
    <phoneticPr fontId="2" type="noConversion"/>
  </si>
  <si>
    <t>5(b). 장기요양보험 재가 수급자(PAY_YYYYMM^=" " &amp; LTCP_TYPE_CD=2), 수급율(=수급자/인정자)</t>
    <phoneticPr fontId="2" type="noConversion"/>
  </si>
  <si>
    <t>2. 장기요양보험 신청자</t>
    <phoneticPr fontId="2" type="noConversion"/>
  </si>
  <si>
    <t>2(a). 장기요양보험 신청 횟수, 2회 이상 신청자수 %</t>
    <phoneticPr fontId="2" type="noConversion"/>
  </si>
  <si>
    <t>중복 신청자 수</t>
    <phoneticPr fontId="2" type="noConversion"/>
  </si>
  <si>
    <t>3(a). 장기요양보험 판정 횟수 (등급내+인지지원등급+등급외)</t>
    <phoneticPr fontId="2" type="noConversion"/>
  </si>
  <si>
    <t>4(a). 장기요양보험 인정 횟수(등급내+인지지원등급), 인정율(=인정자/암진단환자)</t>
    <phoneticPr fontId="2" type="noConversion"/>
  </si>
  <si>
    <t>6. 장기요양보험 수급자(PAY_YYYYMM^=" "), 수급율(=수급자/인정자)</t>
    <phoneticPr fontId="2" type="noConversion"/>
  </si>
  <si>
    <t>5(a). 장기요양보험 1등급 인정횟수, 등급분포(=해당등급/총인정횟수)</t>
    <phoneticPr fontId="2" type="noConversion"/>
  </si>
  <si>
    <t>5(b). 장기요양보험 2등급 인정횟수, 등급분포(=해당등급/총인정횟수)</t>
    <phoneticPr fontId="2" type="noConversion"/>
  </si>
  <si>
    <t>5(c). 장기요양보험 3등급 인정횟수, 등급분포(=해당등급/총인정횟수)</t>
    <phoneticPr fontId="2" type="noConversion"/>
  </si>
  <si>
    <t>5(d). 장기요양보험 4등급 인정횟수, 등급분포(=해당등급/총인정횟수)</t>
    <phoneticPr fontId="2" type="noConversion"/>
  </si>
  <si>
    <t>5(e). 장기요양보험 5등급 인정횟수, 등급분포(=해당등급/총인정횟수)</t>
    <phoneticPr fontId="2" type="noConversion"/>
  </si>
  <si>
    <t>5(f). 장기요양보험 6등급 인정횟수, 등급분포(=해당등급/총인정횟수)</t>
    <phoneticPr fontId="2" type="noConversion"/>
  </si>
  <si>
    <t>6(a). 장기요양보험 인정자 인정조사 인정점수</t>
    <phoneticPr fontId="2" type="noConversion"/>
  </si>
  <si>
    <t>mean</t>
    <phoneticPr fontId="2" type="noConversion"/>
  </si>
  <si>
    <t>SD</t>
    <phoneticPr fontId="2" type="noConversion"/>
  </si>
  <si>
    <t xml:space="preserve">6(b). 장기요양보험 인정자 (1) 일상생활 환산점수 </t>
    <phoneticPr fontId="2" type="noConversion"/>
  </si>
  <si>
    <t>6(c). 장기요양보험 인정자 (2) 인지환산점수</t>
    <phoneticPr fontId="2" type="noConversion"/>
  </si>
  <si>
    <t>6(d). 장기요양보험 인정자 (3) 행동환산점수</t>
    <phoneticPr fontId="2" type="noConversion"/>
  </si>
  <si>
    <t>6(e). 장기요양보험 인정자 (4) 간호환산점수</t>
    <phoneticPr fontId="2" type="noConversion"/>
  </si>
  <si>
    <t>6(a). 장기요양보험 미인정자 인정조사 인정점수</t>
    <phoneticPr fontId="2" type="noConversion"/>
  </si>
  <si>
    <t xml:space="preserve">6(b). 장기요양보험 미인정자 (1) 일상생활 환산점수 </t>
    <phoneticPr fontId="2" type="noConversion"/>
  </si>
  <si>
    <t>6(c). 장기요양보험 미인정자 (2) 인지환산점수</t>
    <phoneticPr fontId="2" type="noConversion"/>
  </si>
  <si>
    <t>6(d). 장기요양보험 미인정자 (3) 행동환산점수</t>
    <phoneticPr fontId="2" type="noConversion"/>
  </si>
  <si>
    <t>6(e). 장기요양보험 미인정자 (4) 간호환산점수</t>
    <phoneticPr fontId="2" type="noConversion"/>
  </si>
  <si>
    <t>6(f). 장기요양보험 미인정자 (5) 재활환산점수</t>
    <phoneticPr fontId="2" type="noConversion"/>
  </si>
  <si>
    <t>6(f). 장기요양보험 인정자 (5) 재활환산점수</t>
    <phoneticPr fontId="2" type="noConversion"/>
  </si>
  <si>
    <t>암진단 년도(사망자수)</t>
    <phoneticPr fontId="2" type="noConversion"/>
  </si>
  <si>
    <t>.</t>
    <phoneticPr fontId="2" type="noConversion"/>
  </si>
  <si>
    <t>CTx</t>
  </si>
  <si>
    <t>N_2002</t>
  </si>
  <si>
    <t>N_2003</t>
  </si>
  <si>
    <t>N_2004</t>
  </si>
  <si>
    <t>N_2005</t>
  </si>
  <si>
    <t>N_2006</t>
  </si>
  <si>
    <t>N_2007</t>
  </si>
  <si>
    <t>N_2008</t>
  </si>
  <si>
    <t>N_2009</t>
  </si>
  <si>
    <t>N_2010</t>
  </si>
  <si>
    <t>N_2011</t>
  </si>
  <si>
    <t>N_2012</t>
  </si>
  <si>
    <t>N_2013</t>
  </si>
  <si>
    <t>N_2014</t>
  </si>
  <si>
    <t>N_2015</t>
  </si>
  <si>
    <t>N_2016</t>
  </si>
  <si>
    <t>N_2017</t>
  </si>
  <si>
    <t>N_2018</t>
  </si>
  <si>
    <t>N_2019</t>
  </si>
  <si>
    <t>N_2020</t>
  </si>
  <si>
    <t>Afatinib</t>
  </si>
  <si>
    <t>Alectinib</t>
  </si>
  <si>
    <t>Atezolizumab</t>
  </si>
  <si>
    <t>Belotecan</t>
  </si>
  <si>
    <t>Bevacizumab</t>
  </si>
  <si>
    <t>Bortezomib</t>
  </si>
  <si>
    <t>Brigatinib</t>
  </si>
  <si>
    <t>Carboplatin</t>
  </si>
  <si>
    <t>Ceritinib</t>
  </si>
  <si>
    <t>Cisplatin</t>
  </si>
  <si>
    <t>Crizotinib</t>
  </si>
  <si>
    <t>Cyclophosphamide</t>
  </si>
  <si>
    <t>Docetaxel</t>
  </si>
  <si>
    <t>Doxorubicin</t>
  </si>
  <si>
    <t>Durvalumab</t>
  </si>
  <si>
    <t>Erlotinib</t>
  </si>
  <si>
    <t>Etoposide</t>
  </si>
  <si>
    <t>Gefitinib</t>
  </si>
  <si>
    <t>Gemcitabine</t>
  </si>
  <si>
    <t>Ifosfamide</t>
  </si>
  <si>
    <t>Irinotecan</t>
  </si>
  <si>
    <t>Methotrexate</t>
  </si>
  <si>
    <t>Mitomycin C</t>
  </si>
  <si>
    <t>Nivolumab</t>
  </si>
  <si>
    <t>Osimertinib</t>
  </si>
  <si>
    <t>Paclitaxel</t>
  </si>
  <si>
    <t>Pembrolizumab</t>
  </si>
  <si>
    <t>Pemetrexed</t>
  </si>
  <si>
    <t>Topotecan</t>
  </si>
  <si>
    <t>Vinblastine</t>
  </si>
  <si>
    <t>Vincristine</t>
  </si>
  <si>
    <t>Vinorelbine</t>
  </si>
  <si>
    <t>방문요양</t>
    <phoneticPr fontId="2" type="noConversion"/>
  </si>
  <si>
    <t>방문목욕</t>
    <phoneticPr fontId="2" type="noConversion"/>
  </si>
  <si>
    <t>방문간호</t>
    <phoneticPr fontId="2" type="noConversion"/>
  </si>
  <si>
    <t>주야간보호</t>
    <phoneticPr fontId="2" type="noConversion"/>
  </si>
  <si>
    <t>단기보호</t>
    <phoneticPr fontId="2" type="noConversion"/>
  </si>
  <si>
    <t>노인요양공동생활가정</t>
    <phoneticPr fontId="2" type="noConversion"/>
  </si>
  <si>
    <t>노인요양(구법)</t>
    <phoneticPr fontId="2" type="noConversion"/>
  </si>
  <si>
    <t>노인전문요양(구법)</t>
    <phoneticPr fontId="2" type="noConversion"/>
  </si>
  <si>
    <t>복지용구</t>
    <phoneticPr fontId="2" type="noConversion"/>
  </si>
  <si>
    <t>방문간호지시서</t>
    <phoneticPr fontId="2" type="noConversion"/>
  </si>
  <si>
    <t>의사소견서</t>
    <phoneticPr fontId="2" type="noConversion"/>
  </si>
  <si>
    <t>노인요양(현행법)</t>
    <phoneticPr fontId="2" type="noConversion"/>
  </si>
  <si>
    <t>등급개선장려금</t>
    <phoneticPr fontId="2" type="noConversion"/>
  </si>
  <si>
    <t>노인요양시설(단기보호전환)</t>
    <phoneticPr fontId="2" type="noConversion"/>
  </si>
  <si>
    <t>요양시설내치매전담실가형</t>
    <phoneticPr fontId="2" type="noConversion"/>
  </si>
  <si>
    <t>용양시설내치매전담실나형</t>
    <phoneticPr fontId="2" type="noConversion"/>
  </si>
  <si>
    <t>치매전담형노인요양공동생활가정</t>
    <phoneticPr fontId="2" type="noConversion"/>
  </si>
  <si>
    <t>주야간보호내치매전담실</t>
    <phoneticPr fontId="2" type="noConversion"/>
  </si>
  <si>
    <t>촉탁의진찰</t>
    <phoneticPr fontId="2" type="noConversion"/>
  </si>
  <si>
    <t>촉탁의방문</t>
    <phoneticPr fontId="2" type="noConversion"/>
  </si>
  <si>
    <t>건강관리강화 진찰비용</t>
    <phoneticPr fontId="2" type="noConversion"/>
  </si>
  <si>
    <t>건강관리강화 인센티브</t>
    <phoneticPr fontId="2" type="noConversion"/>
  </si>
  <si>
    <t>요양보호사직무교육급여비용</t>
    <phoneticPr fontId="2" type="noConversion"/>
  </si>
  <si>
    <t>장기근속장려금</t>
    <phoneticPr fontId="2" type="noConversion"/>
  </si>
  <si>
    <t>가족상담지원사업1차지급</t>
    <phoneticPr fontId="2" type="noConversion"/>
  </si>
  <si>
    <t>가족요양비</t>
    <phoneticPr fontId="2" type="noConversion"/>
  </si>
  <si>
    <t>기관평가가산비용</t>
    <phoneticPr fontId="2" type="noConversion"/>
  </si>
  <si>
    <t>시설</t>
    <phoneticPr fontId="2" type="noConversion"/>
  </si>
  <si>
    <t>재가</t>
    <phoneticPr fontId="2" type="noConversion"/>
  </si>
  <si>
    <t>B</t>
    <phoneticPr fontId="2" type="noConversion"/>
  </si>
  <si>
    <t>Z</t>
    <phoneticPr fontId="2" type="noConversion"/>
  </si>
  <si>
    <t>TOTAL</t>
    <phoneticPr fontId="2" type="noConversion"/>
  </si>
  <si>
    <t>LTCP_CLSFC_CD</t>
    <phoneticPr fontId="2" type="noConversion"/>
  </si>
  <si>
    <t>LTCP_TYPE_CD</t>
    <phoneticPr fontId="2" type="noConversion"/>
  </si>
  <si>
    <t>빈도</t>
  </si>
  <si>
    <t>백분율</t>
  </si>
  <si>
    <t>표적항암제</t>
    <phoneticPr fontId="2" type="noConversion"/>
  </si>
  <si>
    <t>EGFR표적항암제</t>
    <phoneticPr fontId="2" type="noConversion"/>
  </si>
  <si>
    <t>면역항암제</t>
    <phoneticPr fontId="2" type="noConversion"/>
  </si>
  <si>
    <t>ALK Targeted therapy</t>
    <phoneticPr fontId="2" type="noConversion"/>
  </si>
  <si>
    <t>세포독성항암제</t>
    <phoneticPr fontId="2" type="noConversion"/>
  </si>
  <si>
    <t>알킬화제</t>
    <phoneticPr fontId="2" type="noConversion"/>
  </si>
  <si>
    <t>대사길항제</t>
    <phoneticPr fontId="2" type="noConversion"/>
  </si>
  <si>
    <t>DNA회전효소II저해제</t>
    <phoneticPr fontId="2" type="noConversion"/>
  </si>
  <si>
    <t>DNA회전효소I저해제</t>
    <phoneticPr fontId="2" type="noConversion"/>
  </si>
  <si>
    <t>미세소관저해제</t>
    <phoneticPr fontId="2" type="noConversion"/>
  </si>
  <si>
    <t>단일클론항체</t>
    <phoneticPr fontId="2" type="noConversion"/>
  </si>
  <si>
    <t>PD-L1억제제</t>
    <phoneticPr fontId="2" type="noConversion"/>
  </si>
  <si>
    <t>PD-1억제제</t>
    <phoneticPr fontId="2" type="noConversion"/>
  </si>
  <si>
    <t>Cisplatin</t>
    <phoneticPr fontId="2" type="noConversion"/>
  </si>
  <si>
    <t>01. Tracheostomy</t>
  </si>
  <si>
    <t>02. Cricothyroidotomy</t>
  </si>
  <si>
    <t>04. Exicision of Tracheal or Bronchial Tumor</t>
  </si>
  <si>
    <t>05. Endoscopic Excision of Tracheal or Bronchial Tumor</t>
  </si>
  <si>
    <t>06. Endoscopic Cryotherapy (Tracheal, Bronchial, Lung Tomor)</t>
  </si>
  <si>
    <t>07. Tracheal or Bronchial Repair</t>
  </si>
  <si>
    <t>08. Endoscopic Removal of Tracheal or Broncial Foreign Body</t>
  </si>
  <si>
    <t>09. Removal of Tracheal or Bronchial Foreign Body by Thoracotomy</t>
  </si>
  <si>
    <t>10. Surgery fro Tracheal or Bronchial Stenosis</t>
  </si>
  <si>
    <t>11. Endoscopic Dilatation of Tracheal or Broncial Stenosis</t>
  </si>
  <si>
    <t>12. Tracheoesophageal Shunt Operation (Amatsu Method)</t>
  </si>
  <si>
    <t>13. Repair of Bronchial Fistula</t>
  </si>
  <si>
    <t>14. Exploratory Thoracotomy</t>
  </si>
  <si>
    <t>15. Revision of Tracheostoma</t>
  </si>
  <si>
    <t>16. Incision of lUng Abscess</t>
  </si>
  <si>
    <t>21. Repair of Lung</t>
  </si>
  <si>
    <t>22. Pleural Decortication</t>
  </si>
  <si>
    <t>23. Apocolysis, Pleurolysis</t>
  </si>
  <si>
    <t>24. Cryosurgical Ablation of Lung Cancer</t>
  </si>
  <si>
    <t>25. Bronchoscopic Lung Volume Reduction-Insection of Unilateral Endobronchial Valve</t>
  </si>
  <si>
    <t>26. Pleurodesis</t>
  </si>
  <si>
    <t>27. Resection of Chest Wall Tumor (+O1481,O1482)</t>
  </si>
  <si>
    <t>28. Thoracoplasty</t>
  </si>
  <si>
    <t>29. Irrigation of Empyema Cavity</t>
  </si>
  <si>
    <t>30. Thorachoperitoneal Shunt</t>
  </si>
  <si>
    <t>31. Thoracostomy</t>
  </si>
  <si>
    <t>32. Pericardiaolysis with Redo-sternotomy</t>
  </si>
  <si>
    <t>33. Reconstructive Repair of Pectus Excavatum (Ravitch Procedure), Carinatum</t>
  </si>
  <si>
    <t>34. Removal of Chest Wall Foreign Body</t>
  </si>
  <si>
    <t>35. Pleurectomy</t>
  </si>
  <si>
    <t>36. Open Reduction of Sternum Facture</t>
  </si>
  <si>
    <t>37. Schiodeia Operation</t>
  </si>
  <si>
    <t>38. Ostectomy of Sternum</t>
  </si>
  <si>
    <t>39. Sternum Resection and Reconstruction</t>
  </si>
  <si>
    <t>40. Resection of Bullae</t>
  </si>
  <si>
    <t>41. Closure of Sternotomy Separation</t>
  </si>
  <si>
    <t>43. Mediastinostomy</t>
  </si>
  <si>
    <t>44. Excision of Mediastinal Tumor</t>
  </si>
  <si>
    <t>46. Repair od Diaphragm</t>
  </si>
  <si>
    <t>47. Excision of Diaphragmatic Tumor and Reconstruction</t>
  </si>
  <si>
    <t>48. Repair of Diaphragmatic Hernia</t>
  </si>
  <si>
    <t>49. Suture and Ligation of Thoracic Duct</t>
  </si>
  <si>
    <t>50. Cryoanalgesia in Thoracotomy</t>
  </si>
  <si>
    <t>폐쐐기절제술</t>
    <phoneticPr fontId="2" type="noConversion"/>
  </si>
  <si>
    <t>폐구역절제술</t>
    <phoneticPr fontId="2" type="noConversion"/>
  </si>
  <si>
    <t>폐엽절제술</t>
    <phoneticPr fontId="2" type="noConversion"/>
  </si>
  <si>
    <t>폐전적출술</t>
    <phoneticPr fontId="2" type="noConversion"/>
  </si>
  <si>
    <t>45. Mediasternal Lymph Node Dissection</t>
    <phoneticPr fontId="2" type="noConversion"/>
  </si>
  <si>
    <t>Other</t>
    <phoneticPr fontId="2" type="noConversion"/>
  </si>
  <si>
    <t>LN Dissection</t>
    <phoneticPr fontId="2" type="noConversion"/>
  </si>
  <si>
    <t>17. Wedge Resection of Lung (+O1402)</t>
    <phoneticPr fontId="2" type="noConversion"/>
  </si>
  <si>
    <t>18. Segmentectomy of Lung</t>
    <phoneticPr fontId="2" type="noConversion"/>
  </si>
  <si>
    <t>19. Lobectomy of Lung</t>
    <phoneticPr fontId="2" type="noConversion"/>
  </si>
  <si>
    <t>20. Pneumonectomy</t>
    <phoneticPr fontId="2" type="noConversion"/>
  </si>
  <si>
    <t>All age</t>
    <phoneticPr fontId="2" type="noConversion"/>
  </si>
  <si>
    <t>Male</t>
    <phoneticPr fontId="2" type="noConversion"/>
  </si>
  <si>
    <t>Female</t>
    <phoneticPr fontId="2" type="noConversion"/>
  </si>
  <si>
    <t>Both male and female</t>
    <phoneticPr fontId="2" type="noConversion"/>
  </si>
  <si>
    <t>65-74</t>
    <phoneticPr fontId="2" type="noConversion"/>
  </si>
  <si>
    <t>75-84</t>
    <phoneticPr fontId="2" type="noConversion"/>
  </si>
  <si>
    <t>85+</t>
    <phoneticPr fontId="2" type="noConversion"/>
  </si>
  <si>
    <t>진단년도</t>
    <phoneticPr fontId="2" type="noConversion"/>
  </si>
  <si>
    <t>성별</t>
    <phoneticPr fontId="2" type="noConversion"/>
  </si>
  <si>
    <t>진단시 연령</t>
    <phoneticPr fontId="2" type="noConversion"/>
  </si>
  <si>
    <t>74-84</t>
    <phoneticPr fontId="2" type="noConversion"/>
  </si>
  <si>
    <t>수술</t>
    <phoneticPr fontId="2" type="noConversion"/>
  </si>
  <si>
    <t>Wedge</t>
    <phoneticPr fontId="2" type="noConversion"/>
  </si>
  <si>
    <t>Lobe</t>
    <phoneticPr fontId="2" type="noConversion"/>
  </si>
  <si>
    <t>Others</t>
    <phoneticPr fontId="2" type="noConversion"/>
  </si>
  <si>
    <t>No</t>
    <phoneticPr fontId="2" type="noConversion"/>
  </si>
  <si>
    <t>Yes</t>
    <phoneticPr fontId="2" type="noConversion"/>
  </si>
  <si>
    <t>신청</t>
    <phoneticPr fontId="2" type="noConversion"/>
  </si>
  <si>
    <t>판정</t>
    <phoneticPr fontId="2" type="noConversion"/>
  </si>
  <si>
    <t>인정</t>
    <phoneticPr fontId="2" type="noConversion"/>
  </si>
  <si>
    <t>시설이용</t>
    <phoneticPr fontId="2" type="noConversion"/>
  </si>
  <si>
    <t>재가이용</t>
    <phoneticPr fontId="2" type="noConversion"/>
  </si>
  <si>
    <t>요양병원</t>
    <phoneticPr fontId="2" type="noConversion"/>
  </si>
  <si>
    <t>노인장기
요양보험</t>
    <phoneticPr fontId="2" type="noConversion"/>
  </si>
  <si>
    <t>이용 
(시설or재가)</t>
    <phoneticPr fontId="2" type="noConversion"/>
  </si>
  <si>
    <t>Long-term care</t>
    <phoneticPr fontId="2" type="noConversion"/>
  </si>
  <si>
    <t>이용 
(SYMorADJ)</t>
    <phoneticPr fontId="2" type="noConversion"/>
  </si>
  <si>
    <t>이용 
(ADJ, T30)</t>
    <phoneticPr fontId="2" type="noConversion"/>
  </si>
  <si>
    <t>이용 
(SYM, T20)</t>
    <phoneticPr fontId="2" type="noConversion"/>
  </si>
  <si>
    <t>Cancer treatment</t>
    <phoneticPr fontId="2" type="noConversion"/>
  </si>
  <si>
    <t>LN 
Dissection</t>
    <phoneticPr fontId="2" type="noConversion"/>
  </si>
  <si>
    <t>전체수술</t>
    <phoneticPr fontId="2" type="noConversion"/>
  </si>
  <si>
    <t>Wedge 
Resection</t>
    <phoneticPr fontId="2" type="noConversion"/>
  </si>
  <si>
    <t>Lobectomy</t>
    <phoneticPr fontId="2" type="noConversion"/>
  </si>
  <si>
    <t>Segment-
ectomy</t>
    <phoneticPr fontId="2" type="noConversion"/>
  </si>
  <si>
    <t>Pneumon-
ectomy</t>
    <phoneticPr fontId="2" type="noConversion"/>
  </si>
  <si>
    <t>항암</t>
    <phoneticPr fontId="2" type="noConversion"/>
  </si>
  <si>
    <t>전체항암</t>
    <phoneticPr fontId="2" type="noConversion"/>
  </si>
  <si>
    <t>항독성</t>
    <phoneticPr fontId="2" type="noConversion"/>
  </si>
  <si>
    <t>표적치료제</t>
    <phoneticPr fontId="2" type="noConversion"/>
  </si>
  <si>
    <t>방사선</t>
    <phoneticPr fontId="2" type="noConversion"/>
  </si>
  <si>
    <t>수술범위</t>
    <phoneticPr fontId="2" type="noConversion"/>
  </si>
  <si>
    <t>None</t>
    <phoneticPr fontId="2" type="noConversion"/>
  </si>
  <si>
    <t>LN</t>
    <phoneticPr fontId="2" type="noConversion"/>
  </si>
  <si>
    <t>Segment</t>
    <phoneticPr fontId="2" type="noConversion"/>
  </si>
  <si>
    <t>Pneumon</t>
    <phoneticPr fontId="2" type="noConversion"/>
  </si>
  <si>
    <t>항암종류</t>
    <phoneticPr fontId="2" type="noConversion"/>
  </si>
  <si>
    <t>표적</t>
    <phoneticPr fontId="2" type="noConversion"/>
  </si>
  <si>
    <t>면역</t>
    <phoneticPr fontId="2" type="noConversion"/>
  </si>
  <si>
    <t>항독성+표적</t>
    <phoneticPr fontId="2" type="noConversion"/>
  </si>
  <si>
    <t>항독성+면역</t>
    <phoneticPr fontId="2" type="noConversion"/>
  </si>
  <si>
    <t>표적+면역</t>
    <phoneticPr fontId="2" type="noConversion"/>
  </si>
  <si>
    <t>항독성+표적+면역</t>
    <phoneticPr fontId="2" type="noConversion"/>
  </si>
  <si>
    <t>암 치료</t>
    <phoneticPr fontId="2" type="noConversion"/>
  </si>
  <si>
    <t>시설급여</t>
    <phoneticPr fontId="2" type="noConversion"/>
  </si>
  <si>
    <t>치료여부</t>
    <phoneticPr fontId="2" type="noConversion"/>
  </si>
  <si>
    <t>재가급여</t>
    <phoneticPr fontId="2" type="noConversion"/>
  </si>
  <si>
    <t>No
(n=13799)</t>
    <phoneticPr fontId="2" type="noConversion"/>
  </si>
  <si>
    <t>Yes
(n=587)</t>
    <phoneticPr fontId="2" type="noConversion"/>
  </si>
  <si>
    <t>No
(n=14386)</t>
    <phoneticPr fontId="2" type="noConversion"/>
  </si>
  <si>
    <t>No
(n=127)</t>
    <phoneticPr fontId="2" type="noConversion"/>
  </si>
  <si>
    <t>Parameter</t>
  </si>
  <si>
    <t>&lt;.0001</t>
  </si>
  <si>
    <t>65-84</t>
    <phoneticPr fontId="2" type="noConversion"/>
  </si>
  <si>
    <t>Age at diagnosis</t>
    <phoneticPr fontId="2" type="noConversion"/>
  </si>
  <si>
    <t>Ref.</t>
    <phoneticPr fontId="2" type="noConversion"/>
  </si>
  <si>
    <t>Lower</t>
    <phoneticPr fontId="2" type="noConversion"/>
  </si>
  <si>
    <t>Upper</t>
    <phoneticPr fontId="2" type="noConversion"/>
  </si>
  <si>
    <t>p-value</t>
    <phoneticPr fontId="2" type="noConversion"/>
  </si>
  <si>
    <t>HR</t>
    <phoneticPr fontId="2" type="noConversion"/>
  </si>
  <si>
    <t>Sex</t>
    <phoneticPr fontId="2" type="noConversion"/>
  </si>
  <si>
    <t>Surgery</t>
    <phoneticPr fontId="2" type="noConversion"/>
  </si>
  <si>
    <t>Wedge resection</t>
    <phoneticPr fontId="2" type="noConversion"/>
  </si>
  <si>
    <t>Segmentectomy</t>
    <phoneticPr fontId="2" type="noConversion"/>
  </si>
  <si>
    <t>Pneumonectomy</t>
    <phoneticPr fontId="2" type="noConversion"/>
  </si>
  <si>
    <t>Chemo-therapy</t>
    <phoneticPr fontId="2" type="noConversion"/>
  </si>
  <si>
    <t>Only TA CT</t>
    <phoneticPr fontId="2" type="noConversion"/>
  </si>
  <si>
    <t>Only IM CT</t>
    <phoneticPr fontId="2" type="noConversion"/>
  </si>
  <si>
    <t>TO+TA CT</t>
    <phoneticPr fontId="2" type="noConversion"/>
  </si>
  <si>
    <t>TO+IM CT</t>
    <phoneticPr fontId="2" type="noConversion"/>
  </si>
  <si>
    <t>TA+IM CT</t>
    <phoneticPr fontId="2" type="noConversion"/>
  </si>
  <si>
    <t>TO+TA+IM</t>
    <phoneticPr fontId="2" type="noConversion"/>
  </si>
  <si>
    <t>Radiation therapy</t>
    <phoneticPr fontId="2" type="noConversion"/>
  </si>
  <si>
    <t>LTC (시설이용)</t>
    <phoneticPr fontId="2" type="noConversion"/>
  </si>
  <si>
    <t>LTC (재가이용)</t>
    <phoneticPr fontId="2" type="noConversion"/>
  </si>
  <si>
    <t>1. 요양병원 환자군 분류체계 및 일당정액 수가</t>
    <phoneticPr fontId="2" type="noConversion"/>
  </si>
  <si>
    <t>FORMAT  LTC_ADJ $50.;</t>
  </si>
  <si>
    <t>IF SUBSTR(MCARE_DIV_CD_ADJ,1,5) IN ("A1100") THEN LTC_ADJ="01. 의료최고도 (입원)";</t>
  </si>
  <si>
    <t>ELSE IF SUBSTR(MCARE_DIV_CD_ADJ,1,5) IN ("A1900") THEN LTC_ADJ="02. 의료최고도 (외박)";</t>
  </si>
  <si>
    <t>ELSE IF SUBSTR(MCARE_DIV_CD_ADJ,1,5) IN ("A2100") THEN LTC_ADJ="03. 의료고도 (입원)";</t>
  </si>
  <si>
    <t>ELSE IF SUBSTR(MCARE_DIV_CD_ADJ,1,5) IN ("A2900") THEN LTC_ADJ="04. 의료고도 (외박)";</t>
  </si>
  <si>
    <t>ELSE IF SUBSTR(MCARE_DIV_CD_ADJ,1,5) IN ("A3000") THEN LTC_ADJ="05. 의료중도";</t>
  </si>
  <si>
    <t>ELSE IF SUBSTR(MCARE_DIV_CD_ADJ,1,5) IN ("A3100") THEN LTC_ADJ="06. 의료중도 (입원)";</t>
  </si>
  <si>
    <t>ELSE IF SUBSTR(MCARE_DIV_CD_ADJ,1,5) IN ("A3900") THEN LTC_ADJ="07. 의료중도 (외박)";</t>
  </si>
  <si>
    <t>ELSE IF SUBSTR(MCARE_DIV_CD_ADJ,1,5) IN ("A6100") THEN LTC_ADJ="08. 의료경도 (입원)";</t>
  </si>
  <si>
    <t>ELSE IF SUBSTR(MCARE_DIV_CD_ADJ,1,5) IN ("A6900") THEN LTC_ADJ="09. 의료경도 (외박)";</t>
  </si>
  <si>
    <t>ELSE IF SUBSTR(MCARE_DIV_CD_ADJ,1,5) IN ("A7100") THEN LTC_ADJ="10. 선택입원 (입원)";</t>
  </si>
  <si>
    <t>ELSE IF SUBSTR(MCARE_DIV_CD_ADJ,1,5) IN ("A7900") THEN LTC_ADJ="11. 선택입원 (외박)";</t>
  </si>
  <si>
    <t>/*요양병원 정액 수가*/</t>
  </si>
  <si>
    <t>FORMAT T30_DATE yymmdd10.;</t>
  </si>
  <si>
    <t>T30_DATE=INPUT(PUT(MDCARE_STRT_DT,8.),yymmdd8.);</t>
  </si>
  <si>
    <t>FORMAT  LTC_SYM $30.;</t>
  </si>
  <si>
    <t>TMP=SUBSTRN(MDCARE_SYM,3,2);</t>
  </si>
  <si>
    <t>IF TMP IN ("28") THEN LTC_SYM="요양기관_요양병원";</t>
  </si>
  <si>
    <t>2. 요양기관_요양병원코드</t>
    <phoneticPr fontId="2" type="noConversion"/>
  </si>
  <si>
    <t>65-74</t>
    <phoneticPr fontId="2" type="noConversion"/>
  </si>
  <si>
    <t>장기요양보험(시설)</t>
    <phoneticPr fontId="2" type="noConversion"/>
  </si>
  <si>
    <t>장기요양보험(재가)</t>
    <phoneticPr fontId="2" type="noConversion"/>
  </si>
  <si>
    <t>장기요양병원</t>
    <phoneticPr fontId="2" type="noConversion"/>
  </si>
  <si>
    <t>해당사항없음</t>
    <phoneticPr fontId="2" type="noConversion"/>
  </si>
  <si>
    <t>2008-2010</t>
    <phoneticPr fontId="2" type="noConversion"/>
  </si>
  <si>
    <t>Diagnosis year</t>
    <phoneticPr fontId="2" type="noConversion"/>
  </si>
  <si>
    <t>Total</t>
    <phoneticPr fontId="2" type="noConversion"/>
  </si>
  <si>
    <t>75-84</t>
    <phoneticPr fontId="2" type="noConversion"/>
  </si>
  <si>
    <t>85+</t>
    <phoneticPr fontId="2" type="noConversion"/>
  </si>
  <si>
    <t>All age</t>
    <phoneticPr fontId="2" type="noConversion"/>
  </si>
  <si>
    <t>Male</t>
    <phoneticPr fontId="2" type="noConversion"/>
  </si>
  <si>
    <t>Female</t>
    <phoneticPr fontId="2" type="noConversion"/>
  </si>
  <si>
    <t>Both male and female</t>
    <phoneticPr fontId="2" type="noConversion"/>
  </si>
  <si>
    <t>LTC_FIRST_SYM</t>
  </si>
  <si>
    <t>LTC_FIRST_ADJ</t>
  </si>
  <si>
    <t>No treatment (n=80,384, 42.3%)</t>
    <phoneticPr fontId="2" type="noConversion"/>
  </si>
  <si>
    <t xml:space="preserve">Treatment (n=109,665, 57.7%) </t>
    <phoneticPr fontId="2" type="noConversion"/>
  </si>
  <si>
    <t>All patient (n=190,049)</t>
    <phoneticPr fontId="2" type="noConversion"/>
  </si>
  <si>
    <t>N</t>
    <phoneticPr fontId="2" type="noConversion"/>
  </si>
  <si>
    <t>남성</t>
    <phoneticPr fontId="2" type="noConversion"/>
  </si>
  <si>
    <t>65-74세</t>
    <phoneticPr fontId="2" type="noConversion"/>
  </si>
  <si>
    <t>미치료군</t>
    <phoneticPr fontId="2" type="noConversion"/>
  </si>
  <si>
    <t>치료군</t>
    <phoneticPr fontId="2" type="noConversion"/>
  </si>
  <si>
    <t>75-84세</t>
    <phoneticPr fontId="2" type="noConversion"/>
  </si>
  <si>
    <t>85+세</t>
    <phoneticPr fontId="2" type="noConversion"/>
  </si>
  <si>
    <t>여성</t>
    <phoneticPr fontId="2" type="noConversion"/>
  </si>
  <si>
    <t>2008-2010</t>
    <phoneticPr fontId="2" type="noConversion"/>
  </si>
  <si>
    <t>2011-2013</t>
    <phoneticPr fontId="2" type="noConversion"/>
  </si>
  <si>
    <t>2014-2016</t>
    <phoneticPr fontId="2" type="noConversion"/>
  </si>
  <si>
    <t>2017-2019</t>
    <phoneticPr fontId="2" type="noConversion"/>
  </si>
  <si>
    <t>Ref.</t>
    <phoneticPr fontId="2" type="noConversion"/>
  </si>
  <si>
    <t>Diagnosis year</t>
    <phoneticPr fontId="2" type="noConversion"/>
  </si>
  <si>
    <t>Targeted</t>
    <phoneticPr fontId="2" type="noConversion"/>
  </si>
  <si>
    <t>Immnue</t>
    <phoneticPr fontId="2" type="noConversion"/>
  </si>
  <si>
    <t>Toxicity</t>
    <phoneticPr fontId="2" type="noConversion"/>
  </si>
  <si>
    <t>Alive</t>
    <phoneticPr fontId="2" type="noConversion"/>
  </si>
  <si>
    <t>Dead</t>
    <phoneticPr fontId="2" type="noConversion"/>
  </si>
  <si>
    <t>n=67536</t>
    <phoneticPr fontId="2" type="noConversion"/>
  </si>
  <si>
    <t>n=122513</t>
    <phoneticPr fontId="2" type="noConversion"/>
  </si>
  <si>
    <t>n</t>
    <phoneticPr fontId="2" type="noConversion"/>
  </si>
  <si>
    <t>%</t>
    <phoneticPr fontId="2" type="noConversion"/>
  </si>
  <si>
    <t>Only TO CT</t>
    <phoneticPr fontId="2" type="noConversion"/>
  </si>
  <si>
    <t>Yes</t>
    <phoneticPr fontId="2" type="noConversion"/>
  </si>
  <si>
    <t>Treamtment</t>
    <phoneticPr fontId="2" type="noConversion"/>
  </si>
  <si>
    <t>No Treamtment</t>
    <phoneticPr fontId="2" type="noConversion"/>
  </si>
  <si>
    <t>Time use ins</t>
    <phoneticPr fontId="2" type="noConversion"/>
  </si>
  <si>
    <t>median</t>
    <phoneticPr fontId="2" type="noConversion"/>
  </si>
  <si>
    <t>Q1-Q3</t>
    <phoneticPr fontId="2" type="noConversion"/>
  </si>
  <si>
    <t>min-max</t>
    <phoneticPr fontId="2" type="noConversion"/>
  </si>
  <si>
    <t>109-377</t>
    <phoneticPr fontId="2" type="noConversion"/>
  </si>
  <si>
    <t>1-1683</t>
    <phoneticPr fontId="2" type="noConversion"/>
  </si>
  <si>
    <t>MEANS 프로시저</t>
  </si>
  <si>
    <t>SEX_TYPE=1 C_AGE_GRP=1. 65-74 C_TREATMENT=0</t>
  </si>
  <si>
    <t>변수</t>
  </si>
  <si>
    <t>평균</t>
  </si>
  <si>
    <t>표준편차</t>
  </si>
  <si>
    <t>중위수</t>
  </si>
  <si>
    <t>제1 사분위수</t>
  </si>
  <si>
    <t>제3 사분위수</t>
  </si>
  <si>
    <t>최솟값</t>
  </si>
  <si>
    <t>최댓값</t>
  </si>
  <si>
    <t>TIME_USE_INS</t>
  </si>
  <si>
    <t>TIME_USE_HOME</t>
  </si>
  <si>
    <t>TIME_USE_SYM</t>
  </si>
  <si>
    <t>TIME_USE_ADJ</t>
  </si>
  <si>
    <t>TIME_USE_SYMADJ</t>
  </si>
  <si>
    <t>SEX_TYPE=1 C_AGE_GRP=1. 65-74 C_TREATMENT=1</t>
  </si>
  <si>
    <t>SEX_TYPE=1 C_AGE_GRP=2. 75-84 C_TREATMENT=0</t>
  </si>
  <si>
    <t>SEX_TYPE=1 C_AGE_GRP=2. 75-84 C_TREATMENT=1</t>
  </si>
  <si>
    <t>SEX_TYPE=1 C_AGE_GRP=3. 85+ C_TREATMENT=0</t>
  </si>
  <si>
    <t>SEX_TYPE=1 C_AGE_GRP=3. 85+ C_TREATMENT=1</t>
  </si>
  <si>
    <t>SEX_TYPE=2 C_AGE_GRP=1. 65-74 C_TREATMENT=0</t>
  </si>
  <si>
    <t>SEX_TYPE=2 C_AGE_GRP=1. 65-74 C_TREATMENT=1</t>
  </si>
  <si>
    <t>SEX_TYPE=2 C_AGE_GRP=2. 75-84 C_TREATMENT=0</t>
  </si>
  <si>
    <t>SEX_TYPE=2 C_AGE_GRP=2. 75-84 C_TREATMENT=1</t>
  </si>
  <si>
    <t>SEX_TYPE=2 C_AGE_GRP=3. 85+ C_TREATMENT=0</t>
  </si>
  <si>
    <t>SEX_TYPE=2 C_AGE_GRP=3. 85+ C_TREATMENT=1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</si>
</sst>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-* #,##0.00_-;\-* #,##0.00_-;_-* &quot;-&quot;_-;_-@_-"/>
    <numFmt numFmtId="177" formatCode="_-* #,##0.0_-;\-* #,##0.0_-;_-* &quot;-&quot;_-;_-@_-"/>
    <numFmt numFmtId="178" formatCode="0.0"/>
    <numFmt numFmtId="185" formatCode="0.00_);[Red]\(0.00\)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8"/>
      <name val="맑은 고딕"/>
      <family val="3"/>
      <charset val="129"/>
      <scheme val="minor"/>
    </font>
    <font>
      <sz val="10"/>
      <color theme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trike/>
      <sz val="10"/>
      <color theme="8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b/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15"/>
      <color rgb="FF0000FF"/>
      <name val="맑은 고딕"/>
      <family val="2"/>
      <charset val="129"/>
      <scheme val="minor"/>
    </font>
    <font>
      <b/>
      <sz val="15"/>
      <color rgb="FF0000FF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3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rgb="FF000000"/>
      <name val="Arial"/>
      <family val="2"/>
    </font>
    <font>
      <i/>
      <sz val="11"/>
      <color theme="1"/>
      <name val="맑은 고딕"/>
      <family val="3"/>
      <charset val="129"/>
      <scheme val="minor"/>
    </font>
    <font>
      <b/>
      <i/>
      <sz val="30"/>
      <color rgb="FFFF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20">
    <xf numFmtId="0" fontId="0" fillId="0" borderId="0" xfId="0">
      <alignment vertical="center"/>
    </xf>
    <xf numFmtId="41" fontId="4" fillId="0" borderId="3" xfId="1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1" fontId="4" fillId="0" borderId="8" xfId="1" applyFont="1" applyBorder="1">
      <alignment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41" fontId="4" fillId="0" borderId="0" xfId="1" applyFont="1" applyBorder="1">
      <alignment vertical="center"/>
    </xf>
    <xf numFmtId="0" fontId="4" fillId="0" borderId="0" xfId="0" applyFont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1" fontId="5" fillId="4" borderId="6" xfId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1" fontId="4" fillId="0" borderId="12" xfId="1" applyFont="1" applyBorder="1">
      <alignment vertical="center"/>
    </xf>
    <xf numFmtId="2" fontId="4" fillId="0" borderId="11" xfId="0" applyNumberFormat="1" applyFont="1" applyBorder="1">
      <alignment vertical="center"/>
    </xf>
    <xf numFmtId="41" fontId="4" fillId="0" borderId="11" xfId="1" applyFont="1" applyBorder="1">
      <alignment vertical="center"/>
    </xf>
    <xf numFmtId="41" fontId="4" fillId="0" borderId="7" xfId="1" applyFont="1" applyBorder="1">
      <alignment vertical="center"/>
    </xf>
    <xf numFmtId="2" fontId="4" fillId="0" borderId="3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41" fontId="4" fillId="0" borderId="4" xfId="1" applyFont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41" fontId="12" fillId="0" borderId="8" xfId="1" applyFont="1" applyBorder="1">
      <alignment vertical="center"/>
    </xf>
    <xf numFmtId="2" fontId="12" fillId="0" borderId="4" xfId="0" applyNumberFormat="1" applyFont="1" applyBorder="1">
      <alignment vertical="center"/>
    </xf>
    <xf numFmtId="0" fontId="12" fillId="0" borderId="4" xfId="0" applyFont="1" applyBorder="1">
      <alignment vertical="center"/>
    </xf>
    <xf numFmtId="0" fontId="13" fillId="0" borderId="1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1" fontId="4" fillId="0" borderId="0" xfId="1" applyFont="1">
      <alignment vertical="center"/>
    </xf>
    <xf numFmtId="2" fontId="4" fillId="0" borderId="0" xfId="0" applyNumberFormat="1" applyFont="1" applyBorder="1">
      <alignment vertical="center"/>
    </xf>
    <xf numFmtId="41" fontId="4" fillId="0" borderId="14" xfId="1" applyFont="1" applyBorder="1">
      <alignment vertical="center"/>
    </xf>
    <xf numFmtId="2" fontId="4" fillId="0" borderId="15" xfId="0" applyNumberFormat="1" applyFont="1" applyBorder="1">
      <alignment vertical="center"/>
    </xf>
    <xf numFmtId="1" fontId="4" fillId="0" borderId="15" xfId="0" applyNumberFormat="1" applyFont="1" applyBorder="1">
      <alignment vertical="center"/>
    </xf>
    <xf numFmtId="41" fontId="4" fillId="0" borderId="21" xfId="1" applyFont="1" applyBorder="1">
      <alignment vertical="center"/>
    </xf>
    <xf numFmtId="1" fontId="4" fillId="0" borderId="4" xfId="0" applyNumberFormat="1" applyFont="1" applyBorder="1">
      <alignment vertical="center"/>
    </xf>
    <xf numFmtId="41" fontId="4" fillId="0" borderId="18" xfId="1" applyFont="1" applyBorder="1">
      <alignment vertical="center"/>
    </xf>
    <xf numFmtId="2" fontId="4" fillId="0" borderId="2" xfId="0" applyNumberFormat="1" applyFont="1" applyBorder="1">
      <alignment vertical="center"/>
    </xf>
    <xf numFmtId="1" fontId="4" fillId="0" borderId="2" xfId="0" applyNumberFormat="1" applyFont="1" applyBorder="1">
      <alignment vertical="center"/>
    </xf>
    <xf numFmtId="41" fontId="4" fillId="0" borderId="26" xfId="1" applyFont="1" applyBorder="1">
      <alignment vertical="center"/>
    </xf>
    <xf numFmtId="1" fontId="4" fillId="0" borderId="11" xfId="0" applyNumberFormat="1" applyFont="1" applyBorder="1">
      <alignment vertical="center"/>
    </xf>
    <xf numFmtId="41" fontId="4" fillId="0" borderId="22" xfId="1" applyFont="1" applyBorder="1">
      <alignment vertical="center"/>
    </xf>
    <xf numFmtId="2" fontId="4" fillId="0" borderId="23" xfId="0" applyNumberFormat="1" applyFont="1" applyBorder="1">
      <alignment vertical="center"/>
    </xf>
    <xf numFmtId="1" fontId="4" fillId="0" borderId="23" xfId="0" applyNumberFormat="1" applyFont="1" applyBorder="1">
      <alignment vertical="center"/>
    </xf>
    <xf numFmtId="2" fontId="4" fillId="0" borderId="3" xfId="0" applyNumberFormat="1" applyFont="1" applyFill="1" applyBorder="1">
      <alignment vertical="center"/>
    </xf>
    <xf numFmtId="41" fontId="4" fillId="0" borderId="3" xfId="1" applyFont="1" applyFill="1" applyBorder="1">
      <alignment vertical="center"/>
    </xf>
    <xf numFmtId="0" fontId="3" fillId="0" borderId="0" xfId="0" applyFont="1">
      <alignment vertical="center"/>
    </xf>
    <xf numFmtId="0" fontId="5" fillId="6" borderId="11" xfId="0" applyFont="1" applyFill="1" applyBorder="1">
      <alignment vertical="center"/>
    </xf>
    <xf numFmtId="41" fontId="4" fillId="0" borderId="28" xfId="1" applyFont="1" applyBorder="1">
      <alignment vertical="center"/>
    </xf>
    <xf numFmtId="0" fontId="4" fillId="0" borderId="0" xfId="0" applyFont="1" applyBorder="1" applyAlignment="1">
      <alignment horizontal="center" vertical="center" textRotation="90"/>
    </xf>
    <xf numFmtId="41" fontId="4" fillId="0" borderId="1" xfId="1" applyFont="1" applyBorder="1">
      <alignment vertical="center"/>
    </xf>
    <xf numFmtId="176" fontId="4" fillId="0" borderId="0" xfId="1" applyNumberFormat="1" applyFont="1">
      <alignment vertical="center"/>
    </xf>
    <xf numFmtId="176" fontId="4" fillId="0" borderId="1" xfId="1" applyNumberFormat="1" applyFont="1" applyBorder="1">
      <alignment vertical="center"/>
    </xf>
    <xf numFmtId="0" fontId="5" fillId="6" borderId="28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1" xfId="0" applyFont="1" applyFill="1" applyBorder="1">
      <alignment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3" fillId="0" borderId="28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41" fontId="19" fillId="0" borderId="28" xfId="1" applyFont="1" applyBorder="1">
      <alignment vertical="center"/>
    </xf>
    <xf numFmtId="0" fontId="19" fillId="0" borderId="28" xfId="0" applyFont="1" applyBorder="1">
      <alignment vertical="center"/>
    </xf>
    <xf numFmtId="41" fontId="19" fillId="0" borderId="0" xfId="1" applyFont="1" applyBorder="1">
      <alignment vertical="center"/>
    </xf>
    <xf numFmtId="0" fontId="19" fillId="0" borderId="0" xfId="0" applyFont="1" applyBorder="1">
      <alignment vertical="center"/>
    </xf>
    <xf numFmtId="41" fontId="19" fillId="0" borderId="8" xfId="1" applyFont="1" applyBorder="1">
      <alignment vertical="center"/>
    </xf>
    <xf numFmtId="41" fontId="19" fillId="0" borderId="1" xfId="1" applyFont="1" applyBorder="1">
      <alignment vertical="center"/>
    </xf>
    <xf numFmtId="41" fontId="3" fillId="0" borderId="0" xfId="0" applyNumberFormat="1" applyFont="1" applyBorder="1">
      <alignment vertical="center"/>
    </xf>
    <xf numFmtId="41" fontId="3" fillId="0" borderId="4" xfId="0" applyNumberFormat="1" applyFont="1" applyBorder="1">
      <alignment vertical="center"/>
    </xf>
    <xf numFmtId="41" fontId="3" fillId="0" borderId="12" xfId="0" applyNumberFormat="1" applyFont="1" applyBorder="1">
      <alignment vertical="center"/>
    </xf>
    <xf numFmtId="0" fontId="3" fillId="0" borderId="11" xfId="0" applyFont="1" applyBorder="1">
      <alignment vertical="center"/>
    </xf>
    <xf numFmtId="41" fontId="3" fillId="0" borderId="7" xfId="0" applyNumberFormat="1" applyFont="1" applyBorder="1">
      <alignment vertical="center"/>
    </xf>
    <xf numFmtId="41" fontId="3" fillId="0" borderId="8" xfId="0" applyNumberFormat="1" applyFont="1" applyBorder="1">
      <alignment vertical="center"/>
    </xf>
    <xf numFmtId="41" fontId="3" fillId="0" borderId="1" xfId="0" applyNumberFormat="1" applyFont="1" applyBorder="1">
      <alignment vertical="center"/>
    </xf>
    <xf numFmtId="176" fontId="4" fillId="0" borderId="28" xfId="1" applyNumberFormat="1" applyFont="1" applyBorder="1">
      <alignment vertical="center"/>
    </xf>
    <xf numFmtId="176" fontId="4" fillId="0" borderId="0" xfId="1" applyNumberFormat="1" applyFont="1" applyBorder="1">
      <alignment vertical="center"/>
    </xf>
    <xf numFmtId="0" fontId="5" fillId="6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textRotation="90"/>
    </xf>
    <xf numFmtId="0" fontId="5" fillId="7" borderId="2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2" xfId="1" applyNumberFormat="1" applyFont="1" applyBorder="1">
      <alignment vertical="center"/>
    </xf>
    <xf numFmtId="177" fontId="4" fillId="0" borderId="28" xfId="1" applyNumberFormat="1" applyFont="1" applyBorder="1">
      <alignment vertical="center"/>
    </xf>
    <xf numFmtId="177" fontId="4" fillId="0" borderId="7" xfId="1" applyNumberFormat="1" applyFont="1" applyBorder="1">
      <alignment vertical="center"/>
    </xf>
    <xf numFmtId="177" fontId="4" fillId="0" borderId="0" xfId="1" applyNumberFormat="1" applyFont="1" applyBorder="1">
      <alignment vertical="center"/>
    </xf>
    <xf numFmtId="177" fontId="4" fillId="0" borderId="8" xfId="1" applyNumberFormat="1" applyFont="1" applyBorder="1">
      <alignment vertical="center"/>
    </xf>
    <xf numFmtId="177" fontId="4" fillId="0" borderId="1" xfId="1" applyNumberFormat="1" applyFont="1" applyBorder="1">
      <alignment vertical="center"/>
    </xf>
    <xf numFmtId="177" fontId="3" fillId="0" borderId="0" xfId="0" applyNumberFormat="1" applyFont="1">
      <alignment vertical="center"/>
    </xf>
    <xf numFmtId="0" fontId="3" fillId="3" borderId="6" xfId="0" applyFont="1" applyFill="1" applyBorder="1">
      <alignment vertical="center"/>
    </xf>
    <xf numFmtId="0" fontId="3" fillId="0" borderId="12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1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2" xfId="0" applyFill="1" applyBorder="1">
      <alignment vertical="center"/>
    </xf>
    <xf numFmtId="0" fontId="23" fillId="6" borderId="12" xfId="0" applyFont="1" applyFill="1" applyBorder="1" applyAlignment="1">
      <alignment horizontal="center" vertical="center"/>
    </xf>
    <xf numFmtId="0" fontId="23" fillId="6" borderId="7" xfId="0" applyFont="1" applyFill="1" applyBorder="1" applyAlignment="1">
      <alignment horizontal="center" vertical="center"/>
    </xf>
    <xf numFmtId="0" fontId="23" fillId="6" borderId="8" xfId="0" applyFont="1" applyFill="1" applyBorder="1" applyAlignment="1">
      <alignment horizontal="center" vertical="center"/>
    </xf>
    <xf numFmtId="0" fontId="23" fillId="6" borderId="6" xfId="0" applyFont="1" applyFill="1" applyBorder="1" applyAlignment="1">
      <alignment horizontal="center" vertical="center"/>
    </xf>
    <xf numFmtId="41" fontId="0" fillId="0" borderId="28" xfId="1" applyFont="1" applyBorder="1">
      <alignment vertical="center"/>
    </xf>
    <xf numFmtId="41" fontId="0" fillId="0" borderId="13" xfId="1" applyFont="1" applyBorder="1" applyAlignment="1">
      <alignment horizontal="right" vertical="center"/>
    </xf>
    <xf numFmtId="41" fontId="0" fillId="0" borderId="0" xfId="1" applyFont="1" applyBorder="1">
      <alignment vertical="center"/>
    </xf>
    <xf numFmtId="41" fontId="0" fillId="0" borderId="9" xfId="1" applyFont="1" applyBorder="1" applyAlignment="1">
      <alignment horizontal="right" vertical="center"/>
    </xf>
    <xf numFmtId="41" fontId="0" fillId="0" borderId="9" xfId="1" applyFont="1" applyBorder="1">
      <alignment vertical="center"/>
    </xf>
    <xf numFmtId="41" fontId="0" fillId="0" borderId="1" xfId="1" applyFont="1" applyBorder="1">
      <alignment vertical="center"/>
    </xf>
    <xf numFmtId="41" fontId="0" fillId="0" borderId="10" xfId="1" applyFont="1" applyBorder="1">
      <alignment vertical="center"/>
    </xf>
    <xf numFmtId="41" fontId="0" fillId="0" borderId="13" xfId="1" applyFont="1" applyBorder="1">
      <alignment vertical="center"/>
    </xf>
    <xf numFmtId="41" fontId="0" fillId="0" borderId="29" xfId="1" applyFont="1" applyBorder="1">
      <alignment vertical="center"/>
    </xf>
    <xf numFmtId="41" fontId="0" fillId="0" borderId="5" xfId="1" applyFont="1" applyBorder="1">
      <alignment vertical="center"/>
    </xf>
    <xf numFmtId="0" fontId="23" fillId="3" borderId="0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8" fillId="0" borderId="28" xfId="0" applyFont="1" applyBorder="1">
      <alignment vertical="center"/>
    </xf>
    <xf numFmtId="0" fontId="8" fillId="0" borderId="0" xfId="0" applyFont="1" applyBorder="1">
      <alignment vertical="center"/>
    </xf>
    <xf numFmtId="0" fontId="24" fillId="0" borderId="0" xfId="0" applyFont="1" applyBorder="1">
      <alignment vertical="center"/>
    </xf>
    <xf numFmtId="0" fontId="8" fillId="0" borderId="1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2" xfId="0" applyFont="1" applyBorder="1">
      <alignment vertical="center"/>
    </xf>
    <xf numFmtId="0" fontId="3" fillId="6" borderId="12" xfId="0" applyFont="1" applyFill="1" applyBorder="1">
      <alignment vertical="center"/>
    </xf>
    <xf numFmtId="0" fontId="3" fillId="6" borderId="28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0" fillId="0" borderId="12" xfId="0" applyBorder="1">
      <alignment vertical="center"/>
    </xf>
    <xf numFmtId="0" fontId="0" fillId="0" borderId="28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29" xfId="0" applyBorder="1">
      <alignment vertical="center"/>
    </xf>
    <xf numFmtId="0" fontId="0" fillId="0" borderId="2" xfId="0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178" fontId="3" fillId="0" borderId="28" xfId="0" applyNumberFormat="1" applyFont="1" applyBorder="1" applyAlignment="1">
      <alignment horizontal="right" vertical="center"/>
    </xf>
    <xf numFmtId="178" fontId="3" fillId="0" borderId="0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41" fontId="3" fillId="0" borderId="12" xfId="1" applyFont="1" applyBorder="1" applyAlignment="1">
      <alignment horizontal="right" vertical="center"/>
    </xf>
    <xf numFmtId="41" fontId="3" fillId="0" borderId="7" xfId="1" applyFont="1" applyBorder="1" applyAlignment="1">
      <alignment horizontal="right" vertical="center"/>
    </xf>
    <xf numFmtId="41" fontId="3" fillId="0" borderId="8" xfId="1" applyFont="1" applyBorder="1" applyAlignment="1">
      <alignment horizontal="right" vertical="center"/>
    </xf>
    <xf numFmtId="41" fontId="3" fillId="0" borderId="28" xfId="1" applyFont="1" applyBorder="1" applyAlignment="1">
      <alignment horizontal="right" vertical="center"/>
    </xf>
    <xf numFmtId="41" fontId="3" fillId="0" borderId="0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4" xfId="0" applyNumberFormat="1" applyFont="1" applyBorder="1" applyAlignment="1">
      <alignment horizontal="right" vertical="center"/>
    </xf>
    <xf numFmtId="178" fontId="3" fillId="0" borderId="3" xfId="0" applyNumberFormat="1" applyFont="1" applyBorder="1" applyAlignment="1">
      <alignment horizontal="right" vertical="center"/>
    </xf>
    <xf numFmtId="0" fontId="11" fillId="5" borderId="12" xfId="0" applyFont="1" applyFill="1" applyBorder="1">
      <alignment vertical="center"/>
    </xf>
    <xf numFmtId="0" fontId="11" fillId="5" borderId="28" xfId="0" applyFont="1" applyFill="1" applyBorder="1" applyAlignment="1">
      <alignment horizontal="center" vertical="center"/>
    </xf>
    <xf numFmtId="0" fontId="11" fillId="5" borderId="28" xfId="0" applyFont="1" applyFill="1" applyBorder="1">
      <alignment vertical="center"/>
    </xf>
    <xf numFmtId="0" fontId="11" fillId="5" borderId="7" xfId="0" applyFont="1" applyFill="1" applyBorder="1" applyAlignment="1">
      <alignment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vertical="center" wrapText="1"/>
    </xf>
    <xf numFmtId="41" fontId="25" fillId="5" borderId="7" xfId="1" applyFont="1" applyFill="1" applyBorder="1" applyAlignment="1">
      <alignment horizontal="center" vertical="center" wrapText="1"/>
    </xf>
    <xf numFmtId="41" fontId="25" fillId="5" borderId="0" xfId="1" applyFont="1" applyFill="1" applyBorder="1" applyAlignment="1">
      <alignment horizontal="center" vertical="center" wrapText="1"/>
    </xf>
    <xf numFmtId="41" fontId="25" fillId="5" borderId="3" xfId="1" applyFont="1" applyFill="1" applyBorder="1" applyAlignment="1">
      <alignment horizontal="center" vertical="center" wrapText="1"/>
    </xf>
    <xf numFmtId="0" fontId="11" fillId="5" borderId="8" xfId="0" applyFont="1" applyFill="1" applyBorder="1">
      <alignment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>
      <alignment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 textRotation="90"/>
    </xf>
    <xf numFmtId="0" fontId="3" fillId="8" borderId="1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 textRotation="90"/>
    </xf>
    <xf numFmtId="0" fontId="11" fillId="5" borderId="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23" fillId="9" borderId="12" xfId="0" applyFont="1" applyFill="1" applyBorder="1" applyAlignment="1">
      <alignment horizontal="center" vertical="center"/>
    </xf>
    <xf numFmtId="0" fontId="23" fillId="9" borderId="28" xfId="0" applyFont="1" applyFill="1" applyBorder="1" applyAlignment="1">
      <alignment horizontal="center" vertical="center"/>
    </xf>
    <xf numFmtId="0" fontId="23" fillId="9" borderId="11" xfId="0" applyFont="1" applyFill="1" applyBorder="1" applyAlignment="1">
      <alignment horizontal="center" vertical="center"/>
    </xf>
    <xf numFmtId="0" fontId="23" fillId="9" borderId="7" xfId="0" applyFont="1" applyFill="1" applyBorder="1" applyAlignment="1">
      <alignment horizontal="center" vertical="center"/>
    </xf>
    <xf numFmtId="0" fontId="23" fillId="9" borderId="0" xfId="0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/>
    </xf>
    <xf numFmtId="0" fontId="23" fillId="9" borderId="8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3" fillId="9" borderId="4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9" borderId="12" xfId="0" applyFill="1" applyBorder="1">
      <alignment vertical="center"/>
    </xf>
    <xf numFmtId="0" fontId="0" fillId="9" borderId="28" xfId="0" applyFill="1" applyBorder="1">
      <alignment vertical="center"/>
    </xf>
    <xf numFmtId="0" fontId="23" fillId="0" borderId="0" xfId="0" applyFont="1">
      <alignment vertical="center"/>
    </xf>
    <xf numFmtId="0" fontId="0" fillId="6" borderId="12" xfId="0" applyFill="1" applyBorder="1">
      <alignment vertical="center"/>
    </xf>
    <xf numFmtId="0" fontId="0" fillId="6" borderId="28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7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27" fillId="0" borderId="0" xfId="0" applyFont="1">
      <alignment vertical="center"/>
    </xf>
    <xf numFmtId="41" fontId="0" fillId="0" borderId="32" xfId="1" applyFont="1" applyBorder="1">
      <alignment vertical="center"/>
    </xf>
    <xf numFmtId="41" fontId="0" fillId="0" borderId="31" xfId="1" applyFont="1" applyBorder="1">
      <alignment vertical="center"/>
    </xf>
    <xf numFmtId="41" fontId="0" fillId="0" borderId="33" xfId="1" applyFont="1" applyBorder="1">
      <alignment vertical="center"/>
    </xf>
    <xf numFmtId="41" fontId="0" fillId="0" borderId="34" xfId="1" applyFont="1" applyBorder="1">
      <alignment vertical="center"/>
    </xf>
    <xf numFmtId="41" fontId="0" fillId="0" borderId="7" xfId="1" applyFont="1" applyBorder="1">
      <alignment vertical="center"/>
    </xf>
    <xf numFmtId="41" fontId="0" fillId="0" borderId="3" xfId="1" applyFont="1" applyBorder="1">
      <alignment vertical="center"/>
    </xf>
    <xf numFmtId="41" fontId="0" fillId="0" borderId="27" xfId="1" applyFont="1" applyBorder="1">
      <alignment vertical="center"/>
    </xf>
    <xf numFmtId="41" fontId="0" fillId="0" borderId="12" xfId="1" applyFont="1" applyBorder="1">
      <alignment vertical="center"/>
    </xf>
    <xf numFmtId="41" fontId="0" fillId="0" borderId="11" xfId="1" applyFont="1" applyBorder="1">
      <alignment vertical="center"/>
    </xf>
    <xf numFmtId="41" fontId="0" fillId="0" borderId="3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4" xfId="1" applyFont="1" applyBorder="1">
      <alignment vertical="center"/>
    </xf>
    <xf numFmtId="41" fontId="0" fillId="0" borderId="20" xfId="1" applyFont="1" applyBorder="1">
      <alignment vertical="center"/>
    </xf>
    <xf numFmtId="41" fontId="0" fillId="0" borderId="38" xfId="1" applyFont="1" applyBorder="1">
      <alignment vertical="center"/>
    </xf>
    <xf numFmtId="41" fontId="0" fillId="0" borderId="37" xfId="1" applyFont="1" applyBorder="1">
      <alignment vertical="center"/>
    </xf>
    <xf numFmtId="41" fontId="0" fillId="0" borderId="23" xfId="1" applyFont="1" applyBorder="1">
      <alignment vertical="center"/>
    </xf>
    <xf numFmtId="41" fontId="0" fillId="0" borderId="25" xfId="1" applyFont="1" applyBorder="1">
      <alignment vertical="center"/>
    </xf>
    <xf numFmtId="0" fontId="28" fillId="0" borderId="0" xfId="0" applyFont="1">
      <alignment vertical="center"/>
    </xf>
    <xf numFmtId="177" fontId="0" fillId="0" borderId="31" xfId="1" applyNumberFormat="1" applyFont="1" applyBorder="1">
      <alignment vertical="center"/>
    </xf>
    <xf numFmtId="177" fontId="0" fillId="0" borderId="0" xfId="1" applyNumberFormat="1" applyFont="1" applyBorder="1">
      <alignment vertical="center"/>
    </xf>
    <xf numFmtId="177" fontId="0" fillId="0" borderId="28" xfId="1" applyNumberFormat="1" applyFont="1" applyBorder="1">
      <alignment vertical="center"/>
    </xf>
    <xf numFmtId="177" fontId="0" fillId="0" borderId="1" xfId="1" applyNumberFormat="1" applyFont="1" applyBorder="1">
      <alignment vertical="center"/>
    </xf>
    <xf numFmtId="177" fontId="0" fillId="0" borderId="37" xfId="1" applyNumberFormat="1" applyFont="1" applyBorder="1">
      <alignment vertical="center"/>
    </xf>
    <xf numFmtId="0" fontId="29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5" fillId="6" borderId="28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23" fillId="3" borderId="12" xfId="0" applyFont="1" applyFill="1" applyBorder="1" applyAlignment="1">
      <alignment horizontal="center" vertical="center"/>
    </xf>
    <xf numFmtId="0" fontId="23" fillId="3" borderId="28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6" borderId="6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textRotation="90"/>
    </xf>
    <xf numFmtId="0" fontId="3" fillId="8" borderId="7" xfId="0" applyFont="1" applyFill="1" applyBorder="1" applyAlignment="1">
      <alignment horizontal="center" vertical="center" textRotation="90"/>
    </xf>
    <xf numFmtId="0" fontId="3" fillId="8" borderId="0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 textRotation="90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2" xfId="0" applyFill="1" applyBorder="1">
      <alignment vertical="center"/>
    </xf>
    <xf numFmtId="0" fontId="0" fillId="9" borderId="8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3" xfId="0" applyFill="1" applyBorder="1">
      <alignment vertical="center"/>
    </xf>
    <xf numFmtId="185" fontId="0" fillId="0" borderId="28" xfId="0" applyNumberFormat="1" applyBorder="1" applyAlignment="1">
      <alignment horizontal="center" vertical="center"/>
    </xf>
    <xf numFmtId="185" fontId="0" fillId="0" borderId="11" xfId="0" applyNumberFormat="1" applyBorder="1" applyAlignment="1">
      <alignment horizontal="center" vertical="center"/>
    </xf>
    <xf numFmtId="185" fontId="0" fillId="0" borderId="0" xfId="0" applyNumberFormat="1" applyBorder="1" applyAlignment="1">
      <alignment horizontal="center" vertical="center"/>
    </xf>
    <xf numFmtId="185" fontId="0" fillId="0" borderId="3" xfId="0" applyNumberForma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/>
    </xf>
    <xf numFmtId="185" fontId="0" fillId="0" borderId="4" xfId="0" applyNumberFormat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178" fontId="0" fillId="0" borderId="0" xfId="0" applyNumberFormat="1" applyBorder="1">
      <alignment vertical="center"/>
    </xf>
    <xf numFmtId="178" fontId="0" fillId="0" borderId="3" xfId="0" applyNumberFormat="1" applyBorder="1">
      <alignment vertical="center"/>
    </xf>
    <xf numFmtId="178" fontId="0" fillId="0" borderId="4" xfId="0" applyNumberFormat="1" applyBorder="1">
      <alignment vertical="center"/>
    </xf>
    <xf numFmtId="178" fontId="0" fillId="0" borderId="11" xfId="0" applyNumberFormat="1" applyBorder="1">
      <alignment vertical="center"/>
    </xf>
    <xf numFmtId="178" fontId="0" fillId="0" borderId="3" xfId="0" applyNumberFormat="1" applyFill="1" applyBorder="1">
      <alignment vertical="center"/>
    </xf>
    <xf numFmtId="185" fontId="0" fillId="0" borderId="12" xfId="0" applyNumberFormat="1" applyBorder="1" applyAlignment="1">
      <alignment horizontal="center" vertical="center"/>
    </xf>
    <xf numFmtId="185" fontId="0" fillId="0" borderId="7" xfId="0" applyNumberFormat="1" applyBorder="1" applyAlignment="1">
      <alignment horizontal="center" vertical="center"/>
    </xf>
    <xf numFmtId="185" fontId="0" fillId="0" borderId="8" xfId="0" applyNumberFormat="1" applyBorder="1" applyAlignment="1">
      <alignment horizontal="center" vertical="center"/>
    </xf>
    <xf numFmtId="0" fontId="0" fillId="0" borderId="4" xfId="0" applyFill="1" applyBorder="1">
      <alignment vertical="center"/>
    </xf>
    <xf numFmtId="178" fontId="0" fillId="0" borderId="11" xfId="0" applyNumberFormat="1" applyFill="1" applyBorder="1">
      <alignment vertical="center"/>
    </xf>
    <xf numFmtId="178" fontId="0" fillId="0" borderId="28" xfId="0" applyNumberFormat="1" applyFill="1" applyBorder="1">
      <alignment vertical="center"/>
    </xf>
    <xf numFmtId="178" fontId="0" fillId="0" borderId="28" xfId="0" applyNumberFormat="1" applyBorder="1">
      <alignment vertical="center"/>
    </xf>
    <xf numFmtId="178" fontId="0" fillId="0" borderId="1" xfId="0" applyNumberFormat="1" applyBorder="1">
      <alignment vertical="center"/>
    </xf>
    <xf numFmtId="0" fontId="3" fillId="0" borderId="0" xfId="0" applyFont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12" xfId="0" applyFont="1" applyFill="1" applyBorder="1">
      <alignment vertical="center"/>
    </xf>
    <xf numFmtId="0" fontId="3" fillId="9" borderId="28" xfId="0" applyFont="1" applyFill="1" applyBorder="1">
      <alignment vertical="center"/>
    </xf>
    <xf numFmtId="0" fontId="3" fillId="9" borderId="8" xfId="0" applyFont="1" applyFill="1" applyBorder="1">
      <alignment vertical="center"/>
    </xf>
    <xf numFmtId="0" fontId="3" fillId="9" borderId="1" xfId="0" applyFont="1" applyFill="1" applyBorder="1">
      <alignment vertical="center"/>
    </xf>
    <xf numFmtId="178" fontId="3" fillId="0" borderId="0" xfId="0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12" Type="http://schemas.openxmlformats.org/officeDocument/2006/relationships/image" Target="../media/image36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11" Type="http://schemas.openxmlformats.org/officeDocument/2006/relationships/image" Target="../media/image35.png"/><Relationship Id="rId5" Type="http://schemas.openxmlformats.org/officeDocument/2006/relationships/image" Target="../media/image29.png"/><Relationship Id="rId10" Type="http://schemas.openxmlformats.org/officeDocument/2006/relationships/image" Target="../media/image34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609600</xdr:colOff>
      <xdr:row>23</xdr:row>
      <xdr:rowOff>171450</xdr:rowOff>
    </xdr:to>
    <xdr:pic>
      <xdr:nvPicPr>
        <xdr:cNvPr id="20" name="그림 19" descr="img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191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18</xdr:col>
      <xdr:colOff>609600</xdr:colOff>
      <xdr:row>23</xdr:row>
      <xdr:rowOff>171450</xdr:rowOff>
    </xdr:to>
    <xdr:pic>
      <xdr:nvPicPr>
        <xdr:cNvPr id="21" name="그림 20" descr="img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191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9</xdr:col>
      <xdr:colOff>609600</xdr:colOff>
      <xdr:row>47</xdr:row>
      <xdr:rowOff>171450</xdr:rowOff>
    </xdr:to>
    <xdr:pic>
      <xdr:nvPicPr>
        <xdr:cNvPr id="22" name="그림 21" descr="img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4483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18</xdr:col>
      <xdr:colOff>609600</xdr:colOff>
      <xdr:row>47</xdr:row>
      <xdr:rowOff>171450</xdr:rowOff>
    </xdr:to>
    <xdr:pic>
      <xdr:nvPicPr>
        <xdr:cNvPr id="23" name="그림 22" descr="img3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4483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9</xdr:col>
      <xdr:colOff>609600</xdr:colOff>
      <xdr:row>71</xdr:row>
      <xdr:rowOff>171450</xdr:rowOff>
    </xdr:to>
    <xdr:pic>
      <xdr:nvPicPr>
        <xdr:cNvPr id="24" name="그림 23" descr="img4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77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50</xdr:row>
      <xdr:rowOff>0</xdr:rowOff>
    </xdr:from>
    <xdr:to>
      <xdr:col>18</xdr:col>
      <xdr:colOff>609600</xdr:colOff>
      <xdr:row>71</xdr:row>
      <xdr:rowOff>171450</xdr:rowOff>
    </xdr:to>
    <xdr:pic>
      <xdr:nvPicPr>
        <xdr:cNvPr id="25" name="그림 24" descr="img5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477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28</xdr:col>
      <xdr:colOff>609600</xdr:colOff>
      <xdr:row>23</xdr:row>
      <xdr:rowOff>171450</xdr:rowOff>
    </xdr:to>
    <xdr:pic>
      <xdr:nvPicPr>
        <xdr:cNvPr id="28" name="그림 27" descr="img6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143" y="408214"/>
          <a:ext cx="6052457" cy="445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</xdr:row>
      <xdr:rowOff>0</xdr:rowOff>
    </xdr:from>
    <xdr:to>
      <xdr:col>37</xdr:col>
      <xdr:colOff>609600</xdr:colOff>
      <xdr:row>23</xdr:row>
      <xdr:rowOff>171450</xdr:rowOff>
    </xdr:to>
    <xdr:pic>
      <xdr:nvPicPr>
        <xdr:cNvPr id="29" name="그림 28" descr="img7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0357" y="408214"/>
          <a:ext cx="6052457" cy="445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28</xdr:col>
      <xdr:colOff>609600</xdr:colOff>
      <xdr:row>47</xdr:row>
      <xdr:rowOff>171450</xdr:rowOff>
    </xdr:to>
    <xdr:pic>
      <xdr:nvPicPr>
        <xdr:cNvPr id="30" name="그림 29" descr="img8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54483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26</xdr:row>
      <xdr:rowOff>0</xdr:rowOff>
    </xdr:from>
    <xdr:to>
      <xdr:col>37</xdr:col>
      <xdr:colOff>609600</xdr:colOff>
      <xdr:row>47</xdr:row>
      <xdr:rowOff>171450</xdr:rowOff>
    </xdr:to>
    <xdr:pic>
      <xdr:nvPicPr>
        <xdr:cNvPr id="31" name="그림 30" descr="img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54483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50</xdr:row>
      <xdr:rowOff>0</xdr:rowOff>
    </xdr:from>
    <xdr:to>
      <xdr:col>28</xdr:col>
      <xdr:colOff>609600</xdr:colOff>
      <xdr:row>71</xdr:row>
      <xdr:rowOff>171450</xdr:rowOff>
    </xdr:to>
    <xdr:pic>
      <xdr:nvPicPr>
        <xdr:cNvPr id="32" name="그림 31" descr="img10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0477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50</xdr:row>
      <xdr:rowOff>0</xdr:rowOff>
    </xdr:from>
    <xdr:to>
      <xdr:col>37</xdr:col>
      <xdr:colOff>609600</xdr:colOff>
      <xdr:row>71</xdr:row>
      <xdr:rowOff>171450</xdr:rowOff>
    </xdr:to>
    <xdr:pic>
      <xdr:nvPicPr>
        <xdr:cNvPr id="33" name="그림 32" descr="img11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10477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609600</xdr:colOff>
      <xdr:row>23</xdr:row>
      <xdr:rowOff>171450</xdr:rowOff>
    </xdr:to>
    <xdr:pic>
      <xdr:nvPicPr>
        <xdr:cNvPr id="15" name="그림 14" descr="img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191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18</xdr:col>
      <xdr:colOff>609600</xdr:colOff>
      <xdr:row>23</xdr:row>
      <xdr:rowOff>171450</xdr:rowOff>
    </xdr:to>
    <xdr:pic>
      <xdr:nvPicPr>
        <xdr:cNvPr id="16" name="그림 15" descr="img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191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9</xdr:col>
      <xdr:colOff>609600</xdr:colOff>
      <xdr:row>47</xdr:row>
      <xdr:rowOff>171450</xdr:rowOff>
    </xdr:to>
    <xdr:pic>
      <xdr:nvPicPr>
        <xdr:cNvPr id="17" name="그림 16" descr="img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4483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18</xdr:col>
      <xdr:colOff>609600</xdr:colOff>
      <xdr:row>47</xdr:row>
      <xdr:rowOff>171450</xdr:rowOff>
    </xdr:to>
    <xdr:pic>
      <xdr:nvPicPr>
        <xdr:cNvPr id="18" name="그림 17" descr="img3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4483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9</xdr:col>
      <xdr:colOff>609600</xdr:colOff>
      <xdr:row>71</xdr:row>
      <xdr:rowOff>171450</xdr:rowOff>
    </xdr:to>
    <xdr:pic>
      <xdr:nvPicPr>
        <xdr:cNvPr id="19" name="그림 18" descr="img4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77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50</xdr:row>
      <xdr:rowOff>0</xdr:rowOff>
    </xdr:from>
    <xdr:to>
      <xdr:col>18</xdr:col>
      <xdr:colOff>609600</xdr:colOff>
      <xdr:row>71</xdr:row>
      <xdr:rowOff>171450</xdr:rowOff>
    </xdr:to>
    <xdr:pic>
      <xdr:nvPicPr>
        <xdr:cNvPr id="22" name="그림 21" descr="img5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477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28</xdr:col>
      <xdr:colOff>609600</xdr:colOff>
      <xdr:row>23</xdr:row>
      <xdr:rowOff>171450</xdr:rowOff>
    </xdr:to>
    <xdr:pic>
      <xdr:nvPicPr>
        <xdr:cNvPr id="32" name="그림 31" descr="img6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4191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</xdr:row>
      <xdr:rowOff>0</xdr:rowOff>
    </xdr:from>
    <xdr:to>
      <xdr:col>37</xdr:col>
      <xdr:colOff>609600</xdr:colOff>
      <xdr:row>23</xdr:row>
      <xdr:rowOff>171450</xdr:rowOff>
    </xdr:to>
    <xdr:pic>
      <xdr:nvPicPr>
        <xdr:cNvPr id="33" name="그림 32" descr="img7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4191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28</xdr:col>
      <xdr:colOff>609600</xdr:colOff>
      <xdr:row>47</xdr:row>
      <xdr:rowOff>171450</xdr:rowOff>
    </xdr:to>
    <xdr:pic>
      <xdr:nvPicPr>
        <xdr:cNvPr id="34" name="그림 33" descr="img8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54483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26</xdr:row>
      <xdr:rowOff>0</xdr:rowOff>
    </xdr:from>
    <xdr:to>
      <xdr:col>37</xdr:col>
      <xdr:colOff>609600</xdr:colOff>
      <xdr:row>47</xdr:row>
      <xdr:rowOff>171450</xdr:rowOff>
    </xdr:to>
    <xdr:pic>
      <xdr:nvPicPr>
        <xdr:cNvPr id="35" name="그림 34" descr="img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54483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50</xdr:row>
      <xdr:rowOff>0</xdr:rowOff>
    </xdr:from>
    <xdr:to>
      <xdr:col>28</xdr:col>
      <xdr:colOff>609600</xdr:colOff>
      <xdr:row>71</xdr:row>
      <xdr:rowOff>171450</xdr:rowOff>
    </xdr:to>
    <xdr:pic>
      <xdr:nvPicPr>
        <xdr:cNvPr id="36" name="그림 35" descr="img10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0477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50</xdr:row>
      <xdr:rowOff>0</xdr:rowOff>
    </xdr:from>
    <xdr:to>
      <xdr:col>37</xdr:col>
      <xdr:colOff>609600</xdr:colOff>
      <xdr:row>71</xdr:row>
      <xdr:rowOff>171450</xdr:rowOff>
    </xdr:to>
    <xdr:pic>
      <xdr:nvPicPr>
        <xdr:cNvPr id="37" name="그림 36" descr="img11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10477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609600</xdr:colOff>
      <xdr:row>23</xdr:row>
      <xdr:rowOff>171450</xdr:rowOff>
    </xdr:to>
    <xdr:pic>
      <xdr:nvPicPr>
        <xdr:cNvPr id="23" name="그림 22" descr="img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191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18</xdr:col>
      <xdr:colOff>609600</xdr:colOff>
      <xdr:row>23</xdr:row>
      <xdr:rowOff>171450</xdr:rowOff>
    </xdr:to>
    <xdr:pic>
      <xdr:nvPicPr>
        <xdr:cNvPr id="24" name="그림 23" descr="img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191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9</xdr:col>
      <xdr:colOff>609600</xdr:colOff>
      <xdr:row>47</xdr:row>
      <xdr:rowOff>171450</xdr:rowOff>
    </xdr:to>
    <xdr:pic>
      <xdr:nvPicPr>
        <xdr:cNvPr id="25" name="그림 24" descr="img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4483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18</xdr:col>
      <xdr:colOff>609600</xdr:colOff>
      <xdr:row>47</xdr:row>
      <xdr:rowOff>171450</xdr:rowOff>
    </xdr:to>
    <xdr:pic>
      <xdr:nvPicPr>
        <xdr:cNvPr id="26" name="그림 25" descr="img3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4483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9</xdr:col>
      <xdr:colOff>609600</xdr:colOff>
      <xdr:row>71</xdr:row>
      <xdr:rowOff>171450</xdr:rowOff>
    </xdr:to>
    <xdr:pic>
      <xdr:nvPicPr>
        <xdr:cNvPr id="27" name="그림 26" descr="img4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77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50</xdr:row>
      <xdr:rowOff>0</xdr:rowOff>
    </xdr:from>
    <xdr:to>
      <xdr:col>18</xdr:col>
      <xdr:colOff>609600</xdr:colOff>
      <xdr:row>71</xdr:row>
      <xdr:rowOff>171450</xdr:rowOff>
    </xdr:to>
    <xdr:pic>
      <xdr:nvPicPr>
        <xdr:cNvPr id="28" name="그림 27" descr="img5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477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28</xdr:col>
      <xdr:colOff>609600</xdr:colOff>
      <xdr:row>23</xdr:row>
      <xdr:rowOff>171450</xdr:rowOff>
    </xdr:to>
    <xdr:pic>
      <xdr:nvPicPr>
        <xdr:cNvPr id="29" name="그림 28" descr="img6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4191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</xdr:row>
      <xdr:rowOff>0</xdr:rowOff>
    </xdr:from>
    <xdr:to>
      <xdr:col>37</xdr:col>
      <xdr:colOff>609600</xdr:colOff>
      <xdr:row>23</xdr:row>
      <xdr:rowOff>171450</xdr:rowOff>
    </xdr:to>
    <xdr:pic>
      <xdr:nvPicPr>
        <xdr:cNvPr id="30" name="그림 29" descr="img7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4191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28</xdr:col>
      <xdr:colOff>609600</xdr:colOff>
      <xdr:row>47</xdr:row>
      <xdr:rowOff>171450</xdr:rowOff>
    </xdr:to>
    <xdr:pic>
      <xdr:nvPicPr>
        <xdr:cNvPr id="31" name="그림 30" descr="img8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54483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26</xdr:row>
      <xdr:rowOff>0</xdr:rowOff>
    </xdr:from>
    <xdr:to>
      <xdr:col>37</xdr:col>
      <xdr:colOff>609600</xdr:colOff>
      <xdr:row>47</xdr:row>
      <xdr:rowOff>171450</xdr:rowOff>
    </xdr:to>
    <xdr:pic>
      <xdr:nvPicPr>
        <xdr:cNvPr id="32" name="그림 31" descr="img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54483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50</xdr:row>
      <xdr:rowOff>0</xdr:rowOff>
    </xdr:from>
    <xdr:to>
      <xdr:col>28</xdr:col>
      <xdr:colOff>609600</xdr:colOff>
      <xdr:row>71</xdr:row>
      <xdr:rowOff>171450</xdr:rowOff>
    </xdr:to>
    <xdr:pic>
      <xdr:nvPicPr>
        <xdr:cNvPr id="33" name="그림 32" descr="img10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0477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50</xdr:row>
      <xdr:rowOff>0</xdr:rowOff>
    </xdr:from>
    <xdr:to>
      <xdr:col>37</xdr:col>
      <xdr:colOff>609600</xdr:colOff>
      <xdr:row>71</xdr:row>
      <xdr:rowOff>171450</xdr:rowOff>
    </xdr:to>
    <xdr:pic>
      <xdr:nvPicPr>
        <xdr:cNvPr id="34" name="그림 33" descr="img11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10477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76200</xdr:colOff>
      <xdr:row>28</xdr:row>
      <xdr:rowOff>57150</xdr:rowOff>
    </xdr:to>
    <xdr:pic>
      <xdr:nvPicPr>
        <xdr:cNvPr id="2" name="그림 1" descr="img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76200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24</xdr:col>
      <xdr:colOff>76200</xdr:colOff>
      <xdr:row>28</xdr:row>
      <xdr:rowOff>57150</xdr:rowOff>
    </xdr:to>
    <xdr:pic>
      <xdr:nvPicPr>
        <xdr:cNvPr id="3" name="그림 2" descr="img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209550"/>
          <a:ext cx="76200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12</xdr:col>
      <xdr:colOff>76200</xdr:colOff>
      <xdr:row>57</xdr:row>
      <xdr:rowOff>57150</xdr:rowOff>
    </xdr:to>
    <xdr:pic>
      <xdr:nvPicPr>
        <xdr:cNvPr id="5" name="그림 4" descr="img0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7" y="6123214"/>
          <a:ext cx="7560129" cy="5568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30</xdr:row>
      <xdr:rowOff>0</xdr:rowOff>
    </xdr:from>
    <xdr:to>
      <xdr:col>24</xdr:col>
      <xdr:colOff>76200</xdr:colOff>
      <xdr:row>57</xdr:row>
      <xdr:rowOff>57150</xdr:rowOff>
    </xdr:to>
    <xdr:pic>
      <xdr:nvPicPr>
        <xdr:cNvPr id="6" name="그림 5" descr="img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6286500"/>
          <a:ext cx="76200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12</xdr:col>
      <xdr:colOff>76200</xdr:colOff>
      <xdr:row>85</xdr:row>
      <xdr:rowOff>57150</xdr:rowOff>
    </xdr:to>
    <xdr:pic>
      <xdr:nvPicPr>
        <xdr:cNvPr id="7" name="그림 6" descr="img0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2153900"/>
          <a:ext cx="76200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58</xdr:row>
      <xdr:rowOff>0</xdr:rowOff>
    </xdr:from>
    <xdr:to>
      <xdr:col>24</xdr:col>
      <xdr:colOff>76200</xdr:colOff>
      <xdr:row>85</xdr:row>
      <xdr:rowOff>57150</xdr:rowOff>
    </xdr:to>
    <xdr:pic>
      <xdr:nvPicPr>
        <xdr:cNvPr id="8" name="그림 7" descr="img1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12153900"/>
          <a:ext cx="76200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12</xdr:col>
      <xdr:colOff>76200</xdr:colOff>
      <xdr:row>113</xdr:row>
      <xdr:rowOff>57150</xdr:rowOff>
    </xdr:to>
    <xdr:pic>
      <xdr:nvPicPr>
        <xdr:cNvPr id="9" name="그림 8" descr="img0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8021300"/>
          <a:ext cx="76200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86</xdr:row>
      <xdr:rowOff>0</xdr:rowOff>
    </xdr:from>
    <xdr:to>
      <xdr:col>24</xdr:col>
      <xdr:colOff>76200</xdr:colOff>
      <xdr:row>113</xdr:row>
      <xdr:rowOff>57150</xdr:rowOff>
    </xdr:to>
    <xdr:pic>
      <xdr:nvPicPr>
        <xdr:cNvPr id="10" name="그림 9" descr="img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18021300"/>
          <a:ext cx="76200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zoomScale="85" zoomScaleNormal="85" workbookViewId="0">
      <selection activeCell="G50" sqref="G50"/>
    </sheetView>
  </sheetViews>
  <sheetFormatPr defaultRowHeight="13.5" x14ac:dyDescent="0.3"/>
  <cols>
    <col min="1" max="1" width="1.625" style="37" customWidth="1"/>
    <col min="2" max="2" width="7.375" style="54" customWidth="1"/>
    <col min="3" max="3" width="10.625" style="54" customWidth="1"/>
    <col min="4" max="4" width="12.625" style="55" customWidth="1"/>
    <col min="5" max="6" width="12.625" style="37" customWidth="1"/>
    <col min="7" max="9" width="30.625" style="37" customWidth="1"/>
    <col min="10" max="16384" width="9" style="37"/>
  </cols>
  <sheetData>
    <row r="2" spans="2:14" x14ac:dyDescent="0.3">
      <c r="B2" s="302" t="s">
        <v>6</v>
      </c>
      <c r="C2" s="303"/>
      <c r="D2" s="32" t="s">
        <v>22</v>
      </c>
      <c r="E2" s="33" t="s">
        <v>0</v>
      </c>
      <c r="F2" s="34" t="s">
        <v>1</v>
      </c>
      <c r="G2" s="35" t="s">
        <v>4</v>
      </c>
      <c r="H2" s="36" t="s">
        <v>2</v>
      </c>
      <c r="I2" s="36" t="s">
        <v>3</v>
      </c>
    </row>
    <row r="3" spans="2:14" x14ac:dyDescent="0.3">
      <c r="B3" s="304">
        <v>1</v>
      </c>
      <c r="C3" s="30">
        <v>2008</v>
      </c>
      <c r="D3" s="38">
        <v>12366</v>
      </c>
      <c r="E3" s="39">
        <f>D3/F3*100</f>
        <v>97.446808510638292</v>
      </c>
      <c r="F3" s="40">
        <v>12690</v>
      </c>
      <c r="G3" s="23" t="s">
        <v>8</v>
      </c>
      <c r="H3" s="28" t="s">
        <v>7</v>
      </c>
      <c r="I3" s="30" t="s">
        <v>5</v>
      </c>
    </row>
    <row r="4" spans="2:14" x14ac:dyDescent="0.3">
      <c r="B4" s="305"/>
      <c r="C4" s="2">
        <v>2009</v>
      </c>
      <c r="D4" s="41">
        <v>12779</v>
      </c>
      <c r="E4" s="42">
        <f t="shared" ref="E4:E13" si="0">D4/F4*100</f>
        <v>95.287450600253521</v>
      </c>
      <c r="F4" s="1">
        <v>13411</v>
      </c>
      <c r="G4" s="7" t="s">
        <v>19</v>
      </c>
      <c r="H4" s="29" t="s">
        <v>7</v>
      </c>
      <c r="I4" s="2" t="s">
        <v>5</v>
      </c>
    </row>
    <row r="5" spans="2:14" x14ac:dyDescent="0.3">
      <c r="B5" s="306"/>
      <c r="C5" s="3">
        <v>2010</v>
      </c>
      <c r="D5" s="4">
        <v>13835</v>
      </c>
      <c r="E5" s="43">
        <f t="shared" si="0"/>
        <v>98.016294721927039</v>
      </c>
      <c r="F5" s="44">
        <v>14115</v>
      </c>
      <c r="G5" s="5" t="s">
        <v>16</v>
      </c>
      <c r="H5" s="3" t="s">
        <v>14</v>
      </c>
      <c r="I5" s="3" t="s">
        <v>5</v>
      </c>
    </row>
    <row r="6" spans="2:14" x14ac:dyDescent="0.3">
      <c r="B6" s="304">
        <v>2</v>
      </c>
      <c r="C6" s="30">
        <v>2011</v>
      </c>
      <c r="D6" s="38">
        <v>14150</v>
      </c>
      <c r="E6" s="39">
        <f t="shared" si="0"/>
        <v>96.310917506125776</v>
      </c>
      <c r="F6" s="40">
        <v>14692</v>
      </c>
      <c r="G6" s="23" t="s">
        <v>25</v>
      </c>
      <c r="H6" s="30" t="s">
        <v>14</v>
      </c>
      <c r="I6" s="30" t="s">
        <v>5</v>
      </c>
      <c r="J6" s="27" t="s">
        <v>12</v>
      </c>
      <c r="K6" s="27"/>
      <c r="L6" s="27"/>
      <c r="M6" s="27"/>
      <c r="N6" s="27"/>
    </row>
    <row r="7" spans="2:14" x14ac:dyDescent="0.3">
      <c r="B7" s="305"/>
      <c r="C7" s="2">
        <v>2012</v>
      </c>
      <c r="D7" s="41">
        <v>14890</v>
      </c>
      <c r="E7" s="42">
        <f t="shared" si="0"/>
        <v>99.273284885659038</v>
      </c>
      <c r="F7" s="1">
        <v>14999</v>
      </c>
      <c r="G7" s="5" t="s">
        <v>25</v>
      </c>
      <c r="H7" s="29" t="s">
        <v>7</v>
      </c>
      <c r="I7" s="2" t="s">
        <v>5</v>
      </c>
      <c r="J7" s="26">
        <v>15679</v>
      </c>
      <c r="K7" s="24" t="s">
        <v>10</v>
      </c>
      <c r="L7" s="24" t="s">
        <v>11</v>
      </c>
      <c r="M7" s="24" t="s">
        <v>5</v>
      </c>
      <c r="N7" s="27"/>
    </row>
    <row r="8" spans="2:14" x14ac:dyDescent="0.3">
      <c r="B8" s="306"/>
      <c r="C8" s="3">
        <v>2013</v>
      </c>
      <c r="D8" s="4">
        <v>15518</v>
      </c>
      <c r="E8" s="43">
        <f t="shared" si="0"/>
        <v>97.212303451732126</v>
      </c>
      <c r="F8" s="44">
        <v>15963</v>
      </c>
      <c r="G8" s="25" t="s">
        <v>25</v>
      </c>
      <c r="H8" s="31" t="s">
        <v>7</v>
      </c>
      <c r="I8" s="3" t="s">
        <v>5</v>
      </c>
      <c r="J8" s="26">
        <v>15679</v>
      </c>
      <c r="K8" s="24" t="s">
        <v>10</v>
      </c>
      <c r="L8" s="24" t="s">
        <v>11</v>
      </c>
      <c r="M8" s="24" t="s">
        <v>5</v>
      </c>
      <c r="N8" s="27"/>
    </row>
    <row r="9" spans="2:14" x14ac:dyDescent="0.3">
      <c r="B9" s="304">
        <v>3</v>
      </c>
      <c r="C9" s="30">
        <v>2014</v>
      </c>
      <c r="D9" s="41">
        <v>15919</v>
      </c>
      <c r="E9" s="42">
        <f>D9/F9*100</f>
        <v>95.632584404661785</v>
      </c>
      <c r="F9" s="1">
        <v>16646</v>
      </c>
      <c r="G9" s="23" t="s">
        <v>25</v>
      </c>
      <c r="H9" s="28" t="s">
        <v>7</v>
      </c>
      <c r="I9" s="2" t="s">
        <v>5</v>
      </c>
      <c r="J9" s="45" t="s">
        <v>13</v>
      </c>
      <c r="K9" s="27"/>
      <c r="L9" s="27"/>
      <c r="M9" s="27"/>
      <c r="N9" s="27"/>
    </row>
    <row r="10" spans="2:14" x14ac:dyDescent="0.3">
      <c r="B10" s="305"/>
      <c r="C10" s="2">
        <v>2015</v>
      </c>
      <c r="D10" s="41">
        <v>16300</v>
      </c>
      <c r="E10" s="42">
        <f t="shared" si="0"/>
        <v>96.375569088866555</v>
      </c>
      <c r="F10" s="1">
        <v>16913</v>
      </c>
      <c r="G10" s="5" t="s">
        <v>16</v>
      </c>
      <c r="H10" s="29" t="s">
        <v>24</v>
      </c>
      <c r="I10" s="2" t="s">
        <v>5</v>
      </c>
      <c r="K10" s="27"/>
      <c r="L10" s="27"/>
      <c r="M10" s="27"/>
      <c r="N10" s="27"/>
    </row>
    <row r="11" spans="2:14" x14ac:dyDescent="0.3">
      <c r="B11" s="306"/>
      <c r="C11" s="3">
        <v>2016</v>
      </c>
      <c r="D11" s="4">
        <v>17074</v>
      </c>
      <c r="E11" s="43">
        <f t="shared" si="0"/>
        <v>96.523263044830117</v>
      </c>
      <c r="F11" s="44">
        <v>17689</v>
      </c>
      <c r="G11" s="25" t="s">
        <v>16</v>
      </c>
      <c r="H11" s="31" t="s">
        <v>24</v>
      </c>
      <c r="I11" s="3" t="s">
        <v>5</v>
      </c>
    </row>
    <row r="12" spans="2:14" x14ac:dyDescent="0.3">
      <c r="B12" s="305">
        <v>4</v>
      </c>
      <c r="C12" s="2">
        <v>2017</v>
      </c>
      <c r="D12" s="41">
        <v>18124</v>
      </c>
      <c r="E12" s="42">
        <f t="shared" si="0"/>
        <v>96.568627450980387</v>
      </c>
      <c r="F12" s="1">
        <v>18768</v>
      </c>
      <c r="G12" s="23" t="s">
        <v>25</v>
      </c>
      <c r="H12" s="28" t="s">
        <v>7</v>
      </c>
      <c r="I12" s="2" t="s">
        <v>5</v>
      </c>
    </row>
    <row r="13" spans="2:14" x14ac:dyDescent="0.3">
      <c r="B13" s="305"/>
      <c r="C13" s="2">
        <v>2018</v>
      </c>
      <c r="D13" s="41">
        <v>19051</v>
      </c>
      <c r="E13" s="42">
        <f t="shared" si="0"/>
        <v>96.573224514624627</v>
      </c>
      <c r="F13" s="1">
        <v>19727</v>
      </c>
      <c r="G13" s="23" t="s">
        <v>25</v>
      </c>
      <c r="H13" s="28" t="s">
        <v>7</v>
      </c>
      <c r="I13" s="2" t="s">
        <v>5</v>
      </c>
    </row>
    <row r="14" spans="2:14" x14ac:dyDescent="0.3">
      <c r="B14" s="305"/>
      <c r="C14" s="2">
        <v>2019</v>
      </c>
      <c r="D14" s="41">
        <v>20043</v>
      </c>
      <c r="E14" s="42"/>
      <c r="F14" s="1"/>
      <c r="G14" s="5"/>
      <c r="H14" s="29"/>
      <c r="I14" s="2" t="s">
        <v>5</v>
      </c>
    </row>
    <row r="15" spans="2:14" x14ac:dyDescent="0.3">
      <c r="B15" s="46">
        <v>5</v>
      </c>
      <c r="C15" s="47">
        <v>2020</v>
      </c>
      <c r="D15" s="48">
        <v>19135</v>
      </c>
      <c r="E15" s="49"/>
      <c r="F15" s="50"/>
      <c r="G15" s="51"/>
      <c r="H15" s="52"/>
      <c r="I15" s="47" t="s">
        <v>5</v>
      </c>
    </row>
    <row r="16" spans="2:14" x14ac:dyDescent="0.3">
      <c r="B16" s="53" t="s">
        <v>23</v>
      </c>
    </row>
    <row r="17" spans="2:9" x14ac:dyDescent="0.3">
      <c r="B17" s="24" t="s">
        <v>26</v>
      </c>
      <c r="C17" s="24" t="s">
        <v>29</v>
      </c>
      <c r="D17" s="26">
        <f>SUM(D3:D15)</f>
        <v>209184</v>
      </c>
      <c r="E17" s="56"/>
      <c r="F17" s="27"/>
      <c r="G17" s="6"/>
      <c r="H17" s="6"/>
      <c r="I17" s="24"/>
    </row>
    <row r="18" spans="2:9" x14ac:dyDescent="0.3">
      <c r="B18" s="24" t="s">
        <v>28</v>
      </c>
      <c r="C18" s="24" t="s">
        <v>27</v>
      </c>
      <c r="D18" s="26">
        <f>SUM(D3:D14)</f>
        <v>190049</v>
      </c>
      <c r="E18" s="56"/>
      <c r="F18" s="27"/>
      <c r="G18" s="6"/>
      <c r="H18" s="6"/>
      <c r="I18" s="24"/>
    </row>
    <row r="20" spans="2:9" ht="14.25" thickBot="1" x14ac:dyDescent="0.35"/>
    <row r="21" spans="2:9" x14ac:dyDescent="0.3">
      <c r="C21" s="37"/>
      <c r="D21" s="57"/>
      <c r="E21" s="58">
        <f t="shared" ref="E21:E22" si="1">D21/F21*100</f>
        <v>0</v>
      </c>
      <c r="F21" s="59">
        <v>16646</v>
      </c>
      <c r="G21" s="11" t="s">
        <v>17</v>
      </c>
      <c r="H21" s="12" t="s">
        <v>7</v>
      </c>
    </row>
    <row r="22" spans="2:9" x14ac:dyDescent="0.3">
      <c r="C22" s="37"/>
      <c r="D22" s="60"/>
      <c r="E22" s="43">
        <f t="shared" si="1"/>
        <v>0</v>
      </c>
      <c r="F22" s="61">
        <v>16646</v>
      </c>
      <c r="G22" s="10" t="s">
        <v>17</v>
      </c>
      <c r="H22" s="22" t="s">
        <v>15</v>
      </c>
    </row>
    <row r="23" spans="2:9" x14ac:dyDescent="0.3">
      <c r="C23" s="37"/>
      <c r="D23" s="62"/>
      <c r="E23" s="63">
        <f t="shared" ref="E23" si="2">D23/F23*100</f>
        <v>0</v>
      </c>
      <c r="F23" s="64">
        <v>16646</v>
      </c>
      <c r="G23" s="10" t="s">
        <v>17</v>
      </c>
      <c r="H23" s="13" t="s">
        <v>18</v>
      </c>
    </row>
    <row r="24" spans="2:9" ht="14.25" thickBot="1" x14ac:dyDescent="0.35">
      <c r="D24" s="65"/>
      <c r="E24" s="39">
        <f t="shared" ref="E24" si="3">D24/F24*100</f>
        <v>0</v>
      </c>
      <c r="F24" s="66">
        <v>16646</v>
      </c>
      <c r="G24" s="18" t="s">
        <v>17</v>
      </c>
      <c r="H24" s="19" t="s">
        <v>20</v>
      </c>
    </row>
    <row r="25" spans="2:9" x14ac:dyDescent="0.3">
      <c r="D25" s="57"/>
      <c r="E25" s="58">
        <f>D25/F25*100</f>
        <v>0</v>
      </c>
      <c r="F25" s="59">
        <v>16646</v>
      </c>
      <c r="G25" s="20" t="s">
        <v>19</v>
      </c>
      <c r="H25" s="12" t="s">
        <v>7</v>
      </c>
    </row>
    <row r="26" spans="2:9" x14ac:dyDescent="0.3">
      <c r="D26" s="60"/>
      <c r="E26" s="43">
        <f t="shared" ref="E26" si="4">D26/F26*100</f>
        <v>0</v>
      </c>
      <c r="F26" s="61">
        <v>16646</v>
      </c>
      <c r="G26" s="8" t="s">
        <v>19</v>
      </c>
      <c r="H26" s="22" t="s">
        <v>15</v>
      </c>
    </row>
    <row r="27" spans="2:9" x14ac:dyDescent="0.3">
      <c r="D27" s="60"/>
      <c r="E27" s="43">
        <f t="shared" ref="E27" si="5">D27/F27*100</f>
        <v>0</v>
      </c>
      <c r="F27" s="61">
        <v>16646</v>
      </c>
      <c r="G27" s="8" t="s">
        <v>19</v>
      </c>
      <c r="H27" s="15" t="s">
        <v>18</v>
      </c>
    </row>
    <row r="28" spans="2:9" ht="14.25" thickBot="1" x14ac:dyDescent="0.35">
      <c r="D28" s="67"/>
      <c r="E28" s="68">
        <f t="shared" ref="E28" si="6">D28/F28*100</f>
        <v>0</v>
      </c>
      <c r="F28" s="69">
        <v>16646</v>
      </c>
      <c r="G28" s="21" t="s">
        <v>19</v>
      </c>
      <c r="H28" s="17" t="s">
        <v>20</v>
      </c>
    </row>
    <row r="29" spans="2:9" x14ac:dyDescent="0.3">
      <c r="C29" s="37"/>
      <c r="D29" s="60"/>
      <c r="E29" s="43">
        <f t="shared" ref="E29:E30" si="7">D29/F29*100</f>
        <v>0</v>
      </c>
      <c r="F29" s="61">
        <v>16646</v>
      </c>
      <c r="G29" s="9" t="s">
        <v>21</v>
      </c>
      <c r="H29" s="14" t="s">
        <v>7</v>
      </c>
    </row>
    <row r="30" spans="2:9" x14ac:dyDescent="0.3">
      <c r="C30" s="37"/>
      <c r="D30" s="60"/>
      <c r="E30" s="43">
        <f t="shared" si="7"/>
        <v>0</v>
      </c>
      <c r="F30" s="61">
        <v>16646</v>
      </c>
      <c r="G30" s="9" t="s">
        <v>21</v>
      </c>
      <c r="H30" s="22" t="s">
        <v>15</v>
      </c>
    </row>
    <row r="31" spans="2:9" x14ac:dyDescent="0.3">
      <c r="C31" s="37"/>
      <c r="D31" s="60"/>
      <c r="E31" s="43">
        <f t="shared" ref="E31:E32" si="8">D31/F31*100</f>
        <v>0</v>
      </c>
      <c r="F31" s="61">
        <v>16646</v>
      </c>
      <c r="G31" s="9" t="s">
        <v>21</v>
      </c>
      <c r="H31" s="15" t="s">
        <v>18</v>
      </c>
    </row>
    <row r="32" spans="2:9" ht="14.25" thickBot="1" x14ac:dyDescent="0.35">
      <c r="D32" s="67"/>
      <c r="E32" s="68">
        <f t="shared" si="8"/>
        <v>0</v>
      </c>
      <c r="F32" s="69">
        <v>16646</v>
      </c>
      <c r="G32" s="16" t="s">
        <v>21</v>
      </c>
      <c r="H32" s="17" t="s">
        <v>20</v>
      </c>
    </row>
    <row r="33" spans="4:6" x14ac:dyDescent="0.3">
      <c r="D33" s="37"/>
      <c r="E33" s="70"/>
      <c r="F33" s="71"/>
    </row>
    <row r="34" spans="4:6" x14ac:dyDescent="0.3">
      <c r="D34" s="37"/>
    </row>
    <row r="35" spans="4:6" x14ac:dyDescent="0.3">
      <c r="D35" s="37"/>
    </row>
    <row r="36" spans="4:6" x14ac:dyDescent="0.3">
      <c r="D36" s="37"/>
    </row>
  </sheetData>
  <mergeCells count="5">
    <mergeCell ref="B2:C2"/>
    <mergeCell ref="B3:B5"/>
    <mergeCell ref="B6:B8"/>
    <mergeCell ref="B9:B11"/>
    <mergeCell ref="B12:B14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81"/>
  <sheetViews>
    <sheetView zoomScale="55" zoomScaleNormal="55" workbookViewId="0">
      <selection activeCell="AJ64" sqref="AJ64"/>
    </sheetView>
  </sheetViews>
  <sheetFormatPr defaultRowHeight="13.5" x14ac:dyDescent="0.3"/>
  <cols>
    <col min="1" max="1" width="9" style="72"/>
    <col min="2" max="2" width="4.25" style="72" bestFit="1" customWidth="1"/>
    <col min="3" max="3" width="10.625" style="190" customWidth="1"/>
    <col min="4" max="4" width="10.625" style="72" customWidth="1"/>
    <col min="5" max="5" width="17" style="190" bestFit="1" customWidth="1"/>
    <col min="6" max="6" width="8.625" style="72" customWidth="1"/>
    <col min="7" max="7" width="5.625" style="72" customWidth="1"/>
    <col min="8" max="8" width="8.625" style="72" customWidth="1"/>
    <col min="9" max="9" width="5.625" style="72" customWidth="1"/>
    <col min="10" max="10" width="8.625" style="72" customWidth="1"/>
    <col min="11" max="11" width="5.625" style="72" customWidth="1"/>
    <col min="12" max="12" width="8.625" style="72" customWidth="1"/>
    <col min="13" max="13" width="5.625" style="72" customWidth="1"/>
    <col min="14" max="14" width="8.625" style="72" customWidth="1"/>
    <col min="15" max="15" width="5.625" style="72" customWidth="1"/>
    <col min="16" max="16" width="8.625" style="72" customWidth="1"/>
    <col min="17" max="17" width="5.625" style="72" customWidth="1"/>
    <col min="18" max="18" width="8.625" style="72" customWidth="1"/>
    <col min="19" max="19" width="5.625" style="72" customWidth="1"/>
    <col min="20" max="20" width="8.625" style="72" customWidth="1"/>
    <col min="21" max="21" width="5.625" style="72" customWidth="1"/>
    <col min="22" max="22" width="8.625" style="72" customWidth="1"/>
    <col min="23" max="23" width="5.625" style="72" customWidth="1"/>
    <col min="24" max="24" width="8.625" style="72" customWidth="1"/>
    <col min="25" max="25" width="5.625" style="72" customWidth="1"/>
    <col min="26" max="26" width="8.625" style="72" customWidth="1"/>
    <col min="27" max="27" width="5.625" style="72" customWidth="1"/>
    <col min="28" max="28" width="8.625" style="72" customWidth="1"/>
    <col min="29" max="29" width="5.625" style="72" customWidth="1"/>
    <col min="30" max="16384" width="9" style="72"/>
  </cols>
  <sheetData>
    <row r="2" spans="2:29" x14ac:dyDescent="0.3">
      <c r="B2" s="204"/>
      <c r="C2" s="205"/>
      <c r="D2" s="206"/>
      <c r="E2" s="205"/>
      <c r="F2" s="331" t="s">
        <v>228</v>
      </c>
      <c r="G2" s="332"/>
      <c r="H2" s="332"/>
      <c r="I2" s="332"/>
      <c r="J2" s="332"/>
      <c r="K2" s="333"/>
      <c r="L2" s="332" t="s">
        <v>232</v>
      </c>
      <c r="M2" s="332"/>
      <c r="N2" s="332"/>
      <c r="O2" s="332"/>
      <c r="P2" s="332"/>
      <c r="Q2" s="332"/>
      <c r="R2" s="331" t="s">
        <v>233</v>
      </c>
      <c r="S2" s="332"/>
      <c r="T2" s="332"/>
      <c r="U2" s="332"/>
      <c r="V2" s="332"/>
      <c r="W2" s="333"/>
      <c r="X2" s="332" t="s">
        <v>234</v>
      </c>
      <c r="Y2" s="332"/>
      <c r="Z2" s="332"/>
      <c r="AA2" s="332"/>
      <c r="AB2" s="332"/>
      <c r="AC2" s="333"/>
    </row>
    <row r="3" spans="2:29" s="191" customFormat="1" ht="27" customHeight="1" x14ac:dyDescent="0.3">
      <c r="B3" s="207"/>
      <c r="C3" s="208"/>
      <c r="D3" s="209"/>
      <c r="E3" s="208"/>
      <c r="F3" s="329" t="s">
        <v>231</v>
      </c>
      <c r="G3" s="330"/>
      <c r="H3" s="330" t="s">
        <v>229</v>
      </c>
      <c r="I3" s="330"/>
      <c r="J3" s="330" t="s">
        <v>230</v>
      </c>
      <c r="K3" s="338"/>
      <c r="L3" s="330" t="s">
        <v>231</v>
      </c>
      <c r="M3" s="330"/>
      <c r="N3" s="330" t="s">
        <v>229</v>
      </c>
      <c r="O3" s="330"/>
      <c r="P3" s="330" t="s">
        <v>230</v>
      </c>
      <c r="Q3" s="330"/>
      <c r="R3" s="329" t="s">
        <v>231</v>
      </c>
      <c r="S3" s="330"/>
      <c r="T3" s="330" t="s">
        <v>229</v>
      </c>
      <c r="U3" s="330"/>
      <c r="V3" s="330" t="s">
        <v>230</v>
      </c>
      <c r="W3" s="338"/>
      <c r="X3" s="330" t="s">
        <v>231</v>
      </c>
      <c r="Y3" s="330"/>
      <c r="Z3" s="330" t="s">
        <v>229</v>
      </c>
      <c r="AA3" s="330"/>
      <c r="AB3" s="330" t="s">
        <v>230</v>
      </c>
      <c r="AC3" s="338"/>
    </row>
    <row r="4" spans="2:29" s="191" customFormat="1" x14ac:dyDescent="0.3">
      <c r="B4" s="207"/>
      <c r="C4" s="208"/>
      <c r="D4" s="209"/>
      <c r="E4" s="208"/>
      <c r="F4" s="210">
        <f>SUM(H4,J4)</f>
        <v>190049</v>
      </c>
      <c r="G4" s="211"/>
      <c r="H4" s="211">
        <f>SUM(N4,T4,Z4)</f>
        <v>129708</v>
      </c>
      <c r="I4" s="211"/>
      <c r="J4" s="211">
        <f>SUM(P4,V4,AB4)</f>
        <v>60341</v>
      </c>
      <c r="K4" s="212"/>
      <c r="L4" s="211">
        <f>SUM(N4,P4)</f>
        <v>87699</v>
      </c>
      <c r="M4" s="211"/>
      <c r="N4" s="211">
        <v>65023</v>
      </c>
      <c r="O4" s="211"/>
      <c r="P4" s="211">
        <v>22676</v>
      </c>
      <c r="Q4" s="211"/>
      <c r="R4" s="210">
        <f>SUM(T4,V4)</f>
        <v>79789</v>
      </c>
      <c r="S4" s="211"/>
      <c r="T4" s="211">
        <v>53396</v>
      </c>
      <c r="U4" s="211"/>
      <c r="V4" s="211">
        <v>26393</v>
      </c>
      <c r="W4" s="212"/>
      <c r="X4" s="211">
        <f>SUM(Z4,AB4)</f>
        <v>22561</v>
      </c>
      <c r="Y4" s="211"/>
      <c r="Z4" s="211">
        <v>11289</v>
      </c>
      <c r="AA4" s="211"/>
      <c r="AB4" s="211">
        <v>11272</v>
      </c>
      <c r="AC4" s="212"/>
    </row>
    <row r="5" spans="2:29" x14ac:dyDescent="0.3">
      <c r="B5" s="213"/>
      <c r="C5" s="214"/>
      <c r="D5" s="215"/>
      <c r="E5" s="214"/>
      <c r="F5" s="216" t="s">
        <v>31</v>
      </c>
      <c r="G5" s="214" t="s">
        <v>0</v>
      </c>
      <c r="H5" s="214" t="s">
        <v>31</v>
      </c>
      <c r="I5" s="214" t="s">
        <v>0</v>
      </c>
      <c r="J5" s="214" t="s">
        <v>31</v>
      </c>
      <c r="K5" s="217" t="s">
        <v>0</v>
      </c>
      <c r="L5" s="214" t="s">
        <v>31</v>
      </c>
      <c r="M5" s="214" t="s">
        <v>0</v>
      </c>
      <c r="N5" s="214" t="s">
        <v>31</v>
      </c>
      <c r="O5" s="214" t="s">
        <v>0</v>
      </c>
      <c r="P5" s="214" t="s">
        <v>31</v>
      </c>
      <c r="Q5" s="214" t="s">
        <v>0</v>
      </c>
      <c r="R5" s="216" t="s">
        <v>31</v>
      </c>
      <c r="S5" s="214" t="s">
        <v>0</v>
      </c>
      <c r="T5" s="214" t="s">
        <v>31</v>
      </c>
      <c r="U5" s="214" t="s">
        <v>0</v>
      </c>
      <c r="V5" s="214" t="s">
        <v>31</v>
      </c>
      <c r="W5" s="217" t="s">
        <v>0</v>
      </c>
      <c r="X5" s="214" t="s">
        <v>31</v>
      </c>
      <c r="Y5" s="214" t="s">
        <v>0</v>
      </c>
      <c r="Z5" s="214" t="s">
        <v>31</v>
      </c>
      <c r="AA5" s="214" t="s">
        <v>0</v>
      </c>
      <c r="AB5" s="214" t="s">
        <v>31</v>
      </c>
      <c r="AC5" s="217" t="s">
        <v>0</v>
      </c>
    </row>
    <row r="6" spans="2:29" x14ac:dyDescent="0.3">
      <c r="B6" s="334"/>
      <c r="C6" s="335"/>
      <c r="D6" s="334" t="s">
        <v>236</v>
      </c>
      <c r="E6" s="218" t="s">
        <v>229</v>
      </c>
      <c r="F6" s="195">
        <f>SUM(L6,R6,X6)</f>
        <v>129708</v>
      </c>
      <c r="G6" s="192">
        <f>F6/F$4*100</f>
        <v>68.24976716530999</v>
      </c>
      <c r="H6" s="198"/>
      <c r="I6" s="192"/>
      <c r="J6" s="198"/>
      <c r="K6" s="201"/>
      <c r="L6" s="195">
        <v>65023</v>
      </c>
      <c r="M6" s="192">
        <f>L6/L$4*100</f>
        <v>74.14337677738628</v>
      </c>
      <c r="N6" s="198"/>
      <c r="O6" s="192"/>
      <c r="P6" s="198"/>
      <c r="Q6" s="201"/>
      <c r="R6" s="195">
        <v>53396</v>
      </c>
      <c r="S6" s="192">
        <f>R6/R$4*100</f>
        <v>66.921505470678909</v>
      </c>
      <c r="T6" s="198"/>
      <c r="U6" s="192"/>
      <c r="V6" s="198"/>
      <c r="W6" s="201"/>
      <c r="X6" s="195">
        <v>11289</v>
      </c>
      <c r="Y6" s="192">
        <f>X6/X$4*100</f>
        <v>50.037675634945259</v>
      </c>
      <c r="Z6" s="198"/>
      <c r="AA6" s="192">
        <f>Z6/Z$4*100</f>
        <v>0</v>
      </c>
      <c r="AB6" s="198"/>
      <c r="AC6" s="201">
        <f>AB6/AB$4*100</f>
        <v>0</v>
      </c>
    </row>
    <row r="7" spans="2:29" x14ac:dyDescent="0.3">
      <c r="B7" s="340"/>
      <c r="C7" s="345"/>
      <c r="D7" s="336"/>
      <c r="E7" s="219" t="s">
        <v>230</v>
      </c>
      <c r="F7" s="197">
        <f t="shared" ref="F7:J10" si="0">SUM(L7,R7,X7)</f>
        <v>60341</v>
      </c>
      <c r="G7" s="194">
        <f t="shared" ref="G7:I81" si="1">F7/F$4*100</f>
        <v>31.750232834689999</v>
      </c>
      <c r="H7" s="200"/>
      <c r="I7" s="194"/>
      <c r="J7" s="200"/>
      <c r="K7" s="202"/>
      <c r="L7" s="197">
        <v>22676</v>
      </c>
      <c r="M7" s="194">
        <f t="shared" ref="M7" si="2">L7/L$4*100</f>
        <v>25.856623222613713</v>
      </c>
      <c r="N7" s="200"/>
      <c r="O7" s="194"/>
      <c r="P7" s="200"/>
      <c r="Q7" s="202"/>
      <c r="R7" s="197">
        <v>26393</v>
      </c>
      <c r="S7" s="194">
        <f t="shared" ref="S7" si="3">R7/R$4*100</f>
        <v>33.078494529321084</v>
      </c>
      <c r="T7" s="200"/>
      <c r="U7" s="194"/>
      <c r="V7" s="200"/>
      <c r="W7" s="202"/>
      <c r="X7" s="197">
        <v>11272</v>
      </c>
      <c r="Y7" s="194">
        <f t="shared" ref="Y7" si="4">X7/X$4*100</f>
        <v>49.962324365054741</v>
      </c>
      <c r="Z7" s="200"/>
      <c r="AA7" s="194">
        <f t="shared" ref="AA7" si="5">Z7/Z$4*100</f>
        <v>0</v>
      </c>
      <c r="AB7" s="200"/>
      <c r="AC7" s="202">
        <f t="shared" ref="AC7" si="6">AB7/AB$4*100</f>
        <v>0</v>
      </c>
    </row>
    <row r="8" spans="2:29" x14ac:dyDescent="0.3">
      <c r="B8" s="340"/>
      <c r="C8" s="345"/>
      <c r="D8" s="334" t="s">
        <v>237</v>
      </c>
      <c r="E8" s="218" t="s">
        <v>232</v>
      </c>
      <c r="F8" s="195">
        <f>SUM(L8,R8,X8)</f>
        <v>87699</v>
      </c>
      <c r="G8" s="192">
        <f t="shared" si="1"/>
        <v>46.145467747791358</v>
      </c>
      <c r="H8" s="198">
        <f>SUM(N8,T8,Z8)</f>
        <v>65023</v>
      </c>
      <c r="I8" s="192">
        <f t="shared" si="1"/>
        <v>50.130292657353436</v>
      </c>
      <c r="J8" s="198">
        <f>SUM(P8,V8,AB8)</f>
        <v>22676</v>
      </c>
      <c r="K8" s="201">
        <f t="shared" ref="K8" si="7">J8/J$4*100</f>
        <v>37.579755058749441</v>
      </c>
      <c r="L8" s="195">
        <f t="shared" ref="L8:L10" si="8">SUM(N8,P8)</f>
        <v>87699</v>
      </c>
      <c r="M8" s="192">
        <f t="shared" ref="M8" si="9">L8/L$4*100</f>
        <v>100</v>
      </c>
      <c r="N8" s="198">
        <v>65023</v>
      </c>
      <c r="O8" s="192">
        <f t="shared" ref="O8" si="10">N8/N$4*100</f>
        <v>100</v>
      </c>
      <c r="P8" s="198">
        <v>22676</v>
      </c>
      <c r="Q8" s="201">
        <f t="shared" ref="Q8" si="11">P8/P$4*100</f>
        <v>100</v>
      </c>
      <c r="R8" s="195">
        <f t="shared" ref="R8:R10" si="12">SUM(T8,V8)</f>
        <v>0</v>
      </c>
      <c r="S8" s="192">
        <f t="shared" ref="S8" si="13">R8/R$4*100</f>
        <v>0</v>
      </c>
      <c r="T8" s="198">
        <v>0</v>
      </c>
      <c r="U8" s="192">
        <f t="shared" ref="U8" si="14">T8/T$4*100</f>
        <v>0</v>
      </c>
      <c r="V8" s="198">
        <v>0</v>
      </c>
      <c r="W8" s="201">
        <f t="shared" ref="W8" si="15">V8/V$4*100</f>
        <v>0</v>
      </c>
      <c r="X8" s="195">
        <f t="shared" ref="X8:X10" si="16">SUM(Z8,AB8)</f>
        <v>0</v>
      </c>
      <c r="Y8" s="192">
        <f t="shared" ref="Y8" si="17">X8/X$4*100</f>
        <v>0</v>
      </c>
      <c r="Z8" s="198">
        <v>0</v>
      </c>
      <c r="AA8" s="192">
        <f t="shared" ref="AA8" si="18">Z8/Z$4*100</f>
        <v>0</v>
      </c>
      <c r="AB8" s="198">
        <v>0</v>
      </c>
      <c r="AC8" s="201">
        <f t="shared" ref="AC8" si="19">AB8/AB$4*100</f>
        <v>0</v>
      </c>
    </row>
    <row r="9" spans="2:29" x14ac:dyDescent="0.3">
      <c r="B9" s="340"/>
      <c r="C9" s="345"/>
      <c r="D9" s="340"/>
      <c r="E9" s="220" t="s">
        <v>238</v>
      </c>
      <c r="F9" s="196">
        <f t="shared" si="0"/>
        <v>79789</v>
      </c>
      <c r="G9" s="193">
        <f t="shared" si="1"/>
        <v>41.98338323274524</v>
      </c>
      <c r="H9" s="199">
        <f t="shared" si="0"/>
        <v>53396</v>
      </c>
      <c r="I9" s="193">
        <f t="shared" si="1"/>
        <v>41.166312023930672</v>
      </c>
      <c r="J9" s="199">
        <f t="shared" si="0"/>
        <v>26393</v>
      </c>
      <c r="K9" s="203">
        <f t="shared" ref="K9" si="20">J9/J$4*100</f>
        <v>43.739745778160788</v>
      </c>
      <c r="L9" s="196">
        <f t="shared" si="8"/>
        <v>0</v>
      </c>
      <c r="M9" s="193">
        <f t="shared" ref="M9" si="21">L9/L$4*100</f>
        <v>0</v>
      </c>
      <c r="N9" s="199">
        <v>0</v>
      </c>
      <c r="O9" s="193">
        <f t="shared" ref="O9" si="22">N9/N$4*100</f>
        <v>0</v>
      </c>
      <c r="P9" s="199">
        <v>0</v>
      </c>
      <c r="Q9" s="203">
        <f t="shared" ref="Q9" si="23">P9/P$4*100</f>
        <v>0</v>
      </c>
      <c r="R9" s="196">
        <f t="shared" si="12"/>
        <v>79789</v>
      </c>
      <c r="S9" s="193">
        <f t="shared" ref="S9" si="24">R9/R$4*100</f>
        <v>100</v>
      </c>
      <c r="T9" s="199">
        <v>53396</v>
      </c>
      <c r="U9" s="193">
        <f t="shared" ref="U9" si="25">T9/T$4*100</f>
        <v>100</v>
      </c>
      <c r="V9" s="199">
        <v>26393</v>
      </c>
      <c r="W9" s="203">
        <f t="shared" ref="W9" si="26">V9/V$4*100</f>
        <v>100</v>
      </c>
      <c r="X9" s="196">
        <f t="shared" si="16"/>
        <v>0</v>
      </c>
      <c r="Y9" s="193">
        <f t="shared" ref="Y9" si="27">X9/X$4*100</f>
        <v>0</v>
      </c>
      <c r="Z9" s="199">
        <v>0</v>
      </c>
      <c r="AA9" s="193">
        <f t="shared" ref="AA9" si="28">Z9/Z$4*100</f>
        <v>0</v>
      </c>
      <c r="AB9" s="199">
        <v>0</v>
      </c>
      <c r="AC9" s="203">
        <f t="shared" ref="AC9" si="29">AB9/AB$4*100</f>
        <v>0</v>
      </c>
    </row>
    <row r="10" spans="2:29" x14ac:dyDescent="0.3">
      <c r="B10" s="340"/>
      <c r="C10" s="345"/>
      <c r="D10" s="336"/>
      <c r="E10" s="219" t="s">
        <v>234</v>
      </c>
      <c r="F10" s="197">
        <f t="shared" si="0"/>
        <v>22561</v>
      </c>
      <c r="G10" s="194">
        <f t="shared" si="1"/>
        <v>11.871149019463402</v>
      </c>
      <c r="H10" s="200">
        <f t="shared" si="0"/>
        <v>11289</v>
      </c>
      <c r="I10" s="194">
        <f t="shared" si="1"/>
        <v>8.7033953187158861</v>
      </c>
      <c r="J10" s="200">
        <f t="shared" si="0"/>
        <v>11272</v>
      </c>
      <c r="K10" s="202">
        <f t="shared" ref="K10" si="30">J10/J$4*100</f>
        <v>18.680499163089774</v>
      </c>
      <c r="L10" s="197">
        <f t="shared" si="8"/>
        <v>0</v>
      </c>
      <c r="M10" s="194">
        <f t="shared" ref="M10" si="31">L10/L$4*100</f>
        <v>0</v>
      </c>
      <c r="N10" s="200">
        <v>0</v>
      </c>
      <c r="O10" s="194">
        <f t="shared" ref="O10" si="32">N10/N$4*100</f>
        <v>0</v>
      </c>
      <c r="P10" s="200">
        <v>0</v>
      </c>
      <c r="Q10" s="202">
        <f t="shared" ref="Q10" si="33">P10/P$4*100</f>
        <v>0</v>
      </c>
      <c r="R10" s="197">
        <f t="shared" si="12"/>
        <v>0</v>
      </c>
      <c r="S10" s="194">
        <f t="shared" ref="S10" si="34">R10/R$4*100</f>
        <v>0</v>
      </c>
      <c r="T10" s="200">
        <v>0</v>
      </c>
      <c r="U10" s="194">
        <f t="shared" ref="U10" si="35">T10/T$4*100</f>
        <v>0</v>
      </c>
      <c r="V10" s="200">
        <v>0</v>
      </c>
      <c r="W10" s="202">
        <f t="shared" ref="W10" si="36">V10/V$4*100</f>
        <v>0</v>
      </c>
      <c r="X10" s="197">
        <f t="shared" si="16"/>
        <v>22561</v>
      </c>
      <c r="Y10" s="194">
        <f t="shared" ref="Y10" si="37">X10/X$4*100</f>
        <v>100</v>
      </c>
      <c r="Z10" s="200">
        <v>11289</v>
      </c>
      <c r="AA10" s="194">
        <f t="shared" ref="AA10" si="38">Z10/Z$4*100</f>
        <v>100</v>
      </c>
      <c r="AB10" s="200">
        <v>11272</v>
      </c>
      <c r="AC10" s="202">
        <f t="shared" ref="AC10" si="39">AB10/AB$4*100</f>
        <v>100</v>
      </c>
    </row>
    <row r="11" spans="2:29" x14ac:dyDescent="0.3">
      <c r="B11" s="340"/>
      <c r="C11" s="345"/>
      <c r="D11" s="334" t="s">
        <v>235</v>
      </c>
      <c r="E11" s="218">
        <v>2008</v>
      </c>
      <c r="F11" s="195">
        <f t="shared" ref="F11:F22" si="40">SUM(L11,R11,X11)</f>
        <v>12366</v>
      </c>
      <c r="G11" s="192">
        <f t="shared" si="1"/>
        <v>6.5067429978584475</v>
      </c>
      <c r="H11" s="198">
        <f>SUM(N11,T11,Z11)</f>
        <v>8667</v>
      </c>
      <c r="I11" s="192">
        <f t="shared" si="1"/>
        <v>6.6819317235636975</v>
      </c>
      <c r="J11" s="198">
        <f t="shared" ref="J11:J22" si="41">SUM(P11,V11,AB11)</f>
        <v>3699</v>
      </c>
      <c r="K11" s="201">
        <f t="shared" ref="K11" si="42">J11/J$4*100</f>
        <v>6.1301602558790869</v>
      </c>
      <c r="L11" s="195">
        <f t="shared" ref="L11:L22" si="43">SUM(N11,P11)</f>
        <v>6694</v>
      </c>
      <c r="M11" s="192">
        <f t="shared" ref="M11" si="44">L11/L$4*100</f>
        <v>7.6329262591363651</v>
      </c>
      <c r="N11" s="198">
        <v>5068</v>
      </c>
      <c r="O11" s="192">
        <f t="shared" ref="O11" si="45">N11/N$4*100</f>
        <v>7.7941651415652933</v>
      </c>
      <c r="P11" s="198">
        <v>1626</v>
      </c>
      <c r="Q11" s="201">
        <f t="shared" ref="Q11" si="46">P11/P$4*100</f>
        <v>7.170576821308873</v>
      </c>
      <c r="R11" s="195">
        <f t="shared" ref="R11:R22" si="47">SUM(T11,V11)</f>
        <v>4567</v>
      </c>
      <c r="S11" s="192">
        <f t="shared" ref="S11" si="48">R11/R$4*100</f>
        <v>5.7238466455275789</v>
      </c>
      <c r="T11" s="198">
        <v>3054</v>
      </c>
      <c r="U11" s="192">
        <f t="shared" ref="U11" si="49">T11/T$4*100</f>
        <v>5.719529552775489</v>
      </c>
      <c r="V11" s="198">
        <v>1513</v>
      </c>
      <c r="W11" s="201">
        <f t="shared" ref="W11" si="50">V11/V$4*100</f>
        <v>5.7325806084946764</v>
      </c>
      <c r="X11" s="195">
        <f t="shared" ref="X11:X22" si="51">SUM(Z11,AB11)</f>
        <v>1105</v>
      </c>
      <c r="Y11" s="192">
        <f t="shared" ref="Y11" si="52">X11/X$4*100</f>
        <v>4.8978325428837373</v>
      </c>
      <c r="Z11" s="198">
        <v>545</v>
      </c>
      <c r="AA11" s="192">
        <f t="shared" ref="AA11" si="53">Z11/Z$4*100</f>
        <v>4.8277083886969612</v>
      </c>
      <c r="AB11" s="198">
        <v>560</v>
      </c>
      <c r="AC11" s="201">
        <f t="shared" ref="AC11" si="54">AB11/AB$4*100</f>
        <v>4.9680624556422996</v>
      </c>
    </row>
    <row r="12" spans="2:29" x14ac:dyDescent="0.3">
      <c r="B12" s="340"/>
      <c r="C12" s="345"/>
      <c r="D12" s="340"/>
      <c r="E12" s="220">
        <v>2009</v>
      </c>
      <c r="F12" s="196">
        <f t="shared" si="40"/>
        <v>12779</v>
      </c>
      <c r="G12" s="193">
        <f t="shared" si="1"/>
        <v>6.7240553751927141</v>
      </c>
      <c r="H12" s="199">
        <f t="shared" ref="H12:H22" si="55">SUM(N12,T12,Z12)</f>
        <v>8851</v>
      </c>
      <c r="I12" s="193">
        <f t="shared" si="1"/>
        <v>6.8237888179603416</v>
      </c>
      <c r="J12" s="199">
        <f t="shared" si="41"/>
        <v>3928</v>
      </c>
      <c r="K12" s="203">
        <f t="shared" ref="K12" si="56">J12/J$4*100</f>
        <v>6.5096700419283744</v>
      </c>
      <c r="L12" s="196">
        <f t="shared" si="43"/>
        <v>6691</v>
      </c>
      <c r="M12" s="193">
        <f t="shared" ref="M12" si="57">L12/L$4*100</f>
        <v>7.6295054675651954</v>
      </c>
      <c r="N12" s="199">
        <v>5085</v>
      </c>
      <c r="O12" s="193">
        <f t="shared" ref="O12" si="58">N12/N$4*100</f>
        <v>7.8203097365547576</v>
      </c>
      <c r="P12" s="199">
        <v>1606</v>
      </c>
      <c r="Q12" s="203">
        <f t="shared" ref="Q12" si="59">P12/P$4*100</f>
        <v>7.0823778444170049</v>
      </c>
      <c r="R12" s="196">
        <f t="shared" si="47"/>
        <v>4889</v>
      </c>
      <c r="S12" s="193">
        <f t="shared" ref="S12" si="60">R12/R$4*100</f>
        <v>6.1274110466355012</v>
      </c>
      <c r="T12" s="199">
        <v>3177</v>
      </c>
      <c r="U12" s="193">
        <f t="shared" ref="U12" si="61">T12/T$4*100</f>
        <v>5.9498838864334411</v>
      </c>
      <c r="V12" s="199">
        <v>1712</v>
      </c>
      <c r="W12" s="203">
        <f t="shared" ref="W12" si="62">V12/V$4*100</f>
        <v>6.4865684082900765</v>
      </c>
      <c r="X12" s="196">
        <f t="shared" si="51"/>
        <v>1199</v>
      </c>
      <c r="Y12" s="193">
        <f t="shared" ref="Y12" si="63">X12/X$4*100</f>
        <v>5.3144807411019013</v>
      </c>
      <c r="Z12" s="199">
        <v>589</v>
      </c>
      <c r="AA12" s="193">
        <f t="shared" ref="AA12" si="64">Z12/Z$4*100</f>
        <v>5.2174683320046062</v>
      </c>
      <c r="AB12" s="199">
        <v>610</v>
      </c>
      <c r="AC12" s="203">
        <f t="shared" ref="AC12" si="65">AB12/AB$4*100</f>
        <v>5.4116394606103615</v>
      </c>
    </row>
    <row r="13" spans="2:29" x14ac:dyDescent="0.3">
      <c r="B13" s="340"/>
      <c r="C13" s="345"/>
      <c r="D13" s="340"/>
      <c r="E13" s="220">
        <v>2010</v>
      </c>
      <c r="F13" s="196">
        <f t="shared" si="40"/>
        <v>13835</v>
      </c>
      <c r="G13" s="193">
        <f t="shared" si="1"/>
        <v>7.2797015506527254</v>
      </c>
      <c r="H13" s="199">
        <f t="shared" si="55"/>
        <v>9402</v>
      </c>
      <c r="I13" s="193">
        <f t="shared" si="1"/>
        <v>7.2485891386807291</v>
      </c>
      <c r="J13" s="199">
        <f t="shared" si="41"/>
        <v>4433</v>
      </c>
      <c r="K13" s="203">
        <f t="shared" ref="K13" si="66">J13/J$4*100</f>
        <v>7.3465802688056216</v>
      </c>
      <c r="L13" s="196">
        <f t="shared" si="43"/>
        <v>6806</v>
      </c>
      <c r="M13" s="193">
        <f t="shared" ref="M13" si="67">L13/L$4*100</f>
        <v>7.7606358111266944</v>
      </c>
      <c r="N13" s="199">
        <v>5145</v>
      </c>
      <c r="O13" s="193">
        <f t="shared" ref="O13" si="68">N13/N$4*100</f>
        <v>7.9125847776940468</v>
      </c>
      <c r="P13" s="199">
        <v>1661</v>
      </c>
      <c r="Q13" s="203">
        <f t="shared" ref="Q13" si="69">P13/P$4*100</f>
        <v>7.3249250308696414</v>
      </c>
      <c r="R13" s="196">
        <f t="shared" si="47"/>
        <v>5635</v>
      </c>
      <c r="S13" s="193">
        <f t="shared" ref="S13" si="70">R13/R$4*100</f>
        <v>7.0623770193886379</v>
      </c>
      <c r="T13" s="199">
        <v>3592</v>
      </c>
      <c r="U13" s="193">
        <f t="shared" ref="U13" si="71">T13/T$4*100</f>
        <v>6.7270956625964491</v>
      </c>
      <c r="V13" s="199">
        <v>2043</v>
      </c>
      <c r="W13" s="203">
        <f t="shared" ref="W13" si="72">V13/V$4*100</f>
        <v>7.7406888190050385</v>
      </c>
      <c r="X13" s="196">
        <f t="shared" si="51"/>
        <v>1394</v>
      </c>
      <c r="Y13" s="193">
        <f t="shared" ref="Y13" si="73">X13/X$4*100</f>
        <v>6.1788041310225612</v>
      </c>
      <c r="Z13" s="199">
        <v>665</v>
      </c>
      <c r="AA13" s="193">
        <f t="shared" ref="AA13" si="74">Z13/Z$4*100</f>
        <v>5.890690052263265</v>
      </c>
      <c r="AB13" s="199">
        <v>729</v>
      </c>
      <c r="AC13" s="203">
        <f t="shared" ref="AC13" si="75">AB13/AB$4*100</f>
        <v>6.4673527324343505</v>
      </c>
    </row>
    <row r="14" spans="2:29" x14ac:dyDescent="0.3">
      <c r="B14" s="340"/>
      <c r="C14" s="345"/>
      <c r="D14" s="340"/>
      <c r="E14" s="220">
        <v>2011</v>
      </c>
      <c r="F14" s="196">
        <f t="shared" si="40"/>
        <v>14150</v>
      </c>
      <c r="G14" s="193">
        <f t="shared" si="1"/>
        <v>7.4454482791280139</v>
      </c>
      <c r="H14" s="199">
        <f t="shared" si="55"/>
        <v>9550</v>
      </c>
      <c r="I14" s="193">
        <f t="shared" si="1"/>
        <v>7.3626915841736817</v>
      </c>
      <c r="J14" s="199">
        <f t="shared" si="41"/>
        <v>4600</v>
      </c>
      <c r="K14" s="203">
        <f t="shared" ref="K14" si="76">J14/J$4*100</f>
        <v>7.6233406804660175</v>
      </c>
      <c r="L14" s="196">
        <f t="shared" si="43"/>
        <v>6924</v>
      </c>
      <c r="M14" s="193">
        <f t="shared" ref="M14" si="77">L14/L$4*100</f>
        <v>7.895186946259364</v>
      </c>
      <c r="N14" s="199">
        <v>5109</v>
      </c>
      <c r="O14" s="193">
        <f t="shared" ref="O14" si="78">N14/N$4*100</f>
        <v>7.8572197530104733</v>
      </c>
      <c r="P14" s="199">
        <v>1815</v>
      </c>
      <c r="Q14" s="203">
        <f t="shared" ref="Q14" si="79">P14/P$4*100</f>
        <v>8.0040571529370261</v>
      </c>
      <c r="R14" s="196">
        <f t="shared" si="47"/>
        <v>5690</v>
      </c>
      <c r="S14" s="193">
        <f t="shared" ref="S14" si="80">R14/R$4*100</f>
        <v>7.1313088270312948</v>
      </c>
      <c r="T14" s="199">
        <v>3707</v>
      </c>
      <c r="U14" s="193">
        <f t="shared" ref="U14" si="81">T14/T$4*100</f>
        <v>6.9424676005693309</v>
      </c>
      <c r="V14" s="199">
        <v>1983</v>
      </c>
      <c r="W14" s="203">
        <f t="shared" ref="W14" si="82">V14/V$4*100</f>
        <v>7.5133558140416019</v>
      </c>
      <c r="X14" s="196">
        <f t="shared" si="51"/>
        <v>1536</v>
      </c>
      <c r="Y14" s="193">
        <f t="shared" ref="Y14" si="83">X14/X$4*100</f>
        <v>6.8082088559904257</v>
      </c>
      <c r="Z14" s="199">
        <v>734</v>
      </c>
      <c r="AA14" s="193">
        <f t="shared" ref="AA14" si="84">Z14/Z$4*100</f>
        <v>6.5019045088138894</v>
      </c>
      <c r="AB14" s="199">
        <v>802</v>
      </c>
      <c r="AC14" s="203">
        <f t="shared" ref="AC14" si="85">AB14/AB$4*100</f>
        <v>7.1149751596877211</v>
      </c>
    </row>
    <row r="15" spans="2:29" x14ac:dyDescent="0.3">
      <c r="B15" s="340"/>
      <c r="C15" s="345"/>
      <c r="D15" s="340"/>
      <c r="E15" s="220">
        <v>2012</v>
      </c>
      <c r="F15" s="196">
        <f t="shared" si="40"/>
        <v>14890</v>
      </c>
      <c r="G15" s="193">
        <f t="shared" si="1"/>
        <v>7.8348215460223418</v>
      </c>
      <c r="H15" s="199">
        <f t="shared" si="55"/>
        <v>10080</v>
      </c>
      <c r="I15" s="193">
        <f t="shared" si="1"/>
        <v>7.7713016930335836</v>
      </c>
      <c r="J15" s="199">
        <f t="shared" si="41"/>
        <v>4810</v>
      </c>
      <c r="K15" s="203">
        <f t="shared" ref="K15" si="86">J15/J$4*100</f>
        <v>7.9713627550090314</v>
      </c>
      <c r="L15" s="196">
        <f t="shared" si="43"/>
        <v>6948</v>
      </c>
      <c r="M15" s="193">
        <f t="shared" ref="M15" si="87">L15/L$4*100</f>
        <v>7.9225532788287216</v>
      </c>
      <c r="N15" s="199">
        <v>5155</v>
      </c>
      <c r="O15" s="193">
        <f t="shared" ref="O15" si="88">N15/N$4*100</f>
        <v>7.9279639512172624</v>
      </c>
      <c r="P15" s="199">
        <v>1793</v>
      </c>
      <c r="Q15" s="203">
        <f t="shared" ref="Q15" si="89">P15/P$4*100</f>
        <v>7.9070382783559712</v>
      </c>
      <c r="R15" s="196">
        <f t="shared" si="47"/>
        <v>6308</v>
      </c>
      <c r="S15" s="193">
        <f t="shared" ref="S15" si="90">R15/R$4*100</f>
        <v>7.9058516838160644</v>
      </c>
      <c r="T15" s="199">
        <v>4132</v>
      </c>
      <c r="U15" s="193">
        <f t="shared" ref="U15" si="91">T15/T$4*100</f>
        <v>7.7384073713386767</v>
      </c>
      <c r="V15" s="199">
        <v>2176</v>
      </c>
      <c r="W15" s="203">
        <f t="shared" ref="W15" si="92">V15/V$4*100</f>
        <v>8.2446103133406581</v>
      </c>
      <c r="X15" s="196">
        <f t="shared" si="51"/>
        <v>1634</v>
      </c>
      <c r="Y15" s="193">
        <f t="shared" ref="Y15" si="93">X15/X$4*100</f>
        <v>7.2425867647710653</v>
      </c>
      <c r="Z15" s="199">
        <v>793</v>
      </c>
      <c r="AA15" s="193">
        <f t="shared" ref="AA15" si="94">Z15/Z$4*100</f>
        <v>7.0245371600673217</v>
      </c>
      <c r="AB15" s="199">
        <v>841</v>
      </c>
      <c r="AC15" s="203">
        <f t="shared" ref="AC15" si="95">AB15/AB$4*100</f>
        <v>7.4609652235628099</v>
      </c>
    </row>
    <row r="16" spans="2:29" x14ac:dyDescent="0.3">
      <c r="B16" s="340"/>
      <c r="C16" s="345"/>
      <c r="D16" s="340"/>
      <c r="E16" s="220">
        <v>2013</v>
      </c>
      <c r="F16" s="196">
        <f t="shared" si="40"/>
        <v>15518</v>
      </c>
      <c r="G16" s="193">
        <f t="shared" si="1"/>
        <v>8.165262642792122</v>
      </c>
      <c r="H16" s="199">
        <f t="shared" si="55"/>
        <v>10635</v>
      </c>
      <c r="I16" s="193">
        <f t="shared" si="1"/>
        <v>8.1991858636321577</v>
      </c>
      <c r="J16" s="199">
        <f t="shared" si="41"/>
        <v>4883</v>
      </c>
      <c r="K16" s="203">
        <f t="shared" ref="K16" si="96">J16/J$4*100</f>
        <v>8.0923418571120802</v>
      </c>
      <c r="L16" s="196">
        <f t="shared" si="43"/>
        <v>7279</v>
      </c>
      <c r="M16" s="193">
        <f t="shared" ref="M16" si="97">L16/L$4*100</f>
        <v>8.2999806155144302</v>
      </c>
      <c r="N16" s="199">
        <v>5443</v>
      </c>
      <c r="O16" s="193">
        <f t="shared" ref="O16" si="98">N16/N$4*100</f>
        <v>8.3708841486858496</v>
      </c>
      <c r="P16" s="199">
        <v>1836</v>
      </c>
      <c r="Q16" s="203">
        <f t="shared" ref="Q16" si="99">P16/P$4*100</f>
        <v>8.0966660786734863</v>
      </c>
      <c r="R16" s="196">
        <f t="shared" si="47"/>
        <v>6493</v>
      </c>
      <c r="S16" s="193">
        <f t="shared" ref="S16" si="100">R16/R$4*100</f>
        <v>8.1377132186140937</v>
      </c>
      <c r="T16" s="199">
        <v>4308</v>
      </c>
      <c r="U16" s="193">
        <f t="shared" ref="U16" si="101">T16/T$4*100</f>
        <v>8.0680200764102175</v>
      </c>
      <c r="V16" s="199">
        <v>2185</v>
      </c>
      <c r="W16" s="203">
        <f t="shared" ref="W16" si="102">V16/V$4*100</f>
        <v>8.2787102640851735</v>
      </c>
      <c r="X16" s="196">
        <f t="shared" si="51"/>
        <v>1746</v>
      </c>
      <c r="Y16" s="193">
        <f t="shared" ref="Y16" si="103">X16/X$4*100</f>
        <v>7.7390186605203661</v>
      </c>
      <c r="Z16" s="199">
        <v>884</v>
      </c>
      <c r="AA16" s="193">
        <f t="shared" ref="AA16" si="104">Z16/Z$4*100</f>
        <v>7.8306315882717694</v>
      </c>
      <c r="AB16" s="199">
        <v>862</v>
      </c>
      <c r="AC16" s="203">
        <f t="shared" ref="AC16" si="105">AB16/AB$4*100</f>
        <v>7.6472675656493978</v>
      </c>
    </row>
    <row r="17" spans="2:29" x14ac:dyDescent="0.3">
      <c r="B17" s="340"/>
      <c r="C17" s="345"/>
      <c r="D17" s="340"/>
      <c r="E17" s="220">
        <v>2014</v>
      </c>
      <c r="F17" s="196">
        <f t="shared" si="40"/>
        <v>15919</v>
      </c>
      <c r="G17" s="193">
        <f t="shared" si="1"/>
        <v>8.3762608590416168</v>
      </c>
      <c r="H17" s="199">
        <f t="shared" si="55"/>
        <v>10922</v>
      </c>
      <c r="I17" s="193">
        <f t="shared" si="1"/>
        <v>8.4204520923921429</v>
      </c>
      <c r="J17" s="199">
        <f t="shared" si="41"/>
        <v>4997</v>
      </c>
      <c r="K17" s="203">
        <f t="shared" ref="K17" si="106">J17/J$4*100</f>
        <v>8.2812681261497154</v>
      </c>
      <c r="L17" s="196">
        <f t="shared" si="43"/>
        <v>7222</v>
      </c>
      <c r="M17" s="193">
        <f t="shared" ref="M17" si="107">L17/L$4*100</f>
        <v>8.2349855756622077</v>
      </c>
      <c r="N17" s="199">
        <v>5349</v>
      </c>
      <c r="O17" s="193">
        <f t="shared" ref="O17" si="108">N17/N$4*100</f>
        <v>8.2263199175676309</v>
      </c>
      <c r="P17" s="199">
        <v>1873</v>
      </c>
      <c r="Q17" s="203">
        <f t="shared" ref="Q17" si="109">P17/P$4*100</f>
        <v>8.2598341859234434</v>
      </c>
      <c r="R17" s="196">
        <f t="shared" si="47"/>
        <v>6813</v>
      </c>
      <c r="S17" s="193">
        <f t="shared" ref="S17" si="110">R17/R$4*100</f>
        <v>8.5387710085350115</v>
      </c>
      <c r="T17" s="199">
        <v>4619</v>
      </c>
      <c r="U17" s="193">
        <f t="shared" ref="U17" si="111">T17/T$4*100</f>
        <v>8.6504607086673158</v>
      </c>
      <c r="V17" s="199">
        <v>2194</v>
      </c>
      <c r="W17" s="203">
        <f t="shared" ref="W17" si="112">V17/V$4*100</f>
        <v>8.312810214829689</v>
      </c>
      <c r="X17" s="196">
        <f t="shared" si="51"/>
        <v>1884</v>
      </c>
      <c r="Y17" s="193">
        <f t="shared" ref="Y17" si="113">X17/X$4*100</f>
        <v>8.3506936749257559</v>
      </c>
      <c r="Z17" s="199">
        <v>954</v>
      </c>
      <c r="AA17" s="193">
        <f t="shared" ref="AA17" si="114">Z17/Z$4*100</f>
        <v>8.4507042253521121</v>
      </c>
      <c r="AB17" s="199">
        <v>930</v>
      </c>
      <c r="AC17" s="203">
        <f t="shared" ref="AC17" si="115">AB17/AB$4*100</f>
        <v>8.2505322924059605</v>
      </c>
    </row>
    <row r="18" spans="2:29" x14ac:dyDescent="0.3">
      <c r="B18" s="340"/>
      <c r="C18" s="345"/>
      <c r="D18" s="340"/>
      <c r="E18" s="220">
        <v>2015</v>
      </c>
      <c r="F18" s="196">
        <f t="shared" si="40"/>
        <v>16300</v>
      </c>
      <c r="G18" s="193">
        <f t="shared" si="1"/>
        <v>8.5767354734831542</v>
      </c>
      <c r="H18" s="199">
        <f t="shared" si="55"/>
        <v>11276</v>
      </c>
      <c r="I18" s="193">
        <f t="shared" si="1"/>
        <v>8.693372806611773</v>
      </c>
      <c r="J18" s="199">
        <f t="shared" si="41"/>
        <v>5024</v>
      </c>
      <c r="K18" s="203">
        <f t="shared" ref="K18" si="116">J18/J$4*100</f>
        <v>8.3260138214481021</v>
      </c>
      <c r="L18" s="196">
        <f t="shared" si="43"/>
        <v>7390</v>
      </c>
      <c r="M18" s="193">
        <f t="shared" ref="M18" si="117">L18/L$4*100</f>
        <v>8.4265499036477038</v>
      </c>
      <c r="N18" s="199">
        <v>5543</v>
      </c>
      <c r="O18" s="193">
        <f t="shared" ref="O18" si="118">N18/N$4*100</f>
        <v>8.5246758839179986</v>
      </c>
      <c r="P18" s="199">
        <v>1847</v>
      </c>
      <c r="Q18" s="203">
        <f t="shared" ref="Q18" si="119">P18/P$4*100</f>
        <v>8.1451755159640147</v>
      </c>
      <c r="R18" s="196">
        <f t="shared" si="47"/>
        <v>6900</v>
      </c>
      <c r="S18" s="193">
        <f t="shared" ref="S18" si="120">R18/R$4*100</f>
        <v>8.6478085951697601</v>
      </c>
      <c r="T18" s="199">
        <v>4711</v>
      </c>
      <c r="U18" s="193">
        <f t="shared" ref="U18" si="121">T18/T$4*100</f>
        <v>8.8227582590456208</v>
      </c>
      <c r="V18" s="199">
        <v>2189</v>
      </c>
      <c r="W18" s="203">
        <f t="shared" ref="W18" si="122">V18/V$4*100</f>
        <v>8.2938657977494028</v>
      </c>
      <c r="X18" s="196">
        <f t="shared" si="51"/>
        <v>2010</v>
      </c>
      <c r="Y18" s="193">
        <f t="shared" ref="Y18" si="123">X18/X$4*100</f>
        <v>8.9091795576437214</v>
      </c>
      <c r="Z18" s="199">
        <v>1022</v>
      </c>
      <c r="AA18" s="193">
        <f t="shared" ref="AA18" si="124">Z18/Z$4*100</f>
        <v>9.0530605013730181</v>
      </c>
      <c r="AB18" s="199">
        <v>988</v>
      </c>
      <c r="AC18" s="203">
        <f t="shared" ref="AC18" si="125">AB18/AB$4*100</f>
        <v>8.7650816181689137</v>
      </c>
    </row>
    <row r="19" spans="2:29" x14ac:dyDescent="0.3">
      <c r="B19" s="340"/>
      <c r="C19" s="345"/>
      <c r="D19" s="340"/>
      <c r="E19" s="220">
        <v>2016</v>
      </c>
      <c r="F19" s="196">
        <f t="shared" si="40"/>
        <v>17074</v>
      </c>
      <c r="G19" s="193">
        <f t="shared" si="1"/>
        <v>8.9839988634510046</v>
      </c>
      <c r="H19" s="199">
        <f t="shared" si="55"/>
        <v>11550</v>
      </c>
      <c r="I19" s="193">
        <f t="shared" si="1"/>
        <v>8.9046165232676469</v>
      </c>
      <c r="J19" s="199">
        <f t="shared" si="41"/>
        <v>5524</v>
      </c>
      <c r="K19" s="203">
        <f t="shared" ref="K19" si="126">J19/J$4*100</f>
        <v>9.1546378084552789</v>
      </c>
      <c r="L19" s="196">
        <f t="shared" si="43"/>
        <v>7501</v>
      </c>
      <c r="M19" s="193">
        <f t="shared" ref="M19" si="127">L19/L$4*100</f>
        <v>8.5531191917809775</v>
      </c>
      <c r="N19" s="199">
        <v>5513</v>
      </c>
      <c r="O19" s="193">
        <f t="shared" ref="O19" si="128">N19/N$4*100</f>
        <v>8.4785383633483526</v>
      </c>
      <c r="P19" s="199">
        <v>1988</v>
      </c>
      <c r="Q19" s="203">
        <f t="shared" ref="Q19" si="129">P19/P$4*100</f>
        <v>8.7669783030516832</v>
      </c>
      <c r="R19" s="196">
        <f t="shared" si="47"/>
        <v>7369</v>
      </c>
      <c r="S19" s="193">
        <f t="shared" ref="S19" si="130">R19/R$4*100</f>
        <v>9.2356089185226029</v>
      </c>
      <c r="T19" s="199">
        <v>4954</v>
      </c>
      <c r="U19" s="193">
        <f t="shared" ref="U19" si="131">T19/T$4*100</f>
        <v>9.2778485279796232</v>
      </c>
      <c r="V19" s="199">
        <v>2415</v>
      </c>
      <c r="W19" s="203">
        <f t="shared" ref="W19" si="132">V19/V$4*100</f>
        <v>9.150153449778351</v>
      </c>
      <c r="X19" s="196">
        <f t="shared" si="51"/>
        <v>2204</v>
      </c>
      <c r="Y19" s="193">
        <f t="shared" ref="Y19" si="133">X19/X$4*100</f>
        <v>9.7690705199237637</v>
      </c>
      <c r="Z19" s="199">
        <v>1083</v>
      </c>
      <c r="AA19" s="193">
        <f t="shared" ref="AA19" si="134">Z19/Z$4*100</f>
        <v>9.5934095136858879</v>
      </c>
      <c r="AB19" s="199">
        <v>1121</v>
      </c>
      <c r="AC19" s="203">
        <f t="shared" ref="AC19" si="135">AB19/AB$4*100</f>
        <v>9.9449964513839593</v>
      </c>
    </row>
    <row r="20" spans="2:29" x14ac:dyDescent="0.3">
      <c r="B20" s="340"/>
      <c r="C20" s="345"/>
      <c r="D20" s="340"/>
      <c r="E20" s="220">
        <v>2017</v>
      </c>
      <c r="F20" s="196">
        <f t="shared" si="40"/>
        <v>18124</v>
      </c>
      <c r="G20" s="193">
        <f t="shared" si="1"/>
        <v>9.5364879583686299</v>
      </c>
      <c r="H20" s="199">
        <f t="shared" si="55"/>
        <v>12336</v>
      </c>
      <c r="I20" s="193">
        <f t="shared" si="1"/>
        <v>9.5105930243315768</v>
      </c>
      <c r="J20" s="199">
        <f t="shared" si="41"/>
        <v>5788</v>
      </c>
      <c r="K20" s="203">
        <f t="shared" ref="K20" si="136">J20/J$4*100</f>
        <v>9.5921512735950678</v>
      </c>
      <c r="L20" s="196">
        <f t="shared" si="43"/>
        <v>7707</v>
      </c>
      <c r="M20" s="193">
        <f t="shared" ref="M20" si="137">L20/L$4*100</f>
        <v>8.7880135463346214</v>
      </c>
      <c r="N20" s="199">
        <v>5657</v>
      </c>
      <c r="O20" s="193">
        <f t="shared" ref="O20" si="138">N20/N$4*100</f>
        <v>8.6999984620826467</v>
      </c>
      <c r="P20" s="199">
        <v>2050</v>
      </c>
      <c r="Q20" s="203">
        <f t="shared" ref="Q20" si="139">P20/P$4*100</f>
        <v>9.0403951314164761</v>
      </c>
      <c r="R20" s="196">
        <f t="shared" si="47"/>
        <v>7991</v>
      </c>
      <c r="S20" s="193">
        <f t="shared" ref="S20" si="140">R20/R$4*100</f>
        <v>10.015164997681385</v>
      </c>
      <c r="T20" s="199">
        <v>5493</v>
      </c>
      <c r="U20" s="193">
        <f t="shared" ref="U20" si="141">T20/T$4*100</f>
        <v>10.287287437261218</v>
      </c>
      <c r="V20" s="199">
        <v>2498</v>
      </c>
      <c r="W20" s="203">
        <f t="shared" ref="W20" si="142">V20/V$4*100</f>
        <v>9.4646307733111055</v>
      </c>
      <c r="X20" s="196">
        <f t="shared" si="51"/>
        <v>2426</v>
      </c>
      <c r="Y20" s="193">
        <f t="shared" ref="Y20" si="143">X20/X$4*100</f>
        <v>10.753069456141128</v>
      </c>
      <c r="Z20" s="199">
        <v>1186</v>
      </c>
      <c r="AA20" s="193">
        <f t="shared" ref="AA20" si="144">Z20/Z$4*100</f>
        <v>10.505802108246966</v>
      </c>
      <c r="AB20" s="199">
        <v>1240</v>
      </c>
      <c r="AC20" s="203">
        <f t="shared" ref="AC20" si="145">AB20/AB$4*100</f>
        <v>11.000709723207949</v>
      </c>
    </row>
    <row r="21" spans="2:29" x14ac:dyDescent="0.3">
      <c r="B21" s="340"/>
      <c r="C21" s="345"/>
      <c r="D21" s="340"/>
      <c r="E21" s="220">
        <v>2018</v>
      </c>
      <c r="F21" s="196">
        <f t="shared" si="40"/>
        <v>19051</v>
      </c>
      <c r="G21" s="193">
        <f t="shared" si="1"/>
        <v>10.024256902167336</v>
      </c>
      <c r="H21" s="199">
        <f t="shared" si="55"/>
        <v>12919</v>
      </c>
      <c r="I21" s="193">
        <f t="shared" si="1"/>
        <v>9.9600641440774655</v>
      </c>
      <c r="J21" s="199">
        <f t="shared" si="41"/>
        <v>6132</v>
      </c>
      <c r="K21" s="203">
        <f t="shared" ref="K21" si="146">J21/J$4*100</f>
        <v>10.162244576656006</v>
      </c>
      <c r="L21" s="196">
        <f t="shared" si="43"/>
        <v>8069</v>
      </c>
      <c r="M21" s="193">
        <f t="shared" ref="M21" si="147">L21/L$4*100</f>
        <v>9.2007890625890827</v>
      </c>
      <c r="N21" s="199">
        <v>5868</v>
      </c>
      <c r="O21" s="193">
        <f t="shared" ref="O21" si="148">N21/N$4*100</f>
        <v>9.0244990234224822</v>
      </c>
      <c r="P21" s="199">
        <v>2201</v>
      </c>
      <c r="Q21" s="203">
        <f t="shared" ref="Q21" si="149">P21/P$4*100</f>
        <v>9.7062974069500783</v>
      </c>
      <c r="R21" s="196">
        <f t="shared" si="47"/>
        <v>8403</v>
      </c>
      <c r="S21" s="193">
        <f t="shared" ref="S21" si="150">R21/R$4*100</f>
        <v>10.531526902204565</v>
      </c>
      <c r="T21" s="199">
        <v>5740</v>
      </c>
      <c r="U21" s="193">
        <f t="shared" ref="U21" si="151">T21/T$4*100</f>
        <v>10.749868904037756</v>
      </c>
      <c r="V21" s="199">
        <v>2663</v>
      </c>
      <c r="W21" s="203">
        <f t="shared" ref="W21" si="152">V21/V$4*100</f>
        <v>10.089796536960558</v>
      </c>
      <c r="X21" s="196">
        <f t="shared" si="51"/>
        <v>2579</v>
      </c>
      <c r="Y21" s="193">
        <f t="shared" ref="Y21" si="153">X21/X$4*100</f>
        <v>11.431230885155799</v>
      </c>
      <c r="Z21" s="199">
        <v>1311</v>
      </c>
      <c r="AA21" s="193">
        <f t="shared" ref="AA21" si="154">Z21/Z$4*100</f>
        <v>11.613074674461865</v>
      </c>
      <c r="AB21" s="199">
        <v>1268</v>
      </c>
      <c r="AC21" s="203">
        <f t="shared" ref="AC21" si="155">AB21/AB$4*100</f>
        <v>11.249112845990064</v>
      </c>
    </row>
    <row r="22" spans="2:29" x14ac:dyDescent="0.3">
      <c r="B22" s="336"/>
      <c r="C22" s="337"/>
      <c r="D22" s="336"/>
      <c r="E22" s="219">
        <v>2019</v>
      </c>
      <c r="F22" s="197">
        <f t="shared" si="40"/>
        <v>20043</v>
      </c>
      <c r="G22" s="194">
        <f t="shared" si="1"/>
        <v>10.546227551841895</v>
      </c>
      <c r="H22" s="200">
        <f t="shared" si="55"/>
        <v>13520</v>
      </c>
      <c r="I22" s="194">
        <f t="shared" si="1"/>
        <v>10.423412588275202</v>
      </c>
      <c r="J22" s="200">
        <f t="shared" si="41"/>
        <v>6523</v>
      </c>
      <c r="K22" s="202">
        <f t="shared" ref="K22" si="156">J22/J$4*100</f>
        <v>10.810228534495616</v>
      </c>
      <c r="L22" s="197">
        <f t="shared" si="43"/>
        <v>8468</v>
      </c>
      <c r="M22" s="194">
        <f t="shared" ref="M22" si="157">L22/L$4*100</f>
        <v>9.6557543415546352</v>
      </c>
      <c r="N22" s="200">
        <v>6088</v>
      </c>
      <c r="O22" s="194">
        <f t="shared" ref="O22" si="158">N22/N$4*100</f>
        <v>9.3628408409332078</v>
      </c>
      <c r="P22" s="200">
        <v>2380</v>
      </c>
      <c r="Q22" s="202">
        <f t="shared" ref="Q22" si="159">P22/P$4*100</f>
        <v>10.495678250132299</v>
      </c>
      <c r="R22" s="197">
        <f t="shared" si="47"/>
        <v>8731</v>
      </c>
      <c r="S22" s="194">
        <f t="shared" ref="S22" si="160">R22/R$4*100</f>
        <v>10.942611136873504</v>
      </c>
      <c r="T22" s="200">
        <v>5909</v>
      </c>
      <c r="U22" s="194">
        <f t="shared" ref="U22" si="161">T22/T$4*100</f>
        <v>11.066372012884861</v>
      </c>
      <c r="V22" s="200">
        <v>2822</v>
      </c>
      <c r="W22" s="202">
        <f t="shared" ref="W22" si="162">V22/V$4*100</f>
        <v>10.692229000113667</v>
      </c>
      <c r="X22" s="197">
        <f t="shared" si="51"/>
        <v>2844</v>
      </c>
      <c r="Y22" s="194">
        <f t="shared" ref="Y22" si="163">X22/X$4*100</f>
        <v>12.605824209919772</v>
      </c>
      <c r="Z22" s="200">
        <v>1523</v>
      </c>
      <c r="AA22" s="194">
        <f t="shared" ref="AA22" si="164">Z22/Z$4*100</f>
        <v>13.491008946762333</v>
      </c>
      <c r="AB22" s="200">
        <v>1321</v>
      </c>
      <c r="AC22" s="202">
        <f t="shared" ref="AC22" si="165">AB22/AB$4*100</f>
        <v>11.71930447125621</v>
      </c>
    </row>
    <row r="23" spans="2:29" ht="13.5" customHeight="1" x14ac:dyDescent="0.3">
      <c r="B23" s="343" t="s">
        <v>253</v>
      </c>
      <c r="C23" s="341" t="s">
        <v>251</v>
      </c>
      <c r="D23" s="334" t="s">
        <v>245</v>
      </c>
      <c r="E23" s="222" t="s">
        <v>243</v>
      </c>
      <c r="F23" s="195">
        <f>SUM(L23,R23,X23)</f>
        <v>156447</v>
      </c>
      <c r="G23" s="192">
        <f t="shared" si="1"/>
        <v>82.319296602455154</v>
      </c>
      <c r="H23" s="198">
        <f>SUM(N23,T23,Z23)</f>
        <v>110480</v>
      </c>
      <c r="I23" s="192">
        <f t="shared" si="1"/>
        <v>85.175933635550621</v>
      </c>
      <c r="J23" s="198">
        <f>SUM(P23,V23,AB23)</f>
        <v>45967</v>
      </c>
      <c r="K23" s="201">
        <f t="shared" ref="K23" si="166">J23/J$4*100</f>
        <v>76.178717621517706</v>
      </c>
      <c r="L23" s="195">
        <f>SUM(N23,P23)</f>
        <v>77491</v>
      </c>
      <c r="M23" s="192">
        <f t="shared" ref="M23" si="167">L23/L$4*100</f>
        <v>88.360186547167018</v>
      </c>
      <c r="N23" s="198">
        <v>58317</v>
      </c>
      <c r="O23" s="192">
        <f t="shared" ref="O23" si="168">N23/N$4*100</f>
        <v>89.686726235332117</v>
      </c>
      <c r="P23" s="198">
        <v>19174</v>
      </c>
      <c r="Q23" s="201">
        <f t="shared" ref="Q23" si="169">P23/P$4*100</f>
        <v>84.556359146233902</v>
      </c>
      <c r="R23" s="195">
        <f>SUM(T23,V23)</f>
        <v>62655</v>
      </c>
      <c r="S23" s="192">
        <f t="shared" ref="S23" si="170">R23/R$4*100</f>
        <v>78.525861960921929</v>
      </c>
      <c r="T23" s="198">
        <v>43688</v>
      </c>
      <c r="U23" s="192">
        <f t="shared" ref="U23" si="171">T23/T$4*100</f>
        <v>81.818862836167511</v>
      </c>
      <c r="V23" s="198">
        <v>18967</v>
      </c>
      <c r="W23" s="201">
        <f t="shared" ref="W23" si="172">V23/V$4*100</f>
        <v>71.863751752358581</v>
      </c>
      <c r="X23" s="195">
        <f>SUM(Z23,AB23)</f>
        <v>16301</v>
      </c>
      <c r="Y23" s="192">
        <f t="shared" ref="Y23" si="173">X23/X$4*100</f>
        <v>72.253002969726523</v>
      </c>
      <c r="Z23" s="198">
        <v>8475</v>
      </c>
      <c r="AA23" s="192">
        <f t="shared" ref="AA23" si="174">Z23/Z$4*100</f>
        <v>75.073079989370186</v>
      </c>
      <c r="AB23" s="198">
        <v>7826</v>
      </c>
      <c r="AC23" s="201">
        <f t="shared" ref="AC23" si="175">AB23/AB$4*100</f>
        <v>69.428672817601139</v>
      </c>
    </row>
    <row r="24" spans="2:29" x14ac:dyDescent="0.3">
      <c r="B24" s="344"/>
      <c r="C24" s="340"/>
      <c r="D24" s="340"/>
      <c r="E24" s="223" t="s">
        <v>244</v>
      </c>
      <c r="F24" s="196">
        <f t="shared" ref="F24:F50" si="176">SUM(L24,R24,X24)</f>
        <v>33602</v>
      </c>
      <c r="G24" s="193">
        <f t="shared" si="1"/>
        <v>17.680703397544846</v>
      </c>
      <c r="H24" s="199">
        <f t="shared" ref="H24:H50" si="177">SUM(N24,T24,Z24)</f>
        <v>19228</v>
      </c>
      <c r="I24" s="193">
        <f t="shared" si="1"/>
        <v>14.824066364449379</v>
      </c>
      <c r="J24" s="199">
        <f t="shared" ref="J24:J50" si="178">SUM(P24,V24,AB24)</f>
        <v>14374</v>
      </c>
      <c r="K24" s="203">
        <f t="shared" ref="K24" si="179">J24/J$4*100</f>
        <v>23.821282378482291</v>
      </c>
      <c r="L24" s="196">
        <f t="shared" ref="L24:L50" si="180">SUM(N24,P24)</f>
        <v>10208</v>
      </c>
      <c r="M24" s="193">
        <f t="shared" ref="M24" si="181">L24/L$4*100</f>
        <v>11.639813452832986</v>
      </c>
      <c r="N24" s="199">
        <v>6706</v>
      </c>
      <c r="O24" s="193">
        <f t="shared" ref="O24" si="182">N24/N$4*100</f>
        <v>10.313273764667887</v>
      </c>
      <c r="P24" s="199">
        <v>3502</v>
      </c>
      <c r="Q24" s="203">
        <f t="shared" ref="Q24" si="183">P24/P$4*100</f>
        <v>15.443640853766096</v>
      </c>
      <c r="R24" s="196">
        <f t="shared" ref="R24:R50" si="184">SUM(T24,V24)</f>
        <v>17134</v>
      </c>
      <c r="S24" s="193">
        <f t="shared" ref="S24" si="185">R24/R$4*100</f>
        <v>21.474138039078071</v>
      </c>
      <c r="T24" s="199">
        <v>9708</v>
      </c>
      <c r="U24" s="193">
        <f t="shared" ref="U24" si="186">T24/T$4*100</f>
        <v>18.181137163832499</v>
      </c>
      <c r="V24" s="199">
        <v>7426</v>
      </c>
      <c r="W24" s="203">
        <f t="shared" ref="W24" si="187">V24/V$4*100</f>
        <v>28.136248247641422</v>
      </c>
      <c r="X24" s="196">
        <f t="shared" ref="X24:X50" si="188">SUM(Z24,AB24)</f>
        <v>6260</v>
      </c>
      <c r="Y24" s="193">
        <f t="shared" ref="Y24" si="189">X24/X$4*100</f>
        <v>27.74699703027348</v>
      </c>
      <c r="Z24" s="199">
        <v>2814</v>
      </c>
      <c r="AA24" s="193">
        <f t="shared" ref="AA24" si="190">Z24/Z$4*100</f>
        <v>24.926920010629814</v>
      </c>
      <c r="AB24" s="199">
        <v>3446</v>
      </c>
      <c r="AC24" s="203">
        <f t="shared" ref="AC24" si="191">AB24/AB$4*100</f>
        <v>30.571327182398868</v>
      </c>
    </row>
    <row r="25" spans="2:29" x14ac:dyDescent="0.3">
      <c r="B25" s="344"/>
      <c r="C25" s="340"/>
      <c r="D25" s="334" t="s">
        <v>246</v>
      </c>
      <c r="E25" s="222" t="s">
        <v>243</v>
      </c>
      <c r="F25" s="195">
        <f t="shared" si="176"/>
        <v>160277</v>
      </c>
      <c r="G25" s="192">
        <f t="shared" si="1"/>
        <v>84.334566348678493</v>
      </c>
      <c r="H25" s="198">
        <f t="shared" si="177"/>
        <v>112825</v>
      </c>
      <c r="I25" s="192">
        <f t="shared" si="1"/>
        <v>86.983840626638298</v>
      </c>
      <c r="J25" s="198">
        <f t="shared" si="178"/>
        <v>47452</v>
      </c>
      <c r="K25" s="201">
        <f t="shared" ref="K25" si="192">J25/J$4*100</f>
        <v>78.639730862929028</v>
      </c>
      <c r="L25" s="195">
        <f t="shared" si="180"/>
        <v>78881</v>
      </c>
      <c r="M25" s="192">
        <f t="shared" ref="M25" si="193">L25/L$4*100</f>
        <v>89.945153308475582</v>
      </c>
      <c r="N25" s="198">
        <v>59231</v>
      </c>
      <c r="O25" s="192">
        <f t="shared" ref="O25" si="194">N25/N$4*100</f>
        <v>91.092382695353947</v>
      </c>
      <c r="P25" s="198">
        <v>19650</v>
      </c>
      <c r="Q25" s="201">
        <f t="shared" ref="Q25" si="195">P25/P$4*100</f>
        <v>86.655494796260371</v>
      </c>
      <c r="R25" s="195">
        <f t="shared" si="184"/>
        <v>64595</v>
      </c>
      <c r="S25" s="192">
        <f t="shared" ref="S25" si="196">R25/R$4*100</f>
        <v>80.957274812317493</v>
      </c>
      <c r="T25" s="198">
        <v>44865</v>
      </c>
      <c r="U25" s="192">
        <f t="shared" ref="U25" si="197">T25/T$4*100</f>
        <v>84.023147801333437</v>
      </c>
      <c r="V25" s="198">
        <v>19730</v>
      </c>
      <c r="W25" s="201">
        <f t="shared" ref="W25" si="198">V25/V$4*100</f>
        <v>74.754669798810298</v>
      </c>
      <c r="X25" s="195">
        <f t="shared" si="188"/>
        <v>16801</v>
      </c>
      <c r="Y25" s="192">
        <f t="shared" ref="Y25" si="199">X25/X$4*100</f>
        <v>74.469216790035915</v>
      </c>
      <c r="Z25" s="198">
        <v>8729</v>
      </c>
      <c r="AA25" s="192">
        <f t="shared" ref="AA25" si="200">Z25/Z$4*100</f>
        <v>77.32305784391886</v>
      </c>
      <c r="AB25" s="198">
        <v>8072</v>
      </c>
      <c r="AC25" s="201">
        <f t="shared" ref="AC25" si="201">AB25/AB$4*100</f>
        <v>71.611071682043999</v>
      </c>
    </row>
    <row r="26" spans="2:29" x14ac:dyDescent="0.3">
      <c r="B26" s="344"/>
      <c r="C26" s="340"/>
      <c r="D26" s="336"/>
      <c r="E26" s="224" t="s">
        <v>244</v>
      </c>
      <c r="F26" s="197">
        <f t="shared" si="176"/>
        <v>29772</v>
      </c>
      <c r="G26" s="194">
        <f t="shared" si="1"/>
        <v>15.6654336513215</v>
      </c>
      <c r="H26" s="200">
        <f t="shared" si="177"/>
        <v>16883</v>
      </c>
      <c r="I26" s="194">
        <f t="shared" si="1"/>
        <v>13.016159373361704</v>
      </c>
      <c r="J26" s="200">
        <f t="shared" si="178"/>
        <v>12889</v>
      </c>
      <c r="K26" s="202">
        <f t="shared" ref="K26" si="202">J26/J$4*100</f>
        <v>21.360269137070979</v>
      </c>
      <c r="L26" s="197">
        <f t="shared" si="180"/>
        <v>8818</v>
      </c>
      <c r="M26" s="194">
        <f t="shared" ref="M26" si="203">L26/L$4*100</f>
        <v>10.054846691524419</v>
      </c>
      <c r="N26" s="200">
        <v>5792</v>
      </c>
      <c r="O26" s="194">
        <f t="shared" ref="O26" si="204">N26/N$4*100</f>
        <v>8.907617304646049</v>
      </c>
      <c r="P26" s="200">
        <v>3026</v>
      </c>
      <c r="Q26" s="202">
        <f t="shared" ref="Q26" si="205">P26/P$4*100</f>
        <v>13.344505203739637</v>
      </c>
      <c r="R26" s="197">
        <f t="shared" si="184"/>
        <v>15194</v>
      </c>
      <c r="S26" s="194">
        <f t="shared" ref="S26" si="206">R26/R$4*100</f>
        <v>19.042725187682514</v>
      </c>
      <c r="T26" s="200">
        <v>8531</v>
      </c>
      <c r="U26" s="194">
        <f t="shared" ref="U26" si="207">T26/T$4*100</f>
        <v>15.976852198666567</v>
      </c>
      <c r="V26" s="200">
        <v>6663</v>
      </c>
      <c r="W26" s="202">
        <f t="shared" ref="W26" si="208">V26/V$4*100</f>
        <v>25.245330201189709</v>
      </c>
      <c r="X26" s="197">
        <f t="shared" si="188"/>
        <v>5760</v>
      </c>
      <c r="Y26" s="194">
        <f t="shared" ref="Y26" si="209">X26/X$4*100</f>
        <v>25.530783209964099</v>
      </c>
      <c r="Z26" s="200">
        <v>2560</v>
      </c>
      <c r="AA26" s="194">
        <f t="shared" ref="AA26" si="210">Z26/Z$4*100</f>
        <v>22.67694215608114</v>
      </c>
      <c r="AB26" s="200">
        <v>3200</v>
      </c>
      <c r="AC26" s="202">
        <f t="shared" ref="AC26" si="211">AB26/AB$4*100</f>
        <v>28.388928317955997</v>
      </c>
    </row>
    <row r="27" spans="2:29" x14ac:dyDescent="0.3">
      <c r="B27" s="344"/>
      <c r="C27" s="340"/>
      <c r="D27" s="340" t="s">
        <v>247</v>
      </c>
      <c r="E27" s="223" t="s">
        <v>243</v>
      </c>
      <c r="F27" s="196">
        <f t="shared" si="176"/>
        <v>163733</v>
      </c>
      <c r="G27" s="193">
        <f t="shared" si="1"/>
        <v>86.153044741093083</v>
      </c>
      <c r="H27" s="199">
        <f t="shared" si="177"/>
        <v>114715</v>
      </c>
      <c r="I27" s="193">
        <f t="shared" si="1"/>
        <v>88.440959694082082</v>
      </c>
      <c r="J27" s="199">
        <f t="shared" si="178"/>
        <v>49018</v>
      </c>
      <c r="K27" s="203">
        <f t="shared" ref="K27" si="212">J27/J$4*100</f>
        <v>81.234981190235501</v>
      </c>
      <c r="L27" s="196">
        <f t="shared" si="180"/>
        <v>80129</v>
      </c>
      <c r="M27" s="193">
        <f t="shared" ref="M27" si="213">L27/L$4*100</f>
        <v>91.368202602082121</v>
      </c>
      <c r="N27" s="199">
        <v>59988</v>
      </c>
      <c r="O27" s="193">
        <f t="shared" ref="O27" si="214">N27/N$4*100</f>
        <v>92.256586131061312</v>
      </c>
      <c r="P27" s="199">
        <v>20141</v>
      </c>
      <c r="Q27" s="203">
        <f t="shared" ref="Q27" si="215">P27/P$4*100</f>
        <v>88.820779678955716</v>
      </c>
      <c r="R27" s="196">
        <f t="shared" si="184"/>
        <v>66376</v>
      </c>
      <c r="S27" s="193">
        <f t="shared" ref="S27" si="216">R27/R$4*100</f>
        <v>83.189412074346095</v>
      </c>
      <c r="T27" s="199">
        <v>45797</v>
      </c>
      <c r="U27" s="193">
        <f t="shared" ref="U27" si="217">T27/T$4*100</f>
        <v>85.768596898644091</v>
      </c>
      <c r="V27" s="199">
        <v>20579</v>
      </c>
      <c r="W27" s="203">
        <f t="shared" ref="W27" si="218">V27/V$4*100</f>
        <v>77.97143181904292</v>
      </c>
      <c r="X27" s="196">
        <f t="shared" si="188"/>
        <v>17228</v>
      </c>
      <c r="Y27" s="193">
        <f t="shared" ref="Y27" si="219">X27/X$4*100</f>
        <v>76.361863392580119</v>
      </c>
      <c r="Z27" s="199">
        <v>8930</v>
      </c>
      <c r="AA27" s="193">
        <f t="shared" ref="AA27" si="220">Z27/Z$4*100</f>
        <v>79.103552130392416</v>
      </c>
      <c r="AB27" s="199">
        <v>8298</v>
      </c>
      <c r="AC27" s="203">
        <f t="shared" ref="AC27" si="221">AB27/AB$4*100</f>
        <v>73.616039744499645</v>
      </c>
    </row>
    <row r="28" spans="2:29" x14ac:dyDescent="0.3">
      <c r="B28" s="344"/>
      <c r="C28" s="340"/>
      <c r="D28" s="340"/>
      <c r="E28" s="223" t="s">
        <v>244</v>
      </c>
      <c r="F28" s="196">
        <f t="shared" si="176"/>
        <v>26316</v>
      </c>
      <c r="G28" s="193">
        <f t="shared" si="1"/>
        <v>13.846955258906913</v>
      </c>
      <c r="H28" s="199">
        <f t="shared" si="177"/>
        <v>14993</v>
      </c>
      <c r="I28" s="193">
        <f t="shared" si="1"/>
        <v>11.559040305917907</v>
      </c>
      <c r="J28" s="199">
        <f t="shared" si="178"/>
        <v>11323</v>
      </c>
      <c r="K28" s="203">
        <f t="shared" ref="K28" si="222">J28/J$4*100</f>
        <v>18.765018809764506</v>
      </c>
      <c r="L28" s="196">
        <f t="shared" si="180"/>
        <v>7570</v>
      </c>
      <c r="M28" s="193">
        <f t="shared" ref="M28" si="223">L28/L$4*100</f>
        <v>8.6317973979178788</v>
      </c>
      <c r="N28" s="199">
        <v>5035</v>
      </c>
      <c r="O28" s="193">
        <f t="shared" ref="O28" si="224">N28/N$4*100</f>
        <v>7.743413868938684</v>
      </c>
      <c r="P28" s="199">
        <v>2535</v>
      </c>
      <c r="Q28" s="203">
        <f t="shared" ref="Q28" si="225">P28/P$4*100</f>
        <v>11.179220321044275</v>
      </c>
      <c r="R28" s="196">
        <f t="shared" si="184"/>
        <v>13413</v>
      </c>
      <c r="S28" s="193">
        <f t="shared" ref="S28" si="226">R28/R$4*100</f>
        <v>16.810587925653913</v>
      </c>
      <c r="T28" s="199">
        <v>7599</v>
      </c>
      <c r="U28" s="193">
        <f t="shared" ref="U28" si="227">T28/T$4*100</f>
        <v>14.231403101355907</v>
      </c>
      <c r="V28" s="199">
        <v>5814</v>
      </c>
      <c r="W28" s="203">
        <f t="shared" ref="W28" si="228">V28/V$4*100</f>
        <v>22.028568180957073</v>
      </c>
      <c r="X28" s="196">
        <f t="shared" si="188"/>
        <v>5333</v>
      </c>
      <c r="Y28" s="193">
        <f t="shared" ref="Y28" si="229">X28/X$4*100</f>
        <v>23.638136607419884</v>
      </c>
      <c r="Z28" s="199">
        <v>2359</v>
      </c>
      <c r="AA28" s="193">
        <f t="shared" ref="AA28" si="230">Z28/Z$4*100</f>
        <v>20.896447869607581</v>
      </c>
      <c r="AB28" s="199">
        <v>2974</v>
      </c>
      <c r="AC28" s="203">
        <f t="shared" ref="AC28" si="231">AB28/AB$4*100</f>
        <v>26.383960255500355</v>
      </c>
    </row>
    <row r="29" spans="2:29" x14ac:dyDescent="0.3">
      <c r="B29" s="344"/>
      <c r="C29" s="340"/>
      <c r="D29" s="341" t="s">
        <v>252</v>
      </c>
      <c r="E29" s="222" t="s">
        <v>243</v>
      </c>
      <c r="F29" s="195">
        <f t="shared" si="176"/>
        <v>172359</v>
      </c>
      <c r="G29" s="192">
        <f t="shared" si="1"/>
        <v>90.691874200863992</v>
      </c>
      <c r="H29" s="198">
        <f t="shared" si="177"/>
        <v>120255</v>
      </c>
      <c r="I29" s="192">
        <f t="shared" si="1"/>
        <v>92.712091775372372</v>
      </c>
      <c r="J29" s="198">
        <f t="shared" si="178"/>
        <v>52104</v>
      </c>
      <c r="K29" s="201">
        <f t="shared" ref="K29" si="232">J29/J$4*100</f>
        <v>86.349248438043773</v>
      </c>
      <c r="L29" s="195">
        <f t="shared" si="180"/>
        <v>82639</v>
      </c>
      <c r="M29" s="192">
        <f t="shared" ref="M29" si="233">L29/L$4*100</f>
        <v>94.230264883293984</v>
      </c>
      <c r="N29" s="198">
        <v>61796</v>
      </c>
      <c r="O29" s="192">
        <f t="shared" ref="O29" si="234">N29/N$4*100</f>
        <v>95.037140704058558</v>
      </c>
      <c r="P29" s="198">
        <v>20843</v>
      </c>
      <c r="Q29" s="201">
        <f t="shared" ref="Q29" si="235">P29/P$4*100</f>
        <v>91.916563767860296</v>
      </c>
      <c r="R29" s="195">
        <f t="shared" si="184"/>
        <v>70789</v>
      </c>
      <c r="S29" s="192">
        <f t="shared" ref="S29" si="236">R29/R$4*100</f>
        <v>88.720249658474231</v>
      </c>
      <c r="T29" s="198">
        <v>48683</v>
      </c>
      <c r="U29" s="192">
        <f t="shared" ref="U29" si="237">T29/T$4*100</f>
        <v>91.173496142033102</v>
      </c>
      <c r="V29" s="198">
        <v>22106</v>
      </c>
      <c r="W29" s="201">
        <f t="shared" ref="W29" si="238">V29/V$4*100</f>
        <v>83.757056795362402</v>
      </c>
      <c r="X29" s="195">
        <f t="shared" si="188"/>
        <v>18931</v>
      </c>
      <c r="Y29" s="192">
        <f t="shared" ref="Y29" si="239">X29/X$4*100</f>
        <v>83.910287664553877</v>
      </c>
      <c r="Z29" s="198">
        <v>9776</v>
      </c>
      <c r="AA29" s="192">
        <f t="shared" ref="AA29" si="240">Z29/Z$4*100</f>
        <v>86.597572858534861</v>
      </c>
      <c r="AB29" s="198">
        <v>9155</v>
      </c>
      <c r="AC29" s="201">
        <f t="shared" ref="AC29" si="241">AB29/AB$4*100</f>
        <v>81.218949609652242</v>
      </c>
    </row>
    <row r="30" spans="2:29" x14ac:dyDescent="0.3">
      <c r="B30" s="344"/>
      <c r="C30" s="340"/>
      <c r="D30" s="336"/>
      <c r="E30" s="224" t="s">
        <v>244</v>
      </c>
      <c r="F30" s="197">
        <f t="shared" si="176"/>
        <v>17690</v>
      </c>
      <c r="G30" s="194">
        <f t="shared" si="1"/>
        <v>9.3081257991360111</v>
      </c>
      <c r="H30" s="200">
        <f t="shared" si="177"/>
        <v>9453</v>
      </c>
      <c r="I30" s="194">
        <f t="shared" si="1"/>
        <v>7.2879082246276248</v>
      </c>
      <c r="J30" s="200">
        <f t="shared" si="178"/>
        <v>8237</v>
      </c>
      <c r="K30" s="202">
        <f t="shared" ref="K30" si="242">J30/J$4*100</f>
        <v>13.650751561956215</v>
      </c>
      <c r="L30" s="197">
        <f t="shared" si="180"/>
        <v>5060</v>
      </c>
      <c r="M30" s="194">
        <f t="shared" ref="M30" si="243">L30/L$4*100</f>
        <v>5.7697351167060065</v>
      </c>
      <c r="N30" s="200">
        <v>3227</v>
      </c>
      <c r="O30" s="194">
        <f t="shared" ref="O30" si="244">N30/N$4*100</f>
        <v>4.9628592959414357</v>
      </c>
      <c r="P30" s="200">
        <v>1833</v>
      </c>
      <c r="Q30" s="202">
        <f t="shared" ref="Q30" si="245">P30/P$4*100</f>
        <v>8.0834362321397073</v>
      </c>
      <c r="R30" s="197">
        <f t="shared" si="184"/>
        <v>9000</v>
      </c>
      <c r="S30" s="194">
        <f t="shared" ref="S30" si="246">R30/R$4*100</f>
        <v>11.279750341525773</v>
      </c>
      <c r="T30" s="200">
        <v>4713</v>
      </c>
      <c r="U30" s="194">
        <f t="shared" ref="U30" si="247">T30/T$4*100</f>
        <v>8.8265038579668893</v>
      </c>
      <c r="V30" s="200">
        <v>4287</v>
      </c>
      <c r="W30" s="202">
        <f t="shared" ref="W30" si="248">V30/V$4*100</f>
        <v>16.242943204637594</v>
      </c>
      <c r="X30" s="197">
        <f t="shared" si="188"/>
        <v>3630</v>
      </c>
      <c r="Y30" s="194">
        <f t="shared" ref="Y30" si="249">X30/X$4*100</f>
        <v>16.089712335446123</v>
      </c>
      <c r="Z30" s="200">
        <v>1513</v>
      </c>
      <c r="AA30" s="194">
        <f t="shared" ref="AA30" si="250">Z30/Z$4*100</f>
        <v>13.402427141465143</v>
      </c>
      <c r="AB30" s="200">
        <v>2117</v>
      </c>
      <c r="AC30" s="202">
        <f t="shared" ref="AC30" si="251">AB30/AB$4*100</f>
        <v>18.781050390347765</v>
      </c>
    </row>
    <row r="31" spans="2:29" x14ac:dyDescent="0.3">
      <c r="B31" s="344"/>
      <c r="C31" s="340"/>
      <c r="D31" s="340" t="s">
        <v>248</v>
      </c>
      <c r="E31" s="223" t="s">
        <v>243</v>
      </c>
      <c r="F31" s="196">
        <f t="shared" si="176"/>
        <v>186367</v>
      </c>
      <c r="G31" s="193">
        <f t="shared" si="1"/>
        <v>98.062604907155531</v>
      </c>
      <c r="H31" s="199">
        <f t="shared" si="177"/>
        <v>128112</v>
      </c>
      <c r="I31" s="193">
        <f t="shared" si="1"/>
        <v>98.769543898603018</v>
      </c>
      <c r="J31" s="199">
        <f t="shared" si="178"/>
        <v>58255</v>
      </c>
      <c r="K31" s="203">
        <f t="shared" ref="K31" si="252">J31/J$4*100</f>
        <v>96.542980726206068</v>
      </c>
      <c r="L31" s="196">
        <f t="shared" si="180"/>
        <v>86996</v>
      </c>
      <c r="M31" s="193">
        <f t="shared" ref="M31" si="253">L31/L$4*100</f>
        <v>99.198394508489258</v>
      </c>
      <c r="N31" s="199">
        <v>64593</v>
      </c>
      <c r="O31" s="193">
        <f t="shared" ref="O31" si="254">N31/N$4*100</f>
        <v>99.338695538501767</v>
      </c>
      <c r="P31" s="199">
        <v>22403</v>
      </c>
      <c r="Q31" s="203">
        <f t="shared" ref="Q31" si="255">P31/P$4*100</f>
        <v>98.796083965425993</v>
      </c>
      <c r="R31" s="196">
        <f t="shared" si="184"/>
        <v>77966</v>
      </c>
      <c r="S31" s="193">
        <f t="shared" ref="S31" si="256">R31/R$4*100</f>
        <v>97.715223903044276</v>
      </c>
      <c r="T31" s="199">
        <v>52565</v>
      </c>
      <c r="U31" s="193">
        <f t="shared" ref="U31" si="257">T31/T$4*100</f>
        <v>98.443703648213358</v>
      </c>
      <c r="V31" s="199">
        <v>25401</v>
      </c>
      <c r="W31" s="203">
        <f t="shared" ref="W31" si="258">V31/V$4*100</f>
        <v>96.241427651271167</v>
      </c>
      <c r="X31" s="196">
        <f t="shared" si="188"/>
        <v>21405</v>
      </c>
      <c r="Y31" s="193">
        <f t="shared" ref="Y31" si="259">X31/X$4*100</f>
        <v>94.876113647444697</v>
      </c>
      <c r="Z31" s="199">
        <v>10954</v>
      </c>
      <c r="AA31" s="193">
        <f t="shared" ref="AA31" si="260">Z31/Z$4*100</f>
        <v>97.032509522544075</v>
      </c>
      <c r="AB31" s="199">
        <v>10451</v>
      </c>
      <c r="AC31" s="203">
        <f t="shared" ref="AC31" si="261">AB31/AB$4*100</f>
        <v>92.716465578424419</v>
      </c>
    </row>
    <row r="32" spans="2:29" x14ac:dyDescent="0.3">
      <c r="B32" s="344"/>
      <c r="C32" s="340"/>
      <c r="D32" s="340"/>
      <c r="E32" s="223" t="s">
        <v>244</v>
      </c>
      <c r="F32" s="196">
        <f t="shared" si="176"/>
        <v>3682</v>
      </c>
      <c r="G32" s="193">
        <f t="shared" si="1"/>
        <v>1.937395092844477</v>
      </c>
      <c r="H32" s="199">
        <f t="shared" si="177"/>
        <v>1596</v>
      </c>
      <c r="I32" s="193">
        <f t="shared" si="1"/>
        <v>1.2304561013969839</v>
      </c>
      <c r="J32" s="199">
        <f t="shared" si="178"/>
        <v>2086</v>
      </c>
      <c r="K32" s="203">
        <f t="shared" ref="K32" si="262">J32/J$4*100</f>
        <v>3.4570192737939376</v>
      </c>
      <c r="L32" s="196">
        <f t="shared" si="180"/>
        <v>703</v>
      </c>
      <c r="M32" s="193">
        <f t="shared" ref="M32" si="263">L32/L$4*100</f>
        <v>0.80160549151073557</v>
      </c>
      <c r="N32" s="199">
        <v>430</v>
      </c>
      <c r="O32" s="193">
        <f t="shared" ref="O32" si="264">N32/N$4*100</f>
        <v>0.66130446149823907</v>
      </c>
      <c r="P32" s="199">
        <v>273</v>
      </c>
      <c r="Q32" s="203">
        <f t="shared" ref="Q32" si="265">P32/P$4*100</f>
        <v>1.203916034573999</v>
      </c>
      <c r="R32" s="196">
        <f t="shared" si="184"/>
        <v>1823</v>
      </c>
      <c r="S32" s="193">
        <f t="shared" ref="S32" si="266">R32/R$4*100</f>
        <v>2.2847760969557207</v>
      </c>
      <c r="T32" s="199">
        <v>831</v>
      </c>
      <c r="U32" s="193">
        <f t="shared" ref="U32" si="267">T32/T$4*100</f>
        <v>1.5562963517866508</v>
      </c>
      <c r="V32" s="199">
        <v>992</v>
      </c>
      <c r="W32" s="203">
        <f t="shared" ref="W32" si="268">V32/V$4*100</f>
        <v>3.7585723487288294</v>
      </c>
      <c r="X32" s="196">
        <f t="shared" si="188"/>
        <v>1156</v>
      </c>
      <c r="Y32" s="193">
        <f t="shared" ref="Y32" si="269">X32/X$4*100</f>
        <v>5.123886352555294</v>
      </c>
      <c r="Z32" s="199">
        <v>335</v>
      </c>
      <c r="AA32" s="193">
        <f t="shared" ref="AA32" si="270">Z32/Z$4*100</f>
        <v>2.9674904774559305</v>
      </c>
      <c r="AB32" s="199">
        <v>821</v>
      </c>
      <c r="AC32" s="203">
        <f t="shared" ref="AC32" si="271">AB32/AB$4*100</f>
        <v>7.2835344215755855</v>
      </c>
    </row>
    <row r="33" spans="2:29" x14ac:dyDescent="0.3">
      <c r="B33" s="344"/>
      <c r="C33" s="340"/>
      <c r="D33" s="334" t="s">
        <v>249</v>
      </c>
      <c r="E33" s="222" t="s">
        <v>243</v>
      </c>
      <c r="F33" s="195">
        <f t="shared" si="176"/>
        <v>174810</v>
      </c>
      <c r="G33" s="192">
        <f t="shared" si="1"/>
        <v>91.981541602428848</v>
      </c>
      <c r="H33" s="198">
        <f t="shared" si="177"/>
        <v>121302</v>
      </c>
      <c r="I33" s="192">
        <f t="shared" si="1"/>
        <v>93.519289480988064</v>
      </c>
      <c r="J33" s="198">
        <f t="shared" si="178"/>
        <v>53508</v>
      </c>
      <c r="K33" s="201">
        <f t="shared" ref="K33" si="272">J33/J$4*100</f>
        <v>88.67602459355993</v>
      </c>
      <c r="L33" s="195">
        <f t="shared" si="180"/>
        <v>83085</v>
      </c>
      <c r="M33" s="192">
        <f t="shared" ref="M33" si="273">L33/L$4*100</f>
        <v>94.738822563541206</v>
      </c>
      <c r="N33" s="198">
        <v>62065</v>
      </c>
      <c r="O33" s="192">
        <f t="shared" ref="O33" si="274">N33/N$4*100</f>
        <v>95.450840471833047</v>
      </c>
      <c r="P33" s="198">
        <v>21020</v>
      </c>
      <c r="Q33" s="201">
        <f t="shared" ref="Q33" si="275">P33/P$4*100</f>
        <v>92.697124713353332</v>
      </c>
      <c r="R33" s="195">
        <f t="shared" si="184"/>
        <v>71958</v>
      </c>
      <c r="S33" s="192">
        <f t="shared" ref="S33" si="276">R33/R$4*100</f>
        <v>90.185363897279075</v>
      </c>
      <c r="T33" s="198">
        <v>49234</v>
      </c>
      <c r="U33" s="192">
        <f t="shared" ref="U33" si="277">T33/T$4*100</f>
        <v>92.205408644842308</v>
      </c>
      <c r="V33" s="198">
        <v>22724</v>
      </c>
      <c r="W33" s="201">
        <f t="shared" ref="W33" si="278">V33/V$4*100</f>
        <v>86.098586746485807</v>
      </c>
      <c r="X33" s="195">
        <f t="shared" si="188"/>
        <v>19767</v>
      </c>
      <c r="Y33" s="192">
        <f t="shared" ref="Y33" si="279">X33/X$4*100</f>
        <v>87.615797172111172</v>
      </c>
      <c r="Z33" s="198">
        <v>10003</v>
      </c>
      <c r="AA33" s="192">
        <f t="shared" ref="AA33" si="280">Z33/Z$4*100</f>
        <v>88.608379838781119</v>
      </c>
      <c r="AB33" s="198">
        <v>9764</v>
      </c>
      <c r="AC33" s="201">
        <f t="shared" ref="AC33" si="281">AB33/AB$4*100</f>
        <v>86.621717530163238</v>
      </c>
    </row>
    <row r="34" spans="2:29" x14ac:dyDescent="0.3">
      <c r="B34" s="344"/>
      <c r="C34" s="336"/>
      <c r="D34" s="336"/>
      <c r="E34" s="224" t="s">
        <v>244</v>
      </c>
      <c r="F34" s="197">
        <f t="shared" si="176"/>
        <v>30139</v>
      </c>
      <c r="G34" s="194">
        <f t="shared" si="1"/>
        <v>15.858541744497472</v>
      </c>
      <c r="H34" s="200">
        <f t="shared" si="177"/>
        <v>8406</v>
      </c>
      <c r="I34" s="194">
        <f t="shared" si="1"/>
        <v>6.4807105190119341</v>
      </c>
      <c r="J34" s="200">
        <f t="shared" si="178"/>
        <v>21733</v>
      </c>
      <c r="K34" s="202">
        <f t="shared" ref="K34" si="282">J34/J$4*100</f>
        <v>36.016970219253906</v>
      </c>
      <c r="L34" s="197">
        <f t="shared" si="180"/>
        <v>19514</v>
      </c>
      <c r="M34" s="194">
        <f t="shared" ref="M34" si="283">L34/L$4*100</f>
        <v>22.25110890660099</v>
      </c>
      <c r="N34" s="200">
        <v>2958</v>
      </c>
      <c r="O34" s="194">
        <f t="shared" ref="O34" si="284">N34/N$4*100</f>
        <v>4.5491595281669568</v>
      </c>
      <c r="P34" s="200">
        <v>16556</v>
      </c>
      <c r="Q34" s="202">
        <f t="shared" ref="Q34" si="285">P34/P$4*100</f>
        <v>73.011113071088374</v>
      </c>
      <c r="R34" s="197">
        <f t="shared" si="184"/>
        <v>7831</v>
      </c>
      <c r="S34" s="194">
        <f t="shared" ref="S34" si="286">R34/R$4*100</f>
        <v>9.814636102720927</v>
      </c>
      <c r="T34" s="200">
        <v>4162</v>
      </c>
      <c r="U34" s="194">
        <f t="shared" ref="U34" si="287">T34/T$4*100</f>
        <v>7.7945913551576904</v>
      </c>
      <c r="V34" s="200">
        <v>3669</v>
      </c>
      <c r="W34" s="202">
        <f t="shared" ref="W34" si="288">V34/V$4*100</f>
        <v>13.901413253514189</v>
      </c>
      <c r="X34" s="197">
        <f t="shared" si="188"/>
        <v>2794</v>
      </c>
      <c r="Y34" s="194">
        <f t="shared" ref="Y34" si="289">X34/X$4*100</f>
        <v>12.384202827888835</v>
      </c>
      <c r="Z34" s="200">
        <v>1286</v>
      </c>
      <c r="AA34" s="194">
        <f t="shared" ref="AA34" si="290">Z34/Z$4*100</f>
        <v>11.391620161218885</v>
      </c>
      <c r="AB34" s="200">
        <v>1508</v>
      </c>
      <c r="AC34" s="202">
        <f t="shared" ref="AC34" si="291">AB34/AB$4*100</f>
        <v>13.378282469836764</v>
      </c>
    </row>
    <row r="35" spans="2:29" x14ac:dyDescent="0.3">
      <c r="B35" s="344"/>
      <c r="C35" s="334" t="s">
        <v>250</v>
      </c>
      <c r="D35" s="339" t="s">
        <v>254</v>
      </c>
      <c r="E35" s="223" t="s">
        <v>243</v>
      </c>
      <c r="F35" s="196">
        <f t="shared" si="176"/>
        <v>177284</v>
      </c>
      <c r="G35" s="193">
        <f t="shared" si="1"/>
        <v>93.283311146072862</v>
      </c>
      <c r="H35" s="199">
        <f t="shared" si="177"/>
        <v>121659</v>
      </c>
      <c r="I35" s="193">
        <f t="shared" si="1"/>
        <v>93.794523082616337</v>
      </c>
      <c r="J35" s="199">
        <f t="shared" si="178"/>
        <v>55625</v>
      </c>
      <c r="K35" s="203">
        <f t="shared" ref="K35" si="292">J35/J$4*100</f>
        <v>92.184418554548316</v>
      </c>
      <c r="L35" s="196">
        <f t="shared" si="180"/>
        <v>81352</v>
      </c>
      <c r="M35" s="193">
        <f t="shared" ref="M35" si="293">L35/L$4*100</f>
        <v>92.762745299262249</v>
      </c>
      <c r="N35" s="199">
        <v>60703</v>
      </c>
      <c r="O35" s="193">
        <f t="shared" ref="O35" si="294">N35/N$4*100</f>
        <v>93.356197037971185</v>
      </c>
      <c r="P35" s="199">
        <v>20649</v>
      </c>
      <c r="Q35" s="203">
        <f t="shared" ref="Q35" si="295">P35/P$4*100</f>
        <v>91.061033692009175</v>
      </c>
      <c r="R35" s="196">
        <f t="shared" si="184"/>
        <v>74554</v>
      </c>
      <c r="S35" s="193">
        <f t="shared" ref="S35" si="296">R35/R$4*100</f>
        <v>93.438945218012506</v>
      </c>
      <c r="T35" s="199">
        <v>50256</v>
      </c>
      <c r="U35" s="193">
        <f t="shared" ref="U35" si="297">T35/T$4*100</f>
        <v>94.11940969361001</v>
      </c>
      <c r="V35" s="199">
        <v>24298</v>
      </c>
      <c r="W35" s="203">
        <f t="shared" ref="W35" si="298">V35/V$4*100</f>
        <v>92.062289243359984</v>
      </c>
      <c r="X35" s="196">
        <f t="shared" si="188"/>
        <v>21378</v>
      </c>
      <c r="Y35" s="193">
        <f t="shared" ref="Y35" si="299">X35/X$4*100</f>
        <v>94.756438101148007</v>
      </c>
      <c r="Z35" s="199">
        <v>10700</v>
      </c>
      <c r="AA35" s="193">
        <f t="shared" ref="AA35" si="300">Z35/Z$4*100</f>
        <v>94.7825316679954</v>
      </c>
      <c r="AB35" s="199">
        <v>10678</v>
      </c>
      <c r="AC35" s="203">
        <f t="shared" ref="AC35" si="301">AB35/AB$4*100</f>
        <v>94.730305180979414</v>
      </c>
    </row>
    <row r="36" spans="2:29" x14ac:dyDescent="0.3">
      <c r="B36" s="344"/>
      <c r="C36" s="340"/>
      <c r="D36" s="340"/>
      <c r="E36" s="223" t="s">
        <v>244</v>
      </c>
      <c r="F36" s="196">
        <f t="shared" si="176"/>
        <v>12765</v>
      </c>
      <c r="G36" s="193">
        <f t="shared" si="1"/>
        <v>6.7166888539271454</v>
      </c>
      <c r="H36" s="199">
        <f t="shared" si="177"/>
        <v>8049</v>
      </c>
      <c r="I36" s="193">
        <f t="shared" si="1"/>
        <v>6.2054769173836615</v>
      </c>
      <c r="J36" s="199">
        <f t="shared" si="178"/>
        <v>4716</v>
      </c>
      <c r="K36" s="203">
        <f t="shared" ref="K36" si="302">J36/J$4*100</f>
        <v>7.8155814454516834</v>
      </c>
      <c r="L36" s="196">
        <f t="shared" si="180"/>
        <v>6347</v>
      </c>
      <c r="M36" s="193">
        <f t="shared" ref="M36" si="303">L36/L$4*100</f>
        <v>7.2372547007377515</v>
      </c>
      <c r="N36" s="199">
        <v>4320</v>
      </c>
      <c r="O36" s="193">
        <f t="shared" ref="O36" si="304">N36/N$4*100</f>
        <v>6.6438029620288201</v>
      </c>
      <c r="P36" s="199">
        <v>2027</v>
      </c>
      <c r="Q36" s="203">
        <f t="shared" ref="Q36" si="305">P36/P$4*100</f>
        <v>8.9389663079908264</v>
      </c>
      <c r="R36" s="196">
        <f t="shared" si="184"/>
        <v>5235</v>
      </c>
      <c r="S36" s="193">
        <f t="shared" ref="S36" si="306">R36/R$4*100</f>
        <v>6.561054781987492</v>
      </c>
      <c r="T36" s="199">
        <v>3140</v>
      </c>
      <c r="U36" s="193">
        <f t="shared" ref="U36" si="307">T36/T$4*100</f>
        <v>5.8805903063899923</v>
      </c>
      <c r="V36" s="199">
        <v>2095</v>
      </c>
      <c r="W36" s="203">
        <f t="shared" ref="W36" si="308">V36/V$4*100</f>
        <v>7.9377107566400182</v>
      </c>
      <c r="X36" s="196">
        <f t="shared" si="188"/>
        <v>1183</v>
      </c>
      <c r="Y36" s="193">
        <f t="shared" ref="Y36" si="309">X36/X$4*100</f>
        <v>5.2435618988520014</v>
      </c>
      <c r="Z36" s="199">
        <v>589</v>
      </c>
      <c r="AA36" s="193">
        <f t="shared" ref="AA36" si="310">Z36/Z$4*100</f>
        <v>5.2174683320046062</v>
      </c>
      <c r="AB36" s="199">
        <v>594</v>
      </c>
      <c r="AC36" s="203">
        <f t="shared" ref="AC36" si="311">AB36/AB$4*100</f>
        <v>5.2696948190205815</v>
      </c>
    </row>
    <row r="37" spans="2:29" x14ac:dyDescent="0.3">
      <c r="B37" s="344"/>
      <c r="C37" s="340"/>
      <c r="D37" s="341" t="s">
        <v>256</v>
      </c>
      <c r="E37" s="222" t="s">
        <v>243</v>
      </c>
      <c r="F37" s="195">
        <f t="shared" si="176"/>
        <v>180546</v>
      </c>
      <c r="G37" s="192">
        <f t="shared" si="1"/>
        <v>94.99971060095028</v>
      </c>
      <c r="H37" s="198">
        <f t="shared" si="177"/>
        <v>123577</v>
      </c>
      <c r="I37" s="192">
        <f t="shared" si="1"/>
        <v>95.273229099207441</v>
      </c>
      <c r="J37" s="198">
        <f t="shared" si="178"/>
        <v>56969</v>
      </c>
      <c r="K37" s="201">
        <f t="shared" ref="K37" si="312">J37/J$4*100</f>
        <v>94.411759831623613</v>
      </c>
      <c r="L37" s="195">
        <f t="shared" si="180"/>
        <v>82882</v>
      </c>
      <c r="M37" s="192">
        <f t="shared" ref="M37" si="313">L37/L$4*100</f>
        <v>94.507349000558733</v>
      </c>
      <c r="N37" s="198">
        <v>61689</v>
      </c>
      <c r="O37" s="192">
        <f t="shared" ref="O37" si="314">N37/N$4*100</f>
        <v>94.872583547360165</v>
      </c>
      <c r="P37" s="198">
        <v>21193</v>
      </c>
      <c r="Q37" s="201">
        <f t="shared" ref="Q37" si="315">P37/P$4*100</f>
        <v>93.460045863467982</v>
      </c>
      <c r="R37" s="195">
        <f t="shared" si="184"/>
        <v>75909</v>
      </c>
      <c r="S37" s="192">
        <f t="shared" ref="S37" si="316">R37/R$4*100</f>
        <v>95.137174297208887</v>
      </c>
      <c r="T37" s="198">
        <v>51029</v>
      </c>
      <c r="U37" s="192">
        <f t="shared" ref="U37" si="317">T37/T$4*100</f>
        <v>95.5670836766799</v>
      </c>
      <c r="V37" s="198">
        <v>24880</v>
      </c>
      <c r="W37" s="201">
        <f t="shared" ref="W37" si="318">V37/V$4*100</f>
        <v>94.267419391505328</v>
      </c>
      <c r="X37" s="195">
        <f t="shared" si="188"/>
        <v>21755</v>
      </c>
      <c r="Y37" s="192">
        <f t="shared" ref="Y37" si="319">X37/X$4*100</f>
        <v>96.427463321661278</v>
      </c>
      <c r="Z37" s="198">
        <v>10859</v>
      </c>
      <c r="AA37" s="192">
        <f t="shared" ref="AA37" si="320">Z37/Z$4*100</f>
        <v>96.190982372220745</v>
      </c>
      <c r="AB37" s="198">
        <v>10896</v>
      </c>
      <c r="AC37" s="201">
        <f t="shared" ref="AC37" si="321">AB37/AB$4*100</f>
        <v>96.664300922640166</v>
      </c>
    </row>
    <row r="38" spans="2:29" x14ac:dyDescent="0.3">
      <c r="B38" s="344"/>
      <c r="C38" s="340"/>
      <c r="D38" s="336"/>
      <c r="E38" s="224" t="s">
        <v>244</v>
      </c>
      <c r="F38" s="197">
        <f t="shared" si="176"/>
        <v>9503</v>
      </c>
      <c r="G38" s="194">
        <f t="shared" si="1"/>
        <v>5.000289399049719</v>
      </c>
      <c r="H38" s="200">
        <f t="shared" si="177"/>
        <v>6131</v>
      </c>
      <c r="I38" s="194">
        <f t="shared" si="1"/>
        <v>4.7267709007925491</v>
      </c>
      <c r="J38" s="200">
        <f t="shared" si="178"/>
        <v>3372</v>
      </c>
      <c r="K38" s="202">
        <f t="shared" ref="K38" si="322">J38/J$4*100</f>
        <v>5.5882401683763936</v>
      </c>
      <c r="L38" s="197">
        <f t="shared" si="180"/>
        <v>4817</v>
      </c>
      <c r="M38" s="194">
        <f t="shared" ref="M38" si="323">L38/L$4*100</f>
        <v>5.4926509994412713</v>
      </c>
      <c r="N38" s="200">
        <v>3334</v>
      </c>
      <c r="O38" s="194">
        <f t="shared" ref="O38" si="324">N38/N$4*100</f>
        <v>5.1274164526398351</v>
      </c>
      <c r="P38" s="200">
        <v>1483</v>
      </c>
      <c r="Q38" s="202">
        <f t="shared" ref="Q38" si="325">P38/P$4*100</f>
        <v>6.5399541365320166</v>
      </c>
      <c r="R38" s="197">
        <f t="shared" si="184"/>
        <v>3880</v>
      </c>
      <c r="S38" s="194">
        <f t="shared" ref="S38" si="326">R38/R$4*100</f>
        <v>4.8628257027911115</v>
      </c>
      <c r="T38" s="200">
        <v>2367</v>
      </c>
      <c r="U38" s="194">
        <f t="shared" ref="U38" si="327">T38/T$4*100</f>
        <v>4.4329163233200992</v>
      </c>
      <c r="V38" s="200">
        <v>1513</v>
      </c>
      <c r="W38" s="202">
        <f t="shared" ref="W38" si="328">V38/V$4*100</f>
        <v>5.7325806084946764</v>
      </c>
      <c r="X38" s="197">
        <f t="shared" si="188"/>
        <v>806</v>
      </c>
      <c r="Y38" s="194">
        <f t="shared" ref="Y38" si="329">X38/X$4*100</f>
        <v>3.572536678338726</v>
      </c>
      <c r="Z38" s="200">
        <v>430</v>
      </c>
      <c r="AA38" s="194">
        <f t="shared" ref="AA38" si="330">Z38/Z$4*100</f>
        <v>3.8090176277792542</v>
      </c>
      <c r="AB38" s="200">
        <v>376</v>
      </c>
      <c r="AC38" s="202">
        <f t="shared" ref="AC38" si="331">AB38/AB$4*100</f>
        <v>3.3356990773598301</v>
      </c>
    </row>
    <row r="39" spans="2:29" x14ac:dyDescent="0.3">
      <c r="B39" s="344"/>
      <c r="C39" s="340"/>
      <c r="D39" s="339" t="s">
        <v>255</v>
      </c>
      <c r="E39" s="223" t="s">
        <v>243</v>
      </c>
      <c r="F39" s="196">
        <f t="shared" ref="F39:F49" si="332">SUM(L39,R39,X39)</f>
        <v>186583</v>
      </c>
      <c r="G39" s="193">
        <f t="shared" si="1"/>
        <v>98.176259806681429</v>
      </c>
      <c r="H39" s="199">
        <f t="shared" ref="H39:H40" si="333">SUM(N39,T39,Z39)</f>
        <v>127665</v>
      </c>
      <c r="I39" s="193">
        <f t="shared" si="1"/>
        <v>98.424923674715515</v>
      </c>
      <c r="J39" s="199">
        <f t="shared" ref="J39:J49" si="334">SUM(P39,V39,AB39)</f>
        <v>58918</v>
      </c>
      <c r="K39" s="203">
        <f t="shared" ref="K39" si="335">J39/J$4*100</f>
        <v>97.64173613297757</v>
      </c>
      <c r="L39" s="196">
        <f t="shared" ref="L39:L49" si="336">SUM(N39,P39)</f>
        <v>86072</v>
      </c>
      <c r="M39" s="193">
        <f t="shared" ref="M39" si="337">L39/L$4*100</f>
        <v>98.144790704569047</v>
      </c>
      <c r="N39" s="199">
        <v>63978</v>
      </c>
      <c r="O39" s="193">
        <f t="shared" ref="O39" si="338">N39/N$4*100</f>
        <v>98.392876366824041</v>
      </c>
      <c r="P39" s="199">
        <v>22094</v>
      </c>
      <c r="Q39" s="203">
        <f t="shared" ref="Q39" si="339">P39/P$4*100</f>
        <v>97.433409772446637</v>
      </c>
      <c r="R39" s="196">
        <f t="shared" ref="R39:R49" si="340">SUM(T39,V39)</f>
        <v>78348</v>
      </c>
      <c r="S39" s="193">
        <f t="shared" ref="S39" si="341">R39/R$4*100</f>
        <v>98.193986639762372</v>
      </c>
      <c r="T39" s="199">
        <v>52567</v>
      </c>
      <c r="U39" s="193">
        <f t="shared" ref="U39" si="342">T39/T$4*100</f>
        <v>98.447449247134628</v>
      </c>
      <c r="V39" s="199">
        <v>25781</v>
      </c>
      <c r="W39" s="203">
        <f t="shared" ref="W39" si="343">V39/V$4*100</f>
        <v>97.681203349372936</v>
      </c>
      <c r="X39" s="196">
        <f t="shared" ref="X39:X49" si="344">SUM(Z39,AB39)</f>
        <v>22163</v>
      </c>
      <c r="Y39" s="193">
        <f t="shared" ref="Y39" si="345">X39/X$4*100</f>
        <v>98.235893799033732</v>
      </c>
      <c r="Z39" s="199">
        <v>11120</v>
      </c>
      <c r="AA39" s="193">
        <f t="shared" ref="AA39" si="346">Z39/Z$4*100</f>
        <v>98.502967490477459</v>
      </c>
      <c r="AB39" s="199">
        <v>11043</v>
      </c>
      <c r="AC39" s="203">
        <f t="shared" ref="AC39" si="347">AB39/AB$4*100</f>
        <v>97.968417317246264</v>
      </c>
    </row>
    <row r="40" spans="2:29" x14ac:dyDescent="0.3">
      <c r="B40" s="344"/>
      <c r="C40" s="340"/>
      <c r="D40" s="340"/>
      <c r="E40" s="223" t="s">
        <v>244</v>
      </c>
      <c r="F40" s="197">
        <f t="shared" si="332"/>
        <v>3466</v>
      </c>
      <c r="G40" s="194">
        <f t="shared" si="1"/>
        <v>1.8237401933185651</v>
      </c>
      <c r="H40" s="200">
        <f t="shared" si="333"/>
        <v>2043</v>
      </c>
      <c r="I40" s="194">
        <f t="shared" si="1"/>
        <v>1.575076325284485</v>
      </c>
      <c r="J40" s="200">
        <f t="shared" si="334"/>
        <v>1423</v>
      </c>
      <c r="K40" s="202">
        <f t="shared" ref="K40:K49" si="348">J40/J$4*100</f>
        <v>2.3582638670224227</v>
      </c>
      <c r="L40" s="197">
        <f t="shared" si="336"/>
        <v>1627</v>
      </c>
      <c r="M40" s="194">
        <f t="shared" ref="M40:M49" si="349">L40/L$4*100</f>
        <v>1.8552092954309627</v>
      </c>
      <c r="N40" s="200">
        <v>1045</v>
      </c>
      <c r="O40" s="194">
        <f t="shared" ref="O40:O49" si="350">N40/N$4*100</f>
        <v>1.6071236331759533</v>
      </c>
      <c r="P40" s="200">
        <v>582</v>
      </c>
      <c r="Q40" s="202">
        <f t="shared" ref="Q40:Q49" si="351">P40/P$4*100</f>
        <v>2.5665902275533603</v>
      </c>
      <c r="R40" s="197">
        <f t="shared" si="340"/>
        <v>1441</v>
      </c>
      <c r="S40" s="194">
        <f t="shared" ref="S40:S49" si="352">R40/R$4*100</f>
        <v>1.8060133602376265</v>
      </c>
      <c r="T40" s="200">
        <v>829</v>
      </c>
      <c r="U40" s="194">
        <f t="shared" ref="U40:U49" si="353">T40/T$4*100</f>
        <v>1.5525507528653832</v>
      </c>
      <c r="V40" s="200">
        <v>612</v>
      </c>
      <c r="W40" s="202">
        <f t="shared" ref="W40:W49" si="354">V40/V$4*100</f>
        <v>2.3187966506270601</v>
      </c>
      <c r="X40" s="197">
        <f t="shared" si="344"/>
        <v>398</v>
      </c>
      <c r="Y40" s="194">
        <f t="shared" ref="Y40:Y49" si="355">X40/X$4*100</f>
        <v>1.7641062009662694</v>
      </c>
      <c r="Z40" s="200">
        <v>169</v>
      </c>
      <c r="AA40" s="194">
        <f t="shared" ref="AA40:AA49" si="356">Z40/Z$4*100</f>
        <v>1.4970325095225441</v>
      </c>
      <c r="AB40" s="200">
        <v>229</v>
      </c>
      <c r="AC40" s="202">
        <f t="shared" ref="AC40:AC49" si="357">AB40/AB$4*100</f>
        <v>2.0315826827537258</v>
      </c>
    </row>
    <row r="41" spans="2:29" x14ac:dyDescent="0.3">
      <c r="B41" s="221"/>
      <c r="C41" s="334" t="s">
        <v>281</v>
      </c>
      <c r="D41" s="335"/>
      <c r="E41" s="222" t="s">
        <v>243</v>
      </c>
      <c r="F41" s="196">
        <f t="shared" ref="F41:F42" si="358">SUM(L41,R41,X41)</f>
        <v>80384</v>
      </c>
      <c r="G41" s="193">
        <f t="shared" ref="G41:G42" si="359">F41/F$4*100</f>
        <v>42.296460386531891</v>
      </c>
      <c r="H41" s="199">
        <f t="shared" ref="H41:H42" si="360">SUM(N41,T41,Z41)</f>
        <v>49638</v>
      </c>
      <c r="I41" s="193">
        <f t="shared" ref="I41:I42" si="361">H41/H$4*100</f>
        <v>38.26903506337311</v>
      </c>
      <c r="J41" s="199">
        <f t="shared" ref="J41:J42" si="362">SUM(P41,V41,AB41)</f>
        <v>30746</v>
      </c>
      <c r="K41" s="203">
        <f t="shared" si="348"/>
        <v>50.953746209045256</v>
      </c>
      <c r="L41" s="196">
        <f t="shared" ref="L41:L42" si="363">SUM(N41,P41)</f>
        <v>20376</v>
      </c>
      <c r="M41" s="193">
        <f t="shared" si="349"/>
        <v>23.234016351383708</v>
      </c>
      <c r="N41" s="199">
        <v>14575</v>
      </c>
      <c r="O41" s="193">
        <f t="shared" si="350"/>
        <v>22.415145410085664</v>
      </c>
      <c r="P41" s="199">
        <v>5801</v>
      </c>
      <c r="Q41" s="203">
        <f t="shared" si="351"/>
        <v>25.582113247486326</v>
      </c>
      <c r="R41" s="196">
        <f t="shared" ref="R41:R42" si="364">SUM(T41,V41)</f>
        <v>41325</v>
      </c>
      <c r="S41" s="193">
        <f t="shared" si="352"/>
        <v>51.792853651505844</v>
      </c>
      <c r="T41" s="199">
        <v>26136</v>
      </c>
      <c r="U41" s="193">
        <f t="shared" si="353"/>
        <v>48.947486703123829</v>
      </c>
      <c r="V41" s="199">
        <v>15189</v>
      </c>
      <c r="W41" s="203">
        <f t="shared" si="354"/>
        <v>57.54935020649414</v>
      </c>
      <c r="X41" s="196">
        <f t="shared" ref="X41:X42" si="365">SUM(Z41,AB41)</f>
        <v>18683</v>
      </c>
      <c r="Y41" s="193">
        <f t="shared" si="355"/>
        <v>82.81104560968042</v>
      </c>
      <c r="Z41" s="199">
        <v>8927</v>
      </c>
      <c r="AA41" s="193">
        <f t="shared" si="356"/>
        <v>79.07697758880326</v>
      </c>
      <c r="AB41" s="199">
        <v>9756</v>
      </c>
      <c r="AC41" s="203">
        <f t="shared" si="357"/>
        <v>86.550745209368358</v>
      </c>
    </row>
    <row r="42" spans="2:29" x14ac:dyDescent="0.3">
      <c r="B42" s="225"/>
      <c r="C42" s="336"/>
      <c r="D42" s="337"/>
      <c r="E42" s="224" t="s">
        <v>244</v>
      </c>
      <c r="F42" s="197">
        <f t="shared" si="358"/>
        <v>109665</v>
      </c>
      <c r="G42" s="194">
        <f t="shared" si="359"/>
        <v>57.703539613468102</v>
      </c>
      <c r="H42" s="200">
        <f t="shared" si="360"/>
        <v>80070</v>
      </c>
      <c r="I42" s="194">
        <f t="shared" si="361"/>
        <v>61.73096493662689</v>
      </c>
      <c r="J42" s="200">
        <f t="shared" si="362"/>
        <v>29595</v>
      </c>
      <c r="K42" s="202">
        <f t="shared" ref="K42" si="366">J42/J$4*100</f>
        <v>49.046253790954744</v>
      </c>
      <c r="L42" s="197">
        <f t="shared" si="363"/>
        <v>67323</v>
      </c>
      <c r="M42" s="194">
        <f t="shared" ref="M42" si="367">L42/L$4*100</f>
        <v>76.765983648616285</v>
      </c>
      <c r="N42" s="200">
        <v>50448</v>
      </c>
      <c r="O42" s="194">
        <f t="shared" ref="O42" si="368">N42/N$4*100</f>
        <v>77.584854589914343</v>
      </c>
      <c r="P42" s="200">
        <v>16875</v>
      </c>
      <c r="Q42" s="202">
        <f t="shared" ref="Q42" si="369">P42/P$4*100</f>
        <v>74.417886752513667</v>
      </c>
      <c r="R42" s="197">
        <f t="shared" si="364"/>
        <v>38464</v>
      </c>
      <c r="S42" s="194">
        <f t="shared" ref="S42" si="370">R42/R$4*100</f>
        <v>48.207146348494149</v>
      </c>
      <c r="T42" s="200">
        <v>27260</v>
      </c>
      <c r="U42" s="194">
        <f t="shared" ref="U42" si="371">T42/T$4*100</f>
        <v>51.052513296876171</v>
      </c>
      <c r="V42" s="200">
        <v>11204</v>
      </c>
      <c r="W42" s="202">
        <f t="shared" ref="W42" si="372">V42/V$4*100</f>
        <v>42.450649793505853</v>
      </c>
      <c r="X42" s="197">
        <f t="shared" si="365"/>
        <v>3878</v>
      </c>
      <c r="Y42" s="194">
        <f t="shared" ref="Y42" si="373">X42/X$4*100</f>
        <v>17.188954390319577</v>
      </c>
      <c r="Z42" s="200">
        <v>2362</v>
      </c>
      <c r="AA42" s="194">
        <f t="shared" ref="AA42" si="374">Z42/Z$4*100</f>
        <v>20.92302241119674</v>
      </c>
      <c r="AB42" s="200">
        <v>1516</v>
      </c>
      <c r="AC42" s="202">
        <f t="shared" ref="AC42" si="375">AB42/AB$4*100</f>
        <v>13.449254790631654</v>
      </c>
    </row>
    <row r="43" spans="2:29" ht="16.5" customHeight="1" x14ac:dyDescent="0.3">
      <c r="B43" s="225"/>
      <c r="C43" s="346" t="s">
        <v>239</v>
      </c>
      <c r="D43" s="334" t="s">
        <v>269</v>
      </c>
      <c r="E43" s="222" t="s">
        <v>270</v>
      </c>
      <c r="F43" s="195">
        <f t="shared" si="332"/>
        <v>140078</v>
      </c>
      <c r="G43" s="192">
        <f t="shared" ref="G43" si="376">F43/F$4*100</f>
        <v>73.706254702734554</v>
      </c>
      <c r="H43" s="198">
        <f>SUM(N43,T43,Z43)</f>
        <v>95577</v>
      </c>
      <c r="I43" s="192">
        <f t="shared" ref="I43" si="377">H43/H$4*100</f>
        <v>73.686279951891947</v>
      </c>
      <c r="J43" s="198">
        <f t="shared" si="334"/>
        <v>44501</v>
      </c>
      <c r="K43" s="201">
        <f t="shared" si="348"/>
        <v>73.74919209161267</v>
      </c>
      <c r="L43" s="195">
        <f t="shared" si="336"/>
        <v>55226</v>
      </c>
      <c r="M43" s="192">
        <f t="shared" si="349"/>
        <v>62.972211769803529</v>
      </c>
      <c r="N43" s="198">
        <v>42376</v>
      </c>
      <c r="O43" s="192">
        <f t="shared" si="350"/>
        <v>65.170785721975307</v>
      </c>
      <c r="P43" s="198">
        <v>12850</v>
      </c>
      <c r="Q43" s="201">
        <f t="shared" si="351"/>
        <v>56.667842653025225</v>
      </c>
      <c r="R43" s="195">
        <f t="shared" si="340"/>
        <v>64006</v>
      </c>
      <c r="S43" s="192">
        <f t="shared" si="352"/>
        <v>80.219077817744306</v>
      </c>
      <c r="T43" s="198">
        <v>42870</v>
      </c>
      <c r="U43" s="192">
        <f t="shared" si="353"/>
        <v>80.28691287736909</v>
      </c>
      <c r="V43" s="198">
        <v>21136</v>
      </c>
      <c r="W43" s="201">
        <f t="shared" si="354"/>
        <v>80.081839881786848</v>
      </c>
      <c r="X43" s="195">
        <f t="shared" si="344"/>
        <v>20846</v>
      </c>
      <c r="Y43" s="192">
        <f t="shared" si="355"/>
        <v>92.39838659633881</v>
      </c>
      <c r="Z43" s="198">
        <v>10331</v>
      </c>
      <c r="AA43" s="192">
        <f t="shared" si="356"/>
        <v>91.513863052529004</v>
      </c>
      <c r="AB43" s="198">
        <v>10515</v>
      </c>
      <c r="AC43" s="201">
        <f t="shared" si="357"/>
        <v>93.284244144783528</v>
      </c>
    </row>
    <row r="44" spans="2:29" x14ac:dyDescent="0.3">
      <c r="B44" s="225"/>
      <c r="C44" s="347"/>
      <c r="D44" s="340"/>
      <c r="E44" s="223" t="s">
        <v>242</v>
      </c>
      <c r="F44" s="196">
        <f t="shared" si="332"/>
        <v>13297</v>
      </c>
      <c r="G44" s="193">
        <f t="shared" ref="G44" si="378">F44/F$4*100</f>
        <v>6.9966166620187424</v>
      </c>
      <c r="H44" s="199">
        <f t="shared" ref="H44:H49" si="379">SUM(N44,T44,Z44)</f>
        <v>9497</v>
      </c>
      <c r="I44" s="193">
        <f t="shared" ref="I44" si="380">H44/H$4*100</f>
        <v>7.3218305732876923</v>
      </c>
      <c r="J44" s="199">
        <f t="shared" si="334"/>
        <v>3800</v>
      </c>
      <c r="K44" s="203">
        <f t="shared" si="348"/>
        <v>6.2975423012545368</v>
      </c>
      <c r="L44" s="196">
        <f t="shared" si="336"/>
        <v>6212</v>
      </c>
      <c r="M44" s="193">
        <f t="shared" si="349"/>
        <v>7.0833190800351202</v>
      </c>
      <c r="N44" s="199">
        <v>4858</v>
      </c>
      <c r="O44" s="193">
        <f t="shared" si="350"/>
        <v>7.4712024975777807</v>
      </c>
      <c r="P44" s="199">
        <v>1354</v>
      </c>
      <c r="Q44" s="203">
        <f t="shared" si="351"/>
        <v>5.9710707355794677</v>
      </c>
      <c r="R44" s="196">
        <f t="shared" si="340"/>
        <v>5679</v>
      </c>
      <c r="S44" s="193">
        <f t="shared" si="352"/>
        <v>7.1175224655027636</v>
      </c>
      <c r="T44" s="199">
        <v>3887</v>
      </c>
      <c r="U44" s="193">
        <f t="shared" si="353"/>
        <v>7.2795715034834068</v>
      </c>
      <c r="V44" s="199">
        <v>1792</v>
      </c>
      <c r="W44" s="203">
        <f t="shared" si="354"/>
        <v>6.7896790815746595</v>
      </c>
      <c r="X44" s="196">
        <f t="shared" si="344"/>
        <v>1406</v>
      </c>
      <c r="Y44" s="193">
        <f t="shared" si="355"/>
        <v>6.2319932627099863</v>
      </c>
      <c r="Z44" s="199">
        <v>752</v>
      </c>
      <c r="AA44" s="193">
        <f t="shared" si="356"/>
        <v>6.6613517583488351</v>
      </c>
      <c r="AB44" s="199">
        <v>654</v>
      </c>
      <c r="AC44" s="203">
        <f t="shared" si="357"/>
        <v>5.8019872249822573</v>
      </c>
    </row>
    <row r="45" spans="2:29" x14ac:dyDescent="0.3">
      <c r="B45" s="225"/>
      <c r="C45" s="347"/>
      <c r="D45" s="340"/>
      <c r="E45" s="223" t="s">
        <v>271</v>
      </c>
      <c r="F45" s="196">
        <f t="shared" si="332"/>
        <v>131</v>
      </c>
      <c r="G45" s="193">
        <f t="shared" ref="G45" si="381">F45/F$4*100</f>
        <v>6.8929591842103885E-2</v>
      </c>
      <c r="H45" s="199">
        <f t="shared" si="379"/>
        <v>103</v>
      </c>
      <c r="I45" s="193">
        <f t="shared" ref="I45" si="382">H45/H$4*100</f>
        <v>7.9409134363339198E-2</v>
      </c>
      <c r="J45" s="199">
        <f t="shared" si="334"/>
        <v>28</v>
      </c>
      <c r="K45" s="203">
        <f t="shared" si="348"/>
        <v>4.6402943272401846E-2</v>
      </c>
      <c r="L45" s="196">
        <f t="shared" si="336"/>
        <v>94</v>
      </c>
      <c r="M45" s="193">
        <f t="shared" si="349"/>
        <v>0.10718480256331316</v>
      </c>
      <c r="N45" s="199">
        <v>79</v>
      </c>
      <c r="O45" s="193">
        <f t="shared" si="350"/>
        <v>0.12149547083339743</v>
      </c>
      <c r="P45" s="199">
        <v>15</v>
      </c>
      <c r="Q45" s="203">
        <f t="shared" si="351"/>
        <v>6.6149232668901048E-2</v>
      </c>
      <c r="R45" s="196">
        <f t="shared" si="340"/>
        <v>33</v>
      </c>
      <c r="S45" s="193">
        <f t="shared" si="352"/>
        <v>4.1359084585594508E-2</v>
      </c>
      <c r="T45" s="199">
        <v>22</v>
      </c>
      <c r="U45" s="193">
        <f t="shared" si="353"/>
        <v>4.1201588133942618E-2</v>
      </c>
      <c r="V45" s="199">
        <v>11</v>
      </c>
      <c r="W45" s="203">
        <f t="shared" si="354"/>
        <v>4.1677717576630163E-2</v>
      </c>
      <c r="X45" s="196">
        <f t="shared" si="344"/>
        <v>4</v>
      </c>
      <c r="Y45" s="193">
        <f t="shared" si="355"/>
        <v>1.7729710562475069E-2</v>
      </c>
      <c r="Z45" s="199">
        <v>2</v>
      </c>
      <c r="AA45" s="193">
        <f t="shared" si="356"/>
        <v>1.7716361059438392E-2</v>
      </c>
      <c r="AB45" s="199">
        <v>2</v>
      </c>
      <c r="AC45" s="203">
        <f t="shared" si="357"/>
        <v>1.7743080198722498E-2</v>
      </c>
    </row>
    <row r="46" spans="2:29" x14ac:dyDescent="0.3">
      <c r="B46" s="225"/>
      <c r="C46" s="347"/>
      <c r="D46" s="340"/>
      <c r="E46" s="223" t="s">
        <v>240</v>
      </c>
      <c r="F46" s="196">
        <f t="shared" si="332"/>
        <v>4136</v>
      </c>
      <c r="G46" s="193">
        <f t="shared" ref="G46" si="383">F46/F$4*100</f>
        <v>2.1762808538850509</v>
      </c>
      <c r="H46" s="199">
        <f t="shared" si="379"/>
        <v>2743</v>
      </c>
      <c r="I46" s="193">
        <f t="shared" ref="I46" si="384">H46/H$4*100</f>
        <v>2.1147500539673727</v>
      </c>
      <c r="J46" s="199">
        <f t="shared" si="334"/>
        <v>1393</v>
      </c>
      <c r="K46" s="203">
        <f t="shared" si="348"/>
        <v>2.3085464278019918</v>
      </c>
      <c r="L46" s="196">
        <f t="shared" si="336"/>
        <v>2598</v>
      </c>
      <c r="M46" s="193">
        <f t="shared" si="349"/>
        <v>2.9624055006328467</v>
      </c>
      <c r="N46" s="199">
        <v>1720</v>
      </c>
      <c r="O46" s="193">
        <f t="shared" si="350"/>
        <v>2.6452178459929563</v>
      </c>
      <c r="P46" s="199">
        <v>878</v>
      </c>
      <c r="Q46" s="203">
        <f t="shared" si="351"/>
        <v>3.8719350855530079</v>
      </c>
      <c r="R46" s="196">
        <f t="shared" si="340"/>
        <v>1451</v>
      </c>
      <c r="S46" s="193">
        <f t="shared" si="352"/>
        <v>1.8185464161726554</v>
      </c>
      <c r="T46" s="199">
        <v>973</v>
      </c>
      <c r="U46" s="193">
        <f t="shared" si="353"/>
        <v>1.8222338751966438</v>
      </c>
      <c r="V46" s="199">
        <v>478</v>
      </c>
      <c r="W46" s="203">
        <f t="shared" si="354"/>
        <v>1.8110862728753836</v>
      </c>
      <c r="X46" s="196">
        <f t="shared" si="344"/>
        <v>87</v>
      </c>
      <c r="Y46" s="193">
        <f t="shared" si="355"/>
        <v>0.38562120473383271</v>
      </c>
      <c r="Z46" s="199">
        <v>50</v>
      </c>
      <c r="AA46" s="193">
        <f t="shared" si="356"/>
        <v>0.44290902648595981</v>
      </c>
      <c r="AB46" s="199">
        <v>37</v>
      </c>
      <c r="AC46" s="203">
        <f t="shared" si="357"/>
        <v>0.32824698367636623</v>
      </c>
    </row>
    <row r="47" spans="2:29" x14ac:dyDescent="0.3">
      <c r="B47" s="225"/>
      <c r="C47" s="347"/>
      <c r="D47" s="340"/>
      <c r="E47" s="223" t="s">
        <v>272</v>
      </c>
      <c r="F47" s="196">
        <f t="shared" si="332"/>
        <v>2098</v>
      </c>
      <c r="G47" s="193">
        <f t="shared" ref="G47" si="385">F47/F$4*100</f>
        <v>1.1039258296544574</v>
      </c>
      <c r="H47" s="199">
        <f t="shared" si="379"/>
        <v>1230</v>
      </c>
      <c r="I47" s="193">
        <f t="shared" ref="I47" si="386">H47/H$4*100</f>
        <v>0.94828383754278833</v>
      </c>
      <c r="J47" s="199">
        <f t="shared" si="334"/>
        <v>868</v>
      </c>
      <c r="K47" s="203">
        <f t="shared" si="348"/>
        <v>1.4384912414444573</v>
      </c>
      <c r="L47" s="196">
        <f t="shared" si="336"/>
        <v>1374</v>
      </c>
      <c r="M47" s="193">
        <f t="shared" si="349"/>
        <v>1.5667225395956625</v>
      </c>
      <c r="N47" s="199">
        <v>793</v>
      </c>
      <c r="O47" s="193">
        <f t="shared" si="350"/>
        <v>1.2195684603909387</v>
      </c>
      <c r="P47" s="199">
        <v>581</v>
      </c>
      <c r="Q47" s="203">
        <f t="shared" si="351"/>
        <v>2.5621802787087669</v>
      </c>
      <c r="R47" s="196">
        <f t="shared" si="340"/>
        <v>696</v>
      </c>
      <c r="S47" s="193">
        <f t="shared" si="352"/>
        <v>0.87230069307799329</v>
      </c>
      <c r="T47" s="199">
        <v>421</v>
      </c>
      <c r="U47" s="193">
        <f t="shared" si="353"/>
        <v>0.78844857292681092</v>
      </c>
      <c r="V47" s="199">
        <v>275</v>
      </c>
      <c r="W47" s="203">
        <f t="shared" si="354"/>
        <v>1.0419429394157542</v>
      </c>
      <c r="X47" s="196">
        <f t="shared" si="344"/>
        <v>28</v>
      </c>
      <c r="Y47" s="193">
        <f t="shared" si="355"/>
        <v>0.12410797393732546</v>
      </c>
      <c r="Z47" s="199">
        <v>16</v>
      </c>
      <c r="AA47" s="193">
        <f t="shared" si="356"/>
        <v>0.14173088847550713</v>
      </c>
      <c r="AB47" s="199">
        <v>12</v>
      </c>
      <c r="AC47" s="203">
        <f t="shared" si="357"/>
        <v>0.10645848119233499</v>
      </c>
    </row>
    <row r="48" spans="2:29" x14ac:dyDescent="0.3">
      <c r="B48" s="225"/>
      <c r="C48" s="347"/>
      <c r="D48" s="340"/>
      <c r="E48" s="223" t="s">
        <v>241</v>
      </c>
      <c r="F48" s="196">
        <f t="shared" si="332"/>
        <v>29293</v>
      </c>
      <c r="G48" s="193">
        <f t="shared" ref="G48" si="387">F48/F$4*100</f>
        <v>15.413393388020985</v>
      </c>
      <c r="H48" s="199">
        <f t="shared" si="379"/>
        <v>19627</v>
      </c>
      <c r="I48" s="193">
        <f t="shared" ref="I48" si="388">H48/H$4*100</f>
        <v>15.131680389798625</v>
      </c>
      <c r="J48" s="199">
        <f t="shared" si="334"/>
        <v>9666</v>
      </c>
      <c r="K48" s="203">
        <f t="shared" si="348"/>
        <v>16.018958916822722</v>
      </c>
      <c r="L48" s="196">
        <f t="shared" si="336"/>
        <v>21328</v>
      </c>
      <c r="M48" s="193">
        <f t="shared" si="349"/>
        <v>24.319547543301521</v>
      </c>
      <c r="N48" s="199">
        <v>14397</v>
      </c>
      <c r="O48" s="193">
        <f t="shared" si="350"/>
        <v>22.141396121372438</v>
      </c>
      <c r="P48" s="199">
        <v>6931</v>
      </c>
      <c r="Q48" s="203">
        <f t="shared" si="351"/>
        <v>30.565355441876875</v>
      </c>
      <c r="R48" s="196">
        <f t="shared" si="340"/>
        <v>7776</v>
      </c>
      <c r="S48" s="193">
        <f t="shared" si="352"/>
        <v>9.7457042950782675</v>
      </c>
      <c r="T48" s="199">
        <v>5093</v>
      </c>
      <c r="U48" s="193">
        <f t="shared" si="353"/>
        <v>9.5381676530077169</v>
      </c>
      <c r="V48" s="199">
        <v>2683</v>
      </c>
      <c r="W48" s="203">
        <f t="shared" si="354"/>
        <v>10.165574205281704</v>
      </c>
      <c r="X48" s="196">
        <f t="shared" si="344"/>
        <v>189</v>
      </c>
      <c r="Y48" s="193">
        <f t="shared" si="355"/>
        <v>0.83772882407694682</v>
      </c>
      <c r="Z48" s="199">
        <v>137</v>
      </c>
      <c r="AA48" s="193">
        <f t="shared" si="356"/>
        <v>1.2135707325715297</v>
      </c>
      <c r="AB48" s="199">
        <v>52</v>
      </c>
      <c r="AC48" s="203">
        <f t="shared" si="357"/>
        <v>0.46132008516678497</v>
      </c>
    </row>
    <row r="49" spans="2:29" x14ac:dyDescent="0.3">
      <c r="B49" s="225"/>
      <c r="C49" s="347"/>
      <c r="D49" s="336"/>
      <c r="E49" s="224" t="s">
        <v>273</v>
      </c>
      <c r="F49" s="197">
        <f t="shared" si="332"/>
        <v>1016</v>
      </c>
      <c r="G49" s="194">
        <f t="shared" ref="G49" si="389">F49/F$4*100</f>
        <v>0.53459897184410343</v>
      </c>
      <c r="H49" s="200">
        <f t="shared" si="379"/>
        <v>931</v>
      </c>
      <c r="I49" s="194">
        <f t="shared" ref="I49" si="390">H49/H$4*100</f>
        <v>0.71776605914824065</v>
      </c>
      <c r="J49" s="200">
        <f t="shared" si="334"/>
        <v>85</v>
      </c>
      <c r="K49" s="202">
        <f t="shared" si="348"/>
        <v>0.1408660777912199</v>
      </c>
      <c r="L49" s="197">
        <f t="shared" si="336"/>
        <v>867</v>
      </c>
      <c r="M49" s="194">
        <f t="shared" si="349"/>
        <v>0.98860876406800546</v>
      </c>
      <c r="N49" s="200">
        <v>800</v>
      </c>
      <c r="O49" s="194">
        <f t="shared" si="350"/>
        <v>1.2303338818571889</v>
      </c>
      <c r="P49" s="200">
        <v>67</v>
      </c>
      <c r="Q49" s="202">
        <f t="shared" si="351"/>
        <v>0.29546657258775799</v>
      </c>
      <c r="R49" s="197">
        <f t="shared" si="340"/>
        <v>148</v>
      </c>
      <c r="S49" s="194">
        <f t="shared" si="352"/>
        <v>0.18548922783842386</v>
      </c>
      <c r="T49" s="200">
        <v>130</v>
      </c>
      <c r="U49" s="194">
        <f t="shared" si="353"/>
        <v>0.24346392988238821</v>
      </c>
      <c r="V49" s="200">
        <v>18</v>
      </c>
      <c r="W49" s="202">
        <f t="shared" si="354"/>
        <v>6.8199901489031184E-2</v>
      </c>
      <c r="X49" s="197">
        <f t="shared" si="344"/>
        <v>1</v>
      </c>
      <c r="Y49" s="194">
        <f t="shared" si="355"/>
        <v>4.4324276406187673E-3</v>
      </c>
      <c r="Z49" s="200">
        <v>1</v>
      </c>
      <c r="AA49" s="194">
        <f t="shared" si="356"/>
        <v>8.8581805297191958E-3</v>
      </c>
      <c r="AB49" s="200">
        <v>0</v>
      </c>
      <c r="AC49" s="202">
        <f t="shared" si="357"/>
        <v>0</v>
      </c>
    </row>
    <row r="50" spans="2:29" x14ac:dyDescent="0.3">
      <c r="B50" s="344" t="s">
        <v>257</v>
      </c>
      <c r="C50" s="347"/>
      <c r="D50" s="340" t="s">
        <v>259</v>
      </c>
      <c r="E50" s="223" t="s">
        <v>243</v>
      </c>
      <c r="F50" s="196">
        <f t="shared" si="176"/>
        <v>140078</v>
      </c>
      <c r="G50" s="193">
        <f t="shared" si="1"/>
        <v>73.706254702734554</v>
      </c>
      <c r="H50" s="199">
        <f t="shared" si="177"/>
        <v>95577</v>
      </c>
      <c r="I50" s="193">
        <f t="shared" si="1"/>
        <v>73.686279951891947</v>
      </c>
      <c r="J50" s="199">
        <f t="shared" si="178"/>
        <v>44501</v>
      </c>
      <c r="K50" s="203">
        <f t="shared" ref="K50" si="391">J50/J$4*100</f>
        <v>73.74919209161267</v>
      </c>
      <c r="L50" s="196">
        <f t="shared" si="180"/>
        <v>55226</v>
      </c>
      <c r="M50" s="193">
        <f t="shared" ref="M50" si="392">L50/L$4*100</f>
        <v>62.972211769803529</v>
      </c>
      <c r="N50" s="199">
        <v>42376</v>
      </c>
      <c r="O50" s="193">
        <f t="shared" ref="O50" si="393">N50/N$4*100</f>
        <v>65.170785721975307</v>
      </c>
      <c r="P50" s="199">
        <v>12850</v>
      </c>
      <c r="Q50" s="203">
        <f t="shared" ref="Q50" si="394">P50/P$4*100</f>
        <v>56.667842653025225</v>
      </c>
      <c r="R50" s="196">
        <f t="shared" si="184"/>
        <v>64006</v>
      </c>
      <c r="S50" s="193">
        <f t="shared" ref="S50" si="395">R50/R$4*100</f>
        <v>80.219077817744306</v>
      </c>
      <c r="T50" s="199">
        <v>42870</v>
      </c>
      <c r="U50" s="193">
        <f t="shared" ref="U50" si="396">T50/T$4*100</f>
        <v>80.28691287736909</v>
      </c>
      <c r="V50" s="199">
        <v>21136</v>
      </c>
      <c r="W50" s="203">
        <f t="shared" ref="W50" si="397">V50/V$4*100</f>
        <v>80.081839881786848</v>
      </c>
      <c r="X50" s="196">
        <f t="shared" si="188"/>
        <v>20846</v>
      </c>
      <c r="Y50" s="193">
        <f t="shared" ref="Y50" si="398">X50/X$4*100</f>
        <v>92.39838659633881</v>
      </c>
      <c r="Z50" s="199">
        <v>10331</v>
      </c>
      <c r="AA50" s="193">
        <f t="shared" ref="AA50" si="399">Z50/Z$4*100</f>
        <v>91.513863052529004</v>
      </c>
      <c r="AB50" s="199">
        <v>10515</v>
      </c>
      <c r="AC50" s="203">
        <f t="shared" ref="AC50" si="400">AB50/AB$4*100</f>
        <v>93.284244144783528</v>
      </c>
    </row>
    <row r="51" spans="2:29" x14ac:dyDescent="0.3">
      <c r="B51" s="344"/>
      <c r="C51" s="347"/>
      <c r="D51" s="340"/>
      <c r="E51" s="223" t="s">
        <v>244</v>
      </c>
      <c r="F51" s="196">
        <f t="shared" ref="F51" si="401">SUM(L51,R51,X51)</f>
        <v>49971</v>
      </c>
      <c r="G51" s="193">
        <f t="shared" si="1"/>
        <v>26.293745297265442</v>
      </c>
      <c r="H51" s="199">
        <f t="shared" ref="H51" si="402">SUM(N51,T51,Z51)</f>
        <v>34131</v>
      </c>
      <c r="I51" s="193">
        <f t="shared" si="1"/>
        <v>26.31372004810806</v>
      </c>
      <c r="J51" s="199">
        <f t="shared" ref="J51" si="403">SUM(P51,V51,AB51)</f>
        <v>15840</v>
      </c>
      <c r="K51" s="203">
        <f t="shared" ref="K51" si="404">J51/J$4*100</f>
        <v>26.25080790838733</v>
      </c>
      <c r="L51" s="196">
        <f t="shared" ref="L51" si="405">SUM(N51,P51)</f>
        <v>32473</v>
      </c>
      <c r="M51" s="193">
        <f t="shared" ref="M51" si="406">L51/L$4*100</f>
        <v>37.027788230196471</v>
      </c>
      <c r="N51" s="199">
        <v>22647</v>
      </c>
      <c r="O51" s="193">
        <f t="shared" ref="O51" si="407">N51/N$4*100</f>
        <v>34.8292142780247</v>
      </c>
      <c r="P51" s="199">
        <v>9826</v>
      </c>
      <c r="Q51" s="203">
        <f t="shared" ref="Q51" si="408">P51/P$4*100</f>
        <v>43.332157346974775</v>
      </c>
      <c r="R51" s="196">
        <f t="shared" ref="R51" si="409">SUM(T51,V51)</f>
        <v>15783</v>
      </c>
      <c r="S51" s="193">
        <f t="shared" ref="S51" si="410">R51/R$4*100</f>
        <v>19.780922182255701</v>
      </c>
      <c r="T51" s="199">
        <v>10526</v>
      </c>
      <c r="U51" s="193">
        <f t="shared" ref="U51" si="411">T51/T$4*100</f>
        <v>19.71308712263091</v>
      </c>
      <c r="V51" s="199">
        <v>5257</v>
      </c>
      <c r="W51" s="203">
        <f t="shared" ref="W51" si="412">V51/V$4*100</f>
        <v>19.918160118213162</v>
      </c>
      <c r="X51" s="196">
        <f t="shared" ref="X51" si="413">SUM(Z51,AB51)</f>
        <v>1715</v>
      </c>
      <c r="Y51" s="193">
        <f t="shared" ref="Y51" si="414">X51/X$4*100</f>
        <v>7.6016134036611849</v>
      </c>
      <c r="Z51" s="199">
        <v>958</v>
      </c>
      <c r="AA51" s="193">
        <f t="shared" ref="AA51" si="415">Z51/Z$4*100</f>
        <v>8.4861369474709889</v>
      </c>
      <c r="AB51" s="199">
        <v>757</v>
      </c>
      <c r="AC51" s="203">
        <f t="shared" ref="AC51" si="416">AB51/AB$4*100</f>
        <v>6.7157558552164653</v>
      </c>
    </row>
    <row r="52" spans="2:29" ht="13.5" customHeight="1" x14ac:dyDescent="0.3">
      <c r="B52" s="344"/>
      <c r="C52" s="347"/>
      <c r="D52" s="341" t="s">
        <v>258</v>
      </c>
      <c r="E52" s="222" t="s">
        <v>243</v>
      </c>
      <c r="F52" s="195">
        <f>SUM(L52,R52,X52)</f>
        <v>370233</v>
      </c>
      <c r="G52" s="192">
        <f t="shared" si="1"/>
        <v>194.80923340822628</v>
      </c>
      <c r="H52" s="198">
        <f>SUM(N52,T52,Z52)</f>
        <v>108687</v>
      </c>
      <c r="I52" s="192">
        <f t="shared" si="1"/>
        <v>83.793597927652883</v>
      </c>
      <c r="J52" s="198">
        <f>SUM(P52,V52,AB52)</f>
        <v>261546</v>
      </c>
      <c r="K52" s="201">
        <f t="shared" ref="K52" si="417">J52/J$4*100</f>
        <v>433.4465786115577</v>
      </c>
      <c r="L52" s="195">
        <f>SUM(N52,P52)</f>
        <v>64928</v>
      </c>
      <c r="M52" s="192">
        <f t="shared" ref="M52" si="418">L52/L$4*100</f>
        <v>74.035051710965917</v>
      </c>
      <c r="N52" s="198">
        <v>49595</v>
      </c>
      <c r="O52" s="192">
        <f t="shared" ref="O52" si="419">N52/N$4*100</f>
        <v>76.273011088384109</v>
      </c>
      <c r="P52" s="198">
        <v>15333</v>
      </c>
      <c r="Q52" s="201">
        <f t="shared" ref="Q52" si="420">P52/P$4*100</f>
        <v>67.617745634150637</v>
      </c>
      <c r="R52" s="195">
        <f>SUM(T52,V52)</f>
        <v>282958</v>
      </c>
      <c r="S52" s="192">
        <f t="shared" ref="S52" si="421">R52/R$4*100</f>
        <v>354.63284412638336</v>
      </c>
      <c r="T52" s="198">
        <v>47951</v>
      </c>
      <c r="U52" s="192">
        <f t="shared" ref="U52" si="422">T52/T$4*100</f>
        <v>89.802606936849202</v>
      </c>
      <c r="V52" s="198">
        <v>235007</v>
      </c>
      <c r="W52" s="201">
        <f t="shared" ref="W52" si="423">V52/V$4*100</f>
        <v>890.41412495737507</v>
      </c>
      <c r="X52" s="195">
        <f>SUM(Z52,AB52)</f>
        <v>22347</v>
      </c>
      <c r="Y52" s="192">
        <f t="shared" ref="Y52" si="424">X52/X$4*100</f>
        <v>99.051460484907579</v>
      </c>
      <c r="Z52" s="198">
        <v>11141</v>
      </c>
      <c r="AA52" s="192">
        <f t="shared" ref="AA52" si="425">Z52/Z$4*100</f>
        <v>98.688989281601565</v>
      </c>
      <c r="AB52" s="198">
        <v>11206</v>
      </c>
      <c r="AC52" s="201">
        <f t="shared" ref="AC52" si="426">AB52/AB$4*100</f>
        <v>99.414478353442163</v>
      </c>
    </row>
    <row r="53" spans="2:29" x14ac:dyDescent="0.3">
      <c r="B53" s="344"/>
      <c r="C53" s="347"/>
      <c r="D53" s="336"/>
      <c r="E53" s="224" t="s">
        <v>244</v>
      </c>
      <c r="F53" s="197">
        <f t="shared" ref="F53:F80" si="427">SUM(L53,R53,X53)</f>
        <v>31316</v>
      </c>
      <c r="G53" s="194">
        <f t="shared" si="1"/>
        <v>16.477855710895611</v>
      </c>
      <c r="H53" s="200">
        <f t="shared" ref="H53:H80" si="428">SUM(N53,T53,Z53)</f>
        <v>21021</v>
      </c>
      <c r="I53" s="194">
        <f t="shared" si="1"/>
        <v>16.206402072347117</v>
      </c>
      <c r="J53" s="200">
        <f t="shared" ref="J53:J80" si="429">SUM(P53,V53,AB53)</f>
        <v>10295</v>
      </c>
      <c r="K53" s="202">
        <f t="shared" ref="K53" si="430">J53/J$4*100</f>
        <v>17.061367892477751</v>
      </c>
      <c r="L53" s="197">
        <f t="shared" ref="L53:L80" si="431">SUM(N53,P53)</f>
        <v>22771</v>
      </c>
      <c r="M53" s="194">
        <f t="shared" ref="M53" si="432">L53/L$4*100</f>
        <v>25.964948289034083</v>
      </c>
      <c r="N53" s="200">
        <v>15428</v>
      </c>
      <c r="O53" s="194">
        <f t="shared" ref="O53" si="433">N53/N$4*100</f>
        <v>23.726988911615891</v>
      </c>
      <c r="P53" s="200">
        <v>7343</v>
      </c>
      <c r="Q53" s="202">
        <f t="shared" ref="Q53" si="434">P53/P$4*100</f>
        <v>32.382254365849356</v>
      </c>
      <c r="R53" s="197">
        <f t="shared" ref="R53:R80" si="435">SUM(T53,V53)</f>
        <v>8331</v>
      </c>
      <c r="S53" s="194">
        <f t="shared" ref="S53" si="436">R53/R$4*100</f>
        <v>10.441288899472358</v>
      </c>
      <c r="T53" s="200">
        <v>5445</v>
      </c>
      <c r="U53" s="194">
        <f t="shared" ref="U53" si="437">T53/T$4*100</f>
        <v>10.197393063150798</v>
      </c>
      <c r="V53" s="200">
        <v>2886</v>
      </c>
      <c r="W53" s="202">
        <f t="shared" ref="W53" si="438">V53/V$4*100</f>
        <v>10.934717538741333</v>
      </c>
      <c r="X53" s="197">
        <f t="shared" ref="X53:X80" si="439">SUM(Z53,AB53)</f>
        <v>214</v>
      </c>
      <c r="Y53" s="194">
        <f t="shared" ref="Y53" si="440">X53/X$4*100</f>
        <v>0.94853951509241607</v>
      </c>
      <c r="Z53" s="200">
        <v>148</v>
      </c>
      <c r="AA53" s="194">
        <f t="shared" ref="AA53" si="441">Z53/Z$4*100</f>
        <v>1.311010718398441</v>
      </c>
      <c r="AB53" s="200">
        <v>66</v>
      </c>
      <c r="AC53" s="202">
        <f t="shared" ref="AC53" si="442">AB53/AB$4*100</f>
        <v>0.58552164655784245</v>
      </c>
    </row>
    <row r="54" spans="2:29" x14ac:dyDescent="0.3">
      <c r="B54" s="344"/>
      <c r="C54" s="347"/>
      <c r="D54" s="341" t="s">
        <v>260</v>
      </c>
      <c r="E54" s="222" t="s">
        <v>243</v>
      </c>
      <c r="F54" s="195">
        <f t="shared" si="427"/>
        <v>182020</v>
      </c>
      <c r="G54" s="192">
        <f t="shared" si="1"/>
        <v>95.775300054196549</v>
      </c>
      <c r="H54" s="198">
        <f t="shared" si="428"/>
        <v>124324</v>
      </c>
      <c r="I54" s="192">
        <f t="shared" si="1"/>
        <v>95.849138063959046</v>
      </c>
      <c r="J54" s="198">
        <f t="shared" si="429"/>
        <v>57696</v>
      </c>
      <c r="K54" s="201">
        <f t="shared" ref="K54" si="443">J54/J$4*100</f>
        <v>95.61657910873204</v>
      </c>
      <c r="L54" s="195">
        <f t="shared" si="431"/>
        <v>82199</v>
      </c>
      <c r="M54" s="192">
        <f t="shared" ref="M54" si="444">L54/L$4*100</f>
        <v>93.728548786189123</v>
      </c>
      <c r="N54" s="198">
        <v>61335</v>
      </c>
      <c r="O54" s="192">
        <f t="shared" ref="O54" si="445">N54/N$4*100</f>
        <v>94.328160804638358</v>
      </c>
      <c r="P54" s="198">
        <v>20864</v>
      </c>
      <c r="Q54" s="201">
        <f t="shared" ref="Q54" si="446">P54/P$4*100</f>
        <v>92.009172693596753</v>
      </c>
      <c r="R54" s="195">
        <f t="shared" si="435"/>
        <v>77364</v>
      </c>
      <c r="S54" s="192">
        <f t="shared" ref="S54" si="447">R54/R$4*100</f>
        <v>96.960733935755556</v>
      </c>
      <c r="T54" s="198">
        <v>51761</v>
      </c>
      <c r="U54" s="192">
        <f t="shared" ref="U54" si="448">T54/T$4*100</f>
        <v>96.937972881863814</v>
      </c>
      <c r="V54" s="198">
        <v>25603</v>
      </c>
      <c r="W54" s="201">
        <f t="shared" ref="W54" si="449">V54/V$4*100</f>
        <v>97.006782101314741</v>
      </c>
      <c r="X54" s="195">
        <f t="shared" si="439"/>
        <v>22457</v>
      </c>
      <c r="Y54" s="192">
        <f t="shared" ref="Y54" si="450">X54/X$4*100</f>
        <v>99.539027525375644</v>
      </c>
      <c r="Z54" s="198">
        <v>11228</v>
      </c>
      <c r="AA54" s="192">
        <f t="shared" ref="AA54" si="451">Z54/Z$4*100</f>
        <v>99.459650987687127</v>
      </c>
      <c r="AB54" s="198">
        <v>11229</v>
      </c>
      <c r="AC54" s="201">
        <f t="shared" ref="AC54" si="452">AB54/AB$4*100</f>
        <v>99.618523775727468</v>
      </c>
    </row>
    <row r="55" spans="2:29" x14ac:dyDescent="0.3">
      <c r="B55" s="344"/>
      <c r="C55" s="347"/>
      <c r="D55" s="336"/>
      <c r="E55" s="224" t="s">
        <v>244</v>
      </c>
      <c r="F55" s="197">
        <f t="shared" si="427"/>
        <v>8029</v>
      </c>
      <c r="G55" s="194">
        <f t="shared" si="1"/>
        <v>4.2246999458034509</v>
      </c>
      <c r="H55" s="200">
        <f t="shared" si="428"/>
        <v>5384</v>
      </c>
      <c r="I55" s="194">
        <f t="shared" si="1"/>
        <v>4.1508619360409531</v>
      </c>
      <c r="J55" s="200">
        <f t="shared" si="429"/>
        <v>2645</v>
      </c>
      <c r="K55" s="202">
        <f t="shared" ref="K55" si="453">J55/J$4*100</f>
        <v>4.3834208912679609</v>
      </c>
      <c r="L55" s="197">
        <f t="shared" si="431"/>
        <v>5500</v>
      </c>
      <c r="M55" s="194">
        <f t="shared" ref="M55" si="454">L55/L$4*100</f>
        <v>6.2714512138108764</v>
      </c>
      <c r="N55" s="200">
        <v>3688</v>
      </c>
      <c r="O55" s="194">
        <f t="shared" ref="O55" si="455">N55/N$4*100</f>
        <v>5.6718391953616418</v>
      </c>
      <c r="P55" s="200">
        <v>1812</v>
      </c>
      <c r="Q55" s="202">
        <f t="shared" ref="Q55" si="456">P55/P$4*100</f>
        <v>7.9908273064032462</v>
      </c>
      <c r="R55" s="197">
        <f t="shared" si="435"/>
        <v>2425</v>
      </c>
      <c r="S55" s="194">
        <f t="shared" ref="S55" si="457">R55/R$4*100</f>
        <v>3.0392660642444449</v>
      </c>
      <c r="T55" s="200">
        <v>1635</v>
      </c>
      <c r="U55" s="194">
        <f t="shared" ref="U55" si="458">T55/T$4*100</f>
        <v>3.0620271181361898</v>
      </c>
      <c r="V55" s="200">
        <v>790</v>
      </c>
      <c r="W55" s="202">
        <f t="shared" ref="W55" si="459">V55/V$4*100</f>
        <v>2.9932178986852573</v>
      </c>
      <c r="X55" s="197">
        <f t="shared" si="439"/>
        <v>104</v>
      </c>
      <c r="Y55" s="194">
        <f t="shared" ref="Y55" si="460">X55/X$4*100</f>
        <v>0.46097247462435176</v>
      </c>
      <c r="Z55" s="200">
        <v>61</v>
      </c>
      <c r="AA55" s="194">
        <f t="shared" ref="AA55" si="461">Z55/Z$4*100</f>
        <v>0.54034901231287091</v>
      </c>
      <c r="AB55" s="200">
        <v>43</v>
      </c>
      <c r="AC55" s="202">
        <f t="shared" ref="AC55" si="462">AB55/AB$4*100</f>
        <v>0.38147622427253369</v>
      </c>
    </row>
    <row r="56" spans="2:29" x14ac:dyDescent="0.3">
      <c r="B56" s="344"/>
      <c r="C56" s="347"/>
      <c r="D56" s="339" t="s">
        <v>262</v>
      </c>
      <c r="E56" s="223" t="s">
        <v>243</v>
      </c>
      <c r="F56" s="196">
        <f t="shared" si="427"/>
        <v>187674</v>
      </c>
      <c r="G56" s="193">
        <f t="shared" si="1"/>
        <v>98.750322285305373</v>
      </c>
      <c r="H56" s="199">
        <f t="shared" si="428"/>
        <v>128300</v>
      </c>
      <c r="I56" s="193">
        <f t="shared" si="1"/>
        <v>98.914484842877854</v>
      </c>
      <c r="J56" s="199">
        <f t="shared" si="429"/>
        <v>59374</v>
      </c>
      <c r="K56" s="203">
        <f t="shared" ref="K56" si="463">J56/J$4*100</f>
        <v>98.397441209128118</v>
      </c>
      <c r="L56" s="196">
        <f t="shared" si="431"/>
        <v>86114</v>
      </c>
      <c r="M56" s="193">
        <f t="shared" ref="M56" si="464">L56/L$4*100</f>
        <v>98.192681786565416</v>
      </c>
      <c r="N56" s="199">
        <v>64092</v>
      </c>
      <c r="O56" s="193">
        <f t="shared" ref="O56" si="465">N56/N$4*100</f>
        <v>98.568198944988694</v>
      </c>
      <c r="P56" s="199">
        <v>22022</v>
      </c>
      <c r="Q56" s="203">
        <f t="shared" ref="Q56" si="466">P56/P$4*100</f>
        <v>97.115893455635913</v>
      </c>
      <c r="R56" s="196">
        <f t="shared" si="435"/>
        <v>79029</v>
      </c>
      <c r="S56" s="193">
        <f t="shared" ref="S56" si="467">R56/R$4*100</f>
        <v>99.047487748937826</v>
      </c>
      <c r="T56" s="199">
        <v>52936</v>
      </c>
      <c r="U56" s="193">
        <f t="shared" ref="U56" si="468">T56/T$4*100</f>
        <v>99.138512248108469</v>
      </c>
      <c r="V56" s="199">
        <v>26093</v>
      </c>
      <c r="W56" s="203">
        <f t="shared" ref="W56" si="469">V56/V$4*100</f>
        <v>98.863334975182809</v>
      </c>
      <c r="X56" s="196">
        <f t="shared" si="439"/>
        <v>22531</v>
      </c>
      <c r="Y56" s="193">
        <f t="shared" ref="Y56" si="470">X56/X$4*100</f>
        <v>99.867027170781441</v>
      </c>
      <c r="Z56" s="199">
        <v>11272</v>
      </c>
      <c r="AA56" s="193">
        <f t="shared" ref="AA56" si="471">Z56/Z$4*100</f>
        <v>99.849410930994779</v>
      </c>
      <c r="AB56" s="199">
        <v>11259</v>
      </c>
      <c r="AC56" s="203">
        <f t="shared" ref="AC56" si="472">AB56/AB$4*100</f>
        <v>99.884669978708303</v>
      </c>
    </row>
    <row r="57" spans="2:29" x14ac:dyDescent="0.3">
      <c r="B57" s="344"/>
      <c r="C57" s="347"/>
      <c r="D57" s="340"/>
      <c r="E57" s="223" t="s">
        <v>244</v>
      </c>
      <c r="F57" s="196">
        <f t="shared" si="427"/>
        <v>2375</v>
      </c>
      <c r="G57" s="193">
        <f t="shared" si="1"/>
        <v>1.2496777146946314</v>
      </c>
      <c r="H57" s="199">
        <f t="shared" si="428"/>
        <v>1408</v>
      </c>
      <c r="I57" s="193">
        <f t="shared" si="1"/>
        <v>1.0855151571221513</v>
      </c>
      <c r="J57" s="199">
        <f t="shared" si="429"/>
        <v>967</v>
      </c>
      <c r="K57" s="203">
        <f t="shared" ref="K57" si="473">J57/J$4*100</f>
        <v>1.6025587908718781</v>
      </c>
      <c r="L57" s="196">
        <f t="shared" si="431"/>
        <v>1585</v>
      </c>
      <c r="M57" s="193">
        <f t="shared" ref="M57" si="474">L57/L$4*100</f>
        <v>1.8073182134345889</v>
      </c>
      <c r="N57" s="199">
        <v>931</v>
      </c>
      <c r="O57" s="193">
        <f t="shared" ref="O57" si="475">N57/N$4*100</f>
        <v>1.4318010550113038</v>
      </c>
      <c r="P57" s="199">
        <v>654</v>
      </c>
      <c r="Q57" s="203">
        <f t="shared" ref="Q57" si="476">P57/P$4*100</f>
        <v>2.8841065443640854</v>
      </c>
      <c r="R57" s="196">
        <f t="shared" si="435"/>
        <v>760</v>
      </c>
      <c r="S57" s="193">
        <f t="shared" ref="S57" si="477">R57/R$4*100</f>
        <v>0.95251225106217641</v>
      </c>
      <c r="T57" s="199">
        <v>460</v>
      </c>
      <c r="U57" s="193">
        <f t="shared" ref="U57" si="478">T57/T$4*100</f>
        <v>0.86148775189152749</v>
      </c>
      <c r="V57" s="199">
        <v>300</v>
      </c>
      <c r="W57" s="203">
        <f t="shared" ref="W57" si="479">V57/V$4*100</f>
        <v>1.1366650248171863</v>
      </c>
      <c r="X57" s="196">
        <f t="shared" si="439"/>
        <v>30</v>
      </c>
      <c r="Y57" s="193">
        <f t="shared" ref="Y57" si="480">X57/X$4*100</f>
        <v>0.13297282921856302</v>
      </c>
      <c r="Z57" s="199">
        <v>17</v>
      </c>
      <c r="AA57" s="193">
        <f t="shared" ref="AA57" si="481">Z57/Z$4*100</f>
        <v>0.15058906900522634</v>
      </c>
      <c r="AB57" s="199">
        <v>13</v>
      </c>
      <c r="AC57" s="203">
        <f t="shared" ref="AC57" si="482">AB57/AB$4*100</f>
        <v>0.11533002129169624</v>
      </c>
    </row>
    <row r="58" spans="2:29" x14ac:dyDescent="0.3">
      <c r="B58" s="344"/>
      <c r="C58" s="347"/>
      <c r="D58" s="334" t="s">
        <v>261</v>
      </c>
      <c r="E58" s="222" t="s">
        <v>243</v>
      </c>
      <c r="F58" s="195">
        <f t="shared" si="427"/>
        <v>160710</v>
      </c>
      <c r="G58" s="192">
        <f t="shared" si="1"/>
        <v>84.56240232782072</v>
      </c>
      <c r="H58" s="198">
        <f t="shared" si="428"/>
        <v>110041</v>
      </c>
      <c r="I58" s="192">
        <f t="shared" si="1"/>
        <v>84.837481111419493</v>
      </c>
      <c r="J58" s="198">
        <f t="shared" si="429"/>
        <v>50669</v>
      </c>
      <c r="K58" s="201">
        <f t="shared" ref="K58" si="483">J58/J$4*100</f>
        <v>83.971097595333191</v>
      </c>
      <c r="L58" s="195">
        <f t="shared" si="431"/>
        <v>66330</v>
      </c>
      <c r="M58" s="192">
        <f t="shared" ref="M58" si="484">L58/L$4*100</f>
        <v>75.63370163855916</v>
      </c>
      <c r="N58" s="198">
        <v>50589</v>
      </c>
      <c r="O58" s="192">
        <f t="shared" ref="O58" si="485">N58/N$4*100</f>
        <v>77.801700936591672</v>
      </c>
      <c r="P58" s="198">
        <v>15741</v>
      </c>
      <c r="Q58" s="201">
        <f t="shared" ref="Q58" si="486">P58/P$4*100</f>
        <v>69.417004762744753</v>
      </c>
      <c r="R58" s="195">
        <f t="shared" si="435"/>
        <v>72008</v>
      </c>
      <c r="S58" s="192">
        <f t="shared" ref="S58" si="487">R58/R$4*100</f>
        <v>90.248029176954219</v>
      </c>
      <c r="T58" s="198">
        <v>48300</v>
      </c>
      <c r="U58" s="192">
        <f t="shared" ref="U58" si="488">T58/T$4*100</f>
        <v>90.456213948610383</v>
      </c>
      <c r="V58" s="198">
        <v>23708</v>
      </c>
      <c r="W58" s="201">
        <f t="shared" ref="W58" si="489">V58/V$4*100</f>
        <v>89.826848027886186</v>
      </c>
      <c r="X58" s="195">
        <f t="shared" si="439"/>
        <v>22372</v>
      </c>
      <c r="Y58" s="192">
        <f t="shared" ref="Y58" si="490">X58/X$4*100</f>
        <v>99.162271175923053</v>
      </c>
      <c r="Z58" s="198">
        <v>11152</v>
      </c>
      <c r="AA58" s="192">
        <f t="shared" ref="AA58" si="491">Z58/Z$4*100</f>
        <v>98.78642926742846</v>
      </c>
      <c r="AB58" s="198">
        <v>11220</v>
      </c>
      <c r="AC58" s="201">
        <f t="shared" ref="AC58" si="492">AB58/AB$4*100</f>
        <v>99.53867991483321</v>
      </c>
    </row>
    <row r="59" spans="2:29" x14ac:dyDescent="0.3">
      <c r="B59" s="344"/>
      <c r="C59" s="347"/>
      <c r="D59" s="336"/>
      <c r="E59" s="224" t="s">
        <v>244</v>
      </c>
      <c r="F59" s="197">
        <f t="shared" si="427"/>
        <v>29339</v>
      </c>
      <c r="G59" s="194">
        <f t="shared" si="1"/>
        <v>15.43759767217928</v>
      </c>
      <c r="H59" s="200">
        <f t="shared" si="428"/>
        <v>19667</v>
      </c>
      <c r="I59" s="194">
        <f t="shared" si="1"/>
        <v>15.162518888580504</v>
      </c>
      <c r="J59" s="200">
        <f t="shared" si="429"/>
        <v>9672</v>
      </c>
      <c r="K59" s="202">
        <f t="shared" ref="K59" si="493">J59/J$4*100</f>
        <v>16.028902404666812</v>
      </c>
      <c r="L59" s="197">
        <f t="shared" si="431"/>
        <v>21369</v>
      </c>
      <c r="M59" s="194">
        <f t="shared" ref="M59" si="494">L59/L$4*100</f>
        <v>24.366298361440837</v>
      </c>
      <c r="N59" s="200">
        <v>14434</v>
      </c>
      <c r="O59" s="194">
        <f t="shared" ref="O59" si="495">N59/N$4*100</f>
        <v>22.198299063408335</v>
      </c>
      <c r="P59" s="200">
        <v>6935</v>
      </c>
      <c r="Q59" s="202">
        <f t="shared" ref="Q59" si="496">P59/P$4*100</f>
        <v>30.58299523725525</v>
      </c>
      <c r="R59" s="197">
        <f t="shared" si="435"/>
        <v>7781</v>
      </c>
      <c r="S59" s="194">
        <f t="shared" ref="S59" si="497">R59/R$4*100</f>
        <v>9.7519708230457827</v>
      </c>
      <c r="T59" s="200">
        <v>5096</v>
      </c>
      <c r="U59" s="194">
        <f t="shared" ref="U59" si="498">T59/T$4*100</f>
        <v>9.5437860513896169</v>
      </c>
      <c r="V59" s="200">
        <v>2685</v>
      </c>
      <c r="W59" s="202">
        <f t="shared" ref="W59" si="499">V59/V$4*100</f>
        <v>10.173151972113818</v>
      </c>
      <c r="X59" s="197">
        <f t="shared" si="439"/>
        <v>189</v>
      </c>
      <c r="Y59" s="194">
        <f t="shared" ref="Y59" si="500">X59/X$4*100</f>
        <v>0.83772882407694682</v>
      </c>
      <c r="Z59" s="200">
        <v>137</v>
      </c>
      <c r="AA59" s="194">
        <f t="shared" ref="AA59" si="501">Z59/Z$4*100</f>
        <v>1.2135707325715297</v>
      </c>
      <c r="AB59" s="200">
        <v>52</v>
      </c>
      <c r="AC59" s="202">
        <f t="shared" ref="AC59" si="502">AB59/AB$4*100</f>
        <v>0.46132008516678497</v>
      </c>
    </row>
    <row r="60" spans="2:29" x14ac:dyDescent="0.3">
      <c r="B60" s="344"/>
      <c r="C60" s="347"/>
      <c r="D60" s="339" t="s">
        <v>263</v>
      </c>
      <c r="E60" s="223" t="s">
        <v>243</v>
      </c>
      <c r="F60" s="196">
        <f t="shared" si="427"/>
        <v>189033</v>
      </c>
      <c r="G60" s="193">
        <f t="shared" si="1"/>
        <v>99.465401028155895</v>
      </c>
      <c r="H60" s="199">
        <f t="shared" si="428"/>
        <v>128777</v>
      </c>
      <c r="I60" s="193">
        <f t="shared" si="1"/>
        <v>99.282233940851768</v>
      </c>
      <c r="J60" s="199">
        <f t="shared" si="429"/>
        <v>60256</v>
      </c>
      <c r="K60" s="203">
        <f t="shared" ref="K60" si="503">J60/J$4*100</f>
        <v>99.85913392220877</v>
      </c>
      <c r="L60" s="196">
        <f t="shared" si="431"/>
        <v>86832</v>
      </c>
      <c r="M60" s="193">
        <f t="shared" ref="M60" si="504">L60/L$4*100</f>
        <v>99.011391235931995</v>
      </c>
      <c r="N60" s="199">
        <v>64223</v>
      </c>
      <c r="O60" s="193">
        <f t="shared" ref="O60" si="505">N60/N$4*100</f>
        <v>98.769666118142808</v>
      </c>
      <c r="P60" s="199">
        <v>22609</v>
      </c>
      <c r="Q60" s="203">
        <f t="shared" ref="Q60" si="506">P60/P$4*100</f>
        <v>99.704533427412244</v>
      </c>
      <c r="R60" s="196">
        <f t="shared" si="435"/>
        <v>79641</v>
      </c>
      <c r="S60" s="193">
        <f t="shared" ref="S60" si="507">R60/R$4*100</f>
        <v>99.814510772161583</v>
      </c>
      <c r="T60" s="199">
        <v>53266</v>
      </c>
      <c r="U60" s="193">
        <f t="shared" ref="U60" si="508">T60/T$4*100</f>
        <v>99.756536070117605</v>
      </c>
      <c r="V60" s="199">
        <v>26375</v>
      </c>
      <c r="W60" s="203">
        <f t="shared" ref="W60" si="509">V60/V$4*100</f>
        <v>99.931800098510976</v>
      </c>
      <c r="X60" s="196">
        <f t="shared" si="439"/>
        <v>22560</v>
      </c>
      <c r="Y60" s="193">
        <f t="shared" ref="Y60" si="510">X60/X$4*100</f>
        <v>99.995567572359377</v>
      </c>
      <c r="Z60" s="199">
        <v>11288</v>
      </c>
      <c r="AA60" s="193">
        <f t="shared" ref="AA60" si="511">Z60/Z$4*100</f>
        <v>99.991141819470286</v>
      </c>
      <c r="AB60" s="199">
        <v>11272</v>
      </c>
      <c r="AC60" s="203">
        <f t="shared" ref="AC60" si="512">AB60/AB$4*100</f>
        <v>100</v>
      </c>
    </row>
    <row r="61" spans="2:29" x14ac:dyDescent="0.3">
      <c r="B61" s="344"/>
      <c r="C61" s="347"/>
      <c r="D61" s="340"/>
      <c r="E61" s="223" t="s">
        <v>244</v>
      </c>
      <c r="F61" s="196">
        <f t="shared" si="427"/>
        <v>1016</v>
      </c>
      <c r="G61" s="193">
        <f t="shared" si="1"/>
        <v>0.53459897184410343</v>
      </c>
      <c r="H61" s="199">
        <f t="shared" si="428"/>
        <v>931</v>
      </c>
      <c r="I61" s="193">
        <f t="shared" si="1"/>
        <v>0.71776605914824065</v>
      </c>
      <c r="J61" s="199">
        <f t="shared" si="429"/>
        <v>85</v>
      </c>
      <c r="K61" s="203">
        <f t="shared" ref="K61" si="513">J61/J$4*100</f>
        <v>0.1408660777912199</v>
      </c>
      <c r="L61" s="196">
        <f t="shared" si="431"/>
        <v>867</v>
      </c>
      <c r="M61" s="193">
        <f t="shared" ref="M61" si="514">L61/L$4*100</f>
        <v>0.98860876406800546</v>
      </c>
      <c r="N61" s="199">
        <v>800</v>
      </c>
      <c r="O61" s="193">
        <f t="shared" ref="O61" si="515">N61/N$4*100</f>
        <v>1.2303338818571889</v>
      </c>
      <c r="P61" s="199">
        <v>67</v>
      </c>
      <c r="Q61" s="203">
        <f t="shared" ref="Q61" si="516">P61/P$4*100</f>
        <v>0.29546657258775799</v>
      </c>
      <c r="R61" s="196">
        <f t="shared" si="435"/>
        <v>148</v>
      </c>
      <c r="S61" s="193">
        <f t="shared" ref="S61" si="517">R61/R$4*100</f>
        <v>0.18548922783842386</v>
      </c>
      <c r="T61" s="199">
        <v>130</v>
      </c>
      <c r="U61" s="193">
        <f t="shared" ref="U61" si="518">T61/T$4*100</f>
        <v>0.24346392988238821</v>
      </c>
      <c r="V61" s="199">
        <v>18</v>
      </c>
      <c r="W61" s="203">
        <f t="shared" ref="W61" si="519">V61/V$4*100</f>
        <v>6.8199901489031184E-2</v>
      </c>
      <c r="X61" s="196">
        <f t="shared" si="439"/>
        <v>1</v>
      </c>
      <c r="Y61" s="193">
        <f t="shared" ref="Y61" si="520">X61/X$4*100</f>
        <v>4.4324276406187673E-3</v>
      </c>
      <c r="Z61" s="199">
        <v>1</v>
      </c>
      <c r="AA61" s="193">
        <f t="shared" ref="AA61" si="521">Z61/Z$4*100</f>
        <v>8.8581805297191958E-3</v>
      </c>
      <c r="AB61" s="199">
        <v>0</v>
      </c>
      <c r="AC61" s="203">
        <f t="shared" ref="AC61" si="522">AB61/AB$4*100</f>
        <v>0</v>
      </c>
    </row>
    <row r="62" spans="2:29" x14ac:dyDescent="0.3">
      <c r="B62" s="344"/>
      <c r="C62" s="347"/>
      <c r="D62" s="334" t="s">
        <v>242</v>
      </c>
      <c r="E62" s="222" t="s">
        <v>243</v>
      </c>
      <c r="F62" s="195">
        <f t="shared" si="427"/>
        <v>169282</v>
      </c>
      <c r="G62" s="192">
        <f t="shared" si="1"/>
        <v>89.072818062710141</v>
      </c>
      <c r="H62" s="198">
        <f t="shared" si="428"/>
        <v>114229</v>
      </c>
      <c r="I62" s="192">
        <f t="shared" si="1"/>
        <v>88.066271933882263</v>
      </c>
      <c r="J62" s="198">
        <f t="shared" si="429"/>
        <v>55053</v>
      </c>
      <c r="K62" s="201">
        <f t="shared" ref="K62" si="523">J62/J$4*100</f>
        <v>91.236472713412113</v>
      </c>
      <c r="L62" s="195">
        <f t="shared" si="431"/>
        <v>76214</v>
      </c>
      <c r="M62" s="192">
        <f t="shared" ref="M62" si="524">L62/L$4*100</f>
        <v>86.904069601705842</v>
      </c>
      <c r="N62" s="198">
        <v>55920</v>
      </c>
      <c r="O62" s="192">
        <f t="shared" ref="O62" si="525">N62/N$4*100</f>
        <v>86.00033834181751</v>
      </c>
      <c r="P62" s="198">
        <v>20294</v>
      </c>
      <c r="Q62" s="201">
        <f t="shared" ref="Q62" si="526">P62/P$4*100</f>
        <v>89.495501852178521</v>
      </c>
      <c r="R62" s="195">
        <f t="shared" si="435"/>
        <v>71977</v>
      </c>
      <c r="S62" s="192">
        <f t="shared" ref="S62" si="527">R62/R$4*100</f>
        <v>90.209176703555627</v>
      </c>
      <c r="T62" s="198">
        <v>47822</v>
      </c>
      <c r="U62" s="192">
        <f t="shared" ref="U62" si="528">T62/T$4*100</f>
        <v>89.561015806427449</v>
      </c>
      <c r="V62" s="198">
        <v>24155</v>
      </c>
      <c r="W62" s="201">
        <f t="shared" ref="W62" si="529">V62/V$4*100</f>
        <v>91.520478914863787</v>
      </c>
      <c r="X62" s="195">
        <f t="shared" si="439"/>
        <v>21091</v>
      </c>
      <c r="Y62" s="192">
        <f t="shared" ref="Y62" si="530">X62/X$4*100</f>
        <v>93.484331368290412</v>
      </c>
      <c r="Z62" s="198">
        <v>10487</v>
      </c>
      <c r="AA62" s="192">
        <f t="shared" ref="AA62" si="531">Z62/Z$4*100</f>
        <v>92.895739215165207</v>
      </c>
      <c r="AB62" s="198">
        <v>10604</v>
      </c>
      <c r="AC62" s="201">
        <f t="shared" ref="AC62" si="532">AB62/AB$4*100</f>
        <v>94.073811213626684</v>
      </c>
    </row>
    <row r="63" spans="2:29" x14ac:dyDescent="0.3">
      <c r="B63" s="344"/>
      <c r="C63" s="348"/>
      <c r="D63" s="340"/>
      <c r="E63" s="223" t="s">
        <v>244</v>
      </c>
      <c r="F63" s="196">
        <f t="shared" si="427"/>
        <v>20767</v>
      </c>
      <c r="G63" s="193">
        <f t="shared" si="1"/>
        <v>10.927181937289857</v>
      </c>
      <c r="H63" s="199">
        <f t="shared" si="428"/>
        <v>15479</v>
      </c>
      <c r="I63" s="193">
        <f t="shared" si="1"/>
        <v>11.933728066117741</v>
      </c>
      <c r="J63" s="199">
        <f t="shared" si="429"/>
        <v>5288</v>
      </c>
      <c r="K63" s="203">
        <f t="shared" ref="K63:K71" si="533">J63/J$4*100</f>
        <v>8.7635272865878928</v>
      </c>
      <c r="L63" s="196">
        <f t="shared" si="431"/>
        <v>11485</v>
      </c>
      <c r="M63" s="193">
        <f t="shared" ref="M63:M71" si="534">L63/L$4*100</f>
        <v>13.095930398294165</v>
      </c>
      <c r="N63" s="199">
        <v>9103</v>
      </c>
      <c r="O63" s="193">
        <f t="shared" ref="O63:O71" si="535">N63/N$4*100</f>
        <v>13.999661658182488</v>
      </c>
      <c r="P63" s="199">
        <v>2382</v>
      </c>
      <c r="Q63" s="203">
        <f t="shared" ref="Q63:Q71" si="536">P63/P$4*100</f>
        <v>10.504498147821485</v>
      </c>
      <c r="R63" s="196">
        <f t="shared" si="435"/>
        <v>7812</v>
      </c>
      <c r="S63" s="193">
        <f t="shared" ref="S63:S71" si="537">R63/R$4*100</f>
        <v>9.7908232964443709</v>
      </c>
      <c r="T63" s="199">
        <v>5574</v>
      </c>
      <c r="U63" s="193">
        <f t="shared" ref="U63:U71" si="538">T63/T$4*100</f>
        <v>10.438984193572551</v>
      </c>
      <c r="V63" s="199">
        <v>2238</v>
      </c>
      <c r="W63" s="203">
        <f t="shared" ref="W63:W71" si="539">V63/V$4*100</f>
        <v>8.4795210851362093</v>
      </c>
      <c r="X63" s="196">
        <f t="shared" si="439"/>
        <v>1470</v>
      </c>
      <c r="Y63" s="193">
        <f t="shared" ref="Y63:Y71" si="540">X63/X$4*100</f>
        <v>6.5156686317095867</v>
      </c>
      <c r="Z63" s="199">
        <v>802</v>
      </c>
      <c r="AA63" s="193">
        <f t="shared" ref="AA63:AA71" si="541">Z63/Z$4*100</f>
        <v>7.1042607848347954</v>
      </c>
      <c r="AB63" s="199">
        <v>668</v>
      </c>
      <c r="AC63" s="203">
        <f t="shared" ref="AC63:AC71" si="542">AB63/AB$4*100</f>
        <v>5.9261887863733147</v>
      </c>
    </row>
    <row r="64" spans="2:29" ht="16.5" customHeight="1" x14ac:dyDescent="0.3">
      <c r="B64" s="344"/>
      <c r="C64" s="346" t="s">
        <v>264</v>
      </c>
      <c r="D64" s="334" t="s">
        <v>274</v>
      </c>
      <c r="E64" s="222" t="s">
        <v>270</v>
      </c>
      <c r="F64" s="195">
        <f t="shared" si="427"/>
        <v>124397</v>
      </c>
      <c r="G64" s="192">
        <f t="shared" si="1"/>
        <v>65.455224705207598</v>
      </c>
      <c r="H64" s="198">
        <f>SUM(N64,T64,Z64)</f>
        <v>79139</v>
      </c>
      <c r="I64" s="192">
        <f t="shared" si="1"/>
        <v>61.013198877478644</v>
      </c>
      <c r="J64" s="198">
        <f t="shared" si="429"/>
        <v>45258</v>
      </c>
      <c r="K64" s="201">
        <f t="shared" si="533"/>
        <v>75.003728807941528</v>
      </c>
      <c r="L64" s="195">
        <f t="shared" si="431"/>
        <v>43224</v>
      </c>
      <c r="M64" s="192">
        <f t="shared" si="534"/>
        <v>49.286764957411144</v>
      </c>
      <c r="N64" s="198">
        <v>29809</v>
      </c>
      <c r="O64" s="192">
        <f t="shared" si="535"/>
        <v>45.843778355351184</v>
      </c>
      <c r="P64" s="198">
        <v>13415</v>
      </c>
      <c r="Q64" s="201">
        <f t="shared" si="536"/>
        <v>59.159463750220496</v>
      </c>
      <c r="R64" s="195">
        <f t="shared" si="435"/>
        <v>59814</v>
      </c>
      <c r="S64" s="192">
        <f t="shared" si="537"/>
        <v>74.965220769780288</v>
      </c>
      <c r="T64" s="198">
        <v>38753</v>
      </c>
      <c r="U64" s="192">
        <f t="shared" si="538"/>
        <v>72.576597497939915</v>
      </c>
      <c r="V64" s="198">
        <v>21061</v>
      </c>
      <c r="W64" s="201">
        <f t="shared" si="539"/>
        <v>79.797673625582547</v>
      </c>
      <c r="X64" s="195">
        <f t="shared" si="439"/>
        <v>21359</v>
      </c>
      <c r="Y64" s="192">
        <f t="shared" si="540"/>
        <v>94.672221975976242</v>
      </c>
      <c r="Z64" s="198">
        <v>10577</v>
      </c>
      <c r="AA64" s="192">
        <f t="shared" si="541"/>
        <v>93.692975462839939</v>
      </c>
      <c r="AB64" s="198">
        <v>10782</v>
      </c>
      <c r="AC64" s="201">
        <f t="shared" si="542"/>
        <v>95.652945351312994</v>
      </c>
    </row>
    <row r="65" spans="2:29" x14ac:dyDescent="0.3">
      <c r="B65" s="344"/>
      <c r="C65" s="347"/>
      <c r="D65" s="340"/>
      <c r="E65" s="223" t="s">
        <v>266</v>
      </c>
      <c r="F65" s="196">
        <f t="shared" si="427"/>
        <v>51309</v>
      </c>
      <c r="G65" s="193">
        <f t="shared" si="1"/>
        <v>26.997774258217618</v>
      </c>
      <c r="H65" s="199">
        <f t="shared" ref="H65:H71" si="543">SUM(N65,T65,Z65)</f>
        <v>42062</v>
      </c>
      <c r="I65" s="193">
        <f t="shared" si="1"/>
        <v>32.42822339408518</v>
      </c>
      <c r="J65" s="199">
        <f t="shared" si="429"/>
        <v>9247</v>
      </c>
      <c r="K65" s="203">
        <f t="shared" si="533"/>
        <v>15.324572015710711</v>
      </c>
      <c r="L65" s="196">
        <f t="shared" si="431"/>
        <v>35498</v>
      </c>
      <c r="M65" s="193">
        <f t="shared" si="534"/>
        <v>40.477086397792448</v>
      </c>
      <c r="N65" s="199">
        <v>29440</v>
      </c>
      <c r="O65" s="193">
        <f t="shared" si="535"/>
        <v>45.276286852344555</v>
      </c>
      <c r="P65" s="199">
        <v>6058</v>
      </c>
      <c r="Q65" s="203">
        <f t="shared" si="536"/>
        <v>26.715470100546835</v>
      </c>
      <c r="R65" s="196">
        <f t="shared" si="435"/>
        <v>15095</v>
      </c>
      <c r="S65" s="193">
        <f t="shared" si="537"/>
        <v>18.91864793392573</v>
      </c>
      <c r="T65" s="199">
        <v>12072</v>
      </c>
      <c r="U65" s="193">
        <f t="shared" si="538"/>
        <v>22.608435088770694</v>
      </c>
      <c r="V65" s="199">
        <v>3023</v>
      </c>
      <c r="W65" s="203">
        <f t="shared" si="539"/>
        <v>11.45379456674118</v>
      </c>
      <c r="X65" s="196">
        <f t="shared" si="439"/>
        <v>716</v>
      </c>
      <c r="Y65" s="193">
        <f t="shared" si="540"/>
        <v>3.1736181906830372</v>
      </c>
      <c r="Z65" s="199">
        <v>550</v>
      </c>
      <c r="AA65" s="193">
        <f t="shared" si="541"/>
        <v>4.8719992913455581</v>
      </c>
      <c r="AB65" s="199">
        <v>166</v>
      </c>
      <c r="AC65" s="203">
        <f t="shared" si="542"/>
        <v>1.4726756564939674</v>
      </c>
    </row>
    <row r="66" spans="2:29" x14ac:dyDescent="0.3">
      <c r="B66" s="344"/>
      <c r="C66" s="347"/>
      <c r="D66" s="340"/>
      <c r="E66" s="223" t="s">
        <v>275</v>
      </c>
      <c r="F66" s="196">
        <f t="shared" si="427"/>
        <v>3977</v>
      </c>
      <c r="G66" s="193">
        <f t="shared" si="1"/>
        <v>2.0926182195118099</v>
      </c>
      <c r="H66" s="199">
        <f t="shared" si="543"/>
        <v>1316</v>
      </c>
      <c r="I66" s="193">
        <f t="shared" si="1"/>
        <v>1.014586609923829</v>
      </c>
      <c r="J66" s="199">
        <f t="shared" si="429"/>
        <v>2661</v>
      </c>
      <c r="K66" s="203">
        <f t="shared" si="533"/>
        <v>4.4099368588521894</v>
      </c>
      <c r="L66" s="196">
        <f t="shared" si="431"/>
        <v>1671</v>
      </c>
      <c r="M66" s="193">
        <f t="shared" si="534"/>
        <v>1.9053809051414496</v>
      </c>
      <c r="N66" s="199">
        <v>646</v>
      </c>
      <c r="O66" s="193">
        <f t="shared" si="535"/>
        <v>0.99349460959968006</v>
      </c>
      <c r="P66" s="199">
        <v>1025</v>
      </c>
      <c r="Q66" s="203">
        <f t="shared" si="536"/>
        <v>4.5201975657082381</v>
      </c>
      <c r="R66" s="196">
        <f t="shared" si="435"/>
        <v>1961</v>
      </c>
      <c r="S66" s="193">
        <f t="shared" si="537"/>
        <v>2.4577322688591159</v>
      </c>
      <c r="T66" s="199">
        <v>590</v>
      </c>
      <c r="U66" s="193">
        <f t="shared" si="538"/>
        <v>1.1049516817739156</v>
      </c>
      <c r="V66" s="199">
        <v>1371</v>
      </c>
      <c r="W66" s="203">
        <f t="shared" si="539"/>
        <v>5.1945591634145414</v>
      </c>
      <c r="X66" s="196">
        <f t="shared" si="439"/>
        <v>345</v>
      </c>
      <c r="Y66" s="193">
        <f t="shared" si="540"/>
        <v>1.5291875360134746</v>
      </c>
      <c r="Z66" s="199">
        <v>80</v>
      </c>
      <c r="AA66" s="193">
        <f t="shared" si="541"/>
        <v>0.70865444237753561</v>
      </c>
      <c r="AB66" s="199">
        <v>265</v>
      </c>
      <c r="AC66" s="203">
        <f t="shared" si="542"/>
        <v>2.3509581263307311</v>
      </c>
    </row>
    <row r="67" spans="2:29" x14ac:dyDescent="0.3">
      <c r="B67" s="344"/>
      <c r="C67" s="347"/>
      <c r="D67" s="340"/>
      <c r="E67" s="223" t="s">
        <v>276</v>
      </c>
      <c r="F67" s="196">
        <f t="shared" si="427"/>
        <v>54</v>
      </c>
      <c r="G67" s="193">
        <f t="shared" si="1"/>
        <v>2.8413724881477934E-2</v>
      </c>
      <c r="H67" s="199">
        <f t="shared" si="543"/>
        <v>43</v>
      </c>
      <c r="I67" s="193">
        <f t="shared" si="1"/>
        <v>3.3151386190520243E-2</v>
      </c>
      <c r="J67" s="199">
        <f t="shared" si="429"/>
        <v>11</v>
      </c>
      <c r="K67" s="203">
        <f t="shared" si="533"/>
        <v>1.8229727714157869E-2</v>
      </c>
      <c r="L67" s="196">
        <f t="shared" si="431"/>
        <v>22</v>
      </c>
      <c r="M67" s="193">
        <f t="shared" si="534"/>
        <v>2.5085804855243504E-2</v>
      </c>
      <c r="N67" s="199">
        <v>15</v>
      </c>
      <c r="O67" s="193">
        <f t="shared" si="535"/>
        <v>2.3068760284822291E-2</v>
      </c>
      <c r="P67" s="199">
        <v>7</v>
      </c>
      <c r="Q67" s="203">
        <f t="shared" si="536"/>
        <v>3.0869641912153821E-2</v>
      </c>
      <c r="R67" s="196">
        <f t="shared" si="435"/>
        <v>27</v>
      </c>
      <c r="S67" s="193">
        <f t="shared" si="537"/>
        <v>3.383925102457732E-2</v>
      </c>
      <c r="T67" s="199">
        <v>23</v>
      </c>
      <c r="U67" s="193">
        <f t="shared" si="538"/>
        <v>4.3074387594576373E-2</v>
      </c>
      <c r="V67" s="199">
        <v>4</v>
      </c>
      <c r="W67" s="203">
        <f t="shared" si="539"/>
        <v>1.5155533664229151E-2</v>
      </c>
      <c r="X67" s="196">
        <f t="shared" si="439"/>
        <v>5</v>
      </c>
      <c r="Y67" s="193">
        <f t="shared" si="540"/>
        <v>2.2162138203093835E-2</v>
      </c>
      <c r="Z67" s="199">
        <v>5</v>
      </c>
      <c r="AA67" s="193">
        <f t="shared" si="541"/>
        <v>4.4290902648595976E-2</v>
      </c>
      <c r="AB67" s="199">
        <v>0</v>
      </c>
      <c r="AC67" s="203">
        <f t="shared" si="542"/>
        <v>0</v>
      </c>
    </row>
    <row r="68" spans="2:29" x14ac:dyDescent="0.3">
      <c r="B68" s="344"/>
      <c r="C68" s="347"/>
      <c r="D68" s="340"/>
      <c r="E68" s="223" t="s">
        <v>277</v>
      </c>
      <c r="F68" s="196">
        <f t="shared" si="427"/>
        <v>6860</v>
      </c>
      <c r="G68" s="193">
        <f t="shared" si="1"/>
        <v>3.6095954201284934</v>
      </c>
      <c r="H68" s="199">
        <f t="shared" si="543"/>
        <v>4223</v>
      </c>
      <c r="I68" s="193">
        <f t="shared" si="1"/>
        <v>3.2557745088969066</v>
      </c>
      <c r="J68" s="199">
        <f t="shared" si="429"/>
        <v>2637</v>
      </c>
      <c r="K68" s="203">
        <f t="shared" si="533"/>
        <v>4.3701629074758452</v>
      </c>
      <c r="L68" s="196">
        <f t="shared" si="431"/>
        <v>4957</v>
      </c>
      <c r="M68" s="193">
        <f t="shared" si="534"/>
        <v>5.6522879394291836</v>
      </c>
      <c r="N68" s="199">
        <v>3136</v>
      </c>
      <c r="O68" s="193">
        <f t="shared" si="535"/>
        <v>4.8229088168801812</v>
      </c>
      <c r="P68" s="199">
        <v>1821</v>
      </c>
      <c r="Q68" s="203">
        <f t="shared" si="536"/>
        <v>8.0305168460045859</v>
      </c>
      <c r="R68" s="196">
        <f t="shared" si="435"/>
        <v>1819</v>
      </c>
      <c r="S68" s="193">
        <f t="shared" si="537"/>
        <v>2.2797628745817091</v>
      </c>
      <c r="T68" s="199">
        <v>1051</v>
      </c>
      <c r="U68" s="193">
        <f t="shared" si="538"/>
        <v>1.9683122331260769</v>
      </c>
      <c r="V68" s="199">
        <v>768</v>
      </c>
      <c r="W68" s="203">
        <f t="shared" si="539"/>
        <v>2.9098624635319972</v>
      </c>
      <c r="X68" s="196">
        <f t="shared" si="439"/>
        <v>84</v>
      </c>
      <c r="Y68" s="193">
        <f t="shared" si="540"/>
        <v>0.37232392181197643</v>
      </c>
      <c r="Z68" s="199">
        <v>36</v>
      </c>
      <c r="AA68" s="193">
        <f t="shared" si="541"/>
        <v>0.31889449906989104</v>
      </c>
      <c r="AB68" s="199">
        <v>48</v>
      </c>
      <c r="AC68" s="203">
        <f t="shared" si="542"/>
        <v>0.42583392476933996</v>
      </c>
    </row>
    <row r="69" spans="2:29" x14ac:dyDescent="0.3">
      <c r="B69" s="344"/>
      <c r="C69" s="347"/>
      <c r="D69" s="340"/>
      <c r="E69" s="223" t="s">
        <v>278</v>
      </c>
      <c r="F69" s="196">
        <f t="shared" si="427"/>
        <v>3230</v>
      </c>
      <c r="G69" s="193">
        <f t="shared" si="1"/>
        <v>1.6995616919846988</v>
      </c>
      <c r="H69" s="199">
        <f t="shared" si="543"/>
        <v>2793</v>
      </c>
      <c r="I69" s="193">
        <f t="shared" si="1"/>
        <v>2.153298177444722</v>
      </c>
      <c r="J69" s="199">
        <f t="shared" si="429"/>
        <v>437</v>
      </c>
      <c r="K69" s="203">
        <f t="shared" si="533"/>
        <v>0.72421736464427178</v>
      </c>
      <c r="L69" s="196">
        <f t="shared" si="431"/>
        <v>2166</v>
      </c>
      <c r="M69" s="193">
        <f t="shared" si="534"/>
        <v>2.4698115143844288</v>
      </c>
      <c r="N69" s="199">
        <v>1876</v>
      </c>
      <c r="O69" s="193">
        <f t="shared" si="535"/>
        <v>2.8851329529551082</v>
      </c>
      <c r="P69" s="199">
        <v>290</v>
      </c>
      <c r="Q69" s="203">
        <f t="shared" si="536"/>
        <v>1.2788851649320869</v>
      </c>
      <c r="R69" s="196">
        <f t="shared" si="435"/>
        <v>1018</v>
      </c>
      <c r="S69" s="193">
        <f t="shared" si="537"/>
        <v>1.2758650941859153</v>
      </c>
      <c r="T69" s="199">
        <v>879</v>
      </c>
      <c r="U69" s="193">
        <f t="shared" si="538"/>
        <v>1.6461907258970712</v>
      </c>
      <c r="V69" s="199">
        <v>139</v>
      </c>
      <c r="W69" s="203">
        <f t="shared" si="539"/>
        <v>0.52665479483196298</v>
      </c>
      <c r="X69" s="196">
        <f t="shared" si="439"/>
        <v>46</v>
      </c>
      <c r="Y69" s="193">
        <f t="shared" si="540"/>
        <v>0.20389167146846326</v>
      </c>
      <c r="Z69" s="199">
        <v>38</v>
      </c>
      <c r="AA69" s="193">
        <f t="shared" si="541"/>
        <v>0.33661086012932945</v>
      </c>
      <c r="AB69" s="199">
        <v>8</v>
      </c>
      <c r="AC69" s="203">
        <f t="shared" si="542"/>
        <v>7.0972320794889993E-2</v>
      </c>
    </row>
    <row r="70" spans="2:29" x14ac:dyDescent="0.3">
      <c r="B70" s="344"/>
      <c r="C70" s="347"/>
      <c r="D70" s="340"/>
      <c r="E70" s="223" t="s">
        <v>279</v>
      </c>
      <c r="F70" s="196">
        <f t="shared" ref="F70" si="544">SUM(L70,R70,X70)</f>
        <v>1</v>
      </c>
      <c r="G70" s="193">
        <f t="shared" si="1"/>
        <v>5.2618009039773954E-4</v>
      </c>
      <c r="H70" s="199">
        <f t="shared" ref="H70" si="545">SUM(N70,T70,Z70)</f>
        <v>0</v>
      </c>
      <c r="I70" s="193">
        <f t="shared" si="1"/>
        <v>0</v>
      </c>
      <c r="J70" s="199">
        <f t="shared" ref="J70" si="546">SUM(P70,V70,AB70)</f>
        <v>1</v>
      </c>
      <c r="K70" s="203">
        <f t="shared" si="533"/>
        <v>1.657247974014352E-3</v>
      </c>
      <c r="L70" s="196">
        <f t="shared" ref="L70" si="547">SUM(N70,P70)</f>
        <v>0</v>
      </c>
      <c r="M70" s="193">
        <f t="shared" si="534"/>
        <v>0</v>
      </c>
      <c r="N70" s="199">
        <v>0</v>
      </c>
      <c r="O70" s="193">
        <f t="shared" si="535"/>
        <v>0</v>
      </c>
      <c r="P70" s="199">
        <v>0</v>
      </c>
      <c r="Q70" s="203">
        <f t="shared" si="536"/>
        <v>0</v>
      </c>
      <c r="R70" s="196">
        <f t="shared" ref="R70" si="548">SUM(T70,V70)</f>
        <v>1</v>
      </c>
      <c r="S70" s="193">
        <f t="shared" si="537"/>
        <v>1.2533055935028637E-3</v>
      </c>
      <c r="T70" s="199">
        <v>0</v>
      </c>
      <c r="U70" s="193">
        <f t="shared" si="538"/>
        <v>0</v>
      </c>
      <c r="V70" s="199">
        <v>1</v>
      </c>
      <c r="W70" s="203">
        <f t="shared" si="539"/>
        <v>3.7888834160572878E-3</v>
      </c>
      <c r="X70" s="196">
        <f t="shared" ref="X70" si="549">SUM(Z70,AB70)</f>
        <v>0</v>
      </c>
      <c r="Y70" s="193">
        <f t="shared" si="540"/>
        <v>0</v>
      </c>
      <c r="Z70" s="199">
        <v>0</v>
      </c>
      <c r="AA70" s="193">
        <f t="shared" si="541"/>
        <v>0</v>
      </c>
      <c r="AB70" s="199">
        <v>0</v>
      </c>
      <c r="AC70" s="203">
        <f t="shared" si="542"/>
        <v>0</v>
      </c>
    </row>
    <row r="71" spans="2:29" x14ac:dyDescent="0.3">
      <c r="B71" s="344"/>
      <c r="C71" s="347"/>
      <c r="D71" s="336"/>
      <c r="E71" s="224" t="s">
        <v>280</v>
      </c>
      <c r="F71" s="197">
        <f t="shared" si="427"/>
        <v>221</v>
      </c>
      <c r="G71" s="194">
        <f t="shared" si="1"/>
        <v>0.11628579997790044</v>
      </c>
      <c r="H71" s="200">
        <f t="shared" si="543"/>
        <v>132</v>
      </c>
      <c r="I71" s="194">
        <f t="shared" si="1"/>
        <v>0.10176704598020168</v>
      </c>
      <c r="J71" s="200">
        <f t="shared" si="429"/>
        <v>89</v>
      </c>
      <c r="K71" s="202">
        <f t="shared" si="533"/>
        <v>0.1474950696872773</v>
      </c>
      <c r="L71" s="197">
        <f t="shared" si="431"/>
        <v>161</v>
      </c>
      <c r="M71" s="194">
        <f t="shared" si="534"/>
        <v>0.18358248098610019</v>
      </c>
      <c r="N71" s="200">
        <v>101</v>
      </c>
      <c r="O71" s="194">
        <f t="shared" si="535"/>
        <v>0.15532965258447012</v>
      </c>
      <c r="P71" s="200">
        <v>60</v>
      </c>
      <c r="Q71" s="202">
        <f t="shared" si="536"/>
        <v>0.26459693067560419</v>
      </c>
      <c r="R71" s="197">
        <f t="shared" si="435"/>
        <v>54</v>
      </c>
      <c r="S71" s="194">
        <f t="shared" si="537"/>
        <v>6.767850204915464E-2</v>
      </c>
      <c r="T71" s="200">
        <v>28</v>
      </c>
      <c r="U71" s="194">
        <f t="shared" si="538"/>
        <v>5.2438384897745147E-2</v>
      </c>
      <c r="V71" s="200">
        <v>26</v>
      </c>
      <c r="W71" s="202">
        <f t="shared" si="539"/>
        <v>9.8510968817489497E-2</v>
      </c>
      <c r="X71" s="197">
        <f t="shared" si="439"/>
        <v>6</v>
      </c>
      <c r="Y71" s="194">
        <f t="shared" si="540"/>
        <v>2.65945658437126E-2</v>
      </c>
      <c r="Z71" s="200">
        <v>3</v>
      </c>
      <c r="AA71" s="194">
        <f t="shared" si="541"/>
        <v>2.6574541589157584E-2</v>
      </c>
      <c r="AB71" s="200">
        <v>3</v>
      </c>
      <c r="AC71" s="202">
        <f t="shared" si="542"/>
        <v>2.6614620298083747E-2</v>
      </c>
    </row>
    <row r="72" spans="2:29" x14ac:dyDescent="0.3">
      <c r="B72" s="344"/>
      <c r="C72" s="347"/>
      <c r="D72" s="334" t="s">
        <v>265</v>
      </c>
      <c r="E72" s="222" t="s">
        <v>243</v>
      </c>
      <c r="F72" s="195">
        <f t="shared" ref="F72:F75" si="550">SUM(L72,R72,X72)</f>
        <v>124397</v>
      </c>
      <c r="G72" s="192">
        <f t="shared" si="1"/>
        <v>65.455224705207598</v>
      </c>
      <c r="H72" s="198">
        <f t="shared" ref="H72:H75" si="551">SUM(N72,T72,Z72)</f>
        <v>79139</v>
      </c>
      <c r="I72" s="192">
        <f t="shared" si="1"/>
        <v>61.013198877478644</v>
      </c>
      <c r="J72" s="198">
        <f t="shared" ref="J72:J75" si="552">SUM(P72,V72,AB72)</f>
        <v>45258</v>
      </c>
      <c r="K72" s="201">
        <f t="shared" ref="K72" si="553">J72/J$4*100</f>
        <v>75.003728807941528</v>
      </c>
      <c r="L72" s="195">
        <f t="shared" ref="L72:L75" si="554">SUM(N72,P72)</f>
        <v>43224</v>
      </c>
      <c r="M72" s="192">
        <f t="shared" ref="M72" si="555">L72/L$4*100</f>
        <v>49.286764957411144</v>
      </c>
      <c r="N72" s="198">
        <v>29809</v>
      </c>
      <c r="O72" s="192">
        <f t="shared" ref="O72" si="556">N72/N$4*100</f>
        <v>45.843778355351184</v>
      </c>
      <c r="P72" s="198">
        <v>13415</v>
      </c>
      <c r="Q72" s="201">
        <f t="shared" ref="Q72" si="557">P72/P$4*100</f>
        <v>59.159463750220496</v>
      </c>
      <c r="R72" s="195">
        <f t="shared" ref="R72:R75" si="558">SUM(T72,V72)</f>
        <v>59814</v>
      </c>
      <c r="S72" s="192">
        <f t="shared" ref="S72" si="559">R72/R$4*100</f>
        <v>74.965220769780288</v>
      </c>
      <c r="T72" s="198">
        <v>38753</v>
      </c>
      <c r="U72" s="192">
        <f t="shared" ref="U72" si="560">T72/T$4*100</f>
        <v>72.576597497939915</v>
      </c>
      <c r="V72" s="198">
        <v>21061</v>
      </c>
      <c r="W72" s="201">
        <f t="shared" ref="W72" si="561">V72/V$4*100</f>
        <v>79.797673625582547</v>
      </c>
      <c r="X72" s="195">
        <f t="shared" ref="X72:X75" si="562">SUM(Z72,AB72)</f>
        <v>21359</v>
      </c>
      <c r="Y72" s="192">
        <f t="shared" ref="Y72" si="563">X72/X$4*100</f>
        <v>94.672221975976242</v>
      </c>
      <c r="Z72" s="198">
        <v>10577</v>
      </c>
      <c r="AA72" s="192">
        <f t="shared" ref="AA72" si="564">Z72/Z$4*100</f>
        <v>93.692975462839939</v>
      </c>
      <c r="AB72" s="198">
        <v>10782</v>
      </c>
      <c r="AC72" s="201">
        <f t="shared" ref="AC72" si="565">AB72/AB$4*100</f>
        <v>95.652945351312994</v>
      </c>
    </row>
    <row r="73" spans="2:29" x14ac:dyDescent="0.3">
      <c r="B73" s="344"/>
      <c r="C73" s="347"/>
      <c r="D73" s="336"/>
      <c r="E73" s="224" t="s">
        <v>244</v>
      </c>
      <c r="F73" s="197">
        <f t="shared" si="550"/>
        <v>65652</v>
      </c>
      <c r="G73" s="194">
        <f t="shared" si="1"/>
        <v>34.544775294792395</v>
      </c>
      <c r="H73" s="200">
        <f t="shared" si="551"/>
        <v>50569</v>
      </c>
      <c r="I73" s="194">
        <f t="shared" si="1"/>
        <v>38.986801122521356</v>
      </c>
      <c r="J73" s="200">
        <f t="shared" si="552"/>
        <v>15083</v>
      </c>
      <c r="K73" s="202">
        <f t="shared" ref="K73" si="566">J73/J$4*100</f>
        <v>24.996271192058465</v>
      </c>
      <c r="L73" s="197">
        <f t="shared" si="554"/>
        <v>44475</v>
      </c>
      <c r="M73" s="194">
        <f t="shared" ref="M73" si="567">L73/L$4*100</f>
        <v>50.713235042588856</v>
      </c>
      <c r="N73" s="200">
        <v>35214</v>
      </c>
      <c r="O73" s="194">
        <f t="shared" ref="O73" si="568">N73/N$4*100</f>
        <v>54.156221644648816</v>
      </c>
      <c r="P73" s="200">
        <v>9261</v>
      </c>
      <c r="Q73" s="202">
        <f t="shared" ref="Q73" si="569">P73/P$4*100</f>
        <v>40.840536249779504</v>
      </c>
      <c r="R73" s="197">
        <f t="shared" si="558"/>
        <v>19975</v>
      </c>
      <c r="S73" s="194">
        <f t="shared" ref="S73" si="570">R73/R$4*100</f>
        <v>25.034779230219705</v>
      </c>
      <c r="T73" s="200">
        <v>14643</v>
      </c>
      <c r="U73" s="194">
        <f t="shared" ref="U73" si="571">T73/T$4*100</f>
        <v>27.423402502060078</v>
      </c>
      <c r="V73" s="200">
        <v>5332</v>
      </c>
      <c r="W73" s="202">
        <f t="shared" ref="W73" si="572">V73/V$4*100</f>
        <v>20.20232637441746</v>
      </c>
      <c r="X73" s="197">
        <f t="shared" si="562"/>
        <v>1202</v>
      </c>
      <c r="Y73" s="194">
        <f t="shared" ref="Y73" si="573">X73/X$4*100</f>
        <v>5.3277780240237576</v>
      </c>
      <c r="Z73" s="200">
        <v>712</v>
      </c>
      <c r="AA73" s="194">
        <f t="shared" ref="AA73" si="574">Z73/Z$4*100</f>
        <v>6.3070245371600677</v>
      </c>
      <c r="AB73" s="200">
        <v>490</v>
      </c>
      <c r="AC73" s="202">
        <f t="shared" ref="AC73" si="575">AB73/AB$4*100</f>
        <v>4.3470546486870116</v>
      </c>
    </row>
    <row r="74" spans="2:29" x14ac:dyDescent="0.3">
      <c r="B74" s="344"/>
      <c r="C74" s="347"/>
      <c r="D74" s="340" t="s">
        <v>266</v>
      </c>
      <c r="E74" s="223" t="s">
        <v>243</v>
      </c>
      <c r="F74" s="196">
        <f t="shared" si="550"/>
        <v>128429</v>
      </c>
      <c r="G74" s="193">
        <f t="shared" si="1"/>
        <v>67.576782829691297</v>
      </c>
      <c r="H74" s="199">
        <f t="shared" si="551"/>
        <v>80498</v>
      </c>
      <c r="I74" s="193">
        <f t="shared" si="1"/>
        <v>62.060936873593</v>
      </c>
      <c r="J74" s="199">
        <f t="shared" si="552"/>
        <v>47931</v>
      </c>
      <c r="K74" s="203">
        <f t="shared" ref="K74" si="576">J74/J$4*100</f>
        <v>79.433552642481899</v>
      </c>
      <c r="L74" s="196">
        <f t="shared" si="554"/>
        <v>44917</v>
      </c>
      <c r="M74" s="193">
        <f t="shared" ref="M74" si="577">L74/L$4*100</f>
        <v>51.217231667407837</v>
      </c>
      <c r="N74" s="199">
        <v>30470</v>
      </c>
      <c r="O74" s="193">
        <f t="shared" ref="O74" si="578">N74/N$4*100</f>
        <v>46.860341725235685</v>
      </c>
      <c r="P74" s="199">
        <v>14447</v>
      </c>
      <c r="Q74" s="203">
        <f t="shared" ref="Q74" si="579">P74/P$4*100</f>
        <v>63.710530957840895</v>
      </c>
      <c r="R74" s="196">
        <f t="shared" si="558"/>
        <v>61803</v>
      </c>
      <c r="S74" s="193">
        <f t="shared" ref="S74" si="580">R74/R$4*100</f>
        <v>77.458045595257502</v>
      </c>
      <c r="T74" s="199">
        <v>39366</v>
      </c>
      <c r="U74" s="193">
        <f t="shared" ref="U74" si="581">T74/T$4*100</f>
        <v>73.724623567308413</v>
      </c>
      <c r="V74" s="199">
        <v>22437</v>
      </c>
      <c r="W74" s="203">
        <f t="shared" ref="W74" si="582">V74/V$4*100</f>
        <v>85.011177206077377</v>
      </c>
      <c r="X74" s="196">
        <f t="shared" si="562"/>
        <v>21709</v>
      </c>
      <c r="Y74" s="193">
        <f t="shared" ref="Y74" si="583">X74/X$4*100</f>
        <v>96.22357165019281</v>
      </c>
      <c r="Z74" s="199">
        <v>10662</v>
      </c>
      <c r="AA74" s="193">
        <f t="shared" ref="AA74" si="584">Z74/Z$4*100</f>
        <v>94.445920807866074</v>
      </c>
      <c r="AB74" s="199">
        <v>11047</v>
      </c>
      <c r="AC74" s="203">
        <f t="shared" ref="AC74" si="585">AB74/AB$4*100</f>
        <v>98.003903477643718</v>
      </c>
    </row>
    <row r="75" spans="2:29" x14ac:dyDescent="0.3">
      <c r="B75" s="344"/>
      <c r="C75" s="347"/>
      <c r="D75" s="340"/>
      <c r="E75" s="223" t="s">
        <v>244</v>
      </c>
      <c r="F75" s="196">
        <f t="shared" si="550"/>
        <v>61620</v>
      </c>
      <c r="G75" s="193">
        <f t="shared" si="1"/>
        <v>32.42321717030871</v>
      </c>
      <c r="H75" s="199">
        <f t="shared" si="551"/>
        <v>49210</v>
      </c>
      <c r="I75" s="193">
        <f t="shared" si="1"/>
        <v>37.939063126407007</v>
      </c>
      <c r="J75" s="199">
        <f t="shared" si="552"/>
        <v>12410</v>
      </c>
      <c r="K75" s="203">
        <f t="shared" ref="K75" si="586">J75/J$4*100</f>
        <v>20.566447357518104</v>
      </c>
      <c r="L75" s="196">
        <f t="shared" si="554"/>
        <v>42782</v>
      </c>
      <c r="M75" s="193">
        <f t="shared" ref="M75" si="587">L75/L$4*100</f>
        <v>48.782768332592163</v>
      </c>
      <c r="N75" s="199">
        <v>34553</v>
      </c>
      <c r="O75" s="193">
        <f t="shared" ref="O75" si="588">N75/N$4*100</f>
        <v>53.139658274764315</v>
      </c>
      <c r="P75" s="199">
        <v>8229</v>
      </c>
      <c r="Q75" s="203">
        <f t="shared" ref="Q75" si="589">P75/P$4*100</f>
        <v>36.289469042159112</v>
      </c>
      <c r="R75" s="196">
        <f t="shared" si="558"/>
        <v>17986</v>
      </c>
      <c r="S75" s="193">
        <f t="shared" ref="S75" si="590">R75/R$4*100</f>
        <v>22.541954404742508</v>
      </c>
      <c r="T75" s="199">
        <v>14030</v>
      </c>
      <c r="U75" s="193">
        <f t="shared" ref="U75" si="591">T75/T$4*100</f>
        <v>26.275376432691587</v>
      </c>
      <c r="V75" s="199">
        <v>3956</v>
      </c>
      <c r="W75" s="203">
        <f t="shared" ref="W75" si="592">V75/V$4*100</f>
        <v>14.988822793922632</v>
      </c>
      <c r="X75" s="196">
        <f t="shared" si="562"/>
        <v>852</v>
      </c>
      <c r="Y75" s="193">
        <f t="shared" ref="Y75" si="593">X75/X$4*100</f>
        <v>3.7764283498071891</v>
      </c>
      <c r="Z75" s="199">
        <v>627</v>
      </c>
      <c r="AA75" s="193">
        <f t="shared" ref="AA75" si="594">Z75/Z$4*100</f>
        <v>5.5540791921339361</v>
      </c>
      <c r="AB75" s="199">
        <v>225</v>
      </c>
      <c r="AC75" s="203">
        <f t="shared" ref="AC75" si="595">AB75/AB$4*100</f>
        <v>1.9960965223562812</v>
      </c>
    </row>
    <row r="76" spans="2:29" x14ac:dyDescent="0.3">
      <c r="B76" s="344"/>
      <c r="C76" s="347"/>
      <c r="D76" s="334" t="s">
        <v>267</v>
      </c>
      <c r="E76" s="222" t="s">
        <v>243</v>
      </c>
      <c r="F76" s="195">
        <f t="shared" si="427"/>
        <v>178990</v>
      </c>
      <c r="G76" s="192">
        <f t="shared" si="1"/>
        <v>94.180974380291389</v>
      </c>
      <c r="H76" s="198">
        <f t="shared" si="428"/>
        <v>124037</v>
      </c>
      <c r="I76" s="192">
        <f t="shared" si="1"/>
        <v>95.627871835199059</v>
      </c>
      <c r="J76" s="198">
        <f t="shared" si="429"/>
        <v>54953</v>
      </c>
      <c r="K76" s="201">
        <f t="shared" ref="K76" si="596">J76/J$4*100</f>
        <v>91.070747916010674</v>
      </c>
      <c r="L76" s="195">
        <f t="shared" si="431"/>
        <v>80910</v>
      </c>
      <c r="M76" s="192">
        <f t="shared" ref="M76" si="597">L76/L$4*100</f>
        <v>92.258748674443268</v>
      </c>
      <c r="N76" s="198">
        <v>61140</v>
      </c>
      <c r="O76" s="192">
        <f t="shared" ref="O76" si="598">N76/N$4*100</f>
        <v>94.028266920935664</v>
      </c>
      <c r="P76" s="198">
        <v>19770</v>
      </c>
      <c r="Q76" s="201">
        <f t="shared" ref="Q76" si="599">P76/P$4*100</f>
        <v>87.184688657611574</v>
      </c>
      <c r="R76" s="195">
        <f t="shared" si="435"/>
        <v>75954</v>
      </c>
      <c r="S76" s="192">
        <f t="shared" ref="S76" si="600">R76/R$4*100</f>
        <v>95.193573048916519</v>
      </c>
      <c r="T76" s="198">
        <v>51727</v>
      </c>
      <c r="U76" s="192">
        <f t="shared" ref="U76" si="601">T76/T$4*100</f>
        <v>96.874297700202263</v>
      </c>
      <c r="V76" s="198">
        <v>24227</v>
      </c>
      <c r="W76" s="201">
        <f t="shared" ref="W76" si="602">V76/V$4*100</f>
        <v>91.793278520819911</v>
      </c>
      <c r="X76" s="195">
        <f t="shared" si="439"/>
        <v>22126</v>
      </c>
      <c r="Y76" s="192">
        <f t="shared" ref="Y76" si="603">X76/X$4*100</f>
        <v>98.071893976330841</v>
      </c>
      <c r="Z76" s="198">
        <v>11170</v>
      </c>
      <c r="AA76" s="192">
        <f t="shared" ref="AA76" si="604">Z76/Z$4*100</f>
        <v>98.945876516963409</v>
      </c>
      <c r="AB76" s="198">
        <v>10956</v>
      </c>
      <c r="AC76" s="201">
        <f t="shared" ref="AC76" si="605">AB76/AB$4*100</f>
        <v>97.19659332860185</v>
      </c>
    </row>
    <row r="77" spans="2:29" x14ac:dyDescent="0.3">
      <c r="B77" s="344"/>
      <c r="C77" s="347"/>
      <c r="D77" s="336"/>
      <c r="E77" s="224" t="s">
        <v>244</v>
      </c>
      <c r="F77" s="197">
        <f t="shared" si="427"/>
        <v>11059</v>
      </c>
      <c r="G77" s="194">
        <f t="shared" si="1"/>
        <v>5.8190256197086017</v>
      </c>
      <c r="H77" s="200">
        <f t="shared" si="428"/>
        <v>5671</v>
      </c>
      <c r="I77" s="194">
        <f t="shared" si="1"/>
        <v>4.3721281648009374</v>
      </c>
      <c r="J77" s="200">
        <f t="shared" si="429"/>
        <v>5388</v>
      </c>
      <c r="K77" s="202">
        <f t="shared" ref="K77" si="606">J77/J$4*100</f>
        <v>8.9292520839893275</v>
      </c>
      <c r="L77" s="197">
        <f t="shared" si="431"/>
        <v>6789</v>
      </c>
      <c r="M77" s="194">
        <f t="shared" ref="M77" si="607">L77/L$4*100</f>
        <v>7.7412513255567337</v>
      </c>
      <c r="N77" s="200">
        <v>3883</v>
      </c>
      <c r="O77" s="194">
        <f t="shared" ref="O77" si="608">N77/N$4*100</f>
        <v>5.9717330790643315</v>
      </c>
      <c r="P77" s="200">
        <v>2906</v>
      </c>
      <c r="Q77" s="202">
        <f t="shared" ref="Q77" si="609">P77/P$4*100</f>
        <v>12.815311342388428</v>
      </c>
      <c r="R77" s="197">
        <f t="shared" si="435"/>
        <v>3835</v>
      </c>
      <c r="S77" s="194">
        <f t="shared" ref="S77" si="610">R77/R$4*100</f>
        <v>4.8064269510834823</v>
      </c>
      <c r="T77" s="200">
        <v>1669</v>
      </c>
      <c r="U77" s="194">
        <f t="shared" ref="U77" si="611">T77/T$4*100</f>
        <v>3.1257022997977377</v>
      </c>
      <c r="V77" s="200">
        <v>2166</v>
      </c>
      <c r="W77" s="202">
        <f t="shared" ref="W77" si="612">V77/V$4*100</f>
        <v>8.2067214791800858</v>
      </c>
      <c r="X77" s="197">
        <f t="shared" si="439"/>
        <v>435</v>
      </c>
      <c r="Y77" s="194">
        <f t="shared" ref="Y77" si="613">X77/X$4*100</f>
        <v>1.9281060236691638</v>
      </c>
      <c r="Z77" s="200">
        <v>119</v>
      </c>
      <c r="AA77" s="194">
        <f t="shared" ref="AA77" si="614">Z77/Z$4*100</f>
        <v>1.0541234830365842</v>
      </c>
      <c r="AB77" s="200">
        <v>316</v>
      </c>
      <c r="AC77" s="202">
        <f t="shared" ref="AC77" si="615">AB77/AB$4*100</f>
        <v>2.8034066713981547</v>
      </c>
    </row>
    <row r="78" spans="2:29" x14ac:dyDescent="0.3">
      <c r="B78" s="344"/>
      <c r="C78" s="347"/>
      <c r="D78" s="340" t="s">
        <v>162</v>
      </c>
      <c r="E78" s="223" t="s">
        <v>243</v>
      </c>
      <c r="F78" s="196">
        <f t="shared" ref="F78:F79" si="616">SUM(L78,R78,X78)</f>
        <v>186543</v>
      </c>
      <c r="G78" s="193">
        <f t="shared" si="1"/>
        <v>98.155212603065522</v>
      </c>
      <c r="H78" s="199">
        <f t="shared" ref="H78:H79" si="617">SUM(N78,T78,Z78)</f>
        <v>126740</v>
      </c>
      <c r="I78" s="193">
        <f t="shared" si="1"/>
        <v>97.711783390384554</v>
      </c>
      <c r="J78" s="199">
        <f t="shared" ref="J78:J79" si="618">SUM(P78,V78,AB78)</f>
        <v>59803</v>
      </c>
      <c r="K78" s="203">
        <f t="shared" ref="K78" si="619">J78/J$4*100</f>
        <v>99.108400589980278</v>
      </c>
      <c r="L78" s="196">
        <f t="shared" ref="L78:L79" si="620">SUM(N78,P78)</f>
        <v>85350</v>
      </c>
      <c r="M78" s="193">
        <f t="shared" ref="M78" si="621">L78/L$4*100</f>
        <v>97.321520199774227</v>
      </c>
      <c r="N78" s="199">
        <v>63031</v>
      </c>
      <c r="O78" s="193">
        <f t="shared" ref="O78" si="622">N78/N$4*100</f>
        <v>96.936468634175597</v>
      </c>
      <c r="P78" s="199">
        <v>22319</v>
      </c>
      <c r="Q78" s="203">
        <f t="shared" ref="Q78" si="623">P78/P$4*100</f>
        <v>98.425648262480152</v>
      </c>
      <c r="R78" s="196">
        <f t="shared" ref="R78:R79" si="624">SUM(T78,V78)</f>
        <v>78689</v>
      </c>
      <c r="S78" s="193">
        <f t="shared" ref="S78" si="625">R78/R$4*100</f>
        <v>98.621363847146853</v>
      </c>
      <c r="T78" s="199">
        <v>52466</v>
      </c>
      <c r="U78" s="193">
        <f t="shared" ref="U78" si="626">T78/T$4*100</f>
        <v>98.258296501610616</v>
      </c>
      <c r="V78" s="199">
        <v>26223</v>
      </c>
      <c r="W78" s="203">
        <f t="shared" ref="W78" si="627">V78/V$4*100</f>
        <v>99.35588981927026</v>
      </c>
      <c r="X78" s="196">
        <f t="shared" ref="X78:X79" si="628">SUM(Z78,AB78)</f>
        <v>22504</v>
      </c>
      <c r="Y78" s="193">
        <f t="shared" ref="Y78" si="629">X78/X$4*100</f>
        <v>99.747351624484722</v>
      </c>
      <c r="Z78" s="199">
        <v>11243</v>
      </c>
      <c r="AA78" s="193">
        <f t="shared" ref="AA78" si="630">Z78/Z$4*100</f>
        <v>99.59252369563292</v>
      </c>
      <c r="AB78" s="199">
        <v>11261</v>
      </c>
      <c r="AC78" s="203">
        <f t="shared" ref="AC78" si="631">AB78/AB$4*100</f>
        <v>99.90241305890703</v>
      </c>
    </row>
    <row r="79" spans="2:29" x14ac:dyDescent="0.3">
      <c r="B79" s="344"/>
      <c r="C79" s="348"/>
      <c r="D79" s="336"/>
      <c r="E79" s="224" t="s">
        <v>244</v>
      </c>
      <c r="F79" s="197">
        <f t="shared" si="616"/>
        <v>3506</v>
      </c>
      <c r="G79" s="194">
        <f t="shared" si="1"/>
        <v>1.8447873969344748</v>
      </c>
      <c r="H79" s="200">
        <f t="shared" si="617"/>
        <v>2968</v>
      </c>
      <c r="I79" s="194">
        <f t="shared" si="1"/>
        <v>2.2882166096154437</v>
      </c>
      <c r="J79" s="200">
        <f t="shared" si="618"/>
        <v>538</v>
      </c>
      <c r="K79" s="202">
        <f t="shared" ref="K79" si="632">J79/J$4*100</f>
        <v>0.89159941001972132</v>
      </c>
      <c r="L79" s="197">
        <f t="shared" si="620"/>
        <v>2349</v>
      </c>
      <c r="M79" s="194">
        <f t="shared" ref="M79" si="633">L79/L$4*100</f>
        <v>2.6784798002257726</v>
      </c>
      <c r="N79" s="200">
        <v>1992</v>
      </c>
      <c r="O79" s="194">
        <f t="shared" ref="O79" si="634">N79/N$4*100</f>
        <v>3.0635313658244003</v>
      </c>
      <c r="P79" s="200">
        <v>357</v>
      </c>
      <c r="Q79" s="202">
        <f t="shared" ref="Q79" si="635">P79/P$4*100</f>
        <v>1.5743517375198448</v>
      </c>
      <c r="R79" s="197">
        <f t="shared" si="624"/>
        <v>1100</v>
      </c>
      <c r="S79" s="194">
        <f t="shared" ref="S79" si="636">R79/R$4*100</f>
        <v>1.3786361528531501</v>
      </c>
      <c r="T79" s="200">
        <v>930</v>
      </c>
      <c r="U79" s="194">
        <f t="shared" ref="U79" si="637">T79/T$4*100</f>
        <v>1.7417034983893926</v>
      </c>
      <c r="V79" s="200">
        <v>170</v>
      </c>
      <c r="W79" s="202">
        <f t="shared" ref="W79" si="638">V79/V$4*100</f>
        <v>0.64411018072973902</v>
      </c>
      <c r="X79" s="197">
        <f t="shared" si="628"/>
        <v>57</v>
      </c>
      <c r="Y79" s="194">
        <f t="shared" ref="Y79" si="639">X79/X$4*100</f>
        <v>0.25264837551526975</v>
      </c>
      <c r="Z79" s="200">
        <v>46</v>
      </c>
      <c r="AA79" s="194">
        <f t="shared" ref="AA79" si="640">Z79/Z$4*100</f>
        <v>0.40747630436708304</v>
      </c>
      <c r="AB79" s="200">
        <v>11</v>
      </c>
      <c r="AC79" s="202">
        <f t="shared" ref="AC79" si="641">AB79/AB$4*100</f>
        <v>9.7586941092973736E-2</v>
      </c>
    </row>
    <row r="80" spans="2:29" x14ac:dyDescent="0.3">
      <c r="B80" s="344"/>
      <c r="C80" s="334" t="s">
        <v>268</v>
      </c>
      <c r="D80" s="335"/>
      <c r="E80" s="222" t="s">
        <v>243</v>
      </c>
      <c r="F80" s="195">
        <f t="shared" si="427"/>
        <v>143710</v>
      </c>
      <c r="G80" s="192">
        <f t="shared" si="1"/>
        <v>75.617340791059149</v>
      </c>
      <c r="H80" s="198">
        <f t="shared" si="428"/>
        <v>93355</v>
      </c>
      <c r="I80" s="192">
        <f t="shared" si="1"/>
        <v>71.973201344558547</v>
      </c>
      <c r="J80" s="198">
        <f t="shared" si="429"/>
        <v>50355</v>
      </c>
      <c r="K80" s="201">
        <f t="shared" ref="K80" si="642">J80/J$4*100</f>
        <v>83.450721731492678</v>
      </c>
      <c r="L80" s="195">
        <f t="shared" si="431"/>
        <v>58928</v>
      </c>
      <c r="M80" s="192">
        <f t="shared" ref="M80" si="643">L80/L$4*100</f>
        <v>67.193468568626784</v>
      </c>
      <c r="N80" s="198">
        <v>41858</v>
      </c>
      <c r="O80" s="192">
        <f t="shared" ref="O80" si="644">N80/N$4*100</f>
        <v>64.374144533472759</v>
      </c>
      <c r="P80" s="198">
        <v>17070</v>
      </c>
      <c r="Q80" s="201">
        <f t="shared" ref="Q80" si="645">P80/P$4*100</f>
        <v>75.277826777209384</v>
      </c>
      <c r="R80" s="195">
        <f t="shared" si="435"/>
        <v>63783</v>
      </c>
      <c r="S80" s="192">
        <f t="shared" ref="S80" si="646">R80/R$4*100</f>
        <v>79.939590670393159</v>
      </c>
      <c r="T80" s="198">
        <v>41294</v>
      </c>
      <c r="U80" s="192">
        <f t="shared" ref="U80" si="647">T80/T$4*100</f>
        <v>77.335380927410284</v>
      </c>
      <c r="V80" s="198">
        <v>22489</v>
      </c>
      <c r="W80" s="201">
        <f t="shared" ref="W80" si="648">V80/V$4*100</f>
        <v>85.208199143712349</v>
      </c>
      <c r="X80" s="195">
        <f t="shared" si="439"/>
        <v>20999</v>
      </c>
      <c r="Y80" s="192">
        <f t="shared" ref="Y80" si="649">X80/X$4*100</f>
        <v>93.076548025353489</v>
      </c>
      <c r="Z80" s="198">
        <v>10203</v>
      </c>
      <c r="AA80" s="192">
        <f t="shared" ref="AA80" si="650">Z80/Z$4*100</f>
        <v>90.38001594472496</v>
      </c>
      <c r="AB80" s="198">
        <v>10796</v>
      </c>
      <c r="AC80" s="201">
        <f t="shared" ref="AC80" si="651">AB80/AB$4*100</f>
        <v>95.77714691270404</v>
      </c>
    </row>
    <row r="81" spans="2:29" x14ac:dyDescent="0.3">
      <c r="B81" s="349"/>
      <c r="C81" s="336"/>
      <c r="D81" s="337"/>
      <c r="E81" s="224" t="s">
        <v>244</v>
      </c>
      <c r="F81" s="197">
        <f t="shared" ref="F81" si="652">SUM(L81,R81,X81)</f>
        <v>46249</v>
      </c>
      <c r="G81" s="194">
        <f t="shared" si="1"/>
        <v>24.335303000805055</v>
      </c>
      <c r="H81" s="200">
        <f t="shared" ref="H81" si="653">SUM(N81,T81,Z81)</f>
        <v>36263</v>
      </c>
      <c r="I81" s="194">
        <f t="shared" si="1"/>
        <v>27.957412033182226</v>
      </c>
      <c r="J81" s="200">
        <f t="shared" ref="J81" si="654">SUM(P81,V81,AB81)</f>
        <v>9986</v>
      </c>
      <c r="K81" s="202">
        <f t="shared" ref="K81" si="655">J81/J$4*100</f>
        <v>16.549278268507315</v>
      </c>
      <c r="L81" s="197">
        <f t="shared" ref="L81" si="656">SUM(N81,P81)</f>
        <v>28771</v>
      </c>
      <c r="M81" s="194">
        <f t="shared" ref="M81" si="657">L81/L$4*100</f>
        <v>32.806531431373223</v>
      </c>
      <c r="N81" s="200">
        <v>23165</v>
      </c>
      <c r="O81" s="194">
        <f t="shared" ref="O81" si="658">N81/N$4*100</f>
        <v>35.625855466527227</v>
      </c>
      <c r="P81" s="200">
        <v>5606</v>
      </c>
      <c r="Q81" s="202">
        <f t="shared" ref="Q81" si="659">P81/P$4*100</f>
        <v>24.722173222790616</v>
      </c>
      <c r="R81" s="197">
        <f t="shared" ref="R81" si="660">SUM(T81,V81)</f>
        <v>15916</v>
      </c>
      <c r="S81" s="194">
        <f t="shared" ref="S81" si="661">R81/R$4*100</f>
        <v>19.947611826191579</v>
      </c>
      <c r="T81" s="200">
        <v>12012</v>
      </c>
      <c r="U81" s="194">
        <f t="shared" ref="U81" si="662">T81/T$4*100</f>
        <v>22.496067121132668</v>
      </c>
      <c r="V81" s="200">
        <v>3904</v>
      </c>
      <c r="W81" s="202">
        <f t="shared" ref="W81" si="663">V81/V$4*100</f>
        <v>14.791800856287651</v>
      </c>
      <c r="X81" s="197">
        <f t="shared" ref="X81" si="664">SUM(Z81,AB81)</f>
        <v>1562</v>
      </c>
      <c r="Y81" s="194">
        <f t="shared" ref="Y81" si="665">X81/X$4*100</f>
        <v>6.9234519746465137</v>
      </c>
      <c r="Z81" s="200">
        <v>1086</v>
      </c>
      <c r="AA81" s="194">
        <f t="shared" ref="AA81" si="666">Z81/Z$4*100</f>
        <v>9.6199840552750473</v>
      </c>
      <c r="AB81" s="200">
        <v>476</v>
      </c>
      <c r="AC81" s="202">
        <f t="shared" ref="AC81" si="667">AB81/AB$4*100</f>
        <v>4.2228530872959542</v>
      </c>
    </row>
    <row r="82" spans="2:29" x14ac:dyDescent="0.3">
      <c r="D82" s="342"/>
    </row>
    <row r="83" spans="2:29" x14ac:dyDescent="0.3">
      <c r="D83" s="342"/>
    </row>
    <row r="84" spans="2:29" x14ac:dyDescent="0.3">
      <c r="D84" s="342"/>
    </row>
    <row r="85" spans="2:29" x14ac:dyDescent="0.3">
      <c r="D85" s="342"/>
    </row>
    <row r="86" spans="2:29" x14ac:dyDescent="0.3">
      <c r="D86" s="342"/>
    </row>
    <row r="87" spans="2:29" x14ac:dyDescent="0.3">
      <c r="D87" s="342"/>
    </row>
    <row r="88" spans="2:29" x14ac:dyDescent="0.3">
      <c r="D88" s="342"/>
    </row>
    <row r="89" spans="2:29" x14ac:dyDescent="0.3">
      <c r="D89" s="342"/>
    </row>
    <row r="90" spans="2:29" x14ac:dyDescent="0.3">
      <c r="D90" s="342"/>
    </row>
    <row r="91" spans="2:29" x14ac:dyDescent="0.3">
      <c r="D91" s="342"/>
    </row>
    <row r="92" spans="2:29" x14ac:dyDescent="0.3">
      <c r="D92" s="342"/>
    </row>
    <row r="93" spans="2:29" x14ac:dyDescent="0.3">
      <c r="D93" s="342"/>
    </row>
    <row r="94" spans="2:29" x14ac:dyDescent="0.3">
      <c r="D94" s="342"/>
    </row>
    <row r="95" spans="2:29" x14ac:dyDescent="0.3">
      <c r="D95" s="342"/>
    </row>
    <row r="96" spans="2:29" x14ac:dyDescent="0.3">
      <c r="D96" s="342"/>
    </row>
    <row r="97" spans="4:4" x14ac:dyDescent="0.3">
      <c r="D97" s="342"/>
    </row>
    <row r="98" spans="4:4" x14ac:dyDescent="0.3">
      <c r="D98" s="342"/>
    </row>
    <row r="99" spans="4:4" x14ac:dyDescent="0.3">
      <c r="D99" s="342"/>
    </row>
    <row r="100" spans="4:4" x14ac:dyDescent="0.3">
      <c r="D100" s="342"/>
    </row>
    <row r="101" spans="4:4" x14ac:dyDescent="0.3">
      <c r="D101" s="342"/>
    </row>
    <row r="102" spans="4:4" x14ac:dyDescent="0.3">
      <c r="D102" s="342"/>
    </row>
    <row r="103" spans="4:4" x14ac:dyDescent="0.3">
      <c r="D103" s="342"/>
    </row>
    <row r="104" spans="4:4" x14ac:dyDescent="0.3">
      <c r="D104" s="342"/>
    </row>
    <row r="105" spans="4:4" x14ac:dyDescent="0.3">
      <c r="D105" s="342"/>
    </row>
    <row r="106" spans="4:4" x14ac:dyDescent="0.3">
      <c r="D106" s="342"/>
    </row>
    <row r="107" spans="4:4" x14ac:dyDescent="0.3">
      <c r="D107" s="342"/>
    </row>
    <row r="108" spans="4:4" x14ac:dyDescent="0.3">
      <c r="D108" s="342"/>
    </row>
    <row r="109" spans="4:4" x14ac:dyDescent="0.3">
      <c r="D109" s="342"/>
    </row>
    <row r="110" spans="4:4" x14ac:dyDescent="0.3">
      <c r="D110" s="342"/>
    </row>
    <row r="111" spans="4:4" x14ac:dyDescent="0.3">
      <c r="D111" s="342"/>
    </row>
    <row r="112" spans="4:4" x14ac:dyDescent="0.3">
      <c r="D112" s="342"/>
    </row>
    <row r="113" spans="4:4" x14ac:dyDescent="0.3">
      <c r="D113" s="342"/>
    </row>
    <row r="114" spans="4:4" x14ac:dyDescent="0.3">
      <c r="D114" s="342"/>
    </row>
    <row r="115" spans="4:4" x14ac:dyDescent="0.3">
      <c r="D115" s="342"/>
    </row>
    <row r="116" spans="4:4" x14ac:dyDescent="0.3">
      <c r="D116" s="342"/>
    </row>
    <row r="117" spans="4:4" x14ac:dyDescent="0.3">
      <c r="D117" s="342"/>
    </row>
    <row r="118" spans="4:4" x14ac:dyDescent="0.3">
      <c r="D118" s="342"/>
    </row>
    <row r="119" spans="4:4" x14ac:dyDescent="0.3">
      <c r="D119" s="342"/>
    </row>
    <row r="120" spans="4:4" x14ac:dyDescent="0.3">
      <c r="D120" s="342"/>
    </row>
    <row r="121" spans="4:4" x14ac:dyDescent="0.3">
      <c r="D121" s="342"/>
    </row>
    <row r="122" spans="4:4" x14ac:dyDescent="0.3">
      <c r="D122" s="342"/>
    </row>
    <row r="123" spans="4:4" x14ac:dyDescent="0.3">
      <c r="D123" s="342"/>
    </row>
    <row r="124" spans="4:4" x14ac:dyDescent="0.3">
      <c r="D124" s="342"/>
    </row>
    <row r="125" spans="4:4" x14ac:dyDescent="0.3">
      <c r="D125" s="342"/>
    </row>
    <row r="126" spans="4:4" x14ac:dyDescent="0.3">
      <c r="D126" s="342"/>
    </row>
    <row r="127" spans="4:4" x14ac:dyDescent="0.3">
      <c r="D127" s="342"/>
    </row>
    <row r="128" spans="4:4" x14ac:dyDescent="0.3">
      <c r="D128" s="342"/>
    </row>
    <row r="129" spans="4:4" x14ac:dyDescent="0.3">
      <c r="D129" s="342"/>
    </row>
    <row r="130" spans="4:4" x14ac:dyDescent="0.3">
      <c r="D130" s="342"/>
    </row>
    <row r="131" spans="4:4" x14ac:dyDescent="0.3">
      <c r="D131" s="342"/>
    </row>
    <row r="132" spans="4:4" x14ac:dyDescent="0.3">
      <c r="D132" s="342"/>
    </row>
    <row r="133" spans="4:4" x14ac:dyDescent="0.3">
      <c r="D133" s="342"/>
    </row>
    <row r="134" spans="4:4" x14ac:dyDescent="0.3">
      <c r="D134" s="342"/>
    </row>
    <row r="135" spans="4:4" x14ac:dyDescent="0.3">
      <c r="D135" s="342"/>
    </row>
    <row r="136" spans="4:4" x14ac:dyDescent="0.3">
      <c r="D136" s="342"/>
    </row>
    <row r="137" spans="4:4" x14ac:dyDescent="0.3">
      <c r="D137" s="342"/>
    </row>
    <row r="138" spans="4:4" x14ac:dyDescent="0.3">
      <c r="D138" s="342"/>
    </row>
    <row r="139" spans="4:4" x14ac:dyDescent="0.3">
      <c r="D139" s="342"/>
    </row>
    <row r="140" spans="4:4" x14ac:dyDescent="0.3">
      <c r="D140" s="342"/>
    </row>
    <row r="141" spans="4:4" x14ac:dyDescent="0.3">
      <c r="D141" s="342"/>
    </row>
    <row r="142" spans="4:4" x14ac:dyDescent="0.3">
      <c r="D142" s="342"/>
    </row>
    <row r="143" spans="4:4" x14ac:dyDescent="0.3">
      <c r="D143" s="342"/>
    </row>
    <row r="144" spans="4:4" x14ac:dyDescent="0.3">
      <c r="D144" s="342"/>
    </row>
    <row r="145" spans="4:4" x14ac:dyDescent="0.3">
      <c r="D145" s="342"/>
    </row>
    <row r="146" spans="4:4" x14ac:dyDescent="0.3">
      <c r="D146" s="342"/>
    </row>
    <row r="147" spans="4:4" x14ac:dyDescent="0.3">
      <c r="D147" s="342"/>
    </row>
    <row r="148" spans="4:4" x14ac:dyDescent="0.3">
      <c r="D148" s="342"/>
    </row>
    <row r="149" spans="4:4" x14ac:dyDescent="0.3">
      <c r="D149" s="342"/>
    </row>
    <row r="150" spans="4:4" x14ac:dyDescent="0.3">
      <c r="D150" s="342"/>
    </row>
    <row r="151" spans="4:4" x14ac:dyDescent="0.3">
      <c r="D151" s="342"/>
    </row>
    <row r="152" spans="4:4" x14ac:dyDescent="0.3">
      <c r="D152" s="342"/>
    </row>
    <row r="153" spans="4:4" x14ac:dyDescent="0.3">
      <c r="D153" s="342"/>
    </row>
    <row r="154" spans="4:4" x14ac:dyDescent="0.3">
      <c r="D154" s="342"/>
    </row>
    <row r="155" spans="4:4" x14ac:dyDescent="0.3">
      <c r="D155" s="342"/>
    </row>
    <row r="156" spans="4:4" x14ac:dyDescent="0.3">
      <c r="D156" s="342"/>
    </row>
    <row r="157" spans="4:4" x14ac:dyDescent="0.3">
      <c r="D157" s="342"/>
    </row>
    <row r="158" spans="4:4" x14ac:dyDescent="0.3">
      <c r="D158" s="342"/>
    </row>
    <row r="159" spans="4:4" x14ac:dyDescent="0.3">
      <c r="D159" s="342"/>
    </row>
    <row r="160" spans="4:4" x14ac:dyDescent="0.3">
      <c r="D160" s="342"/>
    </row>
    <row r="161" spans="4:4" x14ac:dyDescent="0.3">
      <c r="D161" s="342"/>
    </row>
    <row r="162" spans="4:4" x14ac:dyDescent="0.3">
      <c r="D162" s="342"/>
    </row>
    <row r="163" spans="4:4" x14ac:dyDescent="0.3">
      <c r="D163" s="342"/>
    </row>
    <row r="164" spans="4:4" x14ac:dyDescent="0.3">
      <c r="D164" s="342"/>
    </row>
    <row r="165" spans="4:4" x14ac:dyDescent="0.3">
      <c r="D165" s="342"/>
    </row>
    <row r="166" spans="4:4" x14ac:dyDescent="0.3">
      <c r="D166" s="342"/>
    </row>
    <row r="167" spans="4:4" x14ac:dyDescent="0.3">
      <c r="D167" s="342"/>
    </row>
    <row r="168" spans="4:4" x14ac:dyDescent="0.3">
      <c r="D168" s="342"/>
    </row>
    <row r="169" spans="4:4" x14ac:dyDescent="0.3">
      <c r="D169" s="342"/>
    </row>
    <row r="170" spans="4:4" x14ac:dyDescent="0.3">
      <c r="D170" s="342"/>
    </row>
    <row r="171" spans="4:4" x14ac:dyDescent="0.3">
      <c r="D171" s="342"/>
    </row>
    <row r="172" spans="4:4" x14ac:dyDescent="0.3">
      <c r="D172" s="342"/>
    </row>
    <row r="173" spans="4:4" x14ac:dyDescent="0.3">
      <c r="D173" s="342"/>
    </row>
    <row r="174" spans="4:4" x14ac:dyDescent="0.3">
      <c r="D174" s="342"/>
    </row>
    <row r="175" spans="4:4" x14ac:dyDescent="0.3">
      <c r="D175" s="342"/>
    </row>
    <row r="176" spans="4:4" x14ac:dyDescent="0.3">
      <c r="D176" s="342"/>
    </row>
    <row r="177" spans="4:4" x14ac:dyDescent="0.3">
      <c r="D177" s="342"/>
    </row>
    <row r="178" spans="4:4" x14ac:dyDescent="0.3">
      <c r="D178" s="342"/>
    </row>
    <row r="179" spans="4:4" x14ac:dyDescent="0.3">
      <c r="D179" s="342"/>
    </row>
    <row r="180" spans="4:4" x14ac:dyDescent="0.3">
      <c r="D180" s="342"/>
    </row>
    <row r="181" spans="4:4" x14ac:dyDescent="0.3">
      <c r="D181" s="342"/>
    </row>
  </sheetData>
  <mergeCells count="70">
    <mergeCell ref="D62:D63"/>
    <mergeCell ref="B23:B40"/>
    <mergeCell ref="B6:C22"/>
    <mergeCell ref="C43:C63"/>
    <mergeCell ref="C80:D81"/>
    <mergeCell ref="C64:C79"/>
    <mergeCell ref="D64:D71"/>
    <mergeCell ref="D43:D49"/>
    <mergeCell ref="D76:D77"/>
    <mergeCell ref="D78:D79"/>
    <mergeCell ref="B50:B81"/>
    <mergeCell ref="D50:D51"/>
    <mergeCell ref="D52:D53"/>
    <mergeCell ref="D54:D55"/>
    <mergeCell ref="D56:D57"/>
    <mergeCell ref="D58:D59"/>
    <mergeCell ref="D60:D61"/>
    <mergeCell ref="D177:D181"/>
    <mergeCell ref="C23:C34"/>
    <mergeCell ref="D23:D24"/>
    <mergeCell ref="D25:D26"/>
    <mergeCell ref="D27:D28"/>
    <mergeCell ref="D29:D30"/>
    <mergeCell ref="D31:D32"/>
    <mergeCell ref="D33:D34"/>
    <mergeCell ref="D147:D151"/>
    <mergeCell ref="D152:D156"/>
    <mergeCell ref="D157:D161"/>
    <mergeCell ref="D162:D166"/>
    <mergeCell ref="D167:D171"/>
    <mergeCell ref="D172:D176"/>
    <mergeCell ref="D117:D121"/>
    <mergeCell ref="D122:D126"/>
    <mergeCell ref="D127:D131"/>
    <mergeCell ref="D132:D136"/>
    <mergeCell ref="D137:D141"/>
    <mergeCell ref="D142:D146"/>
    <mergeCell ref="D87:D91"/>
    <mergeCell ref="D92:D96"/>
    <mergeCell ref="D97:D101"/>
    <mergeCell ref="D102:D106"/>
    <mergeCell ref="D107:D111"/>
    <mergeCell ref="D112:D116"/>
    <mergeCell ref="X2:AC2"/>
    <mergeCell ref="X3:Y3"/>
    <mergeCell ref="Z3:AA3"/>
    <mergeCell ref="AB3:AC3"/>
    <mergeCell ref="D82:D86"/>
    <mergeCell ref="D11:D22"/>
    <mergeCell ref="D6:D7"/>
    <mergeCell ref="D8:D10"/>
    <mergeCell ref="D72:D73"/>
    <mergeCell ref="D74:D75"/>
    <mergeCell ref="L2:Q2"/>
    <mergeCell ref="L3:M3"/>
    <mergeCell ref="N3:O3"/>
    <mergeCell ref="P3:Q3"/>
    <mergeCell ref="R2:W2"/>
    <mergeCell ref="R3:S3"/>
    <mergeCell ref="F2:K2"/>
    <mergeCell ref="C41:D42"/>
    <mergeCell ref="T3:U3"/>
    <mergeCell ref="V3:W3"/>
    <mergeCell ref="F3:G3"/>
    <mergeCell ref="H3:I3"/>
    <mergeCell ref="J3:K3"/>
    <mergeCell ref="D35:D36"/>
    <mergeCell ref="D39:D40"/>
    <mergeCell ref="D37:D38"/>
    <mergeCell ref="C35:C40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63"/>
  <sheetViews>
    <sheetView zoomScale="50" zoomScaleNormal="50" workbookViewId="0">
      <selection activeCell="F23" sqref="F23:K23"/>
    </sheetView>
  </sheetViews>
  <sheetFormatPr defaultRowHeight="16.5" x14ac:dyDescent="0.3"/>
  <cols>
    <col min="2" max="5" width="10.625" style="144" customWidth="1"/>
    <col min="12" max="15" width="10.625" style="144" customWidth="1"/>
    <col min="22" max="25" width="10.625" style="144" customWidth="1"/>
    <col min="32" max="35" width="10.625" style="144" customWidth="1"/>
  </cols>
  <sheetData>
    <row r="2" spans="2:43" x14ac:dyDescent="0.3">
      <c r="B2" s="232"/>
      <c r="C2" s="233"/>
      <c r="D2" s="233"/>
      <c r="E2" s="234"/>
      <c r="F2" s="331" t="s">
        <v>228</v>
      </c>
      <c r="G2" s="332"/>
      <c r="H2" s="332"/>
      <c r="I2" s="332"/>
      <c r="J2" s="332"/>
      <c r="K2" s="332"/>
      <c r="L2" s="232"/>
      <c r="M2" s="233"/>
      <c r="N2" s="233"/>
      <c r="O2" s="234"/>
      <c r="P2" s="331" t="s">
        <v>232</v>
      </c>
      <c r="Q2" s="332"/>
      <c r="R2" s="332"/>
      <c r="S2" s="332"/>
      <c r="T2" s="332"/>
      <c r="U2" s="333"/>
      <c r="V2" s="232"/>
      <c r="W2" s="233"/>
      <c r="X2" s="233"/>
      <c r="Y2" s="234"/>
      <c r="Z2" s="332" t="s">
        <v>233</v>
      </c>
      <c r="AA2" s="332"/>
      <c r="AB2" s="332"/>
      <c r="AC2" s="332"/>
      <c r="AD2" s="332"/>
      <c r="AE2" s="333"/>
      <c r="AF2" s="232"/>
      <c r="AG2" s="233"/>
      <c r="AH2" s="233"/>
      <c r="AI2" s="234"/>
      <c r="AJ2" s="332" t="s">
        <v>234</v>
      </c>
      <c r="AK2" s="332"/>
      <c r="AL2" s="332"/>
      <c r="AM2" s="332"/>
      <c r="AN2" s="332"/>
      <c r="AO2" s="333"/>
    </row>
    <row r="3" spans="2:43" x14ac:dyDescent="0.3">
      <c r="B3" s="235"/>
      <c r="C3" s="236"/>
      <c r="D3" s="236"/>
      <c r="E3" s="237"/>
      <c r="F3" s="329" t="s">
        <v>231</v>
      </c>
      <c r="G3" s="330"/>
      <c r="H3" s="330" t="s">
        <v>229</v>
      </c>
      <c r="I3" s="330"/>
      <c r="J3" s="330" t="s">
        <v>230</v>
      </c>
      <c r="K3" s="330"/>
      <c r="L3" s="235"/>
      <c r="M3" s="236"/>
      <c r="N3" s="236"/>
      <c r="O3" s="237"/>
      <c r="P3" s="329" t="s">
        <v>231</v>
      </c>
      <c r="Q3" s="330"/>
      <c r="R3" s="330" t="s">
        <v>229</v>
      </c>
      <c r="S3" s="330"/>
      <c r="T3" s="330" t="s">
        <v>230</v>
      </c>
      <c r="U3" s="338"/>
      <c r="V3" s="235"/>
      <c r="W3" s="236"/>
      <c r="X3" s="236"/>
      <c r="Y3" s="237"/>
      <c r="Z3" s="330" t="s">
        <v>231</v>
      </c>
      <c r="AA3" s="330"/>
      <c r="AB3" s="330" t="s">
        <v>229</v>
      </c>
      <c r="AC3" s="330"/>
      <c r="AD3" s="330" t="s">
        <v>230</v>
      </c>
      <c r="AE3" s="338"/>
      <c r="AF3" s="235"/>
      <c r="AG3" s="236"/>
      <c r="AH3" s="236"/>
      <c r="AI3" s="237"/>
      <c r="AJ3" s="330" t="s">
        <v>231</v>
      </c>
      <c r="AK3" s="330"/>
      <c r="AL3" s="330" t="s">
        <v>229</v>
      </c>
      <c r="AM3" s="330"/>
      <c r="AN3" s="330" t="s">
        <v>230</v>
      </c>
      <c r="AO3" s="338"/>
    </row>
    <row r="4" spans="2:43" x14ac:dyDescent="0.3">
      <c r="B4" s="235"/>
      <c r="C4" s="236"/>
      <c r="D4" s="236"/>
      <c r="E4" s="237"/>
      <c r="F4" s="210">
        <f>SUM(H4,J4)</f>
        <v>190049</v>
      </c>
      <c r="G4" s="211"/>
      <c r="H4" s="211">
        <f>SUM(R4,AB4,AL4)</f>
        <v>129708</v>
      </c>
      <c r="I4" s="211"/>
      <c r="J4" s="211">
        <f>SUM(T4,AD4,AN4)</f>
        <v>60341</v>
      </c>
      <c r="K4" s="211"/>
      <c r="L4" s="235"/>
      <c r="M4" s="236"/>
      <c r="N4" s="236"/>
      <c r="O4" s="237"/>
      <c r="P4" s="210">
        <f>SUM(R4,T4)</f>
        <v>87699</v>
      </c>
      <c r="Q4" s="211"/>
      <c r="R4" s="211">
        <v>65023</v>
      </c>
      <c r="S4" s="211"/>
      <c r="T4" s="211">
        <v>22676</v>
      </c>
      <c r="U4" s="212"/>
      <c r="V4" s="235"/>
      <c r="W4" s="236"/>
      <c r="X4" s="236"/>
      <c r="Y4" s="237"/>
      <c r="Z4" s="211">
        <f>SUM(AB4,AD4)</f>
        <v>79789</v>
      </c>
      <c r="AA4" s="211"/>
      <c r="AB4" s="211">
        <v>53396</v>
      </c>
      <c r="AC4" s="211"/>
      <c r="AD4" s="211">
        <v>26393</v>
      </c>
      <c r="AE4" s="212"/>
      <c r="AF4" s="235"/>
      <c r="AG4" s="236"/>
      <c r="AH4" s="236"/>
      <c r="AI4" s="237"/>
      <c r="AJ4" s="211">
        <f>SUM(AL4,AN4)</f>
        <v>22561</v>
      </c>
      <c r="AK4" s="211"/>
      <c r="AL4" s="211">
        <v>11289</v>
      </c>
      <c r="AM4" s="211"/>
      <c r="AN4" s="211">
        <v>11272</v>
      </c>
      <c r="AO4" s="212"/>
    </row>
    <row r="5" spans="2:43" x14ac:dyDescent="0.3">
      <c r="B5" s="238" t="s">
        <v>283</v>
      </c>
      <c r="C5" s="239" t="s">
        <v>282</v>
      </c>
      <c r="D5" s="239" t="s">
        <v>284</v>
      </c>
      <c r="E5" s="240" t="s">
        <v>250</v>
      </c>
      <c r="F5" s="226" t="s">
        <v>31</v>
      </c>
      <c r="G5" s="227" t="s">
        <v>0</v>
      </c>
      <c r="H5" s="227" t="s">
        <v>31</v>
      </c>
      <c r="I5" s="227" t="s">
        <v>0</v>
      </c>
      <c r="J5" s="227" t="s">
        <v>31</v>
      </c>
      <c r="K5" s="227" t="s">
        <v>0</v>
      </c>
      <c r="L5" s="238" t="s">
        <v>283</v>
      </c>
      <c r="M5" s="239" t="s">
        <v>282</v>
      </c>
      <c r="N5" s="239" t="s">
        <v>284</v>
      </c>
      <c r="O5" s="240" t="s">
        <v>250</v>
      </c>
      <c r="P5" s="226" t="s">
        <v>31</v>
      </c>
      <c r="Q5" s="227" t="s">
        <v>0</v>
      </c>
      <c r="R5" s="227" t="s">
        <v>31</v>
      </c>
      <c r="S5" s="227" t="s">
        <v>0</v>
      </c>
      <c r="T5" s="227" t="s">
        <v>31</v>
      </c>
      <c r="U5" s="228" t="s">
        <v>0</v>
      </c>
      <c r="V5" s="238" t="s">
        <v>283</v>
      </c>
      <c r="W5" s="239" t="s">
        <v>282</v>
      </c>
      <c r="X5" s="239" t="s">
        <v>284</v>
      </c>
      <c r="Y5" s="240" t="s">
        <v>250</v>
      </c>
      <c r="Z5" s="227" t="s">
        <v>31</v>
      </c>
      <c r="AA5" s="227" t="s">
        <v>0</v>
      </c>
      <c r="AB5" s="227" t="s">
        <v>31</v>
      </c>
      <c r="AC5" s="227" t="s">
        <v>0</v>
      </c>
      <c r="AD5" s="227" t="s">
        <v>31</v>
      </c>
      <c r="AE5" s="228" t="s">
        <v>0</v>
      </c>
      <c r="AF5" s="238" t="s">
        <v>283</v>
      </c>
      <c r="AG5" s="239" t="s">
        <v>282</v>
      </c>
      <c r="AH5" s="239" t="s">
        <v>284</v>
      </c>
      <c r="AI5" s="240" t="s">
        <v>250</v>
      </c>
      <c r="AJ5" s="227" t="s">
        <v>31</v>
      </c>
      <c r="AK5" s="227" t="s">
        <v>0</v>
      </c>
      <c r="AL5" s="227" t="s">
        <v>31</v>
      </c>
      <c r="AM5" s="227" t="s">
        <v>0</v>
      </c>
      <c r="AN5" s="227" t="s">
        <v>31</v>
      </c>
      <c r="AO5" s="228" t="s">
        <v>0</v>
      </c>
    </row>
    <row r="6" spans="2:43" x14ac:dyDescent="0.3">
      <c r="B6" s="350" t="s">
        <v>243</v>
      </c>
      <c r="C6" s="353" t="s">
        <v>243</v>
      </c>
      <c r="D6" s="355" t="s">
        <v>243</v>
      </c>
      <c r="E6" s="241" t="s">
        <v>243</v>
      </c>
      <c r="F6" s="195">
        <f t="shared" ref="F6:F21" si="0">SUM(P6,Z6,AJ6)</f>
        <v>67711</v>
      </c>
      <c r="G6" s="192">
        <f t="shared" ref="G6:I17" si="1">F6/F$4*100</f>
        <v>35.628180100921341</v>
      </c>
      <c r="H6" s="198">
        <f t="shared" ref="H6:H21" si="2">SUM(R6,AB6,AL6)</f>
        <v>43228</v>
      </c>
      <c r="I6" s="192">
        <f t="shared" si="1"/>
        <v>33.327165633576953</v>
      </c>
      <c r="J6" s="198">
        <f t="shared" ref="J6:J21" si="3">SUM(T6,AD6,AN6)</f>
        <v>24483</v>
      </c>
      <c r="K6" s="192">
        <f t="shared" ref="K6:K17" si="4">J6/J$4*100</f>
        <v>40.574402147793379</v>
      </c>
      <c r="L6" s="350" t="s">
        <v>243</v>
      </c>
      <c r="M6" s="359" t="s">
        <v>287</v>
      </c>
      <c r="N6" s="360" t="s">
        <v>285</v>
      </c>
      <c r="O6" s="241" t="s">
        <v>243</v>
      </c>
      <c r="P6" s="195">
        <f t="shared" ref="P6:P17" si="5">SUM(R6,T6)</f>
        <v>18099</v>
      </c>
      <c r="Q6" s="192">
        <f t="shared" ref="Q6:Q17" si="6">P6/P$4*100</f>
        <v>20.637635548866008</v>
      </c>
      <c r="R6" s="198">
        <v>13139</v>
      </c>
      <c r="S6" s="192">
        <f t="shared" ref="S6:S17" si="7">R6/R$4*100</f>
        <v>20.206696092152008</v>
      </c>
      <c r="T6" s="198">
        <v>4960</v>
      </c>
      <c r="U6" s="201">
        <f t="shared" ref="U6:U17" si="8">T6/T$4*100</f>
        <v>21.873346269183276</v>
      </c>
      <c r="V6" s="350" t="s">
        <v>243</v>
      </c>
      <c r="W6" s="353" t="s">
        <v>243</v>
      </c>
      <c r="X6" s="355" t="s">
        <v>243</v>
      </c>
      <c r="Y6" s="241" t="s">
        <v>243</v>
      </c>
      <c r="Z6" s="198">
        <f t="shared" ref="Z6:Z17" si="9">SUM(AB6,AD6)</f>
        <v>34614</v>
      </c>
      <c r="AA6" s="192">
        <f t="shared" ref="AA6:AA17" si="10">Z6/Z$4*100</f>
        <v>43.381919813508127</v>
      </c>
      <c r="AB6" s="198">
        <v>22686</v>
      </c>
      <c r="AC6" s="192">
        <f t="shared" ref="AC6:AC17" si="11">AB6/AB$4*100</f>
        <v>42.486328563937377</v>
      </c>
      <c r="AD6" s="198">
        <v>11928</v>
      </c>
      <c r="AE6" s="192">
        <f t="shared" ref="AE6:AE17" si="12">AD6/AD$4*100</f>
        <v>45.19380138673133</v>
      </c>
      <c r="AF6" s="350" t="s">
        <v>243</v>
      </c>
      <c r="AG6" s="353" t="s">
        <v>243</v>
      </c>
      <c r="AH6" s="355" t="s">
        <v>243</v>
      </c>
      <c r="AI6" s="241" t="s">
        <v>243</v>
      </c>
      <c r="AJ6" s="198">
        <f t="shared" ref="AJ6:AJ17" si="13">SUM(AL6,AN6)</f>
        <v>14998</v>
      </c>
      <c r="AK6" s="192">
        <f t="shared" ref="AK6:AK17" si="14">AJ6/AJ$4*100</f>
        <v>66.477549754000265</v>
      </c>
      <c r="AL6" s="198">
        <v>7403</v>
      </c>
      <c r="AM6" s="192">
        <f t="shared" ref="AM6:AM17" si="15">AL6/AL$4*100</f>
        <v>65.577110461511197</v>
      </c>
      <c r="AN6" s="198">
        <v>7595</v>
      </c>
      <c r="AO6" s="201">
        <f t="shared" ref="AO6:AO17" si="16">AN6/AN$4*100</f>
        <v>67.37934705464869</v>
      </c>
      <c r="AP6" s="182"/>
      <c r="AQ6" s="182"/>
    </row>
    <row r="7" spans="2:43" x14ac:dyDescent="0.3">
      <c r="B7" s="351"/>
      <c r="C7" s="354"/>
      <c r="D7" s="356"/>
      <c r="E7" s="242" t="s">
        <v>244</v>
      </c>
      <c r="F7" s="196">
        <f t="shared" si="0"/>
        <v>3892</v>
      </c>
      <c r="G7" s="193">
        <f t="shared" si="1"/>
        <v>2.047892911828002</v>
      </c>
      <c r="H7" s="199">
        <f t="shared" si="2"/>
        <v>2215</v>
      </c>
      <c r="I7" s="193">
        <f t="shared" si="1"/>
        <v>1.7076818700465661</v>
      </c>
      <c r="J7" s="199">
        <f t="shared" si="3"/>
        <v>1677</v>
      </c>
      <c r="K7" s="193">
        <f t="shared" si="4"/>
        <v>2.7792048524220681</v>
      </c>
      <c r="L7" s="351"/>
      <c r="M7" s="354"/>
      <c r="N7" s="356"/>
      <c r="O7" s="242" t="s">
        <v>244</v>
      </c>
      <c r="P7" s="196">
        <f t="shared" si="5"/>
        <v>1052</v>
      </c>
      <c r="Q7" s="193">
        <f t="shared" si="6"/>
        <v>1.1995575776234622</v>
      </c>
      <c r="R7" s="199">
        <v>660</v>
      </c>
      <c r="S7" s="193">
        <f t="shared" si="7"/>
        <v>1.0150254525321809</v>
      </c>
      <c r="T7" s="199">
        <v>392</v>
      </c>
      <c r="U7" s="203">
        <f t="shared" si="8"/>
        <v>1.7286999470806137</v>
      </c>
      <c r="V7" s="351"/>
      <c r="W7" s="354"/>
      <c r="X7" s="356"/>
      <c r="Y7" s="242" t="s">
        <v>244</v>
      </c>
      <c r="Z7" s="199">
        <f t="shared" si="9"/>
        <v>2079</v>
      </c>
      <c r="AA7" s="193">
        <f t="shared" si="10"/>
        <v>2.6056223288924536</v>
      </c>
      <c r="AB7" s="199">
        <v>1174</v>
      </c>
      <c r="AC7" s="193">
        <f t="shared" si="11"/>
        <v>2.1986665667840288</v>
      </c>
      <c r="AD7" s="199">
        <v>905</v>
      </c>
      <c r="AE7" s="193">
        <f t="shared" si="12"/>
        <v>3.4289394915318452</v>
      </c>
      <c r="AF7" s="351"/>
      <c r="AG7" s="354"/>
      <c r="AH7" s="356"/>
      <c r="AI7" s="242" t="s">
        <v>244</v>
      </c>
      <c r="AJ7" s="199">
        <f t="shared" si="13"/>
        <v>761</v>
      </c>
      <c r="AK7" s="193">
        <f t="shared" si="14"/>
        <v>3.3730774345108814</v>
      </c>
      <c r="AL7" s="199">
        <v>381</v>
      </c>
      <c r="AM7" s="193">
        <f t="shared" si="15"/>
        <v>3.3749667818230131</v>
      </c>
      <c r="AN7" s="199">
        <v>380</v>
      </c>
      <c r="AO7" s="203">
        <f t="shared" si="16"/>
        <v>3.3711852377572744</v>
      </c>
      <c r="AP7" s="182"/>
      <c r="AQ7" s="182"/>
    </row>
    <row r="8" spans="2:43" x14ac:dyDescent="0.3">
      <c r="B8" s="351"/>
      <c r="C8" s="354"/>
      <c r="D8" s="356" t="s">
        <v>244</v>
      </c>
      <c r="E8" s="242" t="s">
        <v>243</v>
      </c>
      <c r="F8" s="196">
        <f t="shared" si="0"/>
        <v>5639</v>
      </c>
      <c r="G8" s="193">
        <f t="shared" si="1"/>
        <v>2.9671295297528535</v>
      </c>
      <c r="H8" s="199">
        <f t="shared" si="2"/>
        <v>2954</v>
      </c>
      <c r="I8" s="193">
        <f t="shared" si="1"/>
        <v>2.277423135041786</v>
      </c>
      <c r="J8" s="199">
        <f t="shared" si="3"/>
        <v>2685</v>
      </c>
      <c r="K8" s="193">
        <f t="shared" si="4"/>
        <v>4.4497108102285345</v>
      </c>
      <c r="L8" s="351"/>
      <c r="M8" s="354"/>
      <c r="N8" s="361" t="s">
        <v>286</v>
      </c>
      <c r="O8" s="242" t="s">
        <v>243</v>
      </c>
      <c r="P8" s="196">
        <f t="shared" si="5"/>
        <v>852</v>
      </c>
      <c r="Q8" s="193">
        <f t="shared" si="6"/>
        <v>0.97150480621215762</v>
      </c>
      <c r="R8" s="199">
        <v>557</v>
      </c>
      <c r="S8" s="193">
        <f t="shared" si="7"/>
        <v>0.85661996524306794</v>
      </c>
      <c r="T8" s="199">
        <v>295</v>
      </c>
      <c r="U8" s="203">
        <f t="shared" si="8"/>
        <v>1.3009349091550537</v>
      </c>
      <c r="V8" s="351"/>
      <c r="W8" s="354"/>
      <c r="X8" s="356" t="s">
        <v>244</v>
      </c>
      <c r="Y8" s="242" t="s">
        <v>243</v>
      </c>
      <c r="Z8" s="199">
        <f t="shared" si="9"/>
        <v>3055</v>
      </c>
      <c r="AA8" s="193">
        <f t="shared" si="10"/>
        <v>3.8288485881512493</v>
      </c>
      <c r="AB8" s="199">
        <v>1608</v>
      </c>
      <c r="AC8" s="193">
        <f t="shared" si="11"/>
        <v>3.0114615326990788</v>
      </c>
      <c r="AD8" s="199">
        <v>1447</v>
      </c>
      <c r="AE8" s="193">
        <f t="shared" si="12"/>
        <v>5.482514303034896</v>
      </c>
      <c r="AF8" s="351"/>
      <c r="AG8" s="354"/>
      <c r="AH8" s="356" t="s">
        <v>244</v>
      </c>
      <c r="AI8" s="242" t="s">
        <v>243</v>
      </c>
      <c r="AJ8" s="199">
        <f t="shared" si="13"/>
        <v>1732</v>
      </c>
      <c r="AK8" s="193">
        <f t="shared" si="14"/>
        <v>7.676964673551705</v>
      </c>
      <c r="AL8" s="199">
        <v>789</v>
      </c>
      <c r="AM8" s="193">
        <f t="shared" si="15"/>
        <v>6.9891044379484457</v>
      </c>
      <c r="AN8" s="199">
        <v>943</v>
      </c>
      <c r="AO8" s="203">
        <f t="shared" si="16"/>
        <v>8.365862313697658</v>
      </c>
      <c r="AP8" s="182"/>
      <c r="AQ8" s="182"/>
    </row>
    <row r="9" spans="2:43" x14ac:dyDescent="0.3">
      <c r="B9" s="351"/>
      <c r="C9" s="354"/>
      <c r="D9" s="356"/>
      <c r="E9" s="242" t="s">
        <v>244</v>
      </c>
      <c r="F9" s="196">
        <f t="shared" si="0"/>
        <v>522</v>
      </c>
      <c r="G9" s="193">
        <f t="shared" si="1"/>
        <v>0.27466600718762002</v>
      </c>
      <c r="H9" s="199">
        <f t="shared" si="2"/>
        <v>228</v>
      </c>
      <c r="I9" s="193">
        <f t="shared" si="1"/>
        <v>0.175779443056712</v>
      </c>
      <c r="J9" s="199">
        <f t="shared" si="3"/>
        <v>294</v>
      </c>
      <c r="K9" s="193">
        <f t="shared" si="4"/>
        <v>0.48723090436021937</v>
      </c>
      <c r="L9" s="351"/>
      <c r="M9" s="354"/>
      <c r="N9" s="356"/>
      <c r="O9" s="242" t="s">
        <v>244</v>
      </c>
      <c r="P9" s="196">
        <f t="shared" si="5"/>
        <v>72</v>
      </c>
      <c r="Q9" s="193">
        <f t="shared" si="6"/>
        <v>8.2098997708069651E-2</v>
      </c>
      <c r="R9" s="199">
        <v>30</v>
      </c>
      <c r="S9" s="193">
        <f t="shared" si="7"/>
        <v>4.6137520569644583E-2</v>
      </c>
      <c r="T9" s="199">
        <v>42</v>
      </c>
      <c r="U9" s="203">
        <f t="shared" si="8"/>
        <v>0.18521785147292291</v>
      </c>
      <c r="V9" s="351"/>
      <c r="W9" s="354"/>
      <c r="X9" s="356"/>
      <c r="Y9" s="242" t="s">
        <v>244</v>
      </c>
      <c r="Z9" s="199">
        <f t="shared" si="9"/>
        <v>306</v>
      </c>
      <c r="AA9" s="193">
        <f t="shared" si="10"/>
        <v>0.3835115116118763</v>
      </c>
      <c r="AB9" s="199">
        <v>135</v>
      </c>
      <c r="AC9" s="193">
        <f t="shared" si="11"/>
        <v>0.25282792718555697</v>
      </c>
      <c r="AD9" s="199">
        <v>171</v>
      </c>
      <c r="AE9" s="193">
        <f t="shared" si="12"/>
        <v>0.64789906414579623</v>
      </c>
      <c r="AF9" s="351"/>
      <c r="AG9" s="354"/>
      <c r="AH9" s="356"/>
      <c r="AI9" s="242" t="s">
        <v>244</v>
      </c>
      <c r="AJ9" s="199">
        <f t="shared" si="13"/>
        <v>144</v>
      </c>
      <c r="AK9" s="193">
        <f t="shared" si="14"/>
        <v>0.63826958024910241</v>
      </c>
      <c r="AL9" s="199">
        <v>63</v>
      </c>
      <c r="AM9" s="193">
        <f t="shared" si="15"/>
        <v>0.55806537337230933</v>
      </c>
      <c r="AN9" s="199">
        <v>81</v>
      </c>
      <c r="AO9" s="203">
        <f t="shared" si="16"/>
        <v>0.71859474804826118</v>
      </c>
      <c r="AP9" s="182"/>
      <c r="AQ9" s="182"/>
    </row>
    <row r="10" spans="2:43" x14ac:dyDescent="0.3">
      <c r="B10" s="351"/>
      <c r="C10" s="353" t="s">
        <v>244</v>
      </c>
      <c r="D10" s="355" t="s">
        <v>243</v>
      </c>
      <c r="E10" s="241" t="s">
        <v>243</v>
      </c>
      <c r="F10" s="195">
        <f t="shared" si="0"/>
        <v>1716</v>
      </c>
      <c r="G10" s="192">
        <f t="shared" si="1"/>
        <v>0.90292503512252109</v>
      </c>
      <c r="H10" s="198">
        <f t="shared" si="2"/>
        <v>650</v>
      </c>
      <c r="I10" s="192">
        <f t="shared" si="1"/>
        <v>0.5011256052055385</v>
      </c>
      <c r="J10" s="198">
        <f t="shared" si="3"/>
        <v>1066</v>
      </c>
      <c r="K10" s="192">
        <f t="shared" si="4"/>
        <v>1.7666263402992992</v>
      </c>
      <c r="L10" s="351"/>
      <c r="M10" s="353" t="s">
        <v>244</v>
      </c>
      <c r="N10" s="360" t="s">
        <v>288</v>
      </c>
      <c r="O10" s="241" t="s">
        <v>243</v>
      </c>
      <c r="P10" s="195">
        <f t="shared" si="5"/>
        <v>198</v>
      </c>
      <c r="Q10" s="192">
        <f t="shared" si="6"/>
        <v>0.22577224369719154</v>
      </c>
      <c r="R10" s="198">
        <v>120</v>
      </c>
      <c r="S10" s="192">
        <f t="shared" si="7"/>
        <v>0.18455008227857833</v>
      </c>
      <c r="T10" s="198">
        <v>78</v>
      </c>
      <c r="U10" s="201">
        <f t="shared" si="8"/>
        <v>0.34397600987828542</v>
      </c>
      <c r="V10" s="351"/>
      <c r="W10" s="353" t="s">
        <v>244</v>
      </c>
      <c r="X10" s="355" t="s">
        <v>243</v>
      </c>
      <c r="Y10" s="241" t="s">
        <v>243</v>
      </c>
      <c r="Z10" s="198">
        <f t="shared" si="9"/>
        <v>791</v>
      </c>
      <c r="AA10" s="192">
        <f t="shared" si="10"/>
        <v>0.99136472446076529</v>
      </c>
      <c r="AB10" s="198">
        <v>349</v>
      </c>
      <c r="AC10" s="192">
        <f t="shared" si="11"/>
        <v>0.65360701176118063</v>
      </c>
      <c r="AD10" s="198">
        <v>442</v>
      </c>
      <c r="AE10" s="192">
        <f t="shared" si="12"/>
        <v>1.6746864698973214</v>
      </c>
      <c r="AF10" s="351"/>
      <c r="AG10" s="353" t="s">
        <v>244</v>
      </c>
      <c r="AH10" s="355" t="s">
        <v>243</v>
      </c>
      <c r="AI10" s="241" t="s">
        <v>243</v>
      </c>
      <c r="AJ10" s="198">
        <f t="shared" si="13"/>
        <v>727</v>
      </c>
      <c r="AK10" s="192">
        <f t="shared" si="14"/>
        <v>3.2223748947298438</v>
      </c>
      <c r="AL10" s="198">
        <v>181</v>
      </c>
      <c r="AM10" s="192">
        <f t="shared" si="15"/>
        <v>1.6033306758791745</v>
      </c>
      <c r="AN10" s="198">
        <v>546</v>
      </c>
      <c r="AO10" s="201">
        <f t="shared" si="16"/>
        <v>4.8438608942512422</v>
      </c>
      <c r="AP10" s="182"/>
      <c r="AQ10" s="182"/>
    </row>
    <row r="11" spans="2:43" x14ac:dyDescent="0.3">
      <c r="B11" s="351"/>
      <c r="C11" s="354"/>
      <c r="D11" s="356"/>
      <c r="E11" s="242" t="s">
        <v>244</v>
      </c>
      <c r="F11" s="196">
        <f t="shared" si="0"/>
        <v>126</v>
      </c>
      <c r="G11" s="193">
        <f t="shared" si="1"/>
        <v>6.6298691390115183E-2</v>
      </c>
      <c r="H11" s="199">
        <f t="shared" si="2"/>
        <v>51</v>
      </c>
      <c r="I11" s="193">
        <f t="shared" si="1"/>
        <v>3.93190859468961E-2</v>
      </c>
      <c r="J11" s="199">
        <f t="shared" si="3"/>
        <v>75</v>
      </c>
      <c r="K11" s="193">
        <f t="shared" si="4"/>
        <v>0.12429359805107638</v>
      </c>
      <c r="L11" s="351"/>
      <c r="M11" s="354"/>
      <c r="N11" s="356"/>
      <c r="O11" s="242" t="s">
        <v>244</v>
      </c>
      <c r="P11" s="196">
        <f t="shared" si="5"/>
        <v>12</v>
      </c>
      <c r="Q11" s="193">
        <f t="shared" si="6"/>
        <v>1.3683166284678274E-2</v>
      </c>
      <c r="R11" s="199">
        <v>7</v>
      </c>
      <c r="S11" s="193">
        <f t="shared" si="7"/>
        <v>1.0765421466250404E-2</v>
      </c>
      <c r="T11" s="199">
        <v>5</v>
      </c>
      <c r="U11" s="203">
        <f t="shared" si="8"/>
        <v>2.2049744222967016E-2</v>
      </c>
      <c r="V11" s="351"/>
      <c r="W11" s="354"/>
      <c r="X11" s="356"/>
      <c r="Y11" s="242" t="s">
        <v>244</v>
      </c>
      <c r="Z11" s="199">
        <f t="shared" si="9"/>
        <v>70</v>
      </c>
      <c r="AA11" s="193">
        <f t="shared" si="10"/>
        <v>8.7731391545200474E-2</v>
      </c>
      <c r="AB11" s="199">
        <v>28</v>
      </c>
      <c r="AC11" s="193">
        <f t="shared" si="11"/>
        <v>5.2438384897745147E-2</v>
      </c>
      <c r="AD11" s="199">
        <v>42</v>
      </c>
      <c r="AE11" s="193">
        <f t="shared" si="12"/>
        <v>0.1591331034744061</v>
      </c>
      <c r="AF11" s="351"/>
      <c r="AG11" s="354"/>
      <c r="AH11" s="356"/>
      <c r="AI11" s="242" t="s">
        <v>244</v>
      </c>
      <c r="AJ11" s="199">
        <f t="shared" si="13"/>
        <v>44</v>
      </c>
      <c r="AK11" s="193">
        <f t="shared" si="14"/>
        <v>0.19502681618722573</v>
      </c>
      <c r="AL11" s="199">
        <v>16</v>
      </c>
      <c r="AM11" s="193">
        <f t="shared" si="15"/>
        <v>0.14173088847550713</v>
      </c>
      <c r="AN11" s="199">
        <v>28</v>
      </c>
      <c r="AO11" s="203">
        <f t="shared" si="16"/>
        <v>0.24840312278211499</v>
      </c>
      <c r="AP11" s="182"/>
      <c r="AQ11" s="182"/>
    </row>
    <row r="12" spans="2:43" x14ac:dyDescent="0.3">
      <c r="B12" s="351"/>
      <c r="C12" s="354"/>
      <c r="D12" s="356" t="s">
        <v>244</v>
      </c>
      <c r="E12" s="242" t="s">
        <v>243</v>
      </c>
      <c r="F12" s="196">
        <f t="shared" si="0"/>
        <v>705</v>
      </c>
      <c r="G12" s="193">
        <f t="shared" si="1"/>
        <v>0.37095696373040637</v>
      </c>
      <c r="H12" s="199">
        <f t="shared" si="2"/>
        <v>284</v>
      </c>
      <c r="I12" s="193">
        <f t="shared" si="1"/>
        <v>0.21895334135134301</v>
      </c>
      <c r="J12" s="199">
        <f t="shared" si="3"/>
        <v>421</v>
      </c>
      <c r="K12" s="193">
        <f t="shared" si="4"/>
        <v>0.69770139706004208</v>
      </c>
      <c r="L12" s="351"/>
      <c r="M12" s="354"/>
      <c r="N12" s="356" t="s">
        <v>244</v>
      </c>
      <c r="O12" s="242" t="s">
        <v>243</v>
      </c>
      <c r="P12" s="196">
        <f t="shared" si="5"/>
        <v>86</v>
      </c>
      <c r="Q12" s="193">
        <f t="shared" si="6"/>
        <v>9.8062691706860966E-2</v>
      </c>
      <c r="R12" s="199">
        <v>58</v>
      </c>
      <c r="S12" s="193">
        <f t="shared" si="7"/>
        <v>8.9199206434646211E-2</v>
      </c>
      <c r="T12" s="199">
        <v>28</v>
      </c>
      <c r="U12" s="203">
        <f t="shared" si="8"/>
        <v>0.12347856764861528</v>
      </c>
      <c r="V12" s="351"/>
      <c r="W12" s="354"/>
      <c r="X12" s="356" t="s">
        <v>244</v>
      </c>
      <c r="Y12" s="242" t="s">
        <v>243</v>
      </c>
      <c r="Z12" s="199">
        <f t="shared" si="9"/>
        <v>363</v>
      </c>
      <c r="AA12" s="193">
        <f t="shared" si="10"/>
        <v>0.45494993044153959</v>
      </c>
      <c r="AB12" s="199">
        <v>136</v>
      </c>
      <c r="AC12" s="193">
        <f t="shared" si="11"/>
        <v>0.2547007266461907</v>
      </c>
      <c r="AD12" s="199">
        <v>227</v>
      </c>
      <c r="AE12" s="193">
        <f t="shared" si="12"/>
        <v>0.8600765354450044</v>
      </c>
      <c r="AF12" s="351"/>
      <c r="AG12" s="354"/>
      <c r="AH12" s="356" t="s">
        <v>244</v>
      </c>
      <c r="AI12" s="242" t="s">
        <v>243</v>
      </c>
      <c r="AJ12" s="199">
        <f t="shared" si="13"/>
        <v>256</v>
      </c>
      <c r="AK12" s="193">
        <f t="shared" si="14"/>
        <v>1.1347014759984044</v>
      </c>
      <c r="AL12" s="199">
        <v>90</v>
      </c>
      <c r="AM12" s="193">
        <f t="shared" si="15"/>
        <v>0.79723624767472756</v>
      </c>
      <c r="AN12" s="199">
        <v>166</v>
      </c>
      <c r="AO12" s="203">
        <f t="shared" si="16"/>
        <v>1.4726756564939674</v>
      </c>
      <c r="AP12" s="182"/>
      <c r="AQ12" s="182"/>
    </row>
    <row r="13" spans="2:43" x14ac:dyDescent="0.3">
      <c r="B13" s="351"/>
      <c r="C13" s="357"/>
      <c r="D13" s="358"/>
      <c r="E13" s="243" t="s">
        <v>244</v>
      </c>
      <c r="F13" s="197">
        <f t="shared" si="0"/>
        <v>73</v>
      </c>
      <c r="G13" s="194">
        <f t="shared" si="1"/>
        <v>3.8411146599034982E-2</v>
      </c>
      <c r="H13" s="200">
        <f t="shared" si="2"/>
        <v>28</v>
      </c>
      <c r="I13" s="194">
        <f t="shared" si="1"/>
        <v>2.1586949147315508E-2</v>
      </c>
      <c r="J13" s="200">
        <f t="shared" si="3"/>
        <v>45</v>
      </c>
      <c r="K13" s="194">
        <f t="shared" si="4"/>
        <v>7.4576158830645833E-2</v>
      </c>
      <c r="L13" s="351"/>
      <c r="M13" s="357"/>
      <c r="N13" s="358"/>
      <c r="O13" s="243" t="s">
        <v>244</v>
      </c>
      <c r="P13" s="197">
        <f t="shared" si="5"/>
        <v>5</v>
      </c>
      <c r="Q13" s="194">
        <f t="shared" si="6"/>
        <v>5.7013192852826142E-3</v>
      </c>
      <c r="R13" s="200">
        <v>4</v>
      </c>
      <c r="S13" s="194">
        <f t="shared" si="7"/>
        <v>6.1516694092859456E-3</v>
      </c>
      <c r="T13" s="200">
        <v>1</v>
      </c>
      <c r="U13" s="202">
        <f t="shared" si="8"/>
        <v>4.4099488445934025E-3</v>
      </c>
      <c r="V13" s="351"/>
      <c r="W13" s="357"/>
      <c r="X13" s="358"/>
      <c r="Y13" s="243" t="s">
        <v>244</v>
      </c>
      <c r="Z13" s="200">
        <f t="shared" si="9"/>
        <v>47</v>
      </c>
      <c r="AA13" s="194">
        <f t="shared" si="10"/>
        <v>5.8905362894634605E-2</v>
      </c>
      <c r="AB13" s="200">
        <v>20</v>
      </c>
      <c r="AC13" s="194">
        <f t="shared" si="11"/>
        <v>3.7455989212675109E-2</v>
      </c>
      <c r="AD13" s="200">
        <v>27</v>
      </c>
      <c r="AE13" s="194">
        <f t="shared" si="12"/>
        <v>0.10229985223354676</v>
      </c>
      <c r="AF13" s="351"/>
      <c r="AG13" s="357"/>
      <c r="AH13" s="358"/>
      <c r="AI13" s="243" t="s">
        <v>244</v>
      </c>
      <c r="AJ13" s="200">
        <f t="shared" si="13"/>
        <v>21</v>
      </c>
      <c r="AK13" s="194">
        <f t="shared" si="14"/>
        <v>9.3080980452994108E-2</v>
      </c>
      <c r="AL13" s="200">
        <v>4</v>
      </c>
      <c r="AM13" s="194">
        <f t="shared" si="15"/>
        <v>3.5432722118876783E-2</v>
      </c>
      <c r="AN13" s="200">
        <v>17</v>
      </c>
      <c r="AO13" s="202">
        <f t="shared" si="16"/>
        <v>0.15081618168914124</v>
      </c>
      <c r="AP13" s="182"/>
      <c r="AQ13" s="182"/>
    </row>
    <row r="14" spans="2:43" x14ac:dyDescent="0.3">
      <c r="B14" s="350" t="s">
        <v>244</v>
      </c>
      <c r="C14" s="353" t="s">
        <v>243</v>
      </c>
      <c r="D14" s="355" t="s">
        <v>243</v>
      </c>
      <c r="E14" s="241" t="s">
        <v>243</v>
      </c>
      <c r="F14" s="195">
        <f t="shared" si="0"/>
        <v>93477</v>
      </c>
      <c r="G14" s="192">
        <f t="shared" si="1"/>
        <v>49.185736310109498</v>
      </c>
      <c r="H14" s="198">
        <f t="shared" si="2"/>
        <v>69756</v>
      </c>
      <c r="I14" s="192">
        <f t="shared" si="1"/>
        <v>53.779258025719315</v>
      </c>
      <c r="J14" s="198">
        <f t="shared" si="3"/>
        <v>23721</v>
      </c>
      <c r="K14" s="192">
        <f t="shared" si="4"/>
        <v>39.31157919159444</v>
      </c>
      <c r="L14" s="350" t="s">
        <v>244</v>
      </c>
      <c r="M14" s="353" t="s">
        <v>243</v>
      </c>
      <c r="N14" s="355" t="s">
        <v>243</v>
      </c>
      <c r="O14" s="241" t="s">
        <v>243</v>
      </c>
      <c r="P14" s="195">
        <f t="shared" si="5"/>
        <v>58676</v>
      </c>
      <c r="Q14" s="192">
        <f t="shared" si="6"/>
        <v>66.906122076648529</v>
      </c>
      <c r="R14" s="198">
        <v>44602</v>
      </c>
      <c r="S14" s="192">
        <f t="shared" si="7"/>
        <v>68.594189748242925</v>
      </c>
      <c r="T14" s="198">
        <v>14074</v>
      </c>
      <c r="U14" s="201">
        <f t="shared" si="8"/>
        <v>62.065620038807545</v>
      </c>
      <c r="V14" s="350" t="s">
        <v>244</v>
      </c>
      <c r="W14" s="353" t="s">
        <v>243</v>
      </c>
      <c r="X14" s="355" t="s">
        <v>243</v>
      </c>
      <c r="Y14" s="241" t="s">
        <v>243</v>
      </c>
      <c r="Z14" s="198">
        <f t="shared" si="9"/>
        <v>31789</v>
      </c>
      <c r="AA14" s="192">
        <f t="shared" si="10"/>
        <v>39.841331511862535</v>
      </c>
      <c r="AB14" s="198">
        <v>23264</v>
      </c>
      <c r="AC14" s="192">
        <f t="shared" si="11"/>
        <v>43.568806652183682</v>
      </c>
      <c r="AD14" s="198">
        <v>8525</v>
      </c>
      <c r="AE14" s="192">
        <f t="shared" si="12"/>
        <v>32.30023112188838</v>
      </c>
      <c r="AF14" s="350" t="s">
        <v>244</v>
      </c>
      <c r="AG14" s="353" t="s">
        <v>243</v>
      </c>
      <c r="AH14" s="355" t="s">
        <v>243</v>
      </c>
      <c r="AI14" s="241" t="s">
        <v>243</v>
      </c>
      <c r="AJ14" s="198">
        <f t="shared" si="13"/>
        <v>3012</v>
      </c>
      <c r="AK14" s="192">
        <f t="shared" si="14"/>
        <v>13.350472053543728</v>
      </c>
      <c r="AL14" s="198">
        <v>1890</v>
      </c>
      <c r="AM14" s="192">
        <f t="shared" si="15"/>
        <v>16.741961201169282</v>
      </c>
      <c r="AN14" s="198">
        <v>1122</v>
      </c>
      <c r="AO14" s="201">
        <f t="shared" si="16"/>
        <v>9.953867991483321</v>
      </c>
      <c r="AP14" s="182"/>
      <c r="AQ14" s="182"/>
    </row>
    <row r="15" spans="2:43" x14ac:dyDescent="0.3">
      <c r="B15" s="351"/>
      <c r="C15" s="354"/>
      <c r="D15" s="356"/>
      <c r="E15" s="242" t="s">
        <v>244</v>
      </c>
      <c r="F15" s="196">
        <f t="shared" si="0"/>
        <v>7292</v>
      </c>
      <c r="G15" s="193">
        <f t="shared" si="1"/>
        <v>3.8369052191803164</v>
      </c>
      <c r="H15" s="199">
        <f t="shared" si="2"/>
        <v>5064</v>
      </c>
      <c r="I15" s="193">
        <f t="shared" si="1"/>
        <v>3.9041539457859189</v>
      </c>
      <c r="J15" s="199">
        <f t="shared" si="3"/>
        <v>2228</v>
      </c>
      <c r="K15" s="193">
        <f t="shared" si="4"/>
        <v>3.6923484861039761</v>
      </c>
      <c r="L15" s="351"/>
      <c r="M15" s="354"/>
      <c r="N15" s="356"/>
      <c r="O15" s="242" t="s">
        <v>244</v>
      </c>
      <c r="P15" s="196">
        <f t="shared" si="5"/>
        <v>4815</v>
      </c>
      <c r="Q15" s="193">
        <f t="shared" si="6"/>
        <v>5.4903704717271582</v>
      </c>
      <c r="R15" s="199">
        <v>3397</v>
      </c>
      <c r="S15" s="193">
        <f t="shared" si="7"/>
        <v>5.2243052458360886</v>
      </c>
      <c r="T15" s="199">
        <v>1418</v>
      </c>
      <c r="U15" s="203">
        <f t="shared" si="8"/>
        <v>6.2533074616334448</v>
      </c>
      <c r="V15" s="351"/>
      <c r="W15" s="354"/>
      <c r="X15" s="356"/>
      <c r="Y15" s="242" t="s">
        <v>244</v>
      </c>
      <c r="Z15" s="199">
        <f t="shared" si="9"/>
        <v>2314</v>
      </c>
      <c r="AA15" s="193">
        <f t="shared" si="10"/>
        <v>2.9001491433656268</v>
      </c>
      <c r="AB15" s="199">
        <v>1562</v>
      </c>
      <c r="AC15" s="193">
        <f t="shared" si="11"/>
        <v>2.9253127575099258</v>
      </c>
      <c r="AD15" s="199">
        <v>752</v>
      </c>
      <c r="AE15" s="193">
        <f t="shared" si="12"/>
        <v>2.8492403288750805</v>
      </c>
      <c r="AF15" s="351"/>
      <c r="AG15" s="354"/>
      <c r="AH15" s="356"/>
      <c r="AI15" s="242" t="s">
        <v>244</v>
      </c>
      <c r="AJ15" s="199">
        <f t="shared" si="13"/>
        <v>163</v>
      </c>
      <c r="AK15" s="193">
        <f t="shared" si="14"/>
        <v>0.72248570542085899</v>
      </c>
      <c r="AL15" s="199">
        <v>105</v>
      </c>
      <c r="AM15" s="193">
        <f t="shared" si="15"/>
        <v>0.93010895562051554</v>
      </c>
      <c r="AN15" s="199">
        <v>58</v>
      </c>
      <c r="AO15" s="203">
        <f t="shared" si="16"/>
        <v>0.51454932576295243</v>
      </c>
      <c r="AP15" s="182"/>
      <c r="AQ15" s="182"/>
    </row>
    <row r="16" spans="2:43" x14ac:dyDescent="0.3">
      <c r="B16" s="351"/>
      <c r="C16" s="354"/>
      <c r="D16" s="356" t="s">
        <v>244</v>
      </c>
      <c r="E16" s="242" t="s">
        <v>243</v>
      </c>
      <c r="F16" s="196">
        <f t="shared" si="0"/>
        <v>7072</v>
      </c>
      <c r="G16" s="193">
        <f t="shared" si="1"/>
        <v>3.721145599292814</v>
      </c>
      <c r="H16" s="199">
        <f t="shared" si="2"/>
        <v>4252</v>
      </c>
      <c r="I16" s="193">
        <f t="shared" si="1"/>
        <v>3.2781324205137694</v>
      </c>
      <c r="J16" s="199">
        <f t="shared" si="3"/>
        <v>2820</v>
      </c>
      <c r="K16" s="193">
        <f t="shared" si="4"/>
        <v>4.6734392867204715</v>
      </c>
      <c r="L16" s="351"/>
      <c r="M16" s="354"/>
      <c r="N16" s="356" t="s">
        <v>244</v>
      </c>
      <c r="O16" s="242" t="s">
        <v>243</v>
      </c>
      <c r="P16" s="196">
        <f t="shared" si="5"/>
        <v>3085</v>
      </c>
      <c r="Q16" s="193">
        <f t="shared" si="6"/>
        <v>3.5177139990193727</v>
      </c>
      <c r="R16" s="199">
        <v>2011</v>
      </c>
      <c r="S16" s="193">
        <f t="shared" si="7"/>
        <v>3.0927517955185091</v>
      </c>
      <c r="T16" s="199">
        <v>1074</v>
      </c>
      <c r="U16" s="203">
        <f t="shared" si="8"/>
        <v>4.7362850590933148</v>
      </c>
      <c r="V16" s="351"/>
      <c r="W16" s="354"/>
      <c r="X16" s="356" t="s">
        <v>244</v>
      </c>
      <c r="Y16" s="242" t="s">
        <v>243</v>
      </c>
      <c r="Z16" s="199">
        <f t="shared" si="9"/>
        <v>3434</v>
      </c>
      <c r="AA16" s="193">
        <f t="shared" si="10"/>
        <v>4.3038514080888346</v>
      </c>
      <c r="AB16" s="199">
        <v>1935</v>
      </c>
      <c r="AC16" s="193">
        <f t="shared" si="11"/>
        <v>3.6238669563263168</v>
      </c>
      <c r="AD16" s="199">
        <v>1499</v>
      </c>
      <c r="AE16" s="193">
        <f t="shared" si="12"/>
        <v>5.6795362406698748</v>
      </c>
      <c r="AF16" s="351"/>
      <c r="AG16" s="354"/>
      <c r="AH16" s="356" t="s">
        <v>244</v>
      </c>
      <c r="AI16" s="242" t="s">
        <v>243</v>
      </c>
      <c r="AJ16" s="199">
        <f t="shared" si="13"/>
        <v>553</v>
      </c>
      <c r="AK16" s="193">
        <f t="shared" si="14"/>
        <v>2.4511324852621779</v>
      </c>
      <c r="AL16" s="199">
        <v>306</v>
      </c>
      <c r="AM16" s="193">
        <f t="shared" si="15"/>
        <v>2.710603242094074</v>
      </c>
      <c r="AN16" s="199">
        <v>247</v>
      </c>
      <c r="AO16" s="203">
        <f t="shared" si="16"/>
        <v>2.1912704045422284</v>
      </c>
      <c r="AP16" s="182"/>
      <c r="AQ16" s="182"/>
    </row>
    <row r="17" spans="2:43" x14ac:dyDescent="0.3">
      <c r="B17" s="351"/>
      <c r="C17" s="354"/>
      <c r="D17" s="356"/>
      <c r="E17" s="242" t="s">
        <v>244</v>
      </c>
      <c r="F17" s="196">
        <f t="shared" si="0"/>
        <v>762</v>
      </c>
      <c r="G17" s="193">
        <f t="shared" si="1"/>
        <v>0.40094922888307749</v>
      </c>
      <c r="H17" s="199">
        <f t="shared" si="2"/>
        <v>415</v>
      </c>
      <c r="I17" s="193">
        <f t="shared" si="1"/>
        <v>0.31994942486199773</v>
      </c>
      <c r="J17" s="199">
        <f t="shared" si="3"/>
        <v>347</v>
      </c>
      <c r="K17" s="193">
        <f t="shared" si="4"/>
        <v>0.57506504698298</v>
      </c>
      <c r="L17" s="351"/>
      <c r="M17" s="354"/>
      <c r="N17" s="356"/>
      <c r="O17" s="242" t="s">
        <v>244</v>
      </c>
      <c r="P17" s="196">
        <f t="shared" si="5"/>
        <v>345</v>
      </c>
      <c r="Q17" s="193">
        <f t="shared" si="6"/>
        <v>0.39339103068450038</v>
      </c>
      <c r="R17" s="199">
        <v>197</v>
      </c>
      <c r="S17" s="193">
        <f t="shared" si="7"/>
        <v>0.30296971840733278</v>
      </c>
      <c r="T17" s="199">
        <v>148</v>
      </c>
      <c r="U17" s="203">
        <f t="shared" si="8"/>
        <v>0.65267242899982358</v>
      </c>
      <c r="V17" s="351"/>
      <c r="W17" s="354"/>
      <c r="X17" s="356"/>
      <c r="Y17" s="242" t="s">
        <v>244</v>
      </c>
      <c r="Z17" s="199">
        <f t="shared" si="9"/>
        <v>375</v>
      </c>
      <c r="AA17" s="193">
        <f t="shared" si="10"/>
        <v>0.46998959756357395</v>
      </c>
      <c r="AB17" s="199">
        <v>201</v>
      </c>
      <c r="AC17" s="193">
        <f t="shared" si="11"/>
        <v>0.37643269158738485</v>
      </c>
      <c r="AD17" s="199">
        <v>174</v>
      </c>
      <c r="AE17" s="193">
        <f t="shared" si="12"/>
        <v>0.65926571439396819</v>
      </c>
      <c r="AF17" s="351"/>
      <c r="AG17" s="354"/>
      <c r="AH17" s="356"/>
      <c r="AI17" s="242" t="s">
        <v>244</v>
      </c>
      <c r="AJ17" s="199">
        <f t="shared" si="13"/>
        <v>42</v>
      </c>
      <c r="AK17" s="193">
        <f t="shared" si="14"/>
        <v>0.18616196090598822</v>
      </c>
      <c r="AL17" s="199">
        <v>17</v>
      </c>
      <c r="AM17" s="193">
        <f t="shared" si="15"/>
        <v>0.15058906900522634</v>
      </c>
      <c r="AN17" s="199">
        <v>25</v>
      </c>
      <c r="AO17" s="203">
        <f t="shared" si="16"/>
        <v>0.22178850248403123</v>
      </c>
      <c r="AP17" s="182"/>
      <c r="AQ17" s="182"/>
    </row>
    <row r="18" spans="2:43" x14ac:dyDescent="0.3">
      <c r="B18" s="351"/>
      <c r="C18" s="353" t="s">
        <v>244</v>
      </c>
      <c r="D18" s="355" t="s">
        <v>243</v>
      </c>
      <c r="E18" s="241" t="s">
        <v>243</v>
      </c>
      <c r="F18" s="195">
        <f t="shared" si="0"/>
        <v>547</v>
      </c>
      <c r="G18" s="192">
        <f t="shared" ref="G18:G21" si="17">F18/F$4*100</f>
        <v>0.28782050944756354</v>
      </c>
      <c r="H18" s="198">
        <f t="shared" si="2"/>
        <v>315</v>
      </c>
      <c r="I18" s="192">
        <f t="shared" ref="I18:I21" si="18">H18/H$4*100</f>
        <v>0.24285317790729949</v>
      </c>
      <c r="J18" s="198">
        <f t="shared" si="3"/>
        <v>232</v>
      </c>
      <c r="K18" s="192">
        <f t="shared" ref="K18:K21" si="19">J18/J$4*100</f>
        <v>0.38448152997132962</v>
      </c>
      <c r="L18" s="351"/>
      <c r="M18" s="353" t="s">
        <v>244</v>
      </c>
      <c r="N18" s="355" t="s">
        <v>243</v>
      </c>
      <c r="O18" s="241" t="s">
        <v>243</v>
      </c>
      <c r="P18" s="195">
        <f t="shared" ref="P18:P21" si="20">SUM(R18,T18)</f>
        <v>206</v>
      </c>
      <c r="Q18" s="192">
        <f t="shared" ref="Q18:Q21" si="21">P18/P$4*100</f>
        <v>0.23489435455364371</v>
      </c>
      <c r="R18" s="198">
        <v>127</v>
      </c>
      <c r="S18" s="192">
        <f t="shared" ref="S18:S21" si="22">R18/R$4*100</f>
        <v>0.19531550374482873</v>
      </c>
      <c r="T18" s="198">
        <v>79</v>
      </c>
      <c r="U18" s="201">
        <f t="shared" ref="U18:U21" si="23">T18/T$4*100</f>
        <v>0.34838595872287881</v>
      </c>
      <c r="V18" s="351"/>
      <c r="W18" s="353" t="s">
        <v>244</v>
      </c>
      <c r="X18" s="355" t="s">
        <v>243</v>
      </c>
      <c r="Y18" s="241" t="s">
        <v>243</v>
      </c>
      <c r="Z18" s="198">
        <f t="shared" ref="Z18:Z21" si="24">SUM(AB18,AD18)</f>
        <v>284</v>
      </c>
      <c r="AA18" s="192">
        <f t="shared" ref="AA18:AA21" si="25">Z18/Z$4*100</f>
        <v>0.35593878855481331</v>
      </c>
      <c r="AB18" s="198">
        <v>163</v>
      </c>
      <c r="AC18" s="192">
        <f t="shared" ref="AC18:AC21" si="26">AB18/AB$4*100</f>
        <v>0.30526631208330213</v>
      </c>
      <c r="AD18" s="198">
        <v>121</v>
      </c>
      <c r="AE18" s="192">
        <f t="shared" ref="AE18:AE21" si="27">AD18/AD$4*100</f>
        <v>0.45845489334293182</v>
      </c>
      <c r="AF18" s="351"/>
      <c r="AG18" s="353" t="s">
        <v>244</v>
      </c>
      <c r="AH18" s="355" t="s">
        <v>243</v>
      </c>
      <c r="AI18" s="241" t="s">
        <v>243</v>
      </c>
      <c r="AJ18" s="198">
        <f t="shared" ref="AJ18:AJ21" si="28">SUM(AL18,AN18)</f>
        <v>57</v>
      </c>
      <c r="AK18" s="192">
        <f t="shared" ref="AK18:AK21" si="29">AJ18/AJ$4*100</f>
        <v>0.25264837551526975</v>
      </c>
      <c r="AL18" s="198">
        <v>25</v>
      </c>
      <c r="AM18" s="192">
        <f t="shared" ref="AM18:AM21" si="30">AL18/AL$4*100</f>
        <v>0.22145451324297991</v>
      </c>
      <c r="AN18" s="198">
        <v>32</v>
      </c>
      <c r="AO18" s="201">
        <f t="shared" ref="AO18:AO21" si="31">AN18/AN$4*100</f>
        <v>0.28388928317955997</v>
      </c>
      <c r="AP18" s="182"/>
      <c r="AQ18" s="182"/>
    </row>
    <row r="19" spans="2:43" x14ac:dyDescent="0.3">
      <c r="B19" s="351"/>
      <c r="C19" s="354"/>
      <c r="D19" s="356"/>
      <c r="E19" s="242" t="s">
        <v>244</v>
      </c>
      <c r="F19" s="196">
        <f t="shared" si="0"/>
        <v>49</v>
      </c>
      <c r="G19" s="193">
        <f t="shared" si="17"/>
        <v>2.5782824429489235E-2</v>
      </c>
      <c r="H19" s="199">
        <f t="shared" si="2"/>
        <v>23</v>
      </c>
      <c r="I19" s="193">
        <f t="shared" si="18"/>
        <v>1.7732136799580595E-2</v>
      </c>
      <c r="J19" s="199">
        <f t="shared" si="3"/>
        <v>26</v>
      </c>
      <c r="K19" s="193">
        <f t="shared" si="19"/>
        <v>4.3088447324373148E-2</v>
      </c>
      <c r="L19" s="351"/>
      <c r="M19" s="354"/>
      <c r="N19" s="356"/>
      <c r="O19" s="242" t="s">
        <v>244</v>
      </c>
      <c r="P19" s="196">
        <f t="shared" si="20"/>
        <v>27</v>
      </c>
      <c r="Q19" s="193">
        <f t="shared" si="21"/>
        <v>3.0787124140526118E-2</v>
      </c>
      <c r="R19" s="199">
        <v>13</v>
      </c>
      <c r="S19" s="193">
        <f t="shared" si="22"/>
        <v>1.9992925580179323E-2</v>
      </c>
      <c r="T19" s="199">
        <v>14</v>
      </c>
      <c r="U19" s="203">
        <f t="shared" si="23"/>
        <v>6.1739283824307642E-2</v>
      </c>
      <c r="V19" s="351"/>
      <c r="W19" s="354"/>
      <c r="X19" s="356"/>
      <c r="Y19" s="242" t="s">
        <v>244</v>
      </c>
      <c r="Z19" s="199">
        <f t="shared" si="24"/>
        <v>17</v>
      </c>
      <c r="AA19" s="193">
        <f t="shared" si="25"/>
        <v>2.1306195089548684E-2</v>
      </c>
      <c r="AB19" s="199">
        <v>8</v>
      </c>
      <c r="AC19" s="193">
        <f t="shared" si="26"/>
        <v>1.4982395685070041E-2</v>
      </c>
      <c r="AD19" s="199">
        <v>9</v>
      </c>
      <c r="AE19" s="193">
        <f t="shared" si="27"/>
        <v>3.4099950744515592E-2</v>
      </c>
      <c r="AF19" s="351"/>
      <c r="AG19" s="354"/>
      <c r="AH19" s="356"/>
      <c r="AI19" s="242" t="s">
        <v>244</v>
      </c>
      <c r="AJ19" s="199">
        <f t="shared" si="28"/>
        <v>5</v>
      </c>
      <c r="AK19" s="193">
        <f t="shared" si="29"/>
        <v>2.2162138203093835E-2</v>
      </c>
      <c r="AL19" s="199">
        <v>2</v>
      </c>
      <c r="AM19" s="193">
        <f t="shared" si="30"/>
        <v>1.7716361059438392E-2</v>
      </c>
      <c r="AN19" s="199">
        <v>3</v>
      </c>
      <c r="AO19" s="203">
        <f t="shared" si="31"/>
        <v>2.6614620298083747E-2</v>
      </c>
      <c r="AP19" s="182"/>
      <c r="AQ19" s="182"/>
    </row>
    <row r="20" spans="2:43" x14ac:dyDescent="0.3">
      <c r="B20" s="351"/>
      <c r="C20" s="354"/>
      <c r="D20" s="356" t="s">
        <v>244</v>
      </c>
      <c r="E20" s="242" t="s">
        <v>243</v>
      </c>
      <c r="F20" s="196">
        <f t="shared" si="0"/>
        <v>417</v>
      </c>
      <c r="G20" s="193">
        <f t="shared" si="17"/>
        <v>0.2194170976958574</v>
      </c>
      <c r="H20" s="199">
        <f t="shared" si="2"/>
        <v>220</v>
      </c>
      <c r="I20" s="193">
        <f t="shared" si="18"/>
        <v>0.16961174330033615</v>
      </c>
      <c r="J20" s="199">
        <f t="shared" si="3"/>
        <v>197</v>
      </c>
      <c r="K20" s="193">
        <f t="shared" si="19"/>
        <v>0.32647785088082731</v>
      </c>
      <c r="L20" s="351"/>
      <c r="M20" s="354"/>
      <c r="N20" s="356" t="s">
        <v>244</v>
      </c>
      <c r="O20" s="242" t="s">
        <v>243</v>
      </c>
      <c r="P20" s="196">
        <f t="shared" si="20"/>
        <v>150</v>
      </c>
      <c r="Q20" s="193">
        <f t="shared" si="21"/>
        <v>0.17103957855847843</v>
      </c>
      <c r="R20" s="199">
        <v>89</v>
      </c>
      <c r="S20" s="193">
        <f t="shared" si="22"/>
        <v>0.13687464435661229</v>
      </c>
      <c r="T20" s="199">
        <v>61</v>
      </c>
      <c r="U20" s="203">
        <f t="shared" si="23"/>
        <v>0.26900687952019758</v>
      </c>
      <c r="V20" s="351"/>
      <c r="W20" s="354"/>
      <c r="X20" s="356" t="s">
        <v>244</v>
      </c>
      <c r="Y20" s="242" t="s">
        <v>243</v>
      </c>
      <c r="Z20" s="199">
        <f t="shared" si="24"/>
        <v>224</v>
      </c>
      <c r="AA20" s="193">
        <f t="shared" si="25"/>
        <v>0.28074045294464151</v>
      </c>
      <c r="AB20" s="199">
        <v>115</v>
      </c>
      <c r="AC20" s="193">
        <f t="shared" si="26"/>
        <v>0.21537193797288187</v>
      </c>
      <c r="AD20" s="199">
        <v>109</v>
      </c>
      <c r="AE20" s="193">
        <f t="shared" si="27"/>
        <v>0.41298829235024437</v>
      </c>
      <c r="AF20" s="351"/>
      <c r="AG20" s="354"/>
      <c r="AH20" s="356" t="s">
        <v>244</v>
      </c>
      <c r="AI20" s="242" t="s">
        <v>243</v>
      </c>
      <c r="AJ20" s="199">
        <f t="shared" si="28"/>
        <v>43</v>
      </c>
      <c r="AK20" s="193">
        <f t="shared" si="29"/>
        <v>0.19059438854660699</v>
      </c>
      <c r="AL20" s="199">
        <v>16</v>
      </c>
      <c r="AM20" s="193">
        <f t="shared" si="30"/>
        <v>0.14173088847550713</v>
      </c>
      <c r="AN20" s="199">
        <v>27</v>
      </c>
      <c r="AO20" s="203">
        <f t="shared" si="31"/>
        <v>0.23953158268275374</v>
      </c>
      <c r="AP20" s="182"/>
      <c r="AQ20" s="182"/>
    </row>
    <row r="21" spans="2:43" x14ac:dyDescent="0.3">
      <c r="B21" s="352"/>
      <c r="C21" s="357"/>
      <c r="D21" s="358"/>
      <c r="E21" s="243" t="s">
        <v>244</v>
      </c>
      <c r="F21" s="197">
        <f t="shared" si="0"/>
        <v>49</v>
      </c>
      <c r="G21" s="194">
        <f t="shared" si="17"/>
        <v>2.5782824429489235E-2</v>
      </c>
      <c r="H21" s="200">
        <f t="shared" si="2"/>
        <v>25</v>
      </c>
      <c r="I21" s="194">
        <f t="shared" si="18"/>
        <v>1.9274061738674561E-2</v>
      </c>
      <c r="J21" s="200">
        <f t="shared" si="3"/>
        <v>24</v>
      </c>
      <c r="K21" s="194">
        <f t="shared" si="19"/>
        <v>3.9773951376344444E-2</v>
      </c>
      <c r="L21" s="352"/>
      <c r="M21" s="357"/>
      <c r="N21" s="358"/>
      <c r="O21" s="243" t="s">
        <v>244</v>
      </c>
      <c r="P21" s="197">
        <f t="shared" si="20"/>
        <v>19</v>
      </c>
      <c r="Q21" s="194">
        <f t="shared" si="21"/>
        <v>2.1665013284073935E-2</v>
      </c>
      <c r="R21" s="200">
        <v>12</v>
      </c>
      <c r="S21" s="194">
        <f t="shared" si="22"/>
        <v>1.8455008227857835E-2</v>
      </c>
      <c r="T21" s="200">
        <v>7</v>
      </c>
      <c r="U21" s="202">
        <f t="shared" si="23"/>
        <v>3.0869641912153821E-2</v>
      </c>
      <c r="V21" s="352"/>
      <c r="W21" s="357"/>
      <c r="X21" s="358"/>
      <c r="Y21" s="243" t="s">
        <v>244</v>
      </c>
      <c r="Z21" s="200">
        <f t="shared" si="24"/>
        <v>27</v>
      </c>
      <c r="AA21" s="194">
        <f t="shared" si="25"/>
        <v>3.383925102457732E-2</v>
      </c>
      <c r="AB21" s="200">
        <v>12</v>
      </c>
      <c r="AC21" s="194">
        <f t="shared" si="26"/>
        <v>2.2473593527605064E-2</v>
      </c>
      <c r="AD21" s="200">
        <v>15</v>
      </c>
      <c r="AE21" s="194">
        <f t="shared" si="27"/>
        <v>5.6833251240859313E-2</v>
      </c>
      <c r="AF21" s="352"/>
      <c r="AG21" s="357"/>
      <c r="AH21" s="358"/>
      <c r="AI21" s="243" t="s">
        <v>244</v>
      </c>
      <c r="AJ21" s="200">
        <f t="shared" si="28"/>
        <v>3</v>
      </c>
      <c r="AK21" s="194">
        <f t="shared" si="29"/>
        <v>1.32972829218563E-2</v>
      </c>
      <c r="AL21" s="200">
        <v>1</v>
      </c>
      <c r="AM21" s="194">
        <f t="shared" si="30"/>
        <v>8.8581805297191958E-3</v>
      </c>
      <c r="AN21" s="200">
        <v>2</v>
      </c>
      <c r="AO21" s="202">
        <f t="shared" si="31"/>
        <v>1.7743080198722498E-2</v>
      </c>
      <c r="AP21" s="182"/>
      <c r="AQ21" s="182"/>
    </row>
    <row r="22" spans="2:43" x14ac:dyDescent="0.3">
      <c r="E22" s="229"/>
      <c r="F22" s="182"/>
      <c r="G22" s="182"/>
      <c r="H22" s="182"/>
      <c r="I22" s="182"/>
      <c r="J22" s="182"/>
      <c r="K22" s="182"/>
      <c r="O22" s="229"/>
      <c r="P22" s="182"/>
      <c r="Q22" s="182"/>
      <c r="R22" s="182"/>
      <c r="S22" s="182"/>
      <c r="T22" s="182"/>
      <c r="U22" s="182"/>
      <c r="Y22" s="229"/>
      <c r="Z22" s="182"/>
      <c r="AA22" s="182"/>
      <c r="AB22" s="182"/>
      <c r="AC22" s="182"/>
      <c r="AD22" s="182"/>
      <c r="AE22" s="182"/>
      <c r="AI22" s="229"/>
      <c r="AJ22" s="182"/>
      <c r="AK22" s="182"/>
      <c r="AL22" s="182"/>
      <c r="AM22" s="182"/>
      <c r="AN22" s="182"/>
      <c r="AO22" s="182"/>
      <c r="AP22" s="182"/>
      <c r="AQ22" s="182"/>
    </row>
    <row r="23" spans="2:43" x14ac:dyDescent="0.3">
      <c r="B23" s="232"/>
      <c r="C23" s="233"/>
      <c r="D23" s="233"/>
      <c r="E23" s="234"/>
      <c r="F23" s="331" t="s">
        <v>228</v>
      </c>
      <c r="G23" s="332"/>
      <c r="H23" s="332"/>
      <c r="I23" s="332"/>
      <c r="J23" s="332"/>
      <c r="K23" s="333"/>
      <c r="L23" s="232"/>
      <c r="M23" s="233"/>
      <c r="N23" s="233"/>
      <c r="O23" s="234"/>
      <c r="P23" s="332" t="s">
        <v>232</v>
      </c>
      <c r="Q23" s="332"/>
      <c r="R23" s="332"/>
      <c r="S23" s="332"/>
      <c r="T23" s="332"/>
      <c r="U23" s="332"/>
      <c r="V23" s="232"/>
      <c r="W23" s="233"/>
      <c r="X23" s="233"/>
      <c r="Y23" s="234"/>
      <c r="Z23" s="331" t="s">
        <v>233</v>
      </c>
      <c r="AA23" s="332"/>
      <c r="AB23" s="332"/>
      <c r="AC23" s="332"/>
      <c r="AD23" s="332"/>
      <c r="AE23" s="333"/>
      <c r="AF23" s="232"/>
      <c r="AG23" s="233"/>
      <c r="AH23" s="233"/>
      <c r="AI23" s="234"/>
      <c r="AJ23" s="332" t="s">
        <v>234</v>
      </c>
      <c r="AK23" s="332"/>
      <c r="AL23" s="332"/>
      <c r="AM23" s="332"/>
      <c r="AN23" s="332"/>
      <c r="AO23" s="333"/>
    </row>
    <row r="24" spans="2:43" x14ac:dyDescent="0.3">
      <c r="B24" s="235"/>
      <c r="C24" s="236"/>
      <c r="D24" s="236"/>
      <c r="E24" s="237"/>
      <c r="F24" s="329" t="s">
        <v>231</v>
      </c>
      <c r="G24" s="330"/>
      <c r="H24" s="330" t="s">
        <v>229</v>
      </c>
      <c r="I24" s="330"/>
      <c r="J24" s="330" t="s">
        <v>230</v>
      </c>
      <c r="K24" s="338"/>
      <c r="L24" s="235"/>
      <c r="M24" s="236"/>
      <c r="N24" s="236"/>
      <c r="O24" s="237"/>
      <c r="P24" s="330" t="s">
        <v>231</v>
      </c>
      <c r="Q24" s="330"/>
      <c r="R24" s="330" t="s">
        <v>229</v>
      </c>
      <c r="S24" s="330"/>
      <c r="T24" s="330" t="s">
        <v>230</v>
      </c>
      <c r="U24" s="330"/>
      <c r="V24" s="235"/>
      <c r="W24" s="236"/>
      <c r="X24" s="236"/>
      <c r="Y24" s="237"/>
      <c r="Z24" s="329" t="s">
        <v>231</v>
      </c>
      <c r="AA24" s="330"/>
      <c r="AB24" s="330" t="s">
        <v>229</v>
      </c>
      <c r="AC24" s="330"/>
      <c r="AD24" s="330" t="s">
        <v>230</v>
      </c>
      <c r="AE24" s="338"/>
      <c r="AF24" s="235"/>
      <c r="AG24" s="236"/>
      <c r="AH24" s="236"/>
      <c r="AI24" s="237"/>
      <c r="AJ24" s="330" t="s">
        <v>231</v>
      </c>
      <c r="AK24" s="330"/>
      <c r="AL24" s="330" t="s">
        <v>229</v>
      </c>
      <c r="AM24" s="330"/>
      <c r="AN24" s="330" t="s">
        <v>230</v>
      </c>
      <c r="AO24" s="338"/>
    </row>
    <row r="25" spans="2:43" x14ac:dyDescent="0.3">
      <c r="B25" s="235"/>
      <c r="C25" s="236"/>
      <c r="D25" s="236"/>
      <c r="E25" s="237"/>
      <c r="F25" s="210">
        <f>SUM(H25,J25)</f>
        <v>190049</v>
      </c>
      <c r="G25" s="211"/>
      <c r="H25" s="211">
        <f>SUM(R25,AB25,AL25)</f>
        <v>129708</v>
      </c>
      <c r="I25" s="211"/>
      <c r="J25" s="211">
        <f>SUM(T25,AD25,AN25)</f>
        <v>60341</v>
      </c>
      <c r="K25" s="212"/>
      <c r="L25" s="235"/>
      <c r="M25" s="236"/>
      <c r="N25" s="236"/>
      <c r="O25" s="237"/>
      <c r="P25" s="211">
        <f>SUM(R25,T25)</f>
        <v>87699</v>
      </c>
      <c r="Q25" s="211"/>
      <c r="R25" s="211">
        <v>65023</v>
      </c>
      <c r="S25" s="211"/>
      <c r="T25" s="211">
        <v>22676</v>
      </c>
      <c r="U25" s="211"/>
      <c r="V25" s="235"/>
      <c r="W25" s="236"/>
      <c r="X25" s="236"/>
      <c r="Y25" s="237"/>
      <c r="Z25" s="210">
        <f>SUM(AB25,AD25)</f>
        <v>79789</v>
      </c>
      <c r="AA25" s="211"/>
      <c r="AB25" s="211">
        <v>53396</v>
      </c>
      <c r="AC25" s="211"/>
      <c r="AD25" s="211">
        <v>26393</v>
      </c>
      <c r="AE25" s="212"/>
      <c r="AF25" s="235"/>
      <c r="AG25" s="236"/>
      <c r="AH25" s="236"/>
      <c r="AI25" s="237"/>
      <c r="AJ25" s="211">
        <f>SUM(AL25,AN25)</f>
        <v>22561</v>
      </c>
      <c r="AK25" s="211"/>
      <c r="AL25" s="211">
        <v>11289</v>
      </c>
      <c r="AM25" s="211"/>
      <c r="AN25" s="211">
        <v>11272</v>
      </c>
      <c r="AO25" s="212"/>
    </row>
    <row r="26" spans="2:43" x14ac:dyDescent="0.3">
      <c r="B26" s="238" t="s">
        <v>283</v>
      </c>
      <c r="C26" s="239" t="s">
        <v>282</v>
      </c>
      <c r="D26" s="239" t="s">
        <v>284</v>
      </c>
      <c r="E26" s="240" t="s">
        <v>250</v>
      </c>
      <c r="F26" s="226" t="s">
        <v>31</v>
      </c>
      <c r="G26" s="227" t="s">
        <v>0</v>
      </c>
      <c r="H26" s="227" t="s">
        <v>31</v>
      </c>
      <c r="I26" s="227" t="s">
        <v>0</v>
      </c>
      <c r="J26" s="227" t="s">
        <v>31</v>
      </c>
      <c r="K26" s="228" t="s">
        <v>0</v>
      </c>
      <c r="L26" s="238" t="s">
        <v>283</v>
      </c>
      <c r="M26" s="239" t="s">
        <v>282</v>
      </c>
      <c r="N26" s="239" t="s">
        <v>284</v>
      </c>
      <c r="O26" s="240" t="s">
        <v>250</v>
      </c>
      <c r="P26" s="227" t="s">
        <v>31</v>
      </c>
      <c r="Q26" s="227" t="s">
        <v>0</v>
      </c>
      <c r="R26" s="227" t="s">
        <v>31</v>
      </c>
      <c r="S26" s="227" t="s">
        <v>0</v>
      </c>
      <c r="T26" s="227" t="s">
        <v>31</v>
      </c>
      <c r="U26" s="227" t="s">
        <v>0</v>
      </c>
      <c r="V26" s="238" t="s">
        <v>283</v>
      </c>
      <c r="W26" s="239" t="s">
        <v>282</v>
      </c>
      <c r="X26" s="239" t="s">
        <v>284</v>
      </c>
      <c r="Y26" s="240" t="s">
        <v>250</v>
      </c>
      <c r="Z26" s="226" t="s">
        <v>31</v>
      </c>
      <c r="AA26" s="227" t="s">
        <v>0</v>
      </c>
      <c r="AB26" s="227" t="s">
        <v>31</v>
      </c>
      <c r="AC26" s="227" t="s">
        <v>0</v>
      </c>
      <c r="AD26" s="227" t="s">
        <v>31</v>
      </c>
      <c r="AE26" s="228" t="s">
        <v>0</v>
      </c>
      <c r="AF26" s="238" t="s">
        <v>283</v>
      </c>
      <c r="AG26" s="239" t="s">
        <v>282</v>
      </c>
      <c r="AH26" s="239" t="s">
        <v>284</v>
      </c>
      <c r="AI26" s="240" t="s">
        <v>250</v>
      </c>
      <c r="AJ26" s="227" t="s">
        <v>31</v>
      </c>
      <c r="AK26" s="227" t="s">
        <v>0</v>
      </c>
      <c r="AL26" s="227" t="s">
        <v>31</v>
      </c>
      <c r="AM26" s="227" t="s">
        <v>0</v>
      </c>
      <c r="AN26" s="227" t="s">
        <v>31</v>
      </c>
      <c r="AO26" s="228" t="s">
        <v>0</v>
      </c>
    </row>
    <row r="27" spans="2:43" x14ac:dyDescent="0.3">
      <c r="B27" s="350" t="s">
        <v>243</v>
      </c>
      <c r="C27" s="353" t="s">
        <v>243</v>
      </c>
      <c r="D27" s="355" t="s">
        <v>243</v>
      </c>
      <c r="E27" s="241" t="s">
        <v>243</v>
      </c>
      <c r="F27" s="195">
        <f t="shared" ref="F27:F42" si="32">SUM(P27,Z27,AJ27)</f>
        <v>68745</v>
      </c>
      <c r="G27" s="192">
        <f t="shared" ref="G27:G42" si="33">F27/F$4*100</f>
        <v>36.172250314392606</v>
      </c>
      <c r="H27" s="198">
        <f t="shared" ref="H27:H42" si="34">SUM(R27,AB27,AL27)</f>
        <v>43773</v>
      </c>
      <c r="I27" s="192">
        <f t="shared" ref="I27:I42" si="35">H27/H$4*100</f>
        <v>33.747340179480062</v>
      </c>
      <c r="J27" s="198">
        <f t="shared" ref="J27:J42" si="36">SUM(T27,AD27,AN27)</f>
        <v>24972</v>
      </c>
      <c r="K27" s="192">
        <f t="shared" ref="K27:K42" si="37">J27/J$4*100</f>
        <v>41.384796407086391</v>
      </c>
      <c r="L27" s="350" t="s">
        <v>243</v>
      </c>
      <c r="M27" s="353" t="s">
        <v>243</v>
      </c>
      <c r="N27" s="355" t="s">
        <v>243</v>
      </c>
      <c r="O27" s="241" t="s">
        <v>243</v>
      </c>
      <c r="P27" s="198">
        <f t="shared" ref="P27:P42" si="38">SUM(R27,T27)</f>
        <v>18302</v>
      </c>
      <c r="Q27" s="192">
        <f t="shared" ref="Q27:Q42" si="39">P27/P$4*100</f>
        <v>20.869109111848484</v>
      </c>
      <c r="R27" s="198">
        <v>13272</v>
      </c>
      <c r="S27" s="192">
        <f t="shared" ref="S27:S42" si="40">R27/R$4*100</f>
        <v>20.411239100010768</v>
      </c>
      <c r="T27" s="198">
        <v>5030</v>
      </c>
      <c r="U27" s="192">
        <f t="shared" ref="U27:U42" si="41">T27/T$4*100</f>
        <v>22.182042688304815</v>
      </c>
      <c r="V27" s="350" t="s">
        <v>243</v>
      </c>
      <c r="W27" s="353" t="s">
        <v>243</v>
      </c>
      <c r="X27" s="355" t="s">
        <v>243</v>
      </c>
      <c r="Y27" s="241" t="s">
        <v>243</v>
      </c>
      <c r="Z27" s="195">
        <f t="shared" ref="Z27:Z42" si="42">SUM(AB27,AD27)</f>
        <v>35189</v>
      </c>
      <c r="AA27" s="192">
        <f t="shared" ref="AA27:AA42" si="43">Z27/Z$4*100</f>
        <v>44.102570529772272</v>
      </c>
      <c r="AB27" s="198">
        <v>22993</v>
      </c>
      <c r="AC27" s="192">
        <f t="shared" ref="AC27:AC42" si="44">AB27/AB$4*100</f>
        <v>43.06127799835194</v>
      </c>
      <c r="AD27" s="198">
        <v>12196</v>
      </c>
      <c r="AE27" s="201">
        <f t="shared" ref="AE27:AE42" si="45">AD27/AD$4*100</f>
        <v>46.209222142234687</v>
      </c>
      <c r="AF27" s="350" t="s">
        <v>243</v>
      </c>
      <c r="AG27" s="353" t="s">
        <v>243</v>
      </c>
      <c r="AH27" s="355" t="s">
        <v>243</v>
      </c>
      <c r="AI27" s="241" t="s">
        <v>243</v>
      </c>
      <c r="AJ27" s="198">
        <f t="shared" ref="AJ27:AJ42" si="46">SUM(AL27,AN27)</f>
        <v>15254</v>
      </c>
      <c r="AK27" s="192">
        <f t="shared" ref="AK27:AK42" si="47">AJ27/AJ$4*100</f>
        <v>67.612251229998662</v>
      </c>
      <c r="AL27" s="198">
        <v>7508</v>
      </c>
      <c r="AM27" s="192">
        <f t="shared" ref="AM27:AM42" si="48">AL27/AL$4*100</f>
        <v>66.507219417131722</v>
      </c>
      <c r="AN27" s="198">
        <v>7746</v>
      </c>
      <c r="AO27" s="201">
        <f t="shared" ref="AO27:AO42" si="49">AN27/AN$4*100</f>
        <v>68.718949609652242</v>
      </c>
    </row>
    <row r="28" spans="2:43" x14ac:dyDescent="0.3">
      <c r="B28" s="351"/>
      <c r="C28" s="354"/>
      <c r="D28" s="356"/>
      <c r="E28" s="242" t="s">
        <v>244</v>
      </c>
      <c r="F28" s="196">
        <f t="shared" si="32"/>
        <v>2858</v>
      </c>
      <c r="G28" s="193">
        <f t="shared" si="33"/>
        <v>1.5038226983567395</v>
      </c>
      <c r="H28" s="199">
        <f t="shared" si="34"/>
        <v>1670</v>
      </c>
      <c r="I28" s="193">
        <f t="shared" si="35"/>
        <v>1.2875073241434607</v>
      </c>
      <c r="J28" s="199">
        <f t="shared" si="36"/>
        <v>1188</v>
      </c>
      <c r="K28" s="193">
        <f t="shared" si="37"/>
        <v>1.96881059312905</v>
      </c>
      <c r="L28" s="351"/>
      <c r="M28" s="354"/>
      <c r="N28" s="356"/>
      <c r="O28" s="242" t="s">
        <v>244</v>
      </c>
      <c r="P28" s="199">
        <f t="shared" si="38"/>
        <v>849</v>
      </c>
      <c r="Q28" s="193">
        <f t="shared" si="39"/>
        <v>0.96808401464098781</v>
      </c>
      <c r="R28" s="199">
        <v>527</v>
      </c>
      <c r="S28" s="193">
        <f t="shared" si="40"/>
        <v>0.81048244467342334</v>
      </c>
      <c r="T28" s="199">
        <v>322</v>
      </c>
      <c r="U28" s="193">
        <f t="shared" si="41"/>
        <v>1.4200035279590757</v>
      </c>
      <c r="V28" s="351"/>
      <c r="W28" s="354"/>
      <c r="X28" s="356"/>
      <c r="Y28" s="242" t="s">
        <v>244</v>
      </c>
      <c r="Z28" s="196">
        <f t="shared" si="42"/>
        <v>1504</v>
      </c>
      <c r="AA28" s="193">
        <f t="shared" si="43"/>
        <v>1.8849716126283074</v>
      </c>
      <c r="AB28" s="199">
        <v>867</v>
      </c>
      <c r="AC28" s="193">
        <f t="shared" si="44"/>
        <v>1.6237171323694659</v>
      </c>
      <c r="AD28" s="199">
        <v>637</v>
      </c>
      <c r="AE28" s="203">
        <f t="shared" si="45"/>
        <v>2.4135187360284922</v>
      </c>
      <c r="AF28" s="351"/>
      <c r="AG28" s="354"/>
      <c r="AH28" s="356"/>
      <c r="AI28" s="242" t="s">
        <v>244</v>
      </c>
      <c r="AJ28" s="199">
        <f t="shared" si="46"/>
        <v>505</v>
      </c>
      <c r="AK28" s="193">
        <f t="shared" si="47"/>
        <v>2.2383759585124769</v>
      </c>
      <c r="AL28" s="199">
        <v>276</v>
      </c>
      <c r="AM28" s="193">
        <f t="shared" si="48"/>
        <v>2.4448578262024978</v>
      </c>
      <c r="AN28" s="199">
        <v>229</v>
      </c>
      <c r="AO28" s="203">
        <f t="shared" si="49"/>
        <v>2.0315826827537258</v>
      </c>
    </row>
    <row r="29" spans="2:43" x14ac:dyDescent="0.3">
      <c r="B29" s="351"/>
      <c r="C29" s="354"/>
      <c r="D29" s="356" t="s">
        <v>244</v>
      </c>
      <c r="E29" s="242" t="s">
        <v>243</v>
      </c>
      <c r="F29" s="196">
        <f t="shared" si="32"/>
        <v>5801</v>
      </c>
      <c r="G29" s="193">
        <f t="shared" si="33"/>
        <v>3.052370704397287</v>
      </c>
      <c r="H29" s="199">
        <f t="shared" si="34"/>
        <v>3023</v>
      </c>
      <c r="I29" s="193">
        <f t="shared" si="35"/>
        <v>2.3306195454405279</v>
      </c>
      <c r="J29" s="199">
        <f t="shared" si="36"/>
        <v>2778</v>
      </c>
      <c r="K29" s="193">
        <f t="shared" si="37"/>
        <v>4.6038348718118689</v>
      </c>
      <c r="L29" s="351"/>
      <c r="M29" s="354"/>
      <c r="N29" s="356" t="s">
        <v>244</v>
      </c>
      <c r="O29" s="242" t="s">
        <v>243</v>
      </c>
      <c r="P29" s="199">
        <f t="shared" si="38"/>
        <v>878</v>
      </c>
      <c r="Q29" s="193">
        <f t="shared" si="39"/>
        <v>1.001151666495627</v>
      </c>
      <c r="R29" s="199">
        <v>565</v>
      </c>
      <c r="S29" s="193">
        <f t="shared" si="40"/>
        <v>0.86892330406163965</v>
      </c>
      <c r="T29" s="199">
        <v>313</v>
      </c>
      <c r="U29" s="193">
        <f t="shared" si="41"/>
        <v>1.3803139883577351</v>
      </c>
      <c r="V29" s="351"/>
      <c r="W29" s="354"/>
      <c r="X29" s="356" t="s">
        <v>244</v>
      </c>
      <c r="Y29" s="242" t="s">
        <v>243</v>
      </c>
      <c r="Z29" s="196">
        <f t="shared" si="42"/>
        <v>3152</v>
      </c>
      <c r="AA29" s="193">
        <f t="shared" si="43"/>
        <v>3.9504192307210264</v>
      </c>
      <c r="AB29" s="199">
        <v>1655</v>
      </c>
      <c r="AC29" s="193">
        <f t="shared" si="44"/>
        <v>3.0994831073488651</v>
      </c>
      <c r="AD29" s="199">
        <v>1497</v>
      </c>
      <c r="AE29" s="203">
        <f t="shared" si="45"/>
        <v>5.6719584738377602</v>
      </c>
      <c r="AF29" s="351"/>
      <c r="AG29" s="354"/>
      <c r="AH29" s="356" t="s">
        <v>244</v>
      </c>
      <c r="AI29" s="242" t="s">
        <v>243</v>
      </c>
      <c r="AJ29" s="199">
        <f t="shared" si="46"/>
        <v>1771</v>
      </c>
      <c r="AK29" s="193">
        <f t="shared" si="47"/>
        <v>7.8498293515358366</v>
      </c>
      <c r="AL29" s="199">
        <v>803</v>
      </c>
      <c r="AM29" s="193">
        <f t="shared" si="48"/>
        <v>7.1131189653645137</v>
      </c>
      <c r="AN29" s="199">
        <v>968</v>
      </c>
      <c r="AO29" s="203">
        <f t="shared" si="49"/>
        <v>8.5876508161816894</v>
      </c>
    </row>
    <row r="30" spans="2:43" x14ac:dyDescent="0.3">
      <c r="B30" s="351"/>
      <c r="C30" s="354"/>
      <c r="D30" s="356"/>
      <c r="E30" s="242" t="s">
        <v>244</v>
      </c>
      <c r="F30" s="196">
        <f t="shared" si="32"/>
        <v>360</v>
      </c>
      <c r="G30" s="193">
        <f t="shared" si="33"/>
        <v>0.18942483254318623</v>
      </c>
      <c r="H30" s="199">
        <f t="shared" si="34"/>
        <v>159</v>
      </c>
      <c r="I30" s="193">
        <f t="shared" si="35"/>
        <v>0.12258303265797021</v>
      </c>
      <c r="J30" s="199">
        <f t="shared" si="36"/>
        <v>201</v>
      </c>
      <c r="K30" s="193">
        <f t="shared" si="37"/>
        <v>0.33310684277688474</v>
      </c>
      <c r="L30" s="351"/>
      <c r="M30" s="354"/>
      <c r="N30" s="356"/>
      <c r="O30" s="242" t="s">
        <v>244</v>
      </c>
      <c r="P30" s="199">
        <f t="shared" si="38"/>
        <v>46</v>
      </c>
      <c r="Q30" s="193">
        <f t="shared" si="39"/>
        <v>5.2452137424600052E-2</v>
      </c>
      <c r="R30" s="199">
        <v>22</v>
      </c>
      <c r="S30" s="193">
        <f t="shared" si="40"/>
        <v>3.3834181751072695E-2</v>
      </c>
      <c r="T30" s="199">
        <v>24</v>
      </c>
      <c r="U30" s="193">
        <f t="shared" si="41"/>
        <v>0.10583877227024166</v>
      </c>
      <c r="V30" s="351"/>
      <c r="W30" s="354"/>
      <c r="X30" s="356"/>
      <c r="Y30" s="242" t="s">
        <v>244</v>
      </c>
      <c r="Z30" s="196">
        <f t="shared" si="42"/>
        <v>209</v>
      </c>
      <c r="AA30" s="193">
        <f t="shared" si="43"/>
        <v>0.26194086904209851</v>
      </c>
      <c r="AB30" s="199">
        <v>88</v>
      </c>
      <c r="AC30" s="193">
        <f t="shared" si="44"/>
        <v>0.16480635253577047</v>
      </c>
      <c r="AD30" s="199">
        <v>121</v>
      </c>
      <c r="AE30" s="203">
        <f t="shared" si="45"/>
        <v>0.45845489334293182</v>
      </c>
      <c r="AF30" s="351"/>
      <c r="AG30" s="354"/>
      <c r="AH30" s="356"/>
      <c r="AI30" s="242" t="s">
        <v>244</v>
      </c>
      <c r="AJ30" s="199">
        <f t="shared" si="46"/>
        <v>105</v>
      </c>
      <c r="AK30" s="193">
        <f t="shared" si="47"/>
        <v>0.46540490226497055</v>
      </c>
      <c r="AL30" s="199">
        <v>49</v>
      </c>
      <c r="AM30" s="193">
        <f t="shared" si="48"/>
        <v>0.43405084595624061</v>
      </c>
      <c r="AN30" s="199">
        <v>56</v>
      </c>
      <c r="AO30" s="203">
        <f t="shared" si="49"/>
        <v>0.49680624556422998</v>
      </c>
    </row>
    <row r="31" spans="2:43" x14ac:dyDescent="0.3">
      <c r="B31" s="351"/>
      <c r="C31" s="353" t="s">
        <v>244</v>
      </c>
      <c r="D31" s="355" t="s">
        <v>243</v>
      </c>
      <c r="E31" s="241" t="s">
        <v>243</v>
      </c>
      <c r="F31" s="195">
        <f t="shared" si="32"/>
        <v>1757</v>
      </c>
      <c r="G31" s="192">
        <f t="shared" si="33"/>
        <v>0.92449841882882833</v>
      </c>
      <c r="H31" s="198">
        <f t="shared" si="34"/>
        <v>669</v>
      </c>
      <c r="I31" s="192">
        <f t="shared" si="35"/>
        <v>0.51577389212693125</v>
      </c>
      <c r="J31" s="198">
        <f t="shared" si="36"/>
        <v>1088</v>
      </c>
      <c r="K31" s="192">
        <f t="shared" si="37"/>
        <v>1.8030857957276147</v>
      </c>
      <c r="L31" s="351"/>
      <c r="M31" s="353" t="s">
        <v>244</v>
      </c>
      <c r="N31" s="355" t="s">
        <v>243</v>
      </c>
      <c r="O31" s="241" t="s">
        <v>243</v>
      </c>
      <c r="P31" s="198">
        <f t="shared" si="38"/>
        <v>203</v>
      </c>
      <c r="Q31" s="192">
        <f t="shared" si="39"/>
        <v>0.23147356298247415</v>
      </c>
      <c r="R31" s="198">
        <v>121</v>
      </c>
      <c r="S31" s="192">
        <f t="shared" si="40"/>
        <v>0.18608799963089984</v>
      </c>
      <c r="T31" s="198">
        <v>82</v>
      </c>
      <c r="U31" s="192">
        <f t="shared" si="41"/>
        <v>0.36161580525665904</v>
      </c>
      <c r="V31" s="351"/>
      <c r="W31" s="353" t="s">
        <v>244</v>
      </c>
      <c r="X31" s="355" t="s">
        <v>243</v>
      </c>
      <c r="Y31" s="241" t="s">
        <v>243</v>
      </c>
      <c r="Z31" s="195">
        <f t="shared" si="42"/>
        <v>813</v>
      </c>
      <c r="AA31" s="192">
        <f t="shared" si="43"/>
        <v>1.0189374475178283</v>
      </c>
      <c r="AB31" s="198">
        <v>359</v>
      </c>
      <c r="AC31" s="192">
        <f t="shared" si="44"/>
        <v>0.6723350063675182</v>
      </c>
      <c r="AD31" s="198">
        <v>454</v>
      </c>
      <c r="AE31" s="201">
        <f t="shared" si="45"/>
        <v>1.7201530708900088</v>
      </c>
      <c r="AF31" s="351"/>
      <c r="AG31" s="353" t="s">
        <v>244</v>
      </c>
      <c r="AH31" s="355" t="s">
        <v>243</v>
      </c>
      <c r="AI31" s="241" t="s">
        <v>243</v>
      </c>
      <c r="AJ31" s="198">
        <f t="shared" si="46"/>
        <v>741</v>
      </c>
      <c r="AK31" s="192">
        <f t="shared" si="47"/>
        <v>3.2844288816985063</v>
      </c>
      <c r="AL31" s="198">
        <v>189</v>
      </c>
      <c r="AM31" s="192">
        <f t="shared" si="48"/>
        <v>1.674196120116928</v>
      </c>
      <c r="AN31" s="198">
        <v>552</v>
      </c>
      <c r="AO31" s="201">
        <f t="shared" si="49"/>
        <v>4.8970901348474092</v>
      </c>
    </row>
    <row r="32" spans="2:43" x14ac:dyDescent="0.3">
      <c r="B32" s="351"/>
      <c r="C32" s="354"/>
      <c r="D32" s="356"/>
      <c r="E32" s="242" t="s">
        <v>244</v>
      </c>
      <c r="F32" s="196">
        <f t="shared" si="32"/>
        <v>85</v>
      </c>
      <c r="G32" s="193">
        <f t="shared" si="33"/>
        <v>4.4725307683807856E-2</v>
      </c>
      <c r="H32" s="199">
        <f t="shared" si="34"/>
        <v>32</v>
      </c>
      <c r="I32" s="193">
        <f t="shared" si="35"/>
        <v>2.4670799025503436E-2</v>
      </c>
      <c r="J32" s="199">
        <f t="shared" si="36"/>
        <v>53</v>
      </c>
      <c r="K32" s="193">
        <f t="shared" si="37"/>
        <v>8.7834142622760639E-2</v>
      </c>
      <c r="L32" s="351"/>
      <c r="M32" s="354"/>
      <c r="N32" s="356"/>
      <c r="O32" s="242" t="s">
        <v>244</v>
      </c>
      <c r="P32" s="199">
        <f t="shared" si="38"/>
        <v>7</v>
      </c>
      <c r="Q32" s="193">
        <f t="shared" si="39"/>
        <v>7.981846999395659E-3</v>
      </c>
      <c r="R32" s="199">
        <v>6</v>
      </c>
      <c r="S32" s="193">
        <f t="shared" si="40"/>
        <v>9.2275041139289176E-3</v>
      </c>
      <c r="T32" s="199">
        <v>1</v>
      </c>
      <c r="U32" s="193">
        <f t="shared" si="41"/>
        <v>4.4099488445934025E-3</v>
      </c>
      <c r="V32" s="351"/>
      <c r="W32" s="354"/>
      <c r="X32" s="356"/>
      <c r="Y32" s="242" t="s">
        <v>244</v>
      </c>
      <c r="Z32" s="196">
        <f t="shared" si="42"/>
        <v>48</v>
      </c>
      <c r="AA32" s="193">
        <f t="shared" si="43"/>
        <v>6.0158668488137459E-2</v>
      </c>
      <c r="AB32" s="199">
        <v>18</v>
      </c>
      <c r="AC32" s="193">
        <f t="shared" si="44"/>
        <v>3.3710390291407599E-2</v>
      </c>
      <c r="AD32" s="199">
        <v>30</v>
      </c>
      <c r="AE32" s="203">
        <f t="shared" si="45"/>
        <v>0.11366650248171863</v>
      </c>
      <c r="AF32" s="351"/>
      <c r="AG32" s="354"/>
      <c r="AH32" s="356"/>
      <c r="AI32" s="242" t="s">
        <v>244</v>
      </c>
      <c r="AJ32" s="199">
        <f t="shared" si="46"/>
        <v>30</v>
      </c>
      <c r="AK32" s="193">
        <f t="shared" si="47"/>
        <v>0.13297282921856302</v>
      </c>
      <c r="AL32" s="199">
        <v>8</v>
      </c>
      <c r="AM32" s="193">
        <f t="shared" si="48"/>
        <v>7.0865444237753566E-2</v>
      </c>
      <c r="AN32" s="199">
        <v>22</v>
      </c>
      <c r="AO32" s="203">
        <f t="shared" si="49"/>
        <v>0.19517388218594747</v>
      </c>
    </row>
    <row r="33" spans="2:41" x14ac:dyDescent="0.3">
      <c r="B33" s="351"/>
      <c r="C33" s="354"/>
      <c r="D33" s="356" t="s">
        <v>244</v>
      </c>
      <c r="E33" s="242" t="s">
        <v>243</v>
      </c>
      <c r="F33" s="196">
        <f t="shared" si="32"/>
        <v>726</v>
      </c>
      <c r="G33" s="193">
        <f t="shared" si="33"/>
        <v>0.38200674562875886</v>
      </c>
      <c r="H33" s="199">
        <f t="shared" si="34"/>
        <v>291</v>
      </c>
      <c r="I33" s="193">
        <f t="shared" si="35"/>
        <v>0.22435007863817191</v>
      </c>
      <c r="J33" s="199">
        <f t="shared" si="36"/>
        <v>435</v>
      </c>
      <c r="K33" s="193">
        <f t="shared" si="37"/>
        <v>0.72090286869624298</v>
      </c>
      <c r="L33" s="351"/>
      <c r="M33" s="354"/>
      <c r="N33" s="356" t="s">
        <v>244</v>
      </c>
      <c r="O33" s="242" t="s">
        <v>243</v>
      </c>
      <c r="P33" s="199">
        <f t="shared" si="38"/>
        <v>87</v>
      </c>
      <c r="Q33" s="193">
        <f t="shared" si="39"/>
        <v>9.9202955563917478E-2</v>
      </c>
      <c r="R33" s="199">
        <v>59</v>
      </c>
      <c r="S33" s="193">
        <f t="shared" si="40"/>
        <v>9.0737123786967688E-2</v>
      </c>
      <c r="T33" s="199">
        <v>28</v>
      </c>
      <c r="U33" s="193">
        <f t="shared" si="41"/>
        <v>0.12347856764861528</v>
      </c>
      <c r="V33" s="351"/>
      <c r="W33" s="354"/>
      <c r="X33" s="356" t="s">
        <v>244</v>
      </c>
      <c r="Y33" s="242" t="s">
        <v>243</v>
      </c>
      <c r="Z33" s="196">
        <f t="shared" si="42"/>
        <v>374</v>
      </c>
      <c r="AA33" s="193">
        <f t="shared" si="43"/>
        <v>0.46873629197007111</v>
      </c>
      <c r="AB33" s="199">
        <v>140</v>
      </c>
      <c r="AC33" s="193">
        <f t="shared" si="44"/>
        <v>0.26219192448872575</v>
      </c>
      <c r="AD33" s="199">
        <v>234</v>
      </c>
      <c r="AE33" s="203">
        <f t="shared" si="45"/>
        <v>0.88659871935740531</v>
      </c>
      <c r="AF33" s="351"/>
      <c r="AG33" s="354"/>
      <c r="AH33" s="356" t="s">
        <v>244</v>
      </c>
      <c r="AI33" s="242" t="s">
        <v>243</v>
      </c>
      <c r="AJ33" s="199">
        <f t="shared" si="46"/>
        <v>265</v>
      </c>
      <c r="AK33" s="193">
        <f t="shared" si="47"/>
        <v>1.1745933247639733</v>
      </c>
      <c r="AL33" s="199">
        <v>92</v>
      </c>
      <c r="AM33" s="193">
        <f t="shared" si="48"/>
        <v>0.81495260873416608</v>
      </c>
      <c r="AN33" s="199">
        <v>173</v>
      </c>
      <c r="AO33" s="203">
        <f t="shared" si="49"/>
        <v>1.5347764371894961</v>
      </c>
    </row>
    <row r="34" spans="2:41" x14ac:dyDescent="0.3">
      <c r="B34" s="351"/>
      <c r="C34" s="357"/>
      <c r="D34" s="358"/>
      <c r="E34" s="243" t="s">
        <v>244</v>
      </c>
      <c r="F34" s="197">
        <f t="shared" si="32"/>
        <v>52</v>
      </c>
      <c r="G34" s="194">
        <f t="shared" si="33"/>
        <v>2.7361364700682456E-2</v>
      </c>
      <c r="H34" s="200">
        <f t="shared" si="34"/>
        <v>21</v>
      </c>
      <c r="I34" s="194">
        <f t="shared" si="35"/>
        <v>1.6190211860486629E-2</v>
      </c>
      <c r="J34" s="200">
        <f t="shared" si="36"/>
        <v>31</v>
      </c>
      <c r="K34" s="194">
        <f t="shared" si="37"/>
        <v>5.1374687194444907E-2</v>
      </c>
      <c r="L34" s="351"/>
      <c r="M34" s="357"/>
      <c r="N34" s="358"/>
      <c r="O34" s="243" t="s">
        <v>244</v>
      </c>
      <c r="P34" s="200">
        <f t="shared" si="38"/>
        <v>4</v>
      </c>
      <c r="Q34" s="194">
        <f t="shared" si="39"/>
        <v>4.5610554282260914E-3</v>
      </c>
      <c r="R34" s="200">
        <v>3</v>
      </c>
      <c r="S34" s="194">
        <f t="shared" si="40"/>
        <v>4.6137520569644588E-3</v>
      </c>
      <c r="T34" s="200">
        <v>1</v>
      </c>
      <c r="U34" s="194">
        <f t="shared" si="41"/>
        <v>4.4099488445934025E-3</v>
      </c>
      <c r="V34" s="351"/>
      <c r="W34" s="357"/>
      <c r="X34" s="358"/>
      <c r="Y34" s="243" t="s">
        <v>244</v>
      </c>
      <c r="Z34" s="197">
        <f t="shared" si="42"/>
        <v>36</v>
      </c>
      <c r="AA34" s="194">
        <f t="shared" si="43"/>
        <v>4.5119001366103098E-2</v>
      </c>
      <c r="AB34" s="200">
        <v>16</v>
      </c>
      <c r="AC34" s="194">
        <f t="shared" si="44"/>
        <v>2.9964791370140083E-2</v>
      </c>
      <c r="AD34" s="200">
        <v>20</v>
      </c>
      <c r="AE34" s="202">
        <f t="shared" si="45"/>
        <v>7.5777668321145755E-2</v>
      </c>
      <c r="AF34" s="351"/>
      <c r="AG34" s="357"/>
      <c r="AH34" s="358"/>
      <c r="AI34" s="243" t="s">
        <v>244</v>
      </c>
      <c r="AJ34" s="200">
        <f t="shared" si="46"/>
        <v>12</v>
      </c>
      <c r="AK34" s="194">
        <f t="shared" si="47"/>
        <v>5.3189131687425201E-2</v>
      </c>
      <c r="AL34" s="200">
        <v>2</v>
      </c>
      <c r="AM34" s="194">
        <f t="shared" si="48"/>
        <v>1.7716361059438392E-2</v>
      </c>
      <c r="AN34" s="200">
        <v>10</v>
      </c>
      <c r="AO34" s="202">
        <f t="shared" si="49"/>
        <v>8.8715400993612484E-2</v>
      </c>
    </row>
    <row r="35" spans="2:41" x14ac:dyDescent="0.3">
      <c r="B35" s="350" t="s">
        <v>244</v>
      </c>
      <c r="C35" s="353" t="s">
        <v>243</v>
      </c>
      <c r="D35" s="355" t="s">
        <v>243</v>
      </c>
      <c r="E35" s="241" t="s">
        <v>243</v>
      </c>
      <c r="F35" s="195">
        <f t="shared" si="32"/>
        <v>95208</v>
      </c>
      <c r="G35" s="192">
        <f t="shared" si="33"/>
        <v>50.096554046587983</v>
      </c>
      <c r="H35" s="198">
        <f t="shared" si="34"/>
        <v>70902</v>
      </c>
      <c r="I35" s="192">
        <f t="shared" si="35"/>
        <v>54.662781015820151</v>
      </c>
      <c r="J35" s="198">
        <f t="shared" si="36"/>
        <v>24306</v>
      </c>
      <c r="K35" s="192">
        <f t="shared" si="37"/>
        <v>40.281069256392833</v>
      </c>
      <c r="L35" s="350" t="s">
        <v>244</v>
      </c>
      <c r="M35" s="353" t="s">
        <v>243</v>
      </c>
      <c r="N35" s="355" t="s">
        <v>243</v>
      </c>
      <c r="O35" s="241" t="s">
        <v>243</v>
      </c>
      <c r="P35" s="198">
        <f t="shared" si="38"/>
        <v>59851</v>
      </c>
      <c r="Q35" s="192">
        <f t="shared" si="39"/>
        <v>68.245932108689956</v>
      </c>
      <c r="R35" s="198">
        <v>45387</v>
      </c>
      <c r="S35" s="192">
        <f t="shared" si="40"/>
        <v>69.801454869815288</v>
      </c>
      <c r="T35" s="198">
        <v>14464</v>
      </c>
      <c r="U35" s="192">
        <f t="shared" si="41"/>
        <v>63.78550008819898</v>
      </c>
      <c r="V35" s="350" t="s">
        <v>244</v>
      </c>
      <c r="W35" s="353" t="s">
        <v>243</v>
      </c>
      <c r="X35" s="355" t="s">
        <v>243</v>
      </c>
      <c r="Y35" s="241" t="s">
        <v>243</v>
      </c>
      <c r="Z35" s="195">
        <f t="shared" si="42"/>
        <v>32300</v>
      </c>
      <c r="AA35" s="192">
        <f t="shared" si="43"/>
        <v>40.481770670142502</v>
      </c>
      <c r="AB35" s="198">
        <v>23602</v>
      </c>
      <c r="AC35" s="192">
        <f t="shared" si="44"/>
        <v>44.201812869877891</v>
      </c>
      <c r="AD35" s="198">
        <v>8698</v>
      </c>
      <c r="AE35" s="201">
        <f t="shared" si="45"/>
        <v>32.955707952866291</v>
      </c>
      <c r="AF35" s="350" t="s">
        <v>244</v>
      </c>
      <c r="AG35" s="353" t="s">
        <v>243</v>
      </c>
      <c r="AH35" s="355" t="s">
        <v>243</v>
      </c>
      <c r="AI35" s="241" t="s">
        <v>243</v>
      </c>
      <c r="AJ35" s="198">
        <f t="shared" si="46"/>
        <v>3057</v>
      </c>
      <c r="AK35" s="192">
        <f t="shared" si="47"/>
        <v>13.54993129737157</v>
      </c>
      <c r="AL35" s="198">
        <v>1913</v>
      </c>
      <c r="AM35" s="192">
        <f t="shared" si="48"/>
        <v>16.945699353352822</v>
      </c>
      <c r="AN35" s="198">
        <v>1144</v>
      </c>
      <c r="AO35" s="201">
        <f t="shared" si="49"/>
        <v>10.149041873669269</v>
      </c>
    </row>
    <row r="36" spans="2:41" x14ac:dyDescent="0.3">
      <c r="B36" s="351"/>
      <c r="C36" s="354"/>
      <c r="D36" s="356"/>
      <c r="E36" s="242" t="s">
        <v>244</v>
      </c>
      <c r="F36" s="196">
        <f t="shared" si="32"/>
        <v>5561</v>
      </c>
      <c r="G36" s="193">
        <f t="shared" si="33"/>
        <v>2.9260874827018295</v>
      </c>
      <c r="H36" s="199">
        <f t="shared" si="34"/>
        <v>3918</v>
      </c>
      <c r="I36" s="193">
        <f t="shared" si="35"/>
        <v>3.020630955685077</v>
      </c>
      <c r="J36" s="199">
        <f t="shared" si="36"/>
        <v>1643</v>
      </c>
      <c r="K36" s="193">
        <f t="shared" si="37"/>
        <v>2.7228584213055798</v>
      </c>
      <c r="L36" s="351"/>
      <c r="M36" s="354"/>
      <c r="N36" s="356"/>
      <c r="O36" s="242" t="s">
        <v>244</v>
      </c>
      <c r="P36" s="199">
        <f t="shared" si="38"/>
        <v>3640</v>
      </c>
      <c r="Q36" s="193">
        <f t="shared" si="39"/>
        <v>4.1505604396857434</v>
      </c>
      <c r="R36" s="199">
        <v>2612</v>
      </c>
      <c r="S36" s="193">
        <f t="shared" si="40"/>
        <v>4.0170401242637217</v>
      </c>
      <c r="T36" s="199">
        <v>1028</v>
      </c>
      <c r="U36" s="193">
        <f t="shared" si="41"/>
        <v>4.533427412242018</v>
      </c>
      <c r="V36" s="351"/>
      <c r="W36" s="354"/>
      <c r="X36" s="356"/>
      <c r="Y36" s="242" t="s">
        <v>244</v>
      </c>
      <c r="Z36" s="196">
        <f t="shared" si="42"/>
        <v>1803</v>
      </c>
      <c r="AA36" s="193">
        <f t="shared" si="43"/>
        <v>2.2597099850856632</v>
      </c>
      <c r="AB36" s="199">
        <v>1224</v>
      </c>
      <c r="AC36" s="193">
        <f t="shared" si="44"/>
        <v>2.2923065398157165</v>
      </c>
      <c r="AD36" s="199">
        <v>579</v>
      </c>
      <c r="AE36" s="203">
        <f t="shared" si="45"/>
        <v>2.1937634978971698</v>
      </c>
      <c r="AF36" s="351"/>
      <c r="AG36" s="354"/>
      <c r="AH36" s="356"/>
      <c r="AI36" s="242" t="s">
        <v>244</v>
      </c>
      <c r="AJ36" s="199">
        <f t="shared" si="46"/>
        <v>118</v>
      </c>
      <c r="AK36" s="193">
        <f t="shared" si="47"/>
        <v>0.52302646159301447</v>
      </c>
      <c r="AL36" s="199">
        <v>82</v>
      </c>
      <c r="AM36" s="193">
        <f t="shared" si="48"/>
        <v>0.72637080343697402</v>
      </c>
      <c r="AN36" s="199">
        <v>36</v>
      </c>
      <c r="AO36" s="203">
        <f t="shared" si="49"/>
        <v>0.31937544357700498</v>
      </c>
    </row>
    <row r="37" spans="2:41" x14ac:dyDescent="0.3">
      <c r="B37" s="351"/>
      <c r="C37" s="354"/>
      <c r="D37" s="356" t="s">
        <v>244</v>
      </c>
      <c r="E37" s="242" t="s">
        <v>243</v>
      </c>
      <c r="F37" s="196">
        <f t="shared" si="32"/>
        <v>7320</v>
      </c>
      <c r="G37" s="193">
        <f t="shared" si="33"/>
        <v>3.8516382617114533</v>
      </c>
      <c r="H37" s="199">
        <f t="shared" si="34"/>
        <v>4372</v>
      </c>
      <c r="I37" s="193">
        <f t="shared" si="35"/>
        <v>3.3706479168594075</v>
      </c>
      <c r="J37" s="199">
        <f t="shared" si="36"/>
        <v>2948</v>
      </c>
      <c r="K37" s="193">
        <f t="shared" si="37"/>
        <v>4.885567027394309</v>
      </c>
      <c r="L37" s="351"/>
      <c r="M37" s="354"/>
      <c r="N37" s="356" t="s">
        <v>244</v>
      </c>
      <c r="O37" s="242" t="s">
        <v>243</v>
      </c>
      <c r="P37" s="199">
        <f t="shared" si="38"/>
        <v>3196</v>
      </c>
      <c r="Q37" s="193">
        <f t="shared" si="39"/>
        <v>3.6442832871526472</v>
      </c>
      <c r="R37" s="199">
        <v>2064</v>
      </c>
      <c r="S37" s="193">
        <f t="shared" si="40"/>
        <v>3.1742614151915474</v>
      </c>
      <c r="T37" s="199">
        <v>1132</v>
      </c>
      <c r="U37" s="193">
        <f t="shared" si="41"/>
        <v>4.9920620920797321</v>
      </c>
      <c r="V37" s="351"/>
      <c r="W37" s="354"/>
      <c r="X37" s="356" t="s">
        <v>244</v>
      </c>
      <c r="Y37" s="242" t="s">
        <v>243</v>
      </c>
      <c r="Z37" s="196">
        <f t="shared" si="42"/>
        <v>3559</v>
      </c>
      <c r="AA37" s="193">
        <f t="shared" si="43"/>
        <v>4.4605146072766919</v>
      </c>
      <c r="AB37" s="199">
        <v>1996</v>
      </c>
      <c r="AC37" s="193">
        <f t="shared" si="44"/>
        <v>3.7381077234249758</v>
      </c>
      <c r="AD37" s="199">
        <v>1563</v>
      </c>
      <c r="AE37" s="203">
        <f t="shared" si="45"/>
        <v>5.9220247792975407</v>
      </c>
      <c r="AF37" s="351"/>
      <c r="AG37" s="354"/>
      <c r="AH37" s="356" t="s">
        <v>244</v>
      </c>
      <c r="AI37" s="242" t="s">
        <v>243</v>
      </c>
      <c r="AJ37" s="199">
        <f t="shared" si="46"/>
        <v>565</v>
      </c>
      <c r="AK37" s="193">
        <f t="shared" si="47"/>
        <v>2.504321616949603</v>
      </c>
      <c r="AL37" s="199">
        <v>312</v>
      </c>
      <c r="AM37" s="193">
        <f t="shared" si="48"/>
        <v>2.7637523252723892</v>
      </c>
      <c r="AN37" s="199">
        <v>253</v>
      </c>
      <c r="AO37" s="203">
        <f t="shared" si="49"/>
        <v>2.2444996451383958</v>
      </c>
    </row>
    <row r="38" spans="2:41" x14ac:dyDescent="0.3">
      <c r="B38" s="351"/>
      <c r="C38" s="354"/>
      <c r="D38" s="356"/>
      <c r="E38" s="242" t="s">
        <v>244</v>
      </c>
      <c r="F38" s="196">
        <f t="shared" si="32"/>
        <v>514</v>
      </c>
      <c r="G38" s="193">
        <f t="shared" si="33"/>
        <v>0.27045656646443811</v>
      </c>
      <c r="H38" s="199">
        <f t="shared" si="34"/>
        <v>295</v>
      </c>
      <c r="I38" s="193">
        <f t="shared" si="35"/>
        <v>0.22743392851635982</v>
      </c>
      <c r="J38" s="199">
        <f t="shared" si="36"/>
        <v>219</v>
      </c>
      <c r="K38" s="193">
        <f t="shared" si="37"/>
        <v>0.36293730630914306</v>
      </c>
      <c r="L38" s="351"/>
      <c r="M38" s="354"/>
      <c r="N38" s="356"/>
      <c r="O38" s="242" t="s">
        <v>244</v>
      </c>
      <c r="P38" s="199">
        <f t="shared" si="38"/>
        <v>234</v>
      </c>
      <c r="Q38" s="193">
        <f t="shared" si="39"/>
        <v>0.26682174255122637</v>
      </c>
      <c r="R38" s="199">
        <v>144</v>
      </c>
      <c r="S38" s="193">
        <f t="shared" si="40"/>
        <v>0.22146009873429401</v>
      </c>
      <c r="T38" s="199">
        <v>90</v>
      </c>
      <c r="U38" s="193">
        <f t="shared" si="41"/>
        <v>0.39689539601340623</v>
      </c>
      <c r="V38" s="351"/>
      <c r="W38" s="354"/>
      <c r="X38" s="356"/>
      <c r="Y38" s="242" t="s">
        <v>244</v>
      </c>
      <c r="Z38" s="196">
        <f t="shared" si="42"/>
        <v>250</v>
      </c>
      <c r="AA38" s="193">
        <f t="shared" si="43"/>
        <v>0.31332639837571591</v>
      </c>
      <c r="AB38" s="199">
        <v>140</v>
      </c>
      <c r="AC38" s="193">
        <f t="shared" si="44"/>
        <v>0.26219192448872575</v>
      </c>
      <c r="AD38" s="199">
        <v>110</v>
      </c>
      <c r="AE38" s="203">
        <f t="shared" si="45"/>
        <v>0.41677717576630163</v>
      </c>
      <c r="AF38" s="351"/>
      <c r="AG38" s="354"/>
      <c r="AH38" s="356"/>
      <c r="AI38" s="242" t="s">
        <v>244</v>
      </c>
      <c r="AJ38" s="199">
        <f t="shared" si="46"/>
        <v>30</v>
      </c>
      <c r="AK38" s="193">
        <f t="shared" si="47"/>
        <v>0.13297282921856302</v>
      </c>
      <c r="AL38" s="199">
        <v>11</v>
      </c>
      <c r="AM38" s="193">
        <f t="shared" si="48"/>
        <v>9.7439985826911157E-2</v>
      </c>
      <c r="AN38" s="199">
        <v>19</v>
      </c>
      <c r="AO38" s="203">
        <f t="shared" si="49"/>
        <v>0.16855926188786374</v>
      </c>
    </row>
    <row r="39" spans="2:41" x14ac:dyDescent="0.3">
      <c r="B39" s="351"/>
      <c r="C39" s="353" t="s">
        <v>244</v>
      </c>
      <c r="D39" s="355" t="s">
        <v>243</v>
      </c>
      <c r="E39" s="241" t="s">
        <v>243</v>
      </c>
      <c r="F39" s="195">
        <f t="shared" si="32"/>
        <v>558</v>
      </c>
      <c r="G39" s="192">
        <f t="shared" si="33"/>
        <v>0.29360849044193865</v>
      </c>
      <c r="H39" s="198">
        <f t="shared" si="34"/>
        <v>320</v>
      </c>
      <c r="I39" s="192">
        <f t="shared" si="35"/>
        <v>0.2467079902550344</v>
      </c>
      <c r="J39" s="198">
        <f t="shared" si="36"/>
        <v>238</v>
      </c>
      <c r="K39" s="192">
        <f t="shared" si="37"/>
        <v>0.39442501781541572</v>
      </c>
      <c r="L39" s="351"/>
      <c r="M39" s="353" t="s">
        <v>244</v>
      </c>
      <c r="N39" s="355" t="s">
        <v>243</v>
      </c>
      <c r="O39" s="241" t="s">
        <v>243</v>
      </c>
      <c r="P39" s="198">
        <f t="shared" si="38"/>
        <v>212</v>
      </c>
      <c r="Q39" s="192">
        <f t="shared" si="39"/>
        <v>0.24173593769598284</v>
      </c>
      <c r="R39" s="198">
        <v>129</v>
      </c>
      <c r="S39" s="192">
        <f t="shared" si="40"/>
        <v>0.19839133844947171</v>
      </c>
      <c r="T39" s="198">
        <v>83</v>
      </c>
      <c r="U39" s="192">
        <f t="shared" si="41"/>
        <v>0.36602575410125243</v>
      </c>
      <c r="V39" s="351"/>
      <c r="W39" s="353" t="s">
        <v>244</v>
      </c>
      <c r="X39" s="355" t="s">
        <v>243</v>
      </c>
      <c r="Y39" s="241" t="s">
        <v>243</v>
      </c>
      <c r="Z39" s="195">
        <f t="shared" si="42"/>
        <v>288</v>
      </c>
      <c r="AA39" s="192">
        <f t="shared" si="43"/>
        <v>0.36095201092882478</v>
      </c>
      <c r="AB39" s="198">
        <v>165</v>
      </c>
      <c r="AC39" s="192">
        <f t="shared" si="44"/>
        <v>0.30901191100456959</v>
      </c>
      <c r="AD39" s="198">
        <v>123</v>
      </c>
      <c r="AE39" s="201">
        <f t="shared" si="45"/>
        <v>0.46603266017504641</v>
      </c>
      <c r="AF39" s="351"/>
      <c r="AG39" s="353" t="s">
        <v>244</v>
      </c>
      <c r="AH39" s="355" t="s">
        <v>243</v>
      </c>
      <c r="AI39" s="241" t="s">
        <v>243</v>
      </c>
      <c r="AJ39" s="198">
        <f t="shared" si="46"/>
        <v>58</v>
      </c>
      <c r="AK39" s="192">
        <f t="shared" si="47"/>
        <v>0.25708080315588849</v>
      </c>
      <c r="AL39" s="198">
        <v>26</v>
      </c>
      <c r="AM39" s="192">
        <f t="shared" si="48"/>
        <v>0.23031269377269911</v>
      </c>
      <c r="AN39" s="198">
        <v>32</v>
      </c>
      <c r="AO39" s="201">
        <f t="shared" si="49"/>
        <v>0.28388928317955997</v>
      </c>
    </row>
    <row r="40" spans="2:41" x14ac:dyDescent="0.3">
      <c r="B40" s="351"/>
      <c r="C40" s="354"/>
      <c r="D40" s="356"/>
      <c r="E40" s="242" t="s">
        <v>244</v>
      </c>
      <c r="F40" s="196">
        <f t="shared" si="32"/>
        <v>38</v>
      </c>
      <c r="G40" s="193">
        <f t="shared" si="33"/>
        <v>1.9994843435114103E-2</v>
      </c>
      <c r="H40" s="199">
        <f t="shared" si="34"/>
        <v>18</v>
      </c>
      <c r="I40" s="193">
        <f t="shared" si="35"/>
        <v>1.3877324451845686E-2</v>
      </c>
      <c r="J40" s="199">
        <f t="shared" si="36"/>
        <v>20</v>
      </c>
      <c r="K40" s="193">
        <f t="shared" si="37"/>
        <v>3.3144959480287034E-2</v>
      </c>
      <c r="L40" s="351"/>
      <c r="M40" s="354"/>
      <c r="N40" s="356"/>
      <c r="O40" s="242" t="s">
        <v>244</v>
      </c>
      <c r="P40" s="199">
        <f t="shared" si="38"/>
        <v>21</v>
      </c>
      <c r="Q40" s="193">
        <f t="shared" si="39"/>
        <v>2.3945540998186982E-2</v>
      </c>
      <c r="R40" s="199">
        <v>11</v>
      </c>
      <c r="S40" s="193">
        <f t="shared" si="40"/>
        <v>1.6917090875536347E-2</v>
      </c>
      <c r="T40" s="199">
        <v>10</v>
      </c>
      <c r="U40" s="193">
        <f t="shared" si="41"/>
        <v>4.4099488445934032E-2</v>
      </c>
      <c r="V40" s="351"/>
      <c r="W40" s="354"/>
      <c r="X40" s="356"/>
      <c r="Y40" s="242" t="s">
        <v>244</v>
      </c>
      <c r="Z40" s="196">
        <f t="shared" si="42"/>
        <v>13</v>
      </c>
      <c r="AA40" s="193">
        <f t="shared" si="43"/>
        <v>1.6292972715537229E-2</v>
      </c>
      <c r="AB40" s="199">
        <v>6</v>
      </c>
      <c r="AC40" s="193">
        <f t="shared" si="44"/>
        <v>1.1236796763802532E-2</v>
      </c>
      <c r="AD40" s="199">
        <v>7</v>
      </c>
      <c r="AE40" s="203">
        <f t="shared" si="45"/>
        <v>2.6522183912401014E-2</v>
      </c>
      <c r="AF40" s="351"/>
      <c r="AG40" s="354"/>
      <c r="AH40" s="356"/>
      <c r="AI40" s="242" t="s">
        <v>244</v>
      </c>
      <c r="AJ40" s="199">
        <f t="shared" si="46"/>
        <v>4</v>
      </c>
      <c r="AK40" s="193">
        <f t="shared" si="47"/>
        <v>1.7729710562475069E-2</v>
      </c>
      <c r="AL40" s="199">
        <v>1</v>
      </c>
      <c r="AM40" s="193">
        <f t="shared" si="48"/>
        <v>8.8581805297191958E-3</v>
      </c>
      <c r="AN40" s="199">
        <v>3</v>
      </c>
      <c r="AO40" s="203">
        <f t="shared" si="49"/>
        <v>2.6614620298083747E-2</v>
      </c>
    </row>
    <row r="41" spans="2:41" x14ac:dyDescent="0.3">
      <c r="B41" s="351"/>
      <c r="C41" s="354"/>
      <c r="D41" s="356" t="s">
        <v>244</v>
      </c>
      <c r="E41" s="242" t="s">
        <v>243</v>
      </c>
      <c r="F41" s="196">
        <f t="shared" si="32"/>
        <v>431</v>
      </c>
      <c r="G41" s="193">
        <f t="shared" si="33"/>
        <v>0.22678361896142576</v>
      </c>
      <c r="H41" s="199">
        <f t="shared" si="34"/>
        <v>227</v>
      </c>
      <c r="I41" s="193">
        <f t="shared" si="35"/>
        <v>0.17500848058716501</v>
      </c>
      <c r="J41" s="199">
        <f t="shared" si="36"/>
        <v>204</v>
      </c>
      <c r="K41" s="193">
        <f t="shared" si="37"/>
        <v>0.33807858669892776</v>
      </c>
      <c r="L41" s="351"/>
      <c r="M41" s="354"/>
      <c r="N41" s="356" t="s">
        <v>244</v>
      </c>
      <c r="O41" s="242" t="s">
        <v>243</v>
      </c>
      <c r="P41" s="199">
        <f t="shared" si="38"/>
        <v>153</v>
      </c>
      <c r="Q41" s="193">
        <f t="shared" si="39"/>
        <v>0.17446037012964799</v>
      </c>
      <c r="R41" s="199">
        <v>92</v>
      </c>
      <c r="S41" s="193">
        <f t="shared" si="40"/>
        <v>0.14148839641357674</v>
      </c>
      <c r="T41" s="199">
        <v>61</v>
      </c>
      <c r="U41" s="193">
        <f t="shared" si="41"/>
        <v>0.26900687952019758</v>
      </c>
      <c r="V41" s="351"/>
      <c r="W41" s="354"/>
      <c r="X41" s="356" t="s">
        <v>244</v>
      </c>
      <c r="Y41" s="242" t="s">
        <v>243</v>
      </c>
      <c r="Z41" s="196">
        <f t="shared" si="42"/>
        <v>234</v>
      </c>
      <c r="AA41" s="193">
        <f t="shared" si="43"/>
        <v>0.29327350887967013</v>
      </c>
      <c r="AB41" s="199">
        <v>119</v>
      </c>
      <c r="AC41" s="193">
        <f t="shared" si="44"/>
        <v>0.22286313581541686</v>
      </c>
      <c r="AD41" s="199">
        <v>115</v>
      </c>
      <c r="AE41" s="203">
        <f t="shared" si="45"/>
        <v>0.43572159284658807</v>
      </c>
      <c r="AF41" s="351"/>
      <c r="AG41" s="354"/>
      <c r="AH41" s="356" t="s">
        <v>244</v>
      </c>
      <c r="AI41" s="242" t="s">
        <v>243</v>
      </c>
      <c r="AJ41" s="199">
        <f t="shared" si="46"/>
        <v>44</v>
      </c>
      <c r="AK41" s="193">
        <f t="shared" si="47"/>
        <v>0.19502681618722573</v>
      </c>
      <c r="AL41" s="199">
        <v>16</v>
      </c>
      <c r="AM41" s="193">
        <f t="shared" si="48"/>
        <v>0.14173088847550713</v>
      </c>
      <c r="AN41" s="199">
        <v>28</v>
      </c>
      <c r="AO41" s="203">
        <f t="shared" si="49"/>
        <v>0.24840312278211499</v>
      </c>
    </row>
    <row r="42" spans="2:41" x14ac:dyDescent="0.3">
      <c r="B42" s="352"/>
      <c r="C42" s="357"/>
      <c r="D42" s="358"/>
      <c r="E42" s="243" t="s">
        <v>244</v>
      </c>
      <c r="F42" s="197">
        <f t="shared" si="32"/>
        <v>35</v>
      </c>
      <c r="G42" s="194">
        <f t="shared" si="33"/>
        <v>1.8416303163920882E-2</v>
      </c>
      <c r="H42" s="200">
        <f t="shared" si="34"/>
        <v>18</v>
      </c>
      <c r="I42" s="194">
        <f t="shared" si="35"/>
        <v>1.3877324451845686E-2</v>
      </c>
      <c r="J42" s="200">
        <f t="shared" si="36"/>
        <v>17</v>
      </c>
      <c r="K42" s="194">
        <f t="shared" si="37"/>
        <v>2.817321555824398E-2</v>
      </c>
      <c r="L42" s="352"/>
      <c r="M42" s="357"/>
      <c r="N42" s="358"/>
      <c r="O42" s="243" t="s">
        <v>244</v>
      </c>
      <c r="P42" s="200">
        <f t="shared" si="38"/>
        <v>16</v>
      </c>
      <c r="Q42" s="194">
        <f t="shared" si="39"/>
        <v>1.8244221712904365E-2</v>
      </c>
      <c r="R42" s="200">
        <v>9</v>
      </c>
      <c r="S42" s="194">
        <f t="shared" si="40"/>
        <v>1.3841256170893376E-2</v>
      </c>
      <c r="T42" s="200">
        <v>7</v>
      </c>
      <c r="U42" s="194">
        <f t="shared" si="41"/>
        <v>3.0869641912153821E-2</v>
      </c>
      <c r="V42" s="352"/>
      <c r="W42" s="357"/>
      <c r="X42" s="358"/>
      <c r="Y42" s="243" t="s">
        <v>244</v>
      </c>
      <c r="Z42" s="197">
        <f t="shared" si="42"/>
        <v>17</v>
      </c>
      <c r="AA42" s="194">
        <f t="shared" si="43"/>
        <v>2.1306195089548684E-2</v>
      </c>
      <c r="AB42" s="200">
        <v>8</v>
      </c>
      <c r="AC42" s="194">
        <f t="shared" si="44"/>
        <v>1.4982395685070041E-2</v>
      </c>
      <c r="AD42" s="200">
        <v>9</v>
      </c>
      <c r="AE42" s="202">
        <f t="shared" si="45"/>
        <v>3.4099950744515592E-2</v>
      </c>
      <c r="AF42" s="352"/>
      <c r="AG42" s="357"/>
      <c r="AH42" s="358"/>
      <c r="AI42" s="243" t="s">
        <v>244</v>
      </c>
      <c r="AJ42" s="200">
        <f t="shared" si="46"/>
        <v>2</v>
      </c>
      <c r="AK42" s="194">
        <f t="shared" si="47"/>
        <v>8.8648552812375346E-3</v>
      </c>
      <c r="AL42" s="200">
        <v>1</v>
      </c>
      <c r="AM42" s="194">
        <f t="shared" si="48"/>
        <v>8.8581805297191958E-3</v>
      </c>
      <c r="AN42" s="200">
        <v>1</v>
      </c>
      <c r="AO42" s="202">
        <f t="shared" si="49"/>
        <v>8.8715400993612491E-3</v>
      </c>
    </row>
    <row r="44" spans="2:41" x14ac:dyDescent="0.3">
      <c r="B44" s="232"/>
      <c r="C44" s="233"/>
      <c r="D44" s="233"/>
      <c r="E44" s="234"/>
      <c r="F44" s="331" t="s">
        <v>228</v>
      </c>
      <c r="G44" s="332"/>
      <c r="H44" s="332"/>
      <c r="I44" s="332"/>
      <c r="J44" s="332"/>
      <c r="K44" s="333"/>
      <c r="L44" s="232"/>
      <c r="M44" s="233"/>
      <c r="N44" s="233"/>
      <c r="O44" s="234"/>
      <c r="P44" s="332" t="s">
        <v>232</v>
      </c>
      <c r="Q44" s="332"/>
      <c r="R44" s="332"/>
      <c r="S44" s="332"/>
      <c r="T44" s="332"/>
      <c r="U44" s="332"/>
      <c r="V44" s="232"/>
      <c r="W44" s="233"/>
      <c r="X44" s="233"/>
      <c r="Y44" s="234"/>
      <c r="Z44" s="331" t="s">
        <v>233</v>
      </c>
      <c r="AA44" s="332"/>
      <c r="AB44" s="332"/>
      <c r="AC44" s="332"/>
      <c r="AD44" s="332"/>
      <c r="AE44" s="333"/>
      <c r="AF44" s="232"/>
      <c r="AG44" s="233"/>
      <c r="AH44" s="233"/>
      <c r="AI44" s="234"/>
      <c r="AJ44" s="332" t="s">
        <v>234</v>
      </c>
      <c r="AK44" s="332"/>
      <c r="AL44" s="332"/>
      <c r="AM44" s="332"/>
      <c r="AN44" s="332"/>
      <c r="AO44" s="333"/>
    </row>
    <row r="45" spans="2:41" x14ac:dyDescent="0.3">
      <c r="B45" s="235"/>
      <c r="C45" s="236"/>
      <c r="D45" s="236"/>
      <c r="E45" s="237"/>
      <c r="F45" s="329" t="s">
        <v>231</v>
      </c>
      <c r="G45" s="330"/>
      <c r="H45" s="330" t="s">
        <v>229</v>
      </c>
      <c r="I45" s="330"/>
      <c r="J45" s="330" t="s">
        <v>230</v>
      </c>
      <c r="K45" s="338"/>
      <c r="L45" s="235"/>
      <c r="M45" s="236"/>
      <c r="N45" s="236"/>
      <c r="O45" s="237"/>
      <c r="P45" s="330" t="s">
        <v>231</v>
      </c>
      <c r="Q45" s="330"/>
      <c r="R45" s="330" t="s">
        <v>229</v>
      </c>
      <c r="S45" s="330"/>
      <c r="T45" s="330" t="s">
        <v>230</v>
      </c>
      <c r="U45" s="330"/>
      <c r="V45" s="235"/>
      <c r="W45" s="236"/>
      <c r="X45" s="236"/>
      <c r="Y45" s="237"/>
      <c r="Z45" s="329" t="s">
        <v>231</v>
      </c>
      <c r="AA45" s="330"/>
      <c r="AB45" s="330" t="s">
        <v>229</v>
      </c>
      <c r="AC45" s="330"/>
      <c r="AD45" s="330" t="s">
        <v>230</v>
      </c>
      <c r="AE45" s="338"/>
      <c r="AF45" s="235"/>
      <c r="AG45" s="236"/>
      <c r="AH45" s="236"/>
      <c r="AI45" s="237"/>
      <c r="AJ45" s="330" t="s">
        <v>231</v>
      </c>
      <c r="AK45" s="330"/>
      <c r="AL45" s="330" t="s">
        <v>229</v>
      </c>
      <c r="AM45" s="330"/>
      <c r="AN45" s="330" t="s">
        <v>230</v>
      </c>
      <c r="AO45" s="338"/>
    </row>
    <row r="46" spans="2:41" x14ac:dyDescent="0.3">
      <c r="B46" s="235"/>
      <c r="C46" s="236"/>
      <c r="D46" s="236"/>
      <c r="E46" s="237"/>
      <c r="F46" s="210">
        <f>SUM(H46,J46)</f>
        <v>190049</v>
      </c>
      <c r="G46" s="211"/>
      <c r="H46" s="211">
        <f>SUM(R46,AB46,AL46)</f>
        <v>129708</v>
      </c>
      <c r="I46" s="211"/>
      <c r="J46" s="211">
        <f>SUM(T46,AD46,AN46)</f>
        <v>60341</v>
      </c>
      <c r="K46" s="212"/>
      <c r="L46" s="235"/>
      <c r="M46" s="236"/>
      <c r="N46" s="236"/>
      <c r="O46" s="237"/>
      <c r="P46" s="211">
        <f>SUM(R46,T46)</f>
        <v>87699</v>
      </c>
      <c r="Q46" s="211"/>
      <c r="R46" s="211">
        <v>65023</v>
      </c>
      <c r="S46" s="211"/>
      <c r="T46" s="211">
        <v>22676</v>
      </c>
      <c r="U46" s="211"/>
      <c r="V46" s="235"/>
      <c r="W46" s="236"/>
      <c r="X46" s="236"/>
      <c r="Y46" s="237"/>
      <c r="Z46" s="210">
        <f>SUM(AB46,AD46)</f>
        <v>79789</v>
      </c>
      <c r="AA46" s="211"/>
      <c r="AB46" s="211">
        <v>53396</v>
      </c>
      <c r="AC46" s="211"/>
      <c r="AD46" s="211">
        <v>26393</v>
      </c>
      <c r="AE46" s="212"/>
      <c r="AF46" s="235"/>
      <c r="AG46" s="236"/>
      <c r="AH46" s="236"/>
      <c r="AI46" s="237"/>
      <c r="AJ46" s="211">
        <f>SUM(AL46,AN46)</f>
        <v>22561</v>
      </c>
      <c r="AK46" s="211"/>
      <c r="AL46" s="211">
        <v>11289</v>
      </c>
      <c r="AM46" s="211"/>
      <c r="AN46" s="211">
        <v>11272</v>
      </c>
      <c r="AO46" s="212"/>
    </row>
    <row r="47" spans="2:41" x14ac:dyDescent="0.3">
      <c r="B47" s="238" t="s">
        <v>283</v>
      </c>
      <c r="C47" s="239" t="s">
        <v>282</v>
      </c>
      <c r="D47" s="239" t="s">
        <v>284</v>
      </c>
      <c r="E47" s="240" t="s">
        <v>250</v>
      </c>
      <c r="F47" s="226" t="s">
        <v>31</v>
      </c>
      <c r="G47" s="227" t="s">
        <v>0</v>
      </c>
      <c r="H47" s="227" t="s">
        <v>31</v>
      </c>
      <c r="I47" s="227" t="s">
        <v>0</v>
      </c>
      <c r="J47" s="227" t="s">
        <v>31</v>
      </c>
      <c r="K47" s="228" t="s">
        <v>0</v>
      </c>
      <c r="L47" s="238" t="s">
        <v>283</v>
      </c>
      <c r="M47" s="239" t="s">
        <v>282</v>
      </c>
      <c r="N47" s="239" t="s">
        <v>284</v>
      </c>
      <c r="O47" s="240" t="s">
        <v>250</v>
      </c>
      <c r="P47" s="227" t="s">
        <v>31</v>
      </c>
      <c r="Q47" s="227" t="s">
        <v>0</v>
      </c>
      <c r="R47" s="227" t="s">
        <v>31</v>
      </c>
      <c r="S47" s="227" t="s">
        <v>0</v>
      </c>
      <c r="T47" s="227" t="s">
        <v>31</v>
      </c>
      <c r="U47" s="227" t="s">
        <v>0</v>
      </c>
      <c r="V47" s="238" t="s">
        <v>283</v>
      </c>
      <c r="W47" s="239" t="s">
        <v>282</v>
      </c>
      <c r="X47" s="239" t="s">
        <v>284</v>
      </c>
      <c r="Y47" s="240" t="s">
        <v>250</v>
      </c>
      <c r="Z47" s="226" t="s">
        <v>31</v>
      </c>
      <c r="AA47" s="227" t="s">
        <v>0</v>
      </c>
      <c r="AB47" s="227" t="s">
        <v>31</v>
      </c>
      <c r="AC47" s="227" t="s">
        <v>0</v>
      </c>
      <c r="AD47" s="227" t="s">
        <v>31</v>
      </c>
      <c r="AE47" s="228" t="s">
        <v>0</v>
      </c>
      <c r="AF47" s="238" t="s">
        <v>283</v>
      </c>
      <c r="AG47" s="239" t="s">
        <v>282</v>
      </c>
      <c r="AH47" s="239" t="s">
        <v>284</v>
      </c>
      <c r="AI47" s="240" t="s">
        <v>250</v>
      </c>
      <c r="AJ47" s="227" t="s">
        <v>31</v>
      </c>
      <c r="AK47" s="227" t="s">
        <v>0</v>
      </c>
      <c r="AL47" s="227" t="s">
        <v>31</v>
      </c>
      <c r="AM47" s="227" t="s">
        <v>0</v>
      </c>
      <c r="AN47" s="227" t="s">
        <v>31</v>
      </c>
      <c r="AO47" s="228" t="s">
        <v>0</v>
      </c>
    </row>
    <row r="48" spans="2:41" x14ac:dyDescent="0.3">
      <c r="B48" s="350" t="s">
        <v>243</v>
      </c>
      <c r="C48" s="353" t="s">
        <v>243</v>
      </c>
      <c r="D48" s="355" t="s">
        <v>243</v>
      </c>
      <c r="E48" s="241" t="s">
        <v>243</v>
      </c>
      <c r="F48" s="195">
        <f t="shared" ref="F48:F63" si="50">SUM(P48,Z48,AJ48)</f>
        <v>70520</v>
      </c>
      <c r="G48" s="192">
        <f t="shared" ref="G48:G63" si="51">F48/F$4*100</f>
        <v>37.106219974848592</v>
      </c>
      <c r="H48" s="198">
        <f t="shared" ref="H48:H63" si="52">SUM(R48,AB48,AL48)</f>
        <v>44871</v>
      </c>
      <c r="I48" s="192">
        <f t="shared" ref="I48:I63" si="53">H48/H$4*100</f>
        <v>34.593856971042648</v>
      </c>
      <c r="J48" s="198">
        <f t="shared" ref="J48:J63" si="54">SUM(T48,AD48,AN48)</f>
        <v>25649</v>
      </c>
      <c r="K48" s="192">
        <f t="shared" ref="K48:K63" si="55">J48/J$4*100</f>
        <v>42.506753285494106</v>
      </c>
      <c r="L48" s="350" t="s">
        <v>243</v>
      </c>
      <c r="M48" s="353" t="s">
        <v>243</v>
      </c>
      <c r="N48" s="355" t="s">
        <v>243</v>
      </c>
      <c r="O48" s="241" t="s">
        <v>243</v>
      </c>
      <c r="P48" s="198">
        <f t="shared" ref="P48:P63" si="56">SUM(R48,T48)</f>
        <v>18940</v>
      </c>
      <c r="Q48" s="192">
        <f t="shared" ref="Q48:Q63" si="57">P48/P$4*100</f>
        <v>21.596597452650542</v>
      </c>
      <c r="R48" s="198">
        <v>13662</v>
      </c>
      <c r="S48" s="192">
        <f t="shared" ref="S48:S63" si="58">R48/R$4*100</f>
        <v>21.011026867416145</v>
      </c>
      <c r="T48" s="198">
        <v>5278</v>
      </c>
      <c r="U48" s="192">
        <f t="shared" ref="U48:U63" si="59">T48/T$4*100</f>
        <v>23.275710001763979</v>
      </c>
      <c r="V48" s="350" t="s">
        <v>243</v>
      </c>
      <c r="W48" s="353" t="s">
        <v>243</v>
      </c>
      <c r="X48" s="355" t="s">
        <v>243</v>
      </c>
      <c r="Y48" s="241" t="s">
        <v>243</v>
      </c>
      <c r="Z48" s="195">
        <f t="shared" ref="Z48:Z63" si="60">SUM(AB48,AD48)</f>
        <v>36088</v>
      </c>
      <c r="AA48" s="192">
        <f t="shared" ref="AA48:AA63" si="61">Z48/Z$4*100</f>
        <v>45.229292258331348</v>
      </c>
      <c r="AB48" s="198">
        <v>23533</v>
      </c>
      <c r="AC48" s="192">
        <f t="shared" ref="AC48:AC63" si="62">AB48/AB$4*100</f>
        <v>44.07258970709416</v>
      </c>
      <c r="AD48" s="198">
        <v>12555</v>
      </c>
      <c r="AE48" s="201">
        <f t="shared" ref="AE48:AE63" si="63">AD48/AD$4*100</f>
        <v>47.569431288599247</v>
      </c>
      <c r="AF48" s="350" t="s">
        <v>243</v>
      </c>
      <c r="AG48" s="353" t="s">
        <v>243</v>
      </c>
      <c r="AH48" s="355" t="s">
        <v>243</v>
      </c>
      <c r="AI48" s="241" t="s">
        <v>243</v>
      </c>
      <c r="AJ48" s="198">
        <f t="shared" ref="AJ48:AJ63" si="64">SUM(AL48,AN48)</f>
        <v>15492</v>
      </c>
      <c r="AK48" s="192">
        <f t="shared" ref="AK48:AK63" si="65">AJ48/AJ$4*100</f>
        <v>68.667169008465933</v>
      </c>
      <c r="AL48" s="198">
        <v>7676</v>
      </c>
      <c r="AM48" s="192">
        <f t="shared" ref="AM48:AM63" si="66">AL48/AL$4*100</f>
        <v>67.995393746124549</v>
      </c>
      <c r="AN48" s="198">
        <v>7816</v>
      </c>
      <c r="AO48" s="201">
        <f t="shared" ref="AO48:AO63" si="67">AN48/AN$4*100</f>
        <v>69.339957416607518</v>
      </c>
    </row>
    <row r="49" spans="2:41" x14ac:dyDescent="0.3">
      <c r="B49" s="351"/>
      <c r="C49" s="354"/>
      <c r="D49" s="356"/>
      <c r="E49" s="242" t="s">
        <v>244</v>
      </c>
      <c r="F49" s="196">
        <f t="shared" si="50"/>
        <v>1083</v>
      </c>
      <c r="G49" s="193">
        <f t="shared" si="51"/>
        <v>0.56985303790075192</v>
      </c>
      <c r="H49" s="199">
        <f t="shared" si="52"/>
        <v>572</v>
      </c>
      <c r="I49" s="193">
        <f t="shared" si="53"/>
        <v>0.44099053258087395</v>
      </c>
      <c r="J49" s="199">
        <f t="shared" si="54"/>
        <v>511</v>
      </c>
      <c r="K49" s="193">
        <f t="shared" si="55"/>
        <v>0.84685371472133375</v>
      </c>
      <c r="L49" s="351"/>
      <c r="M49" s="354"/>
      <c r="N49" s="356"/>
      <c r="O49" s="242" t="s">
        <v>244</v>
      </c>
      <c r="P49" s="199">
        <f t="shared" si="56"/>
        <v>211</v>
      </c>
      <c r="Q49" s="193">
        <f t="shared" si="57"/>
        <v>0.24059567383892633</v>
      </c>
      <c r="R49" s="199">
        <v>137</v>
      </c>
      <c r="S49" s="193">
        <f t="shared" si="58"/>
        <v>0.21069467726804364</v>
      </c>
      <c r="T49" s="199">
        <v>74</v>
      </c>
      <c r="U49" s="193">
        <f t="shared" si="59"/>
        <v>0.32633621449991179</v>
      </c>
      <c r="V49" s="351"/>
      <c r="W49" s="354"/>
      <c r="X49" s="356"/>
      <c r="Y49" s="242" t="s">
        <v>244</v>
      </c>
      <c r="Z49" s="196">
        <f t="shared" si="60"/>
        <v>605</v>
      </c>
      <c r="AA49" s="193">
        <f t="shared" si="61"/>
        <v>0.75824988406923255</v>
      </c>
      <c r="AB49" s="199">
        <v>327</v>
      </c>
      <c r="AC49" s="193">
        <f t="shared" si="62"/>
        <v>0.61240542362723793</v>
      </c>
      <c r="AD49" s="199">
        <v>278</v>
      </c>
      <c r="AE49" s="203">
        <f t="shared" si="63"/>
        <v>1.053309589663926</v>
      </c>
      <c r="AF49" s="351"/>
      <c r="AG49" s="354"/>
      <c r="AH49" s="356"/>
      <c r="AI49" s="242" t="s">
        <v>244</v>
      </c>
      <c r="AJ49" s="199">
        <f t="shared" si="64"/>
        <v>267</v>
      </c>
      <c r="AK49" s="193">
        <f t="shared" si="65"/>
        <v>1.1834581800452109</v>
      </c>
      <c r="AL49" s="199">
        <v>108</v>
      </c>
      <c r="AM49" s="193">
        <f t="shared" si="66"/>
        <v>0.95668349720967305</v>
      </c>
      <c r="AN49" s="199">
        <v>159</v>
      </c>
      <c r="AO49" s="203">
        <f t="shared" si="67"/>
        <v>1.4105748757984387</v>
      </c>
    </row>
    <row r="50" spans="2:41" x14ac:dyDescent="0.3">
      <c r="B50" s="351"/>
      <c r="C50" s="354"/>
      <c r="D50" s="356" t="s">
        <v>244</v>
      </c>
      <c r="E50" s="242" t="s">
        <v>243</v>
      </c>
      <c r="F50" s="196">
        <f t="shared" si="50"/>
        <v>5984</v>
      </c>
      <c r="G50" s="193">
        <f t="shared" si="51"/>
        <v>3.1486616609400735</v>
      </c>
      <c r="H50" s="199">
        <f t="shared" si="52"/>
        <v>3106</v>
      </c>
      <c r="I50" s="193">
        <f t="shared" si="53"/>
        <v>2.3946094304129275</v>
      </c>
      <c r="J50" s="199">
        <f t="shared" si="54"/>
        <v>2878</v>
      </c>
      <c r="K50" s="193">
        <f t="shared" si="55"/>
        <v>4.7695596692133044</v>
      </c>
      <c r="L50" s="351"/>
      <c r="M50" s="354"/>
      <c r="N50" s="356" t="s">
        <v>244</v>
      </c>
      <c r="O50" s="242" t="s">
        <v>243</v>
      </c>
      <c r="P50" s="199">
        <f t="shared" si="56"/>
        <v>897</v>
      </c>
      <c r="Q50" s="193">
        <f t="shared" si="57"/>
        <v>1.0228166797797011</v>
      </c>
      <c r="R50" s="199">
        <v>579</v>
      </c>
      <c r="S50" s="193">
        <f t="shared" si="58"/>
        <v>0.89045414699414049</v>
      </c>
      <c r="T50" s="199">
        <v>318</v>
      </c>
      <c r="U50" s="193">
        <f t="shared" si="59"/>
        <v>1.4023637325807021</v>
      </c>
      <c r="V50" s="351"/>
      <c r="W50" s="354"/>
      <c r="X50" s="356" t="s">
        <v>244</v>
      </c>
      <c r="Y50" s="242" t="s">
        <v>243</v>
      </c>
      <c r="Z50" s="196">
        <f t="shared" si="60"/>
        <v>3253</v>
      </c>
      <c r="AA50" s="193">
        <f t="shared" si="61"/>
        <v>4.077003095664816</v>
      </c>
      <c r="AB50" s="199">
        <v>1691</v>
      </c>
      <c r="AC50" s="193">
        <f t="shared" si="62"/>
        <v>3.1669038879316802</v>
      </c>
      <c r="AD50" s="199">
        <v>1562</v>
      </c>
      <c r="AE50" s="203">
        <f t="shared" si="63"/>
        <v>5.9182358958814838</v>
      </c>
      <c r="AF50" s="351"/>
      <c r="AG50" s="354"/>
      <c r="AH50" s="356" t="s">
        <v>244</v>
      </c>
      <c r="AI50" s="242" t="s">
        <v>243</v>
      </c>
      <c r="AJ50" s="199">
        <f t="shared" si="64"/>
        <v>1834</v>
      </c>
      <c r="AK50" s="193">
        <f t="shared" si="65"/>
        <v>8.1290722928948185</v>
      </c>
      <c r="AL50" s="199">
        <v>836</v>
      </c>
      <c r="AM50" s="193">
        <f t="shared" si="66"/>
        <v>7.4054389228452475</v>
      </c>
      <c r="AN50" s="199">
        <v>998</v>
      </c>
      <c r="AO50" s="203">
        <f t="shared" si="67"/>
        <v>8.8537970191625259</v>
      </c>
    </row>
    <row r="51" spans="2:41" x14ac:dyDescent="0.3">
      <c r="B51" s="351"/>
      <c r="C51" s="354"/>
      <c r="D51" s="356"/>
      <c r="E51" s="242" t="s">
        <v>244</v>
      </c>
      <c r="F51" s="196">
        <f t="shared" si="50"/>
        <v>177</v>
      </c>
      <c r="G51" s="193">
        <f t="shared" si="51"/>
        <v>9.3133876000399893E-2</v>
      </c>
      <c r="H51" s="199">
        <f t="shared" si="52"/>
        <v>76</v>
      </c>
      <c r="I51" s="193">
        <f t="shared" si="53"/>
        <v>5.8593147685570668E-2</v>
      </c>
      <c r="J51" s="199">
        <f t="shared" si="54"/>
        <v>101</v>
      </c>
      <c r="K51" s="193">
        <f t="shared" si="55"/>
        <v>0.16738204537544954</v>
      </c>
      <c r="L51" s="351"/>
      <c r="M51" s="354"/>
      <c r="N51" s="356"/>
      <c r="O51" s="242" t="s">
        <v>244</v>
      </c>
      <c r="P51" s="199">
        <f t="shared" si="56"/>
        <v>27</v>
      </c>
      <c r="Q51" s="193">
        <f t="shared" si="57"/>
        <v>3.0787124140526118E-2</v>
      </c>
      <c r="R51" s="199">
        <v>8</v>
      </c>
      <c r="S51" s="193">
        <f t="shared" si="58"/>
        <v>1.2303338818571891E-2</v>
      </c>
      <c r="T51" s="199">
        <v>19</v>
      </c>
      <c r="U51" s="193">
        <f t="shared" si="59"/>
        <v>8.3789028047274644E-2</v>
      </c>
      <c r="V51" s="351"/>
      <c r="W51" s="354"/>
      <c r="X51" s="356"/>
      <c r="Y51" s="242" t="s">
        <v>244</v>
      </c>
      <c r="Z51" s="196">
        <f t="shared" si="60"/>
        <v>108</v>
      </c>
      <c r="AA51" s="193">
        <f t="shared" si="61"/>
        <v>0.13535700409830928</v>
      </c>
      <c r="AB51" s="199">
        <v>52</v>
      </c>
      <c r="AC51" s="193">
        <f t="shared" si="62"/>
        <v>9.7385571952955274E-2</v>
      </c>
      <c r="AD51" s="199">
        <v>56</v>
      </c>
      <c r="AE51" s="203">
        <f t="shared" si="63"/>
        <v>0.21217747129920811</v>
      </c>
      <c r="AF51" s="351"/>
      <c r="AG51" s="354"/>
      <c r="AH51" s="356"/>
      <c r="AI51" s="242" t="s">
        <v>244</v>
      </c>
      <c r="AJ51" s="199">
        <f t="shared" si="64"/>
        <v>42</v>
      </c>
      <c r="AK51" s="193">
        <f t="shared" si="65"/>
        <v>0.18616196090598822</v>
      </c>
      <c r="AL51" s="199">
        <v>16</v>
      </c>
      <c r="AM51" s="193">
        <f t="shared" si="66"/>
        <v>0.14173088847550713</v>
      </c>
      <c r="AN51" s="199">
        <v>26</v>
      </c>
      <c r="AO51" s="203">
        <f t="shared" si="67"/>
        <v>0.23066004258339248</v>
      </c>
    </row>
    <row r="52" spans="2:41" x14ac:dyDescent="0.3">
      <c r="B52" s="351"/>
      <c r="C52" s="353" t="s">
        <v>244</v>
      </c>
      <c r="D52" s="355" t="s">
        <v>243</v>
      </c>
      <c r="E52" s="241" t="s">
        <v>243</v>
      </c>
      <c r="F52" s="195">
        <f t="shared" si="50"/>
        <v>1800</v>
      </c>
      <c r="G52" s="192">
        <f t="shared" si="51"/>
        <v>0.94712416271593125</v>
      </c>
      <c r="H52" s="198">
        <f t="shared" si="52"/>
        <v>682</v>
      </c>
      <c r="I52" s="192">
        <f t="shared" si="53"/>
        <v>0.52579640423104201</v>
      </c>
      <c r="J52" s="198">
        <f t="shared" si="54"/>
        <v>1118</v>
      </c>
      <c r="K52" s="192">
        <f t="shared" si="55"/>
        <v>1.8528032349480452</v>
      </c>
      <c r="L52" s="351"/>
      <c r="M52" s="353" t="s">
        <v>244</v>
      </c>
      <c r="N52" s="355" t="s">
        <v>243</v>
      </c>
      <c r="O52" s="241" t="s">
        <v>243</v>
      </c>
      <c r="P52" s="198">
        <f t="shared" si="56"/>
        <v>205</v>
      </c>
      <c r="Q52" s="192">
        <f t="shared" si="57"/>
        <v>0.23375409069658717</v>
      </c>
      <c r="R52" s="198">
        <v>126</v>
      </c>
      <c r="S52" s="192">
        <f t="shared" si="58"/>
        <v>0.19377758639250725</v>
      </c>
      <c r="T52" s="198">
        <v>79</v>
      </c>
      <c r="U52" s="192">
        <f t="shared" si="59"/>
        <v>0.34838595872287881</v>
      </c>
      <c r="V52" s="351"/>
      <c r="W52" s="353" t="s">
        <v>244</v>
      </c>
      <c r="X52" s="355" t="s">
        <v>243</v>
      </c>
      <c r="Y52" s="241" t="s">
        <v>243</v>
      </c>
      <c r="Z52" s="195">
        <f t="shared" si="60"/>
        <v>839</v>
      </c>
      <c r="AA52" s="192">
        <f t="shared" si="61"/>
        <v>1.0515233929489027</v>
      </c>
      <c r="AB52" s="198">
        <v>367</v>
      </c>
      <c r="AC52" s="192">
        <f t="shared" si="62"/>
        <v>0.68731740205258829</v>
      </c>
      <c r="AD52" s="198">
        <v>472</v>
      </c>
      <c r="AE52" s="201">
        <f t="shared" si="63"/>
        <v>1.7883529723790397</v>
      </c>
      <c r="AF52" s="351"/>
      <c r="AG52" s="353" t="s">
        <v>244</v>
      </c>
      <c r="AH52" s="355" t="s">
        <v>243</v>
      </c>
      <c r="AI52" s="241" t="s">
        <v>243</v>
      </c>
      <c r="AJ52" s="198">
        <f t="shared" si="64"/>
        <v>756</v>
      </c>
      <c r="AK52" s="192">
        <f t="shared" si="65"/>
        <v>3.3509152963077873</v>
      </c>
      <c r="AL52" s="198">
        <v>189</v>
      </c>
      <c r="AM52" s="192">
        <f t="shared" si="66"/>
        <v>1.674196120116928</v>
      </c>
      <c r="AN52" s="198">
        <v>567</v>
      </c>
      <c r="AO52" s="201">
        <f t="shared" si="67"/>
        <v>5.0301632363378284</v>
      </c>
    </row>
    <row r="53" spans="2:41" x14ac:dyDescent="0.3">
      <c r="B53" s="351"/>
      <c r="C53" s="354"/>
      <c r="D53" s="356"/>
      <c r="E53" s="242" t="s">
        <v>244</v>
      </c>
      <c r="F53" s="196">
        <f t="shared" si="50"/>
        <v>42</v>
      </c>
      <c r="G53" s="193">
        <f t="shared" si="51"/>
        <v>2.2099563796705062E-2</v>
      </c>
      <c r="H53" s="199">
        <f t="shared" si="52"/>
        <v>19</v>
      </c>
      <c r="I53" s="193">
        <f t="shared" si="53"/>
        <v>1.4648286921392667E-2</v>
      </c>
      <c r="J53" s="199">
        <f t="shared" si="54"/>
        <v>23</v>
      </c>
      <c r="K53" s="193">
        <f t="shared" si="55"/>
        <v>3.8116703402330088E-2</v>
      </c>
      <c r="L53" s="351"/>
      <c r="M53" s="354"/>
      <c r="N53" s="356"/>
      <c r="O53" s="242" t="s">
        <v>244</v>
      </c>
      <c r="P53" s="199">
        <f t="shared" si="56"/>
        <v>5</v>
      </c>
      <c r="Q53" s="193">
        <f t="shared" si="57"/>
        <v>5.7013192852826142E-3</v>
      </c>
      <c r="R53" s="199">
        <v>1</v>
      </c>
      <c r="S53" s="193">
        <f t="shared" si="58"/>
        <v>1.5379173523214864E-3</v>
      </c>
      <c r="T53" s="199">
        <v>4</v>
      </c>
      <c r="U53" s="193">
        <f t="shared" si="59"/>
        <v>1.763979537837361E-2</v>
      </c>
      <c r="V53" s="351"/>
      <c r="W53" s="354"/>
      <c r="X53" s="356"/>
      <c r="Y53" s="242" t="s">
        <v>244</v>
      </c>
      <c r="Z53" s="196">
        <f t="shared" si="60"/>
        <v>22</v>
      </c>
      <c r="AA53" s="193">
        <f t="shared" si="61"/>
        <v>2.7572723057063004E-2</v>
      </c>
      <c r="AB53" s="199">
        <v>10</v>
      </c>
      <c r="AC53" s="193">
        <f t="shared" si="62"/>
        <v>1.8727994606337554E-2</v>
      </c>
      <c r="AD53" s="199">
        <v>12</v>
      </c>
      <c r="AE53" s="203">
        <f t="shared" si="63"/>
        <v>4.5466600992687456E-2</v>
      </c>
      <c r="AF53" s="351"/>
      <c r="AG53" s="354"/>
      <c r="AH53" s="356"/>
      <c r="AI53" s="242" t="s">
        <v>244</v>
      </c>
      <c r="AJ53" s="199">
        <f t="shared" si="64"/>
        <v>15</v>
      </c>
      <c r="AK53" s="193">
        <f t="shared" si="65"/>
        <v>6.6486414609281508E-2</v>
      </c>
      <c r="AL53" s="199">
        <v>8</v>
      </c>
      <c r="AM53" s="193">
        <f t="shared" si="66"/>
        <v>7.0865444237753566E-2</v>
      </c>
      <c r="AN53" s="199">
        <v>7</v>
      </c>
      <c r="AO53" s="203">
        <f t="shared" si="67"/>
        <v>6.2100780695528747E-2</v>
      </c>
    </row>
    <row r="54" spans="2:41" x14ac:dyDescent="0.3">
      <c r="B54" s="351"/>
      <c r="C54" s="354"/>
      <c r="D54" s="356" t="s">
        <v>244</v>
      </c>
      <c r="E54" s="242" t="s">
        <v>243</v>
      </c>
      <c r="F54" s="196">
        <f t="shared" si="50"/>
        <v>756</v>
      </c>
      <c r="G54" s="193">
        <f t="shared" si="51"/>
        <v>0.39779214834069104</v>
      </c>
      <c r="H54" s="199">
        <f t="shared" si="52"/>
        <v>304</v>
      </c>
      <c r="I54" s="193">
        <f t="shared" si="53"/>
        <v>0.23437259074228267</v>
      </c>
      <c r="J54" s="199">
        <f t="shared" si="54"/>
        <v>452</v>
      </c>
      <c r="K54" s="193">
        <f t="shared" si="55"/>
        <v>0.74907608425448702</v>
      </c>
      <c r="L54" s="351"/>
      <c r="M54" s="354"/>
      <c r="N54" s="356" t="s">
        <v>244</v>
      </c>
      <c r="O54" s="242" t="s">
        <v>243</v>
      </c>
      <c r="P54" s="199">
        <f t="shared" si="56"/>
        <v>90</v>
      </c>
      <c r="Q54" s="193">
        <f t="shared" si="57"/>
        <v>0.10262374713508705</v>
      </c>
      <c r="R54" s="199">
        <v>61</v>
      </c>
      <c r="S54" s="193">
        <f t="shared" si="58"/>
        <v>9.3812958491610671E-2</v>
      </c>
      <c r="T54" s="199">
        <v>29</v>
      </c>
      <c r="U54" s="193">
        <f t="shared" si="59"/>
        <v>0.12788851649320868</v>
      </c>
      <c r="V54" s="351"/>
      <c r="W54" s="354"/>
      <c r="X54" s="356" t="s">
        <v>244</v>
      </c>
      <c r="Y54" s="242" t="s">
        <v>243</v>
      </c>
      <c r="Z54" s="196">
        <f t="shared" si="60"/>
        <v>398</v>
      </c>
      <c r="AA54" s="193">
        <f t="shared" si="61"/>
        <v>0.49881562621413977</v>
      </c>
      <c r="AB54" s="199">
        <v>151</v>
      </c>
      <c r="AC54" s="193">
        <f t="shared" si="62"/>
        <v>0.28279271855569704</v>
      </c>
      <c r="AD54" s="199">
        <v>247</v>
      </c>
      <c r="AE54" s="203">
        <f t="shared" si="63"/>
        <v>0.93585420376615014</v>
      </c>
      <c r="AF54" s="351"/>
      <c r="AG54" s="354"/>
      <c r="AH54" s="356" t="s">
        <v>244</v>
      </c>
      <c r="AI54" s="242" t="s">
        <v>243</v>
      </c>
      <c r="AJ54" s="199">
        <f t="shared" si="64"/>
        <v>268</v>
      </c>
      <c r="AK54" s="193">
        <f t="shared" si="65"/>
        <v>1.1878906076858295</v>
      </c>
      <c r="AL54" s="199">
        <v>92</v>
      </c>
      <c r="AM54" s="193">
        <f t="shared" si="66"/>
        <v>0.81495260873416608</v>
      </c>
      <c r="AN54" s="199">
        <v>176</v>
      </c>
      <c r="AO54" s="203">
        <f t="shared" si="67"/>
        <v>1.5613910574875798</v>
      </c>
    </row>
    <row r="55" spans="2:41" x14ac:dyDescent="0.3">
      <c r="B55" s="351"/>
      <c r="C55" s="357"/>
      <c r="D55" s="358"/>
      <c r="E55" s="243" t="s">
        <v>244</v>
      </c>
      <c r="F55" s="197">
        <f t="shared" si="50"/>
        <v>22</v>
      </c>
      <c r="G55" s="194">
        <f t="shared" si="51"/>
        <v>1.157596198875027E-2</v>
      </c>
      <c r="H55" s="200">
        <f t="shared" si="52"/>
        <v>8</v>
      </c>
      <c r="I55" s="194">
        <f t="shared" si="53"/>
        <v>6.1676997563758591E-3</v>
      </c>
      <c r="J55" s="200">
        <f t="shared" si="54"/>
        <v>14</v>
      </c>
      <c r="K55" s="194">
        <f t="shared" si="55"/>
        <v>2.3201471636200923E-2</v>
      </c>
      <c r="L55" s="351"/>
      <c r="M55" s="357"/>
      <c r="N55" s="358"/>
      <c r="O55" s="243" t="s">
        <v>244</v>
      </c>
      <c r="P55" s="200">
        <f t="shared" si="56"/>
        <v>1</v>
      </c>
      <c r="Q55" s="194">
        <f t="shared" si="57"/>
        <v>1.1402638570565228E-3</v>
      </c>
      <c r="R55" s="200">
        <v>1</v>
      </c>
      <c r="S55" s="194">
        <f t="shared" si="58"/>
        <v>1.5379173523214864E-3</v>
      </c>
      <c r="T55" s="200">
        <v>0</v>
      </c>
      <c r="U55" s="194">
        <f t="shared" si="59"/>
        <v>0</v>
      </c>
      <c r="V55" s="351"/>
      <c r="W55" s="357"/>
      <c r="X55" s="358"/>
      <c r="Y55" s="243" t="s">
        <v>244</v>
      </c>
      <c r="Z55" s="197">
        <f t="shared" si="60"/>
        <v>12</v>
      </c>
      <c r="AA55" s="194">
        <f t="shared" si="61"/>
        <v>1.5039667122034365E-2</v>
      </c>
      <c r="AB55" s="200">
        <v>5</v>
      </c>
      <c r="AC55" s="194">
        <f t="shared" si="62"/>
        <v>9.3639973031687772E-3</v>
      </c>
      <c r="AD55" s="200">
        <v>7</v>
      </c>
      <c r="AE55" s="202">
        <f t="shared" si="63"/>
        <v>2.6522183912401014E-2</v>
      </c>
      <c r="AF55" s="351"/>
      <c r="AG55" s="357"/>
      <c r="AH55" s="358"/>
      <c r="AI55" s="243" t="s">
        <v>244</v>
      </c>
      <c r="AJ55" s="200">
        <f t="shared" si="64"/>
        <v>9</v>
      </c>
      <c r="AK55" s="194">
        <f t="shared" si="65"/>
        <v>3.9891848765568901E-2</v>
      </c>
      <c r="AL55" s="200">
        <v>2</v>
      </c>
      <c r="AM55" s="194">
        <f t="shared" si="66"/>
        <v>1.7716361059438392E-2</v>
      </c>
      <c r="AN55" s="200">
        <v>7</v>
      </c>
      <c r="AO55" s="202">
        <f t="shared" si="67"/>
        <v>6.2100780695528747E-2</v>
      </c>
    </row>
    <row r="56" spans="2:41" x14ac:dyDescent="0.3">
      <c r="B56" s="350" t="s">
        <v>244</v>
      </c>
      <c r="C56" s="353" t="s">
        <v>243</v>
      </c>
      <c r="D56" s="355" t="s">
        <v>243</v>
      </c>
      <c r="E56" s="241" t="s">
        <v>243</v>
      </c>
      <c r="F56" s="195">
        <f t="shared" si="50"/>
        <v>98925</v>
      </c>
      <c r="G56" s="192">
        <f t="shared" si="51"/>
        <v>52.052365442596383</v>
      </c>
      <c r="H56" s="198">
        <f t="shared" si="52"/>
        <v>73599</v>
      </c>
      <c r="I56" s="192">
        <f t="shared" si="53"/>
        <v>56.742066796188361</v>
      </c>
      <c r="J56" s="198">
        <f t="shared" si="54"/>
        <v>25326</v>
      </c>
      <c r="K56" s="192">
        <f t="shared" si="55"/>
        <v>41.971462189887468</v>
      </c>
      <c r="L56" s="350" t="s">
        <v>244</v>
      </c>
      <c r="M56" s="353" t="s">
        <v>243</v>
      </c>
      <c r="N56" s="355" t="s">
        <v>243</v>
      </c>
      <c r="O56" s="241" t="s">
        <v>243</v>
      </c>
      <c r="P56" s="198">
        <f t="shared" si="56"/>
        <v>62238</v>
      </c>
      <c r="Q56" s="192">
        <f t="shared" si="57"/>
        <v>70.967741935483872</v>
      </c>
      <c r="R56" s="198">
        <v>47162</v>
      </c>
      <c r="S56" s="192">
        <f t="shared" si="58"/>
        <v>72.531258170185936</v>
      </c>
      <c r="T56" s="198">
        <v>15076</v>
      </c>
      <c r="U56" s="192">
        <f t="shared" si="59"/>
        <v>66.484388781090146</v>
      </c>
      <c r="V56" s="350" t="s">
        <v>244</v>
      </c>
      <c r="W56" s="353" t="s">
        <v>243</v>
      </c>
      <c r="X56" s="355" t="s">
        <v>243</v>
      </c>
      <c r="Y56" s="241" t="s">
        <v>243</v>
      </c>
      <c r="Z56" s="195">
        <f t="shared" si="60"/>
        <v>33563</v>
      </c>
      <c r="AA56" s="192">
        <f t="shared" si="61"/>
        <v>42.064695634736616</v>
      </c>
      <c r="AB56" s="198">
        <v>24470</v>
      </c>
      <c r="AC56" s="192">
        <f t="shared" si="62"/>
        <v>45.827402801707997</v>
      </c>
      <c r="AD56" s="198">
        <v>9093</v>
      </c>
      <c r="AE56" s="201">
        <f t="shared" si="63"/>
        <v>34.452316902208921</v>
      </c>
      <c r="AF56" s="350" t="s">
        <v>244</v>
      </c>
      <c r="AG56" s="353" t="s">
        <v>243</v>
      </c>
      <c r="AH56" s="355" t="s">
        <v>243</v>
      </c>
      <c r="AI56" s="241" t="s">
        <v>243</v>
      </c>
      <c r="AJ56" s="198">
        <f t="shared" si="64"/>
        <v>3124</v>
      </c>
      <c r="AK56" s="192">
        <f t="shared" si="65"/>
        <v>13.846903949293027</v>
      </c>
      <c r="AL56" s="198">
        <v>1967</v>
      </c>
      <c r="AM56" s="192">
        <f t="shared" si="66"/>
        <v>17.424041101957659</v>
      </c>
      <c r="AN56" s="198">
        <v>1157</v>
      </c>
      <c r="AO56" s="201">
        <f t="shared" si="67"/>
        <v>10.264371894960965</v>
      </c>
    </row>
    <row r="57" spans="2:41" x14ac:dyDescent="0.3">
      <c r="B57" s="351"/>
      <c r="C57" s="354"/>
      <c r="D57" s="356"/>
      <c r="E57" s="242" t="s">
        <v>244</v>
      </c>
      <c r="F57" s="196">
        <f t="shared" si="50"/>
        <v>1844</v>
      </c>
      <c r="G57" s="193">
        <f t="shared" si="51"/>
        <v>0.97027608669343168</v>
      </c>
      <c r="H57" s="199">
        <f t="shared" si="52"/>
        <v>1221</v>
      </c>
      <c r="I57" s="193">
        <f t="shared" si="53"/>
        <v>0.94134517531686557</v>
      </c>
      <c r="J57" s="199">
        <f t="shared" si="54"/>
        <v>623</v>
      </c>
      <c r="K57" s="193">
        <f t="shared" si="55"/>
        <v>1.0324654878109412</v>
      </c>
      <c r="L57" s="351"/>
      <c r="M57" s="354"/>
      <c r="N57" s="356"/>
      <c r="O57" s="242" t="s">
        <v>244</v>
      </c>
      <c r="P57" s="199">
        <f t="shared" si="56"/>
        <v>1253</v>
      </c>
      <c r="Q57" s="193">
        <f t="shared" si="57"/>
        <v>1.4287506128918233</v>
      </c>
      <c r="R57" s="199">
        <v>837</v>
      </c>
      <c r="S57" s="193">
        <f t="shared" si="58"/>
        <v>1.2872368238930838</v>
      </c>
      <c r="T57" s="199">
        <v>416</v>
      </c>
      <c r="U57" s="193">
        <f t="shared" si="59"/>
        <v>1.8345387193508553</v>
      </c>
      <c r="V57" s="351"/>
      <c r="W57" s="354"/>
      <c r="X57" s="356"/>
      <c r="Y57" s="242" t="s">
        <v>244</v>
      </c>
      <c r="Z57" s="196">
        <f t="shared" si="60"/>
        <v>540</v>
      </c>
      <c r="AA57" s="193">
        <f t="shared" si="61"/>
        <v>0.67678502049154643</v>
      </c>
      <c r="AB57" s="199">
        <v>356</v>
      </c>
      <c r="AC57" s="193">
        <f t="shared" si="62"/>
        <v>0.66671660798561694</v>
      </c>
      <c r="AD57" s="199">
        <v>184</v>
      </c>
      <c r="AE57" s="203">
        <f t="shared" si="63"/>
        <v>0.69715454855454095</v>
      </c>
      <c r="AF57" s="351"/>
      <c r="AG57" s="354"/>
      <c r="AH57" s="356"/>
      <c r="AI57" s="242" t="s">
        <v>244</v>
      </c>
      <c r="AJ57" s="199">
        <f t="shared" si="64"/>
        <v>51</v>
      </c>
      <c r="AK57" s="193">
        <f t="shared" si="65"/>
        <v>0.22605380967155711</v>
      </c>
      <c r="AL57" s="199">
        <v>28</v>
      </c>
      <c r="AM57" s="193">
        <f t="shared" si="66"/>
        <v>0.2480290548321375</v>
      </c>
      <c r="AN57" s="199">
        <v>23</v>
      </c>
      <c r="AO57" s="203">
        <f t="shared" si="67"/>
        <v>0.20404542228530873</v>
      </c>
    </row>
    <row r="58" spans="2:41" x14ac:dyDescent="0.3">
      <c r="B58" s="351"/>
      <c r="C58" s="354"/>
      <c r="D58" s="356" t="s">
        <v>244</v>
      </c>
      <c r="E58" s="242" t="s">
        <v>243</v>
      </c>
      <c r="F58" s="196">
        <f t="shared" si="50"/>
        <v>7562</v>
      </c>
      <c r="G58" s="193">
        <f t="shared" si="51"/>
        <v>3.9789738435877062</v>
      </c>
      <c r="H58" s="199">
        <f t="shared" si="52"/>
        <v>4532</v>
      </c>
      <c r="I58" s="193">
        <f t="shared" si="53"/>
        <v>3.4940019119869241</v>
      </c>
      <c r="J58" s="199">
        <f t="shared" si="54"/>
        <v>3030</v>
      </c>
      <c r="K58" s="193">
        <f t="shared" si="55"/>
        <v>5.0214613612634862</v>
      </c>
      <c r="L58" s="351"/>
      <c r="M58" s="354"/>
      <c r="N58" s="356" t="s">
        <v>244</v>
      </c>
      <c r="O58" s="242" t="s">
        <v>243</v>
      </c>
      <c r="P58" s="199">
        <f t="shared" si="56"/>
        <v>3310</v>
      </c>
      <c r="Q58" s="193">
        <f t="shared" si="57"/>
        <v>3.7742733668570909</v>
      </c>
      <c r="R58" s="199">
        <v>2152</v>
      </c>
      <c r="S58" s="193">
        <f t="shared" si="58"/>
        <v>3.309598142195838</v>
      </c>
      <c r="T58" s="199">
        <v>1158</v>
      </c>
      <c r="U58" s="193">
        <f t="shared" si="59"/>
        <v>5.1067207620391599</v>
      </c>
      <c r="V58" s="351"/>
      <c r="W58" s="354"/>
      <c r="X58" s="356" t="s">
        <v>244</v>
      </c>
      <c r="Y58" s="242" t="s">
        <v>243</v>
      </c>
      <c r="Z58" s="196">
        <f t="shared" si="60"/>
        <v>3669</v>
      </c>
      <c r="AA58" s="193">
        <f t="shared" si="61"/>
        <v>4.5983782225620073</v>
      </c>
      <c r="AB58" s="199">
        <v>2063</v>
      </c>
      <c r="AC58" s="193">
        <f t="shared" si="62"/>
        <v>3.8635852872874374</v>
      </c>
      <c r="AD58" s="199">
        <v>1606</v>
      </c>
      <c r="AE58" s="203">
        <f t="shared" si="63"/>
        <v>6.0849467661880041</v>
      </c>
      <c r="AF58" s="351"/>
      <c r="AG58" s="354"/>
      <c r="AH58" s="356" t="s">
        <v>244</v>
      </c>
      <c r="AI58" s="242" t="s">
        <v>243</v>
      </c>
      <c r="AJ58" s="199">
        <f t="shared" si="64"/>
        <v>583</v>
      </c>
      <c r="AK58" s="193">
        <f t="shared" si="65"/>
        <v>2.5841053144807411</v>
      </c>
      <c r="AL58" s="199">
        <v>317</v>
      </c>
      <c r="AM58" s="193">
        <f t="shared" si="66"/>
        <v>2.8080432279209848</v>
      </c>
      <c r="AN58" s="199">
        <v>266</v>
      </c>
      <c r="AO58" s="203">
        <f t="shared" si="67"/>
        <v>2.359829666430092</v>
      </c>
    </row>
    <row r="59" spans="2:41" x14ac:dyDescent="0.3">
      <c r="B59" s="351"/>
      <c r="C59" s="354"/>
      <c r="D59" s="356"/>
      <c r="E59" s="242" t="s">
        <v>244</v>
      </c>
      <c r="F59" s="196">
        <f t="shared" si="50"/>
        <v>272</v>
      </c>
      <c r="G59" s="193">
        <f t="shared" si="51"/>
        <v>0.14312098458818515</v>
      </c>
      <c r="H59" s="199">
        <f t="shared" si="52"/>
        <v>135</v>
      </c>
      <c r="I59" s="193">
        <f t="shared" si="53"/>
        <v>0.10407993338884262</v>
      </c>
      <c r="J59" s="199">
        <f t="shared" si="54"/>
        <v>137</v>
      </c>
      <c r="K59" s="193">
        <f t="shared" si="55"/>
        <v>0.22704297243996618</v>
      </c>
      <c r="L59" s="351"/>
      <c r="M59" s="354"/>
      <c r="N59" s="356"/>
      <c r="O59" s="242" t="s">
        <v>244</v>
      </c>
      <c r="P59" s="199">
        <f t="shared" si="56"/>
        <v>120</v>
      </c>
      <c r="Q59" s="193">
        <f t="shared" si="57"/>
        <v>0.13683166284678275</v>
      </c>
      <c r="R59" s="199">
        <v>56</v>
      </c>
      <c r="S59" s="193">
        <f t="shared" si="58"/>
        <v>8.6123371730003229E-2</v>
      </c>
      <c r="T59" s="199">
        <v>64</v>
      </c>
      <c r="U59" s="193">
        <f t="shared" si="59"/>
        <v>0.28223672605397776</v>
      </c>
      <c r="V59" s="351"/>
      <c r="W59" s="354"/>
      <c r="X59" s="356"/>
      <c r="Y59" s="242" t="s">
        <v>244</v>
      </c>
      <c r="Z59" s="196">
        <f t="shared" si="60"/>
        <v>140</v>
      </c>
      <c r="AA59" s="193">
        <f t="shared" si="61"/>
        <v>0.17546278309040095</v>
      </c>
      <c r="AB59" s="199">
        <v>73</v>
      </c>
      <c r="AC59" s="193">
        <f t="shared" si="62"/>
        <v>0.13671436062626413</v>
      </c>
      <c r="AD59" s="199">
        <v>67</v>
      </c>
      <c r="AE59" s="203">
        <f t="shared" si="63"/>
        <v>0.2538551888758383</v>
      </c>
      <c r="AF59" s="351"/>
      <c r="AG59" s="354"/>
      <c r="AH59" s="356"/>
      <c r="AI59" s="242" t="s">
        <v>244</v>
      </c>
      <c r="AJ59" s="199">
        <f t="shared" si="64"/>
        <v>12</v>
      </c>
      <c r="AK59" s="193">
        <f t="shared" si="65"/>
        <v>5.3189131687425201E-2</v>
      </c>
      <c r="AL59" s="199">
        <v>6</v>
      </c>
      <c r="AM59" s="193">
        <f t="shared" si="66"/>
        <v>5.3149083178315168E-2</v>
      </c>
      <c r="AN59" s="199">
        <v>6</v>
      </c>
      <c r="AO59" s="203">
        <f t="shared" si="67"/>
        <v>5.3229240596167494E-2</v>
      </c>
    </row>
    <row r="60" spans="2:41" x14ac:dyDescent="0.3">
      <c r="B60" s="351"/>
      <c r="C60" s="353" t="s">
        <v>244</v>
      </c>
      <c r="D60" s="355" t="s">
        <v>243</v>
      </c>
      <c r="E60" s="241" t="s">
        <v>243</v>
      </c>
      <c r="F60" s="195">
        <f t="shared" si="50"/>
        <v>584</v>
      </c>
      <c r="G60" s="192">
        <f t="shared" si="51"/>
        <v>0.30728917279227985</v>
      </c>
      <c r="H60" s="198">
        <f t="shared" si="52"/>
        <v>333</v>
      </c>
      <c r="I60" s="192">
        <f t="shared" si="53"/>
        <v>0.25673050235914513</v>
      </c>
      <c r="J60" s="198">
        <f t="shared" si="54"/>
        <v>251</v>
      </c>
      <c r="K60" s="192">
        <f t="shared" si="55"/>
        <v>0.41596924147760228</v>
      </c>
      <c r="L60" s="351"/>
      <c r="M60" s="353" t="s">
        <v>244</v>
      </c>
      <c r="N60" s="355" t="s">
        <v>243</v>
      </c>
      <c r="O60" s="241" t="s">
        <v>243</v>
      </c>
      <c r="P60" s="198">
        <f t="shared" si="56"/>
        <v>226</v>
      </c>
      <c r="Q60" s="192">
        <f t="shared" si="57"/>
        <v>0.25769963169477417</v>
      </c>
      <c r="R60" s="198">
        <v>138</v>
      </c>
      <c r="S60" s="192">
        <f t="shared" si="58"/>
        <v>0.21223259462036509</v>
      </c>
      <c r="T60" s="198">
        <v>88</v>
      </c>
      <c r="U60" s="192">
        <f t="shared" si="59"/>
        <v>0.38807549832421945</v>
      </c>
      <c r="V60" s="351"/>
      <c r="W60" s="353" t="s">
        <v>244</v>
      </c>
      <c r="X60" s="355" t="s">
        <v>243</v>
      </c>
      <c r="Y60" s="241" t="s">
        <v>243</v>
      </c>
      <c r="Z60" s="195">
        <f t="shared" si="60"/>
        <v>297</v>
      </c>
      <c r="AA60" s="192">
        <f t="shared" si="61"/>
        <v>0.37223176127035051</v>
      </c>
      <c r="AB60" s="198">
        <v>169</v>
      </c>
      <c r="AC60" s="192">
        <f t="shared" si="62"/>
        <v>0.31650310884710464</v>
      </c>
      <c r="AD60" s="198">
        <v>128</v>
      </c>
      <c r="AE60" s="201">
        <f t="shared" si="63"/>
        <v>0.48497707725533284</v>
      </c>
      <c r="AF60" s="351"/>
      <c r="AG60" s="353" t="s">
        <v>244</v>
      </c>
      <c r="AH60" s="355" t="s">
        <v>243</v>
      </c>
      <c r="AI60" s="241" t="s">
        <v>243</v>
      </c>
      <c r="AJ60" s="198">
        <f t="shared" si="64"/>
        <v>61</v>
      </c>
      <c r="AK60" s="192">
        <f t="shared" si="65"/>
        <v>0.27037808607774477</v>
      </c>
      <c r="AL60" s="198">
        <v>26</v>
      </c>
      <c r="AM60" s="192">
        <f t="shared" si="66"/>
        <v>0.23031269377269911</v>
      </c>
      <c r="AN60" s="198">
        <v>35</v>
      </c>
      <c r="AO60" s="201">
        <f t="shared" si="67"/>
        <v>0.31050390347764373</v>
      </c>
    </row>
    <row r="61" spans="2:41" x14ac:dyDescent="0.3">
      <c r="B61" s="351"/>
      <c r="C61" s="354"/>
      <c r="D61" s="356"/>
      <c r="E61" s="242" t="s">
        <v>244</v>
      </c>
      <c r="F61" s="196">
        <f t="shared" si="50"/>
        <v>12</v>
      </c>
      <c r="G61" s="193">
        <f t="shared" si="51"/>
        <v>6.3141610847728749E-3</v>
      </c>
      <c r="H61" s="199">
        <f t="shared" si="52"/>
        <v>5</v>
      </c>
      <c r="I61" s="193">
        <f t="shared" si="53"/>
        <v>3.8548123477349125E-3</v>
      </c>
      <c r="J61" s="199">
        <f t="shared" si="54"/>
        <v>7</v>
      </c>
      <c r="K61" s="193">
        <f t="shared" si="55"/>
        <v>1.1600735818100462E-2</v>
      </c>
      <c r="L61" s="351"/>
      <c r="M61" s="354"/>
      <c r="N61" s="356"/>
      <c r="O61" s="242" t="s">
        <v>244</v>
      </c>
      <c r="P61" s="199">
        <f t="shared" si="56"/>
        <v>7</v>
      </c>
      <c r="Q61" s="193">
        <f t="shared" si="57"/>
        <v>7.981846999395659E-3</v>
      </c>
      <c r="R61" s="199">
        <v>2</v>
      </c>
      <c r="S61" s="193">
        <f t="shared" si="58"/>
        <v>3.0758347046429728E-3</v>
      </c>
      <c r="T61" s="199">
        <v>5</v>
      </c>
      <c r="U61" s="193">
        <f t="shared" si="59"/>
        <v>2.2049744222967016E-2</v>
      </c>
      <c r="V61" s="351"/>
      <c r="W61" s="354"/>
      <c r="X61" s="356"/>
      <c r="Y61" s="242" t="s">
        <v>244</v>
      </c>
      <c r="Z61" s="196">
        <f t="shared" si="60"/>
        <v>4</v>
      </c>
      <c r="AA61" s="193">
        <f t="shared" si="61"/>
        <v>5.013222374011455E-3</v>
      </c>
      <c r="AB61" s="199">
        <v>2</v>
      </c>
      <c r="AC61" s="193">
        <f t="shared" si="62"/>
        <v>3.7455989212675104E-3</v>
      </c>
      <c r="AD61" s="199">
        <v>2</v>
      </c>
      <c r="AE61" s="203">
        <f t="shared" si="63"/>
        <v>7.5777668321145757E-3</v>
      </c>
      <c r="AF61" s="351"/>
      <c r="AG61" s="354"/>
      <c r="AH61" s="356"/>
      <c r="AI61" s="242" t="s">
        <v>244</v>
      </c>
      <c r="AJ61" s="199">
        <f t="shared" si="64"/>
        <v>1</v>
      </c>
      <c r="AK61" s="193">
        <f t="shared" si="65"/>
        <v>4.4324276406187673E-3</v>
      </c>
      <c r="AL61" s="199">
        <v>1</v>
      </c>
      <c r="AM61" s="193">
        <f t="shared" si="66"/>
        <v>8.8581805297191958E-3</v>
      </c>
      <c r="AN61" s="199">
        <v>0</v>
      </c>
      <c r="AO61" s="203">
        <f t="shared" si="67"/>
        <v>0</v>
      </c>
    </row>
    <row r="62" spans="2:41" x14ac:dyDescent="0.3">
      <c r="B62" s="351"/>
      <c r="C62" s="354"/>
      <c r="D62" s="356" t="s">
        <v>244</v>
      </c>
      <c r="E62" s="242" t="s">
        <v>243</v>
      </c>
      <c r="F62" s="196">
        <f t="shared" si="50"/>
        <v>452</v>
      </c>
      <c r="G62" s="193">
        <f t="shared" si="51"/>
        <v>0.23783340085977828</v>
      </c>
      <c r="H62" s="199">
        <f t="shared" si="52"/>
        <v>238</v>
      </c>
      <c r="I62" s="193">
        <f t="shared" si="53"/>
        <v>0.18348906775218182</v>
      </c>
      <c r="J62" s="199">
        <f t="shared" si="54"/>
        <v>214</v>
      </c>
      <c r="K62" s="193">
        <f t="shared" si="55"/>
        <v>0.35465106643907129</v>
      </c>
      <c r="L62" s="351"/>
      <c r="M62" s="354"/>
      <c r="N62" s="356" t="s">
        <v>244</v>
      </c>
      <c r="O62" s="242" t="s">
        <v>243</v>
      </c>
      <c r="P62" s="199">
        <f t="shared" si="56"/>
        <v>166</v>
      </c>
      <c r="Q62" s="193">
        <f t="shared" si="57"/>
        <v>0.18928380027138281</v>
      </c>
      <c r="R62" s="199">
        <v>98</v>
      </c>
      <c r="S62" s="193">
        <f t="shared" si="58"/>
        <v>0.15071590052750566</v>
      </c>
      <c r="T62" s="199">
        <v>68</v>
      </c>
      <c r="U62" s="193">
        <f t="shared" si="59"/>
        <v>0.29987652143235138</v>
      </c>
      <c r="V62" s="351"/>
      <c r="W62" s="354"/>
      <c r="X62" s="356" t="s">
        <v>244</v>
      </c>
      <c r="Y62" s="242" t="s">
        <v>243</v>
      </c>
      <c r="Z62" s="196">
        <f t="shared" si="60"/>
        <v>241</v>
      </c>
      <c r="AA62" s="193">
        <f t="shared" si="61"/>
        <v>0.30204664803419018</v>
      </c>
      <c r="AB62" s="199">
        <v>123</v>
      </c>
      <c r="AC62" s="193">
        <f t="shared" si="62"/>
        <v>0.23035433365795188</v>
      </c>
      <c r="AD62" s="199">
        <v>118</v>
      </c>
      <c r="AE62" s="203">
        <f t="shared" si="63"/>
        <v>0.44708824309475992</v>
      </c>
      <c r="AF62" s="351"/>
      <c r="AG62" s="354"/>
      <c r="AH62" s="356" t="s">
        <v>244</v>
      </c>
      <c r="AI62" s="242" t="s">
        <v>243</v>
      </c>
      <c r="AJ62" s="199">
        <f t="shared" si="64"/>
        <v>45</v>
      </c>
      <c r="AK62" s="193">
        <f t="shared" si="65"/>
        <v>0.19945924382784452</v>
      </c>
      <c r="AL62" s="199">
        <v>17</v>
      </c>
      <c r="AM62" s="193">
        <f t="shared" si="66"/>
        <v>0.15058906900522634</v>
      </c>
      <c r="AN62" s="199">
        <v>28</v>
      </c>
      <c r="AO62" s="203">
        <f t="shared" si="67"/>
        <v>0.24840312278211499</v>
      </c>
    </row>
    <row r="63" spans="2:41" x14ac:dyDescent="0.3">
      <c r="B63" s="352"/>
      <c r="C63" s="357"/>
      <c r="D63" s="358"/>
      <c r="E63" s="243" t="s">
        <v>244</v>
      </c>
      <c r="F63" s="197">
        <f t="shared" si="50"/>
        <v>14</v>
      </c>
      <c r="G63" s="194">
        <f t="shared" si="51"/>
        <v>7.3665212655683529E-3</v>
      </c>
      <c r="H63" s="200">
        <f t="shared" si="52"/>
        <v>7</v>
      </c>
      <c r="I63" s="194">
        <f t="shared" si="53"/>
        <v>5.396737286828877E-3</v>
      </c>
      <c r="J63" s="200">
        <f t="shared" si="54"/>
        <v>7</v>
      </c>
      <c r="K63" s="194">
        <f t="shared" si="55"/>
        <v>1.1600735818100462E-2</v>
      </c>
      <c r="L63" s="352"/>
      <c r="M63" s="357"/>
      <c r="N63" s="358"/>
      <c r="O63" s="243" t="s">
        <v>244</v>
      </c>
      <c r="P63" s="200">
        <f t="shared" si="56"/>
        <v>3</v>
      </c>
      <c r="Q63" s="194">
        <f t="shared" si="57"/>
        <v>3.4207915711695685E-3</v>
      </c>
      <c r="R63" s="200">
        <v>3</v>
      </c>
      <c r="S63" s="194">
        <f t="shared" si="58"/>
        <v>4.6137520569644588E-3</v>
      </c>
      <c r="T63" s="200">
        <v>0</v>
      </c>
      <c r="U63" s="194">
        <f t="shared" si="59"/>
        <v>0</v>
      </c>
      <c r="V63" s="352"/>
      <c r="W63" s="357"/>
      <c r="X63" s="358"/>
      <c r="Y63" s="243" t="s">
        <v>244</v>
      </c>
      <c r="Z63" s="197">
        <f t="shared" si="60"/>
        <v>10</v>
      </c>
      <c r="AA63" s="194">
        <f t="shared" si="61"/>
        <v>1.2533055935028637E-2</v>
      </c>
      <c r="AB63" s="200">
        <v>4</v>
      </c>
      <c r="AC63" s="194">
        <f t="shared" si="62"/>
        <v>7.4911978425350207E-3</v>
      </c>
      <c r="AD63" s="200">
        <v>6</v>
      </c>
      <c r="AE63" s="202">
        <f t="shared" si="63"/>
        <v>2.2733300496343728E-2</v>
      </c>
      <c r="AF63" s="352"/>
      <c r="AG63" s="357"/>
      <c r="AH63" s="358"/>
      <c r="AI63" s="243" t="s">
        <v>244</v>
      </c>
      <c r="AJ63" s="200">
        <f t="shared" si="64"/>
        <v>1</v>
      </c>
      <c r="AK63" s="194">
        <f t="shared" si="65"/>
        <v>4.4324276406187673E-3</v>
      </c>
      <c r="AL63" s="200">
        <v>0</v>
      </c>
      <c r="AM63" s="194">
        <f t="shared" si="66"/>
        <v>0</v>
      </c>
      <c r="AN63" s="200">
        <v>1</v>
      </c>
      <c r="AO63" s="202">
        <f t="shared" si="67"/>
        <v>8.8715400993612491E-3</v>
      </c>
    </row>
  </sheetData>
  <mergeCells count="216">
    <mergeCell ref="Z3:AA3"/>
    <mergeCell ref="AB3:AC3"/>
    <mergeCell ref="AD3:AE3"/>
    <mergeCell ref="AJ3:AK3"/>
    <mergeCell ref="AL3:AM3"/>
    <mergeCell ref="AN3:AO3"/>
    <mergeCell ref="F2:K2"/>
    <mergeCell ref="P2:U2"/>
    <mergeCell ref="Z2:AE2"/>
    <mergeCell ref="AJ2:AO2"/>
    <mergeCell ref="F3:G3"/>
    <mergeCell ref="H3:I3"/>
    <mergeCell ref="J3:K3"/>
    <mergeCell ref="P3:Q3"/>
    <mergeCell ref="R3:S3"/>
    <mergeCell ref="T3:U3"/>
    <mergeCell ref="B6:B13"/>
    <mergeCell ref="B14:B21"/>
    <mergeCell ref="F23:K23"/>
    <mergeCell ref="P23:U23"/>
    <mergeCell ref="Z23:AE23"/>
    <mergeCell ref="L6:L13"/>
    <mergeCell ref="M6:M9"/>
    <mergeCell ref="N6:N7"/>
    <mergeCell ref="N8:N9"/>
    <mergeCell ref="D8:D9"/>
    <mergeCell ref="D6:D7"/>
    <mergeCell ref="C6:C9"/>
    <mergeCell ref="C10:C13"/>
    <mergeCell ref="C14:C17"/>
    <mergeCell ref="C18:C21"/>
    <mergeCell ref="D20:D21"/>
    <mergeCell ref="D18:D19"/>
    <mergeCell ref="D16:D17"/>
    <mergeCell ref="D14:D15"/>
    <mergeCell ref="D12:D13"/>
    <mergeCell ref="D10:D11"/>
    <mergeCell ref="M10:M13"/>
    <mergeCell ref="N10:N11"/>
    <mergeCell ref="N12:N13"/>
    <mergeCell ref="AN24:AO24"/>
    <mergeCell ref="B27:B34"/>
    <mergeCell ref="C27:C30"/>
    <mergeCell ref="D27:D28"/>
    <mergeCell ref="D29:D30"/>
    <mergeCell ref="C31:C34"/>
    <mergeCell ref="D31:D32"/>
    <mergeCell ref="D33:D34"/>
    <mergeCell ref="AJ23:AO23"/>
    <mergeCell ref="F24:G24"/>
    <mergeCell ref="H24:I24"/>
    <mergeCell ref="J24:K24"/>
    <mergeCell ref="P24:Q24"/>
    <mergeCell ref="R24:S24"/>
    <mergeCell ref="T24:U24"/>
    <mergeCell ref="Z24:AA24"/>
    <mergeCell ref="AB24:AC24"/>
    <mergeCell ref="AD24:AE24"/>
    <mergeCell ref="B35:B42"/>
    <mergeCell ref="C35:C38"/>
    <mergeCell ref="D35:D36"/>
    <mergeCell ref="D37:D38"/>
    <mergeCell ref="C39:C42"/>
    <mergeCell ref="D39:D40"/>
    <mergeCell ref="D41:D42"/>
    <mergeCell ref="AJ24:AK24"/>
    <mergeCell ref="AL24:AM24"/>
    <mergeCell ref="V35:V42"/>
    <mergeCell ref="W35:W38"/>
    <mergeCell ref="X35:X36"/>
    <mergeCell ref="X37:X38"/>
    <mergeCell ref="W39:W42"/>
    <mergeCell ref="X39:X40"/>
    <mergeCell ref="X41:X42"/>
    <mergeCell ref="V27:V34"/>
    <mergeCell ref="W27:W30"/>
    <mergeCell ref="X27:X28"/>
    <mergeCell ref="X29:X30"/>
    <mergeCell ref="W31:W34"/>
    <mergeCell ref="X31:X32"/>
    <mergeCell ref="X33:X34"/>
    <mergeCell ref="AF35:AF42"/>
    <mergeCell ref="Z45:AA45"/>
    <mergeCell ref="AB45:AC45"/>
    <mergeCell ref="AD45:AE45"/>
    <mergeCell ref="AJ45:AK45"/>
    <mergeCell ref="AL45:AM45"/>
    <mergeCell ref="AN45:AO45"/>
    <mergeCell ref="F44:K44"/>
    <mergeCell ref="P44:U44"/>
    <mergeCell ref="Z44:AE44"/>
    <mergeCell ref="AJ44:AO44"/>
    <mergeCell ref="F45:G45"/>
    <mergeCell ref="H45:I45"/>
    <mergeCell ref="J45:K45"/>
    <mergeCell ref="P45:Q45"/>
    <mergeCell ref="R45:S45"/>
    <mergeCell ref="T45:U45"/>
    <mergeCell ref="B56:B63"/>
    <mergeCell ref="C56:C59"/>
    <mergeCell ref="D56:D57"/>
    <mergeCell ref="D58:D59"/>
    <mergeCell ref="C60:C63"/>
    <mergeCell ref="D60:D61"/>
    <mergeCell ref="D62:D63"/>
    <mergeCell ref="B48:B55"/>
    <mergeCell ref="C48:C51"/>
    <mergeCell ref="D48:D49"/>
    <mergeCell ref="D50:D51"/>
    <mergeCell ref="C52:C55"/>
    <mergeCell ref="D52:D53"/>
    <mergeCell ref="D54:D55"/>
    <mergeCell ref="L14:L21"/>
    <mergeCell ref="M14:M17"/>
    <mergeCell ref="N14:N15"/>
    <mergeCell ref="N16:N17"/>
    <mergeCell ref="M18:M21"/>
    <mergeCell ref="N18:N19"/>
    <mergeCell ref="N20:N21"/>
    <mergeCell ref="L35:L42"/>
    <mergeCell ref="M35:M38"/>
    <mergeCell ref="N35:N36"/>
    <mergeCell ref="N37:N38"/>
    <mergeCell ref="M39:M42"/>
    <mergeCell ref="N39:N40"/>
    <mergeCell ref="N41:N42"/>
    <mergeCell ref="L27:L34"/>
    <mergeCell ref="M27:M30"/>
    <mergeCell ref="N27:N28"/>
    <mergeCell ref="N29:N30"/>
    <mergeCell ref="M31:M34"/>
    <mergeCell ref="N31:N32"/>
    <mergeCell ref="N33:N34"/>
    <mergeCell ref="L56:L63"/>
    <mergeCell ref="M56:M59"/>
    <mergeCell ref="N56:N57"/>
    <mergeCell ref="N58:N59"/>
    <mergeCell ref="M60:M63"/>
    <mergeCell ref="N60:N61"/>
    <mergeCell ref="N62:N63"/>
    <mergeCell ref="L48:L55"/>
    <mergeCell ref="M48:M51"/>
    <mergeCell ref="N48:N49"/>
    <mergeCell ref="N50:N51"/>
    <mergeCell ref="M52:M55"/>
    <mergeCell ref="N52:N53"/>
    <mergeCell ref="N54:N55"/>
    <mergeCell ref="V14:V21"/>
    <mergeCell ref="W14:W17"/>
    <mergeCell ref="X14:X15"/>
    <mergeCell ref="X16:X17"/>
    <mergeCell ref="W18:W21"/>
    <mergeCell ref="X18:X19"/>
    <mergeCell ref="X20:X21"/>
    <mergeCell ref="V6:V13"/>
    <mergeCell ref="W6:W9"/>
    <mergeCell ref="X6:X7"/>
    <mergeCell ref="X8:X9"/>
    <mergeCell ref="W10:W13"/>
    <mergeCell ref="X10:X11"/>
    <mergeCell ref="X12:X13"/>
    <mergeCell ref="V56:V63"/>
    <mergeCell ref="W56:W59"/>
    <mergeCell ref="X56:X57"/>
    <mergeCell ref="X58:X59"/>
    <mergeCell ref="W60:W63"/>
    <mergeCell ref="X60:X61"/>
    <mergeCell ref="X62:X63"/>
    <mergeCell ref="V48:V55"/>
    <mergeCell ref="W48:W51"/>
    <mergeCell ref="X48:X49"/>
    <mergeCell ref="X50:X51"/>
    <mergeCell ref="W52:W55"/>
    <mergeCell ref="X52:X53"/>
    <mergeCell ref="X54:X55"/>
    <mergeCell ref="AF14:AF21"/>
    <mergeCell ref="AG14:AG17"/>
    <mergeCell ref="AH14:AH15"/>
    <mergeCell ref="AH16:AH17"/>
    <mergeCell ref="AG18:AG21"/>
    <mergeCell ref="AH18:AH19"/>
    <mergeCell ref="AH20:AH21"/>
    <mergeCell ref="AF6:AF13"/>
    <mergeCell ref="AG6:AG9"/>
    <mergeCell ref="AH6:AH7"/>
    <mergeCell ref="AH8:AH9"/>
    <mergeCell ref="AG10:AG13"/>
    <mergeCell ref="AH10:AH11"/>
    <mergeCell ref="AH12:AH13"/>
    <mergeCell ref="AG35:AG38"/>
    <mergeCell ref="AH35:AH36"/>
    <mergeCell ref="AH37:AH38"/>
    <mergeCell ref="AG39:AG42"/>
    <mergeCell ref="AH39:AH40"/>
    <mergeCell ref="AH41:AH42"/>
    <mergeCell ref="AF27:AF34"/>
    <mergeCell ref="AG27:AG30"/>
    <mergeCell ref="AH27:AH28"/>
    <mergeCell ref="AH29:AH30"/>
    <mergeCell ref="AG31:AG34"/>
    <mergeCell ref="AH31:AH32"/>
    <mergeCell ref="AH33:AH34"/>
    <mergeCell ref="AF56:AF63"/>
    <mergeCell ref="AG56:AG59"/>
    <mergeCell ref="AH56:AH57"/>
    <mergeCell ref="AH58:AH59"/>
    <mergeCell ref="AG60:AG63"/>
    <mergeCell ref="AH60:AH61"/>
    <mergeCell ref="AH62:AH63"/>
    <mergeCell ref="AF48:AF55"/>
    <mergeCell ref="AG48:AG51"/>
    <mergeCell ref="AH48:AH49"/>
    <mergeCell ref="AH50:AH51"/>
    <mergeCell ref="AG52:AG55"/>
    <mergeCell ref="AH52:AH53"/>
    <mergeCell ref="AH54:AH55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2"/>
  <sheetViews>
    <sheetView zoomScale="55" zoomScaleNormal="55" workbookViewId="0">
      <selection activeCell="W17" sqref="W17"/>
    </sheetView>
  </sheetViews>
  <sheetFormatPr defaultRowHeight="16.5" x14ac:dyDescent="0.3"/>
  <cols>
    <col min="2" max="2" width="16" bestFit="1" customWidth="1"/>
    <col min="3" max="19" width="12.625" customWidth="1"/>
  </cols>
  <sheetData>
    <row r="2" spans="2:19" ht="45" x14ac:dyDescent="0.3">
      <c r="C2" s="294" t="s">
        <v>351</v>
      </c>
    </row>
    <row r="3" spans="2:19" ht="17.25" customHeight="1" x14ac:dyDescent="0.3"/>
    <row r="4" spans="2:19" ht="17.25" customHeight="1" x14ac:dyDescent="0.3">
      <c r="C4" s="255"/>
      <c r="D4" s="256"/>
      <c r="E4" s="366" t="s">
        <v>346</v>
      </c>
      <c r="F4" s="367"/>
      <c r="G4" s="367"/>
      <c r="H4" s="367"/>
      <c r="I4" s="368"/>
      <c r="J4" s="366" t="s">
        <v>344</v>
      </c>
      <c r="K4" s="367"/>
      <c r="L4" s="367"/>
      <c r="M4" s="367"/>
      <c r="N4" s="368"/>
      <c r="O4" s="366" t="s">
        <v>345</v>
      </c>
      <c r="P4" s="367"/>
      <c r="Q4" s="367"/>
      <c r="R4" s="367"/>
      <c r="S4" s="368"/>
    </row>
    <row r="5" spans="2:19" ht="33.75" thickBot="1" x14ac:dyDescent="0.35">
      <c r="C5" s="257"/>
      <c r="D5" s="258" t="s">
        <v>339</v>
      </c>
      <c r="E5" s="259" t="s">
        <v>334</v>
      </c>
      <c r="F5" s="260" t="s">
        <v>335</v>
      </c>
      <c r="G5" s="260" t="s">
        <v>336</v>
      </c>
      <c r="H5" s="260" t="s">
        <v>337</v>
      </c>
      <c r="I5" s="261" t="s">
        <v>340</v>
      </c>
      <c r="J5" s="259" t="s">
        <v>334</v>
      </c>
      <c r="K5" s="260" t="s">
        <v>335</v>
      </c>
      <c r="L5" s="260" t="s">
        <v>336</v>
      </c>
      <c r="M5" s="260" t="s">
        <v>337</v>
      </c>
      <c r="N5" s="261" t="s">
        <v>340</v>
      </c>
      <c r="O5" s="259" t="s">
        <v>334</v>
      </c>
      <c r="P5" s="260" t="s">
        <v>335</v>
      </c>
      <c r="Q5" s="260" t="s">
        <v>336</v>
      </c>
      <c r="R5" s="260" t="s">
        <v>337</v>
      </c>
      <c r="S5" s="261" t="s">
        <v>340</v>
      </c>
    </row>
    <row r="6" spans="2:19" x14ac:dyDescent="0.3">
      <c r="B6" s="276" t="s">
        <v>347</v>
      </c>
      <c r="C6" s="372" t="s">
        <v>343</v>
      </c>
      <c r="D6" s="271" t="s">
        <v>338</v>
      </c>
      <c r="E6" s="277">
        <f>SUM(J6,O6)</f>
        <v>494</v>
      </c>
      <c r="F6" s="278">
        <f t="shared" ref="F6:I6" si="0">SUM(K6,P6)</f>
        <v>2365</v>
      </c>
      <c r="G6" s="278">
        <f t="shared" si="0"/>
        <v>1766</v>
      </c>
      <c r="H6" s="278">
        <f t="shared" si="0"/>
        <v>34355</v>
      </c>
      <c r="I6" s="279">
        <f t="shared" si="0"/>
        <v>38980</v>
      </c>
      <c r="J6" s="277">
        <f>SUM(J11,J16,J21)</f>
        <v>208</v>
      </c>
      <c r="K6" s="278">
        <f t="shared" ref="K6:S6" si="1">SUM(K11,K16,K21)</f>
        <v>1324</v>
      </c>
      <c r="L6" s="278">
        <f t="shared" si="1"/>
        <v>1167</v>
      </c>
      <c r="M6" s="278">
        <f t="shared" si="1"/>
        <v>24221</v>
      </c>
      <c r="N6" s="279">
        <f t="shared" si="1"/>
        <v>26920</v>
      </c>
      <c r="O6" s="277">
        <f t="shared" si="1"/>
        <v>286</v>
      </c>
      <c r="P6" s="278">
        <f t="shared" si="1"/>
        <v>1041</v>
      </c>
      <c r="Q6" s="278">
        <f t="shared" si="1"/>
        <v>599</v>
      </c>
      <c r="R6" s="278">
        <f t="shared" si="1"/>
        <v>10134</v>
      </c>
      <c r="S6" s="280">
        <f t="shared" si="1"/>
        <v>12060</v>
      </c>
    </row>
    <row r="7" spans="2:19" x14ac:dyDescent="0.3">
      <c r="C7" s="370"/>
      <c r="D7" s="272" t="s">
        <v>338</v>
      </c>
      <c r="E7" s="281">
        <f t="shared" ref="E7:E65" si="2">SUM(J7,O7)</f>
        <v>712</v>
      </c>
      <c r="F7" s="155">
        <f t="shared" ref="F7:F65" si="3">SUM(K7,P7)</f>
        <v>2788</v>
      </c>
      <c r="G7" s="155">
        <f t="shared" ref="G7:G65" si="4">SUM(L7,Q7)</f>
        <v>2126</v>
      </c>
      <c r="H7" s="155">
        <f t="shared" ref="H7:H65" si="5">SUM(M7,R7)</f>
        <v>38932</v>
      </c>
      <c r="I7" s="282">
        <f t="shared" ref="I7:I65" si="6">SUM(N7,S7)</f>
        <v>44558</v>
      </c>
      <c r="J7" s="281">
        <f t="shared" ref="J7:S10" si="7">SUM(J12,J17,J22)</f>
        <v>301</v>
      </c>
      <c r="K7" s="155">
        <f t="shared" si="7"/>
        <v>1517</v>
      </c>
      <c r="L7" s="155">
        <f t="shared" si="7"/>
        <v>1343</v>
      </c>
      <c r="M7" s="155">
        <f t="shared" si="7"/>
        <v>27104</v>
      </c>
      <c r="N7" s="282">
        <f t="shared" si="7"/>
        <v>30265</v>
      </c>
      <c r="O7" s="281">
        <f t="shared" si="7"/>
        <v>411</v>
      </c>
      <c r="P7" s="155">
        <f t="shared" si="7"/>
        <v>1271</v>
      </c>
      <c r="Q7" s="155">
        <f t="shared" si="7"/>
        <v>783</v>
      </c>
      <c r="R7" s="155">
        <f t="shared" si="7"/>
        <v>11828</v>
      </c>
      <c r="S7" s="283">
        <f t="shared" si="7"/>
        <v>14293</v>
      </c>
    </row>
    <row r="8" spans="2:19" x14ac:dyDescent="0.3">
      <c r="C8" s="370"/>
      <c r="D8" s="272" t="s">
        <v>338</v>
      </c>
      <c r="E8" s="281">
        <f t="shared" si="2"/>
        <v>694</v>
      </c>
      <c r="F8" s="155">
        <f t="shared" si="3"/>
        <v>3702</v>
      </c>
      <c r="G8" s="155">
        <f t="shared" si="4"/>
        <v>2415</v>
      </c>
      <c r="H8" s="155">
        <f t="shared" si="5"/>
        <v>42482</v>
      </c>
      <c r="I8" s="282">
        <f t="shared" si="6"/>
        <v>49293</v>
      </c>
      <c r="J8" s="281">
        <f t="shared" si="7"/>
        <v>315</v>
      </c>
      <c r="K8" s="155">
        <f t="shared" si="7"/>
        <v>2013</v>
      </c>
      <c r="L8" s="155">
        <f t="shared" si="7"/>
        <v>1587</v>
      </c>
      <c r="M8" s="155">
        <f t="shared" si="7"/>
        <v>29833</v>
      </c>
      <c r="N8" s="282">
        <f t="shared" si="7"/>
        <v>33748</v>
      </c>
      <c r="O8" s="281">
        <f t="shared" si="7"/>
        <v>379</v>
      </c>
      <c r="P8" s="155">
        <f t="shared" si="7"/>
        <v>1689</v>
      </c>
      <c r="Q8" s="155">
        <f t="shared" si="7"/>
        <v>828</v>
      </c>
      <c r="R8" s="155">
        <f t="shared" si="7"/>
        <v>12649</v>
      </c>
      <c r="S8" s="283">
        <f t="shared" si="7"/>
        <v>15545</v>
      </c>
    </row>
    <row r="9" spans="2:19" x14ac:dyDescent="0.3">
      <c r="C9" s="370"/>
      <c r="D9" s="272" t="s">
        <v>338</v>
      </c>
      <c r="E9" s="281">
        <f t="shared" si="2"/>
        <v>697</v>
      </c>
      <c r="F9" s="155">
        <f t="shared" si="3"/>
        <v>5351</v>
      </c>
      <c r="G9" s="155">
        <f t="shared" si="4"/>
        <v>2986</v>
      </c>
      <c r="H9" s="155">
        <f t="shared" si="5"/>
        <v>48184</v>
      </c>
      <c r="I9" s="282">
        <f t="shared" si="6"/>
        <v>57218</v>
      </c>
      <c r="J9" s="281">
        <f t="shared" si="7"/>
        <v>299</v>
      </c>
      <c r="K9" s="155">
        <f t="shared" si="7"/>
        <v>3026</v>
      </c>
      <c r="L9" s="155">
        <f t="shared" si="7"/>
        <v>1933</v>
      </c>
      <c r="M9" s="155">
        <f t="shared" si="7"/>
        <v>33517</v>
      </c>
      <c r="N9" s="282">
        <f t="shared" si="7"/>
        <v>38775</v>
      </c>
      <c r="O9" s="281">
        <f t="shared" si="7"/>
        <v>398</v>
      </c>
      <c r="P9" s="155">
        <f t="shared" si="7"/>
        <v>2325</v>
      </c>
      <c r="Q9" s="155">
        <f t="shared" si="7"/>
        <v>1053</v>
      </c>
      <c r="R9" s="155">
        <f t="shared" si="7"/>
        <v>14667</v>
      </c>
      <c r="S9" s="283">
        <f t="shared" si="7"/>
        <v>18443</v>
      </c>
    </row>
    <row r="10" spans="2:19" x14ac:dyDescent="0.3">
      <c r="C10" s="370"/>
      <c r="D10" s="272" t="s">
        <v>340</v>
      </c>
      <c r="E10" s="281">
        <f t="shared" si="2"/>
        <v>2597</v>
      </c>
      <c r="F10" s="155">
        <f t="shared" si="3"/>
        <v>14206</v>
      </c>
      <c r="G10" s="155">
        <f t="shared" si="4"/>
        <v>9293</v>
      </c>
      <c r="H10" s="155">
        <f t="shared" si="5"/>
        <v>163953</v>
      </c>
      <c r="I10" s="282">
        <f t="shared" si="6"/>
        <v>190049</v>
      </c>
      <c r="J10" s="281">
        <f t="shared" si="7"/>
        <v>1123</v>
      </c>
      <c r="K10" s="155">
        <f t="shared" si="7"/>
        <v>7880</v>
      </c>
      <c r="L10" s="155">
        <f t="shared" si="7"/>
        <v>6030</v>
      </c>
      <c r="M10" s="155">
        <f t="shared" si="7"/>
        <v>114675</v>
      </c>
      <c r="N10" s="282">
        <f t="shared" si="7"/>
        <v>129708</v>
      </c>
      <c r="O10" s="281">
        <f t="shared" si="7"/>
        <v>1474</v>
      </c>
      <c r="P10" s="155">
        <f t="shared" si="7"/>
        <v>6326</v>
      </c>
      <c r="Q10" s="155">
        <f t="shared" si="7"/>
        <v>3263</v>
      </c>
      <c r="R10" s="155">
        <f t="shared" si="7"/>
        <v>49278</v>
      </c>
      <c r="S10" s="283">
        <f t="shared" si="7"/>
        <v>60341</v>
      </c>
    </row>
    <row r="11" spans="2:19" x14ac:dyDescent="0.3">
      <c r="C11" s="369" t="s">
        <v>333</v>
      </c>
      <c r="D11" s="273" t="s">
        <v>338</v>
      </c>
      <c r="E11" s="284">
        <f t="shared" si="2"/>
        <v>124</v>
      </c>
      <c r="F11" s="153">
        <f t="shared" si="3"/>
        <v>941</v>
      </c>
      <c r="G11" s="153">
        <f t="shared" si="4"/>
        <v>967</v>
      </c>
      <c r="H11" s="153">
        <f t="shared" si="5"/>
        <v>18159</v>
      </c>
      <c r="I11" s="285">
        <f t="shared" si="6"/>
        <v>20191</v>
      </c>
      <c r="J11" s="284">
        <v>72</v>
      </c>
      <c r="K11" s="153">
        <v>593</v>
      </c>
      <c r="L11" s="153">
        <v>705</v>
      </c>
      <c r="M11" s="153">
        <v>13928</v>
      </c>
      <c r="N11" s="285">
        <v>15298</v>
      </c>
      <c r="O11" s="284">
        <v>52</v>
      </c>
      <c r="P11" s="153">
        <v>348</v>
      </c>
      <c r="Q11" s="153">
        <v>262</v>
      </c>
      <c r="R11" s="153">
        <v>4231</v>
      </c>
      <c r="S11" s="286">
        <v>4893</v>
      </c>
    </row>
    <row r="12" spans="2:19" x14ac:dyDescent="0.3">
      <c r="C12" s="370"/>
      <c r="D12" s="272" t="s">
        <v>338</v>
      </c>
      <c r="E12" s="281">
        <f t="shared" si="2"/>
        <v>144</v>
      </c>
      <c r="F12" s="155">
        <f t="shared" si="3"/>
        <v>892</v>
      </c>
      <c r="G12" s="155">
        <f t="shared" si="4"/>
        <v>1145</v>
      </c>
      <c r="H12" s="155">
        <f t="shared" si="5"/>
        <v>18970</v>
      </c>
      <c r="I12" s="282">
        <f t="shared" si="6"/>
        <v>21151</v>
      </c>
      <c r="J12" s="281">
        <v>87</v>
      </c>
      <c r="K12" s="155">
        <v>563</v>
      </c>
      <c r="L12" s="155">
        <v>794</v>
      </c>
      <c r="M12" s="155">
        <v>14263</v>
      </c>
      <c r="N12" s="282">
        <v>15707</v>
      </c>
      <c r="O12" s="281">
        <v>57</v>
      </c>
      <c r="P12" s="155">
        <v>329</v>
      </c>
      <c r="Q12" s="155">
        <v>351</v>
      </c>
      <c r="R12" s="155">
        <v>4707</v>
      </c>
      <c r="S12" s="283">
        <v>5444</v>
      </c>
    </row>
    <row r="13" spans="2:19" x14ac:dyDescent="0.3">
      <c r="C13" s="370"/>
      <c r="D13" s="272" t="s">
        <v>338</v>
      </c>
      <c r="E13" s="281">
        <f t="shared" si="2"/>
        <v>113</v>
      </c>
      <c r="F13" s="155">
        <f t="shared" si="3"/>
        <v>1091</v>
      </c>
      <c r="G13" s="155">
        <f t="shared" si="4"/>
        <v>1216</v>
      </c>
      <c r="H13" s="155">
        <f t="shared" si="5"/>
        <v>19693</v>
      </c>
      <c r="I13" s="282">
        <f t="shared" si="6"/>
        <v>22113</v>
      </c>
      <c r="J13" s="281">
        <v>71</v>
      </c>
      <c r="K13" s="155">
        <v>685</v>
      </c>
      <c r="L13" s="155">
        <v>844</v>
      </c>
      <c r="M13" s="155">
        <v>14805</v>
      </c>
      <c r="N13" s="282">
        <v>16405</v>
      </c>
      <c r="O13" s="281">
        <v>42</v>
      </c>
      <c r="P13" s="155">
        <v>406</v>
      </c>
      <c r="Q13" s="155">
        <v>372</v>
      </c>
      <c r="R13" s="155">
        <v>4888</v>
      </c>
      <c r="S13" s="283">
        <v>5708</v>
      </c>
    </row>
    <row r="14" spans="2:19" x14ac:dyDescent="0.3">
      <c r="C14" s="370"/>
      <c r="D14" s="272" t="s">
        <v>338</v>
      </c>
      <c r="E14" s="281">
        <f t="shared" si="2"/>
        <v>87</v>
      </c>
      <c r="F14" s="155">
        <f t="shared" si="3"/>
        <v>1407</v>
      </c>
      <c r="G14" s="155">
        <f t="shared" si="4"/>
        <v>1419</v>
      </c>
      <c r="H14" s="155">
        <f t="shared" si="5"/>
        <v>21331</v>
      </c>
      <c r="I14" s="282">
        <f t="shared" si="6"/>
        <v>24244</v>
      </c>
      <c r="J14" s="281">
        <v>54</v>
      </c>
      <c r="K14" s="155">
        <v>941</v>
      </c>
      <c r="L14" s="155">
        <v>955</v>
      </c>
      <c r="M14" s="155">
        <v>15663</v>
      </c>
      <c r="N14" s="282">
        <v>17613</v>
      </c>
      <c r="O14" s="281">
        <v>33</v>
      </c>
      <c r="P14" s="155">
        <v>466</v>
      </c>
      <c r="Q14" s="155">
        <v>464</v>
      </c>
      <c r="R14" s="155">
        <v>5668</v>
      </c>
      <c r="S14" s="283">
        <v>6631</v>
      </c>
    </row>
    <row r="15" spans="2:19" x14ac:dyDescent="0.3">
      <c r="C15" s="371"/>
      <c r="D15" s="274" t="s">
        <v>340</v>
      </c>
      <c r="E15" s="287">
        <f t="shared" si="2"/>
        <v>468</v>
      </c>
      <c r="F15" s="158">
        <f t="shared" si="3"/>
        <v>4331</v>
      </c>
      <c r="G15" s="158">
        <f t="shared" si="4"/>
        <v>4747</v>
      </c>
      <c r="H15" s="158">
        <f t="shared" si="5"/>
        <v>78153</v>
      </c>
      <c r="I15" s="288">
        <f t="shared" si="6"/>
        <v>87699</v>
      </c>
      <c r="J15" s="287">
        <v>284</v>
      </c>
      <c r="K15" s="158">
        <v>2782</v>
      </c>
      <c r="L15" s="158">
        <v>3298</v>
      </c>
      <c r="M15" s="158">
        <v>58659</v>
      </c>
      <c r="N15" s="288">
        <v>65023</v>
      </c>
      <c r="O15" s="287">
        <v>184</v>
      </c>
      <c r="P15" s="158">
        <v>1549</v>
      </c>
      <c r="Q15" s="158">
        <v>1449</v>
      </c>
      <c r="R15" s="158">
        <v>19494</v>
      </c>
      <c r="S15" s="289">
        <v>22676</v>
      </c>
    </row>
    <row r="16" spans="2:19" x14ac:dyDescent="0.3">
      <c r="C16" s="369" t="s">
        <v>341</v>
      </c>
      <c r="D16" s="273" t="s">
        <v>338</v>
      </c>
      <c r="E16" s="284">
        <f t="shared" si="2"/>
        <v>246</v>
      </c>
      <c r="F16" s="153">
        <f t="shared" si="3"/>
        <v>1104</v>
      </c>
      <c r="G16" s="153">
        <f t="shared" si="4"/>
        <v>676</v>
      </c>
      <c r="H16" s="153">
        <f t="shared" si="5"/>
        <v>13065</v>
      </c>
      <c r="I16" s="285">
        <f t="shared" si="6"/>
        <v>15091</v>
      </c>
      <c r="J16" s="284">
        <v>105</v>
      </c>
      <c r="K16" s="153">
        <v>575</v>
      </c>
      <c r="L16" s="153">
        <v>398</v>
      </c>
      <c r="M16" s="153">
        <v>8745</v>
      </c>
      <c r="N16" s="285">
        <v>9823</v>
      </c>
      <c r="O16" s="284">
        <v>141</v>
      </c>
      <c r="P16" s="153">
        <v>529</v>
      </c>
      <c r="Q16" s="153">
        <v>278</v>
      </c>
      <c r="R16" s="153">
        <v>4320</v>
      </c>
      <c r="S16" s="286">
        <v>5268</v>
      </c>
    </row>
    <row r="17" spans="2:19" x14ac:dyDescent="0.3">
      <c r="C17" s="370"/>
      <c r="D17" s="272" t="s">
        <v>338</v>
      </c>
      <c r="E17" s="281">
        <f t="shared" si="2"/>
        <v>328</v>
      </c>
      <c r="F17" s="155">
        <f t="shared" si="3"/>
        <v>1412</v>
      </c>
      <c r="G17" s="155">
        <f t="shared" si="4"/>
        <v>823</v>
      </c>
      <c r="H17" s="155">
        <f t="shared" si="5"/>
        <v>15928</v>
      </c>
      <c r="I17" s="282">
        <f t="shared" si="6"/>
        <v>18491</v>
      </c>
      <c r="J17" s="281">
        <v>144</v>
      </c>
      <c r="K17" s="155">
        <v>725</v>
      </c>
      <c r="L17" s="155">
        <v>466</v>
      </c>
      <c r="M17" s="155">
        <v>10812</v>
      </c>
      <c r="N17" s="282">
        <v>12147</v>
      </c>
      <c r="O17" s="281">
        <v>184</v>
      </c>
      <c r="P17" s="155">
        <v>687</v>
      </c>
      <c r="Q17" s="155">
        <v>357</v>
      </c>
      <c r="R17" s="155">
        <v>5116</v>
      </c>
      <c r="S17" s="283">
        <v>6344</v>
      </c>
    </row>
    <row r="18" spans="2:19" x14ac:dyDescent="0.3">
      <c r="C18" s="370"/>
      <c r="D18" s="272" t="s">
        <v>338</v>
      </c>
      <c r="E18" s="281">
        <f t="shared" si="2"/>
        <v>338</v>
      </c>
      <c r="F18" s="155">
        <f t="shared" si="3"/>
        <v>1908</v>
      </c>
      <c r="G18" s="155">
        <f t="shared" si="4"/>
        <v>1000</v>
      </c>
      <c r="H18" s="155">
        <f t="shared" si="5"/>
        <v>17836</v>
      </c>
      <c r="I18" s="282">
        <f t="shared" si="6"/>
        <v>21082</v>
      </c>
      <c r="J18" s="281">
        <v>170</v>
      </c>
      <c r="K18" s="155">
        <v>1022</v>
      </c>
      <c r="L18" s="155">
        <v>633</v>
      </c>
      <c r="M18" s="155">
        <v>12459</v>
      </c>
      <c r="N18" s="282">
        <v>14284</v>
      </c>
      <c r="O18" s="281">
        <v>168</v>
      </c>
      <c r="P18" s="155">
        <v>886</v>
      </c>
      <c r="Q18" s="155">
        <v>367</v>
      </c>
      <c r="R18" s="155">
        <v>5377</v>
      </c>
      <c r="S18" s="283">
        <v>6798</v>
      </c>
    </row>
    <row r="19" spans="2:19" x14ac:dyDescent="0.3">
      <c r="C19" s="370"/>
      <c r="D19" s="272" t="s">
        <v>338</v>
      </c>
      <c r="E19" s="281">
        <f t="shared" si="2"/>
        <v>335</v>
      </c>
      <c r="F19" s="155">
        <f t="shared" si="3"/>
        <v>2854</v>
      </c>
      <c r="G19" s="155">
        <f t="shared" si="4"/>
        <v>1276</v>
      </c>
      <c r="H19" s="155">
        <f t="shared" si="5"/>
        <v>20660</v>
      </c>
      <c r="I19" s="282">
        <f t="shared" si="6"/>
        <v>25125</v>
      </c>
      <c r="J19" s="281">
        <v>172</v>
      </c>
      <c r="K19" s="155">
        <v>1573</v>
      </c>
      <c r="L19" s="155">
        <v>818</v>
      </c>
      <c r="M19" s="155">
        <v>14579</v>
      </c>
      <c r="N19" s="282">
        <v>17142</v>
      </c>
      <c r="O19" s="281">
        <v>163</v>
      </c>
      <c r="P19" s="155">
        <v>1281</v>
      </c>
      <c r="Q19" s="155">
        <v>458</v>
      </c>
      <c r="R19" s="155">
        <v>6081</v>
      </c>
      <c r="S19" s="283">
        <v>7983</v>
      </c>
    </row>
    <row r="20" spans="2:19" x14ac:dyDescent="0.3">
      <c r="C20" s="371"/>
      <c r="D20" s="274" t="s">
        <v>340</v>
      </c>
      <c r="E20" s="287">
        <f t="shared" si="2"/>
        <v>1247</v>
      </c>
      <c r="F20" s="158">
        <f t="shared" si="3"/>
        <v>7278</v>
      </c>
      <c r="G20" s="158">
        <f t="shared" si="4"/>
        <v>3775</v>
      </c>
      <c r="H20" s="158">
        <f t="shared" si="5"/>
        <v>67489</v>
      </c>
      <c r="I20" s="288">
        <f t="shared" si="6"/>
        <v>79789</v>
      </c>
      <c r="J20" s="287">
        <v>591</v>
      </c>
      <c r="K20" s="158">
        <v>3895</v>
      </c>
      <c r="L20" s="158">
        <v>2315</v>
      </c>
      <c r="M20" s="158">
        <v>46595</v>
      </c>
      <c r="N20" s="288">
        <v>53396</v>
      </c>
      <c r="O20" s="287">
        <v>656</v>
      </c>
      <c r="P20" s="158">
        <v>3383</v>
      </c>
      <c r="Q20" s="158">
        <v>1460</v>
      </c>
      <c r="R20" s="158">
        <v>20894</v>
      </c>
      <c r="S20" s="289">
        <v>26393</v>
      </c>
    </row>
    <row r="21" spans="2:19" x14ac:dyDescent="0.3">
      <c r="C21" s="370" t="s">
        <v>342</v>
      </c>
      <c r="D21" s="272" t="s">
        <v>338</v>
      </c>
      <c r="E21" s="281">
        <f t="shared" si="2"/>
        <v>124</v>
      </c>
      <c r="F21" s="155">
        <f t="shared" si="3"/>
        <v>320</v>
      </c>
      <c r="G21" s="155">
        <f t="shared" si="4"/>
        <v>123</v>
      </c>
      <c r="H21" s="155">
        <f t="shared" si="5"/>
        <v>3131</v>
      </c>
      <c r="I21" s="282">
        <f t="shared" si="6"/>
        <v>3698</v>
      </c>
      <c r="J21" s="281">
        <v>31</v>
      </c>
      <c r="K21" s="155">
        <v>156</v>
      </c>
      <c r="L21" s="155">
        <v>64</v>
      </c>
      <c r="M21" s="155">
        <v>1548</v>
      </c>
      <c r="N21" s="282">
        <v>1799</v>
      </c>
      <c r="O21" s="281">
        <v>93</v>
      </c>
      <c r="P21" s="155">
        <v>164</v>
      </c>
      <c r="Q21" s="155">
        <v>59</v>
      </c>
      <c r="R21" s="155">
        <v>1583</v>
      </c>
      <c r="S21" s="283">
        <v>1899</v>
      </c>
    </row>
    <row r="22" spans="2:19" x14ac:dyDescent="0.3">
      <c r="C22" s="370"/>
      <c r="D22" s="272" t="s">
        <v>338</v>
      </c>
      <c r="E22" s="281">
        <f t="shared" si="2"/>
        <v>240</v>
      </c>
      <c r="F22" s="155">
        <f t="shared" si="3"/>
        <v>484</v>
      </c>
      <c r="G22" s="155">
        <f t="shared" si="4"/>
        <v>158</v>
      </c>
      <c r="H22" s="155">
        <f t="shared" si="5"/>
        <v>4034</v>
      </c>
      <c r="I22" s="282">
        <f t="shared" si="6"/>
        <v>4916</v>
      </c>
      <c r="J22" s="281">
        <v>70</v>
      </c>
      <c r="K22" s="155">
        <v>229</v>
      </c>
      <c r="L22" s="155">
        <v>83</v>
      </c>
      <c r="M22" s="155">
        <v>2029</v>
      </c>
      <c r="N22" s="282">
        <v>2411</v>
      </c>
      <c r="O22" s="281">
        <v>170</v>
      </c>
      <c r="P22" s="155">
        <v>255</v>
      </c>
      <c r="Q22" s="155">
        <v>75</v>
      </c>
      <c r="R22" s="155">
        <v>2005</v>
      </c>
      <c r="S22" s="283">
        <v>2505</v>
      </c>
    </row>
    <row r="23" spans="2:19" x14ac:dyDescent="0.3">
      <c r="C23" s="370"/>
      <c r="D23" s="272" t="s">
        <v>338</v>
      </c>
      <c r="E23" s="281">
        <f t="shared" si="2"/>
        <v>243</v>
      </c>
      <c r="F23" s="155">
        <f t="shared" si="3"/>
        <v>703</v>
      </c>
      <c r="G23" s="155">
        <f t="shared" si="4"/>
        <v>199</v>
      </c>
      <c r="H23" s="155">
        <f t="shared" si="5"/>
        <v>4953</v>
      </c>
      <c r="I23" s="282">
        <f t="shared" si="6"/>
        <v>6098</v>
      </c>
      <c r="J23" s="281">
        <v>74</v>
      </c>
      <c r="K23" s="155">
        <v>306</v>
      </c>
      <c r="L23" s="155">
        <v>110</v>
      </c>
      <c r="M23" s="155">
        <v>2569</v>
      </c>
      <c r="N23" s="282">
        <v>3059</v>
      </c>
      <c r="O23" s="281">
        <v>169</v>
      </c>
      <c r="P23" s="155">
        <v>397</v>
      </c>
      <c r="Q23" s="155">
        <v>89</v>
      </c>
      <c r="R23" s="155">
        <v>2384</v>
      </c>
      <c r="S23" s="283">
        <v>3039</v>
      </c>
    </row>
    <row r="24" spans="2:19" x14ac:dyDescent="0.3">
      <c r="C24" s="370"/>
      <c r="D24" s="272" t="s">
        <v>338</v>
      </c>
      <c r="E24" s="281">
        <f t="shared" si="2"/>
        <v>275</v>
      </c>
      <c r="F24" s="155">
        <f t="shared" si="3"/>
        <v>1090</v>
      </c>
      <c r="G24" s="155">
        <f t="shared" si="4"/>
        <v>291</v>
      </c>
      <c r="H24" s="155">
        <f t="shared" si="5"/>
        <v>6193</v>
      </c>
      <c r="I24" s="282">
        <f t="shared" si="6"/>
        <v>7849</v>
      </c>
      <c r="J24" s="281">
        <v>73</v>
      </c>
      <c r="K24" s="155">
        <v>512</v>
      </c>
      <c r="L24" s="155">
        <v>160</v>
      </c>
      <c r="M24" s="155">
        <v>3275</v>
      </c>
      <c r="N24" s="282">
        <v>4020</v>
      </c>
      <c r="O24" s="281">
        <v>202</v>
      </c>
      <c r="P24" s="155">
        <v>578</v>
      </c>
      <c r="Q24" s="155">
        <v>131</v>
      </c>
      <c r="R24" s="155">
        <v>2918</v>
      </c>
      <c r="S24" s="283">
        <v>3829</v>
      </c>
    </row>
    <row r="25" spans="2:19" ht="17.25" thickBot="1" x14ac:dyDescent="0.35">
      <c r="C25" s="370"/>
      <c r="D25" s="272" t="s">
        <v>340</v>
      </c>
      <c r="E25" s="281">
        <f t="shared" si="2"/>
        <v>882</v>
      </c>
      <c r="F25" s="155">
        <f t="shared" si="3"/>
        <v>2597</v>
      </c>
      <c r="G25" s="155">
        <f t="shared" si="4"/>
        <v>771</v>
      </c>
      <c r="H25" s="155">
        <f t="shared" si="5"/>
        <v>18311</v>
      </c>
      <c r="I25" s="282">
        <f t="shared" si="6"/>
        <v>22561</v>
      </c>
      <c r="J25" s="281">
        <v>248</v>
      </c>
      <c r="K25" s="155">
        <v>1203</v>
      </c>
      <c r="L25" s="155">
        <v>417</v>
      </c>
      <c r="M25" s="155">
        <v>9421</v>
      </c>
      <c r="N25" s="282">
        <v>11289</v>
      </c>
      <c r="O25" s="281">
        <v>634</v>
      </c>
      <c r="P25" s="155">
        <v>1394</v>
      </c>
      <c r="Q25" s="155">
        <v>354</v>
      </c>
      <c r="R25" s="155">
        <v>8890</v>
      </c>
      <c r="S25" s="283">
        <v>11272</v>
      </c>
    </row>
    <row r="26" spans="2:19" x14ac:dyDescent="0.3">
      <c r="B26" s="276" t="s">
        <v>348</v>
      </c>
      <c r="C26" s="373" t="s">
        <v>343</v>
      </c>
      <c r="D26" s="266" t="s">
        <v>338</v>
      </c>
      <c r="E26" s="277">
        <f t="shared" si="2"/>
        <v>513</v>
      </c>
      <c r="F26" s="278">
        <f t="shared" si="3"/>
        <v>2449</v>
      </c>
      <c r="G26" s="278">
        <f t="shared" si="4"/>
        <v>513</v>
      </c>
      <c r="H26" s="278">
        <f t="shared" si="5"/>
        <v>35505</v>
      </c>
      <c r="I26" s="279">
        <f t="shared" si="6"/>
        <v>38980</v>
      </c>
      <c r="J26" s="277">
        <f>SUM(J31,J36,J41)</f>
        <v>213</v>
      </c>
      <c r="K26" s="278">
        <f t="shared" ref="K26:S26" si="8">SUM(K31,K36,K41)</f>
        <v>1365</v>
      </c>
      <c r="L26" s="278">
        <f t="shared" si="8"/>
        <v>275</v>
      </c>
      <c r="M26" s="278">
        <f t="shared" si="8"/>
        <v>25067</v>
      </c>
      <c r="N26" s="279">
        <f t="shared" si="8"/>
        <v>26920</v>
      </c>
      <c r="O26" s="277">
        <f t="shared" si="8"/>
        <v>300</v>
      </c>
      <c r="P26" s="278">
        <f t="shared" si="8"/>
        <v>1084</v>
      </c>
      <c r="Q26" s="278">
        <f t="shared" si="8"/>
        <v>238</v>
      </c>
      <c r="R26" s="278">
        <f t="shared" si="8"/>
        <v>10438</v>
      </c>
      <c r="S26" s="280">
        <f t="shared" si="8"/>
        <v>12060</v>
      </c>
    </row>
    <row r="27" spans="2:19" x14ac:dyDescent="0.3">
      <c r="C27" s="374"/>
      <c r="D27" s="267" t="s">
        <v>338</v>
      </c>
      <c r="E27" s="281">
        <f t="shared" si="2"/>
        <v>724</v>
      </c>
      <c r="F27" s="155">
        <f t="shared" si="3"/>
        <v>2862</v>
      </c>
      <c r="G27" s="155">
        <f t="shared" si="4"/>
        <v>838</v>
      </c>
      <c r="H27" s="155">
        <f t="shared" si="5"/>
        <v>40134</v>
      </c>
      <c r="I27" s="282">
        <f t="shared" si="6"/>
        <v>44558</v>
      </c>
      <c r="J27" s="281">
        <f t="shared" ref="J27:S27" si="9">SUM(J32,J37,J42)</f>
        <v>303</v>
      </c>
      <c r="K27" s="155">
        <f t="shared" si="9"/>
        <v>1544</v>
      </c>
      <c r="L27" s="155">
        <f t="shared" si="9"/>
        <v>485</v>
      </c>
      <c r="M27" s="155">
        <f t="shared" si="9"/>
        <v>27933</v>
      </c>
      <c r="N27" s="282">
        <f t="shared" si="9"/>
        <v>30265</v>
      </c>
      <c r="O27" s="281">
        <f t="shared" si="9"/>
        <v>421</v>
      </c>
      <c r="P27" s="155">
        <f t="shared" si="9"/>
        <v>1318</v>
      </c>
      <c r="Q27" s="155">
        <f t="shared" si="9"/>
        <v>353</v>
      </c>
      <c r="R27" s="155">
        <f t="shared" si="9"/>
        <v>12201</v>
      </c>
      <c r="S27" s="283">
        <f t="shared" si="9"/>
        <v>14293</v>
      </c>
    </row>
    <row r="28" spans="2:19" x14ac:dyDescent="0.3">
      <c r="C28" s="374"/>
      <c r="D28" s="267" t="s">
        <v>338</v>
      </c>
      <c r="E28" s="281">
        <f t="shared" si="2"/>
        <v>704</v>
      </c>
      <c r="F28" s="155">
        <f t="shared" si="3"/>
        <v>3818</v>
      </c>
      <c r="G28" s="155">
        <f t="shared" si="4"/>
        <v>787</v>
      </c>
      <c r="H28" s="155">
        <f t="shared" si="5"/>
        <v>43984</v>
      </c>
      <c r="I28" s="282">
        <f t="shared" si="6"/>
        <v>49293</v>
      </c>
      <c r="J28" s="281">
        <f t="shared" ref="J28:S28" si="10">SUM(J33,J38,J43)</f>
        <v>323</v>
      </c>
      <c r="K28" s="155">
        <f t="shared" si="10"/>
        <v>2093</v>
      </c>
      <c r="L28" s="155">
        <f t="shared" si="10"/>
        <v>474</v>
      </c>
      <c r="M28" s="155">
        <f t="shared" si="10"/>
        <v>30858</v>
      </c>
      <c r="N28" s="282">
        <f t="shared" si="10"/>
        <v>33748</v>
      </c>
      <c r="O28" s="281">
        <f t="shared" si="10"/>
        <v>381</v>
      </c>
      <c r="P28" s="155">
        <f t="shared" si="10"/>
        <v>1725</v>
      </c>
      <c r="Q28" s="155">
        <f t="shared" si="10"/>
        <v>313</v>
      </c>
      <c r="R28" s="155">
        <f t="shared" si="10"/>
        <v>13126</v>
      </c>
      <c r="S28" s="283">
        <f t="shared" si="10"/>
        <v>15545</v>
      </c>
    </row>
    <row r="29" spans="2:19" x14ac:dyDescent="0.3">
      <c r="C29" s="374"/>
      <c r="D29" s="267" t="s">
        <v>338</v>
      </c>
      <c r="E29" s="281">
        <f t="shared" si="2"/>
        <v>722</v>
      </c>
      <c r="F29" s="155">
        <f t="shared" si="3"/>
        <v>5524</v>
      </c>
      <c r="G29" s="155">
        <f t="shared" si="4"/>
        <v>1150</v>
      </c>
      <c r="H29" s="155">
        <f t="shared" si="5"/>
        <v>49822</v>
      </c>
      <c r="I29" s="282">
        <f t="shared" si="6"/>
        <v>57218</v>
      </c>
      <c r="J29" s="281">
        <f t="shared" ref="J29:S29" si="11">SUM(J34,J39,J44)</f>
        <v>314</v>
      </c>
      <c r="K29" s="155">
        <f t="shared" si="11"/>
        <v>3119</v>
      </c>
      <c r="L29" s="155">
        <f t="shared" si="11"/>
        <v>730</v>
      </c>
      <c r="M29" s="155">
        <f t="shared" si="11"/>
        <v>34612</v>
      </c>
      <c r="N29" s="282">
        <f t="shared" si="11"/>
        <v>38775</v>
      </c>
      <c r="O29" s="281">
        <f t="shared" si="11"/>
        <v>408</v>
      </c>
      <c r="P29" s="155">
        <f t="shared" si="11"/>
        <v>2405</v>
      </c>
      <c r="Q29" s="155">
        <f t="shared" si="11"/>
        <v>420</v>
      </c>
      <c r="R29" s="155">
        <f t="shared" si="11"/>
        <v>15210</v>
      </c>
      <c r="S29" s="283">
        <f t="shared" si="11"/>
        <v>18443</v>
      </c>
    </row>
    <row r="30" spans="2:19" x14ac:dyDescent="0.3">
      <c r="C30" s="374"/>
      <c r="D30" s="267" t="s">
        <v>340</v>
      </c>
      <c r="E30" s="281">
        <f t="shared" si="2"/>
        <v>2663</v>
      </c>
      <c r="F30" s="155">
        <f t="shared" si="3"/>
        <v>14653</v>
      </c>
      <c r="G30" s="155">
        <f t="shared" si="4"/>
        <v>3288</v>
      </c>
      <c r="H30" s="155">
        <f t="shared" si="5"/>
        <v>169445</v>
      </c>
      <c r="I30" s="282">
        <f t="shared" si="6"/>
        <v>190049</v>
      </c>
      <c r="J30" s="281">
        <f t="shared" ref="J30:S30" si="12">SUM(J35,J40,J45)</f>
        <v>1153</v>
      </c>
      <c r="K30" s="155">
        <f t="shared" si="12"/>
        <v>8121</v>
      </c>
      <c r="L30" s="155">
        <f t="shared" si="12"/>
        <v>1964</v>
      </c>
      <c r="M30" s="155">
        <f t="shared" si="12"/>
        <v>118470</v>
      </c>
      <c r="N30" s="282">
        <f t="shared" si="12"/>
        <v>129708</v>
      </c>
      <c r="O30" s="281">
        <f t="shared" si="12"/>
        <v>1510</v>
      </c>
      <c r="P30" s="155">
        <f t="shared" si="12"/>
        <v>6532</v>
      </c>
      <c r="Q30" s="155">
        <f t="shared" si="12"/>
        <v>1324</v>
      </c>
      <c r="R30" s="155">
        <f t="shared" si="12"/>
        <v>50975</v>
      </c>
      <c r="S30" s="283">
        <f t="shared" si="12"/>
        <v>60341</v>
      </c>
    </row>
    <row r="31" spans="2:19" x14ac:dyDescent="0.3">
      <c r="C31" s="375" t="s">
        <v>333</v>
      </c>
      <c r="D31" s="268" t="s">
        <v>338</v>
      </c>
      <c r="E31" s="284">
        <f t="shared" si="2"/>
        <v>129</v>
      </c>
      <c r="F31" s="153">
        <f t="shared" si="3"/>
        <v>973</v>
      </c>
      <c r="G31" s="153">
        <f t="shared" si="4"/>
        <v>199</v>
      </c>
      <c r="H31" s="153">
        <f t="shared" si="5"/>
        <v>18890</v>
      </c>
      <c r="I31" s="285">
        <f t="shared" si="6"/>
        <v>20191</v>
      </c>
      <c r="J31" s="284">
        <v>75</v>
      </c>
      <c r="K31" s="153">
        <v>617</v>
      </c>
      <c r="L31" s="153">
        <v>129</v>
      </c>
      <c r="M31" s="153">
        <v>14477</v>
      </c>
      <c r="N31" s="285">
        <v>15298</v>
      </c>
      <c r="O31" s="284">
        <v>54</v>
      </c>
      <c r="P31" s="153">
        <v>356</v>
      </c>
      <c r="Q31" s="153">
        <v>70</v>
      </c>
      <c r="R31" s="153">
        <v>4413</v>
      </c>
      <c r="S31" s="286">
        <v>4893</v>
      </c>
    </row>
    <row r="32" spans="2:19" x14ac:dyDescent="0.3">
      <c r="C32" s="374"/>
      <c r="D32" s="267" t="s">
        <v>338</v>
      </c>
      <c r="E32" s="281">
        <f t="shared" si="2"/>
        <v>146</v>
      </c>
      <c r="F32" s="155">
        <f t="shared" si="3"/>
        <v>921</v>
      </c>
      <c r="G32" s="155">
        <f t="shared" si="4"/>
        <v>372</v>
      </c>
      <c r="H32" s="155">
        <f t="shared" si="5"/>
        <v>19712</v>
      </c>
      <c r="I32" s="282">
        <f t="shared" si="6"/>
        <v>21151</v>
      </c>
      <c r="J32" s="281">
        <v>89</v>
      </c>
      <c r="K32" s="155">
        <v>576</v>
      </c>
      <c r="L32" s="155">
        <v>250</v>
      </c>
      <c r="M32" s="155">
        <v>14792</v>
      </c>
      <c r="N32" s="282">
        <v>15707</v>
      </c>
      <c r="O32" s="281">
        <v>57</v>
      </c>
      <c r="P32" s="155">
        <v>345</v>
      </c>
      <c r="Q32" s="155">
        <v>122</v>
      </c>
      <c r="R32" s="155">
        <v>4920</v>
      </c>
      <c r="S32" s="283">
        <v>5444</v>
      </c>
    </row>
    <row r="33" spans="2:19" x14ac:dyDescent="0.3">
      <c r="C33" s="374"/>
      <c r="D33" s="267" t="s">
        <v>338</v>
      </c>
      <c r="E33" s="281">
        <f t="shared" si="2"/>
        <v>114</v>
      </c>
      <c r="F33" s="155">
        <f t="shared" si="3"/>
        <v>1125</v>
      </c>
      <c r="G33" s="155">
        <f t="shared" si="4"/>
        <v>392</v>
      </c>
      <c r="H33" s="155">
        <f t="shared" si="5"/>
        <v>20482</v>
      </c>
      <c r="I33" s="282">
        <f t="shared" si="6"/>
        <v>22113</v>
      </c>
      <c r="J33" s="281">
        <v>74</v>
      </c>
      <c r="K33" s="155">
        <v>713</v>
      </c>
      <c r="L33" s="155">
        <v>254</v>
      </c>
      <c r="M33" s="155">
        <v>15364</v>
      </c>
      <c r="N33" s="282">
        <v>16405</v>
      </c>
      <c r="O33" s="281">
        <v>40</v>
      </c>
      <c r="P33" s="155">
        <v>412</v>
      </c>
      <c r="Q33" s="155">
        <v>138</v>
      </c>
      <c r="R33" s="155">
        <v>5118</v>
      </c>
      <c r="S33" s="283">
        <v>5708</v>
      </c>
    </row>
    <row r="34" spans="2:19" x14ac:dyDescent="0.3">
      <c r="C34" s="374"/>
      <c r="D34" s="267" t="s">
        <v>338</v>
      </c>
      <c r="E34" s="281">
        <f t="shared" si="2"/>
        <v>96</v>
      </c>
      <c r="F34" s="155">
        <f t="shared" si="3"/>
        <v>1432</v>
      </c>
      <c r="G34" s="155">
        <f t="shared" si="4"/>
        <v>622</v>
      </c>
      <c r="H34" s="155">
        <f t="shared" si="5"/>
        <v>22094</v>
      </c>
      <c r="I34" s="282">
        <f t="shared" si="6"/>
        <v>24244</v>
      </c>
      <c r="J34" s="281">
        <v>61</v>
      </c>
      <c r="K34" s="155">
        <v>963</v>
      </c>
      <c r="L34" s="155">
        <v>398</v>
      </c>
      <c r="M34" s="155">
        <v>16191</v>
      </c>
      <c r="N34" s="282">
        <v>17613</v>
      </c>
      <c r="O34" s="281">
        <v>35</v>
      </c>
      <c r="P34" s="155">
        <v>469</v>
      </c>
      <c r="Q34" s="155">
        <v>224</v>
      </c>
      <c r="R34" s="155">
        <v>5903</v>
      </c>
      <c r="S34" s="283">
        <v>6631</v>
      </c>
    </row>
    <row r="35" spans="2:19" x14ac:dyDescent="0.3">
      <c r="C35" s="377"/>
      <c r="D35" s="269" t="s">
        <v>340</v>
      </c>
      <c r="E35" s="287">
        <f t="shared" si="2"/>
        <v>485</v>
      </c>
      <c r="F35" s="158">
        <f t="shared" si="3"/>
        <v>4451</v>
      </c>
      <c r="G35" s="158">
        <f t="shared" si="4"/>
        <v>1585</v>
      </c>
      <c r="H35" s="158">
        <f t="shared" si="5"/>
        <v>81178</v>
      </c>
      <c r="I35" s="288">
        <f t="shared" si="6"/>
        <v>87699</v>
      </c>
      <c r="J35" s="287">
        <v>299</v>
      </c>
      <c r="K35" s="158">
        <v>2869</v>
      </c>
      <c r="L35" s="158">
        <v>1031</v>
      </c>
      <c r="M35" s="158">
        <v>60824</v>
      </c>
      <c r="N35" s="288">
        <v>65023</v>
      </c>
      <c r="O35" s="287">
        <v>186</v>
      </c>
      <c r="P35" s="158">
        <v>1582</v>
      </c>
      <c r="Q35" s="158">
        <v>554</v>
      </c>
      <c r="R35" s="158">
        <v>20354</v>
      </c>
      <c r="S35" s="289">
        <v>22676</v>
      </c>
    </row>
    <row r="36" spans="2:19" x14ac:dyDescent="0.3">
      <c r="C36" s="374" t="s">
        <v>341</v>
      </c>
      <c r="D36" s="267" t="s">
        <v>338</v>
      </c>
      <c r="E36" s="281">
        <f t="shared" si="2"/>
        <v>259</v>
      </c>
      <c r="F36" s="155">
        <f t="shared" si="3"/>
        <v>1152</v>
      </c>
      <c r="G36" s="155">
        <f t="shared" si="4"/>
        <v>243</v>
      </c>
      <c r="H36" s="155">
        <f t="shared" si="5"/>
        <v>13437</v>
      </c>
      <c r="I36" s="282">
        <f t="shared" si="6"/>
        <v>15091</v>
      </c>
      <c r="J36" s="281">
        <v>107</v>
      </c>
      <c r="K36" s="155">
        <v>593</v>
      </c>
      <c r="L36" s="155">
        <v>126</v>
      </c>
      <c r="M36" s="155">
        <v>8997</v>
      </c>
      <c r="N36" s="282">
        <v>9823</v>
      </c>
      <c r="O36" s="281">
        <v>152</v>
      </c>
      <c r="P36" s="155">
        <v>559</v>
      </c>
      <c r="Q36" s="155">
        <v>117</v>
      </c>
      <c r="R36" s="155">
        <v>4440</v>
      </c>
      <c r="S36" s="283">
        <v>5268</v>
      </c>
    </row>
    <row r="37" spans="2:19" x14ac:dyDescent="0.3">
      <c r="C37" s="374"/>
      <c r="D37" s="267" t="s">
        <v>338</v>
      </c>
      <c r="E37" s="281">
        <f t="shared" si="2"/>
        <v>330</v>
      </c>
      <c r="F37" s="155">
        <f t="shared" si="3"/>
        <v>1447</v>
      </c>
      <c r="G37" s="155">
        <f t="shared" si="4"/>
        <v>354</v>
      </c>
      <c r="H37" s="155">
        <f t="shared" si="5"/>
        <v>16360</v>
      </c>
      <c r="I37" s="282">
        <f t="shared" si="6"/>
        <v>18491</v>
      </c>
      <c r="J37" s="281">
        <v>143</v>
      </c>
      <c r="K37" s="155">
        <v>736</v>
      </c>
      <c r="L37" s="155">
        <v>187</v>
      </c>
      <c r="M37" s="155">
        <v>11081</v>
      </c>
      <c r="N37" s="282">
        <v>12147</v>
      </c>
      <c r="O37" s="281">
        <v>187</v>
      </c>
      <c r="P37" s="155">
        <v>711</v>
      </c>
      <c r="Q37" s="155">
        <v>167</v>
      </c>
      <c r="R37" s="155">
        <v>5279</v>
      </c>
      <c r="S37" s="283">
        <v>6344</v>
      </c>
    </row>
    <row r="38" spans="2:19" x14ac:dyDescent="0.3">
      <c r="C38" s="374"/>
      <c r="D38" s="267" t="s">
        <v>338</v>
      </c>
      <c r="E38" s="281">
        <f t="shared" si="2"/>
        <v>347</v>
      </c>
      <c r="F38" s="155">
        <f t="shared" si="3"/>
        <v>1968</v>
      </c>
      <c r="G38" s="155">
        <f t="shared" si="4"/>
        <v>317</v>
      </c>
      <c r="H38" s="155">
        <f t="shared" si="5"/>
        <v>18450</v>
      </c>
      <c r="I38" s="282">
        <f t="shared" si="6"/>
        <v>21082</v>
      </c>
      <c r="J38" s="281">
        <v>176</v>
      </c>
      <c r="K38" s="155">
        <v>1057</v>
      </c>
      <c r="L38" s="155">
        <v>186</v>
      </c>
      <c r="M38" s="155">
        <v>12865</v>
      </c>
      <c r="N38" s="282">
        <v>14284</v>
      </c>
      <c r="O38" s="281">
        <v>171</v>
      </c>
      <c r="P38" s="155">
        <v>911</v>
      </c>
      <c r="Q38" s="155">
        <v>131</v>
      </c>
      <c r="R38" s="155">
        <v>5585</v>
      </c>
      <c r="S38" s="283">
        <v>6798</v>
      </c>
    </row>
    <row r="39" spans="2:19" x14ac:dyDescent="0.3">
      <c r="C39" s="374"/>
      <c r="D39" s="267" t="s">
        <v>338</v>
      </c>
      <c r="E39" s="281">
        <f t="shared" si="2"/>
        <v>348</v>
      </c>
      <c r="F39" s="155">
        <f t="shared" si="3"/>
        <v>2956</v>
      </c>
      <c r="G39" s="155">
        <f t="shared" si="4"/>
        <v>417</v>
      </c>
      <c r="H39" s="155">
        <f t="shared" si="5"/>
        <v>21404</v>
      </c>
      <c r="I39" s="282">
        <f t="shared" si="6"/>
        <v>25125</v>
      </c>
      <c r="J39" s="281">
        <v>180</v>
      </c>
      <c r="K39" s="155">
        <v>1624</v>
      </c>
      <c r="L39" s="155">
        <v>278</v>
      </c>
      <c r="M39" s="155">
        <v>15060</v>
      </c>
      <c r="N39" s="282">
        <v>17142</v>
      </c>
      <c r="O39" s="281">
        <v>168</v>
      </c>
      <c r="P39" s="155">
        <v>1332</v>
      </c>
      <c r="Q39" s="155">
        <v>139</v>
      </c>
      <c r="R39" s="155">
        <v>6344</v>
      </c>
      <c r="S39" s="283">
        <v>7983</v>
      </c>
    </row>
    <row r="40" spans="2:19" x14ac:dyDescent="0.3">
      <c r="C40" s="374"/>
      <c r="D40" s="267" t="s">
        <v>340</v>
      </c>
      <c r="E40" s="281">
        <f t="shared" si="2"/>
        <v>1284</v>
      </c>
      <c r="F40" s="155">
        <f t="shared" si="3"/>
        <v>7523</v>
      </c>
      <c r="G40" s="155">
        <f t="shared" si="4"/>
        <v>1331</v>
      </c>
      <c r="H40" s="155">
        <f t="shared" si="5"/>
        <v>69651</v>
      </c>
      <c r="I40" s="282">
        <f t="shared" si="6"/>
        <v>79789</v>
      </c>
      <c r="J40" s="281">
        <v>606</v>
      </c>
      <c r="K40" s="155">
        <v>4010</v>
      </c>
      <c r="L40" s="155">
        <v>777</v>
      </c>
      <c r="M40" s="155">
        <v>48003</v>
      </c>
      <c r="N40" s="282">
        <v>53396</v>
      </c>
      <c r="O40" s="281">
        <v>678</v>
      </c>
      <c r="P40" s="155">
        <v>3513</v>
      </c>
      <c r="Q40" s="155">
        <v>554</v>
      </c>
      <c r="R40" s="155">
        <v>21648</v>
      </c>
      <c r="S40" s="283">
        <v>26393</v>
      </c>
    </row>
    <row r="41" spans="2:19" x14ac:dyDescent="0.3">
      <c r="C41" s="375" t="s">
        <v>342</v>
      </c>
      <c r="D41" s="268" t="s">
        <v>338</v>
      </c>
      <c r="E41" s="284">
        <f t="shared" si="2"/>
        <v>125</v>
      </c>
      <c r="F41" s="153">
        <f t="shared" si="3"/>
        <v>324</v>
      </c>
      <c r="G41" s="153">
        <f t="shared" si="4"/>
        <v>71</v>
      </c>
      <c r="H41" s="153">
        <f t="shared" si="5"/>
        <v>3178</v>
      </c>
      <c r="I41" s="285">
        <f t="shared" si="6"/>
        <v>3698</v>
      </c>
      <c r="J41" s="284">
        <v>31</v>
      </c>
      <c r="K41" s="153">
        <v>155</v>
      </c>
      <c r="L41" s="153">
        <v>20</v>
      </c>
      <c r="M41" s="153">
        <v>1593</v>
      </c>
      <c r="N41" s="285">
        <v>1799</v>
      </c>
      <c r="O41" s="284">
        <v>94</v>
      </c>
      <c r="P41" s="153">
        <v>169</v>
      </c>
      <c r="Q41" s="153">
        <v>51</v>
      </c>
      <c r="R41" s="153">
        <v>1585</v>
      </c>
      <c r="S41" s="286">
        <v>1899</v>
      </c>
    </row>
    <row r="42" spans="2:19" x14ac:dyDescent="0.3">
      <c r="C42" s="374"/>
      <c r="D42" s="267" t="s">
        <v>338</v>
      </c>
      <c r="E42" s="281">
        <f t="shared" si="2"/>
        <v>248</v>
      </c>
      <c r="F42" s="155">
        <f t="shared" si="3"/>
        <v>494</v>
      </c>
      <c r="G42" s="155">
        <f t="shared" si="4"/>
        <v>112</v>
      </c>
      <c r="H42" s="155">
        <f t="shared" si="5"/>
        <v>4062</v>
      </c>
      <c r="I42" s="282">
        <f t="shared" si="6"/>
        <v>4916</v>
      </c>
      <c r="J42" s="281">
        <v>71</v>
      </c>
      <c r="K42" s="155">
        <v>232</v>
      </c>
      <c r="L42" s="155">
        <v>48</v>
      </c>
      <c r="M42" s="155">
        <v>2060</v>
      </c>
      <c r="N42" s="282">
        <v>2411</v>
      </c>
      <c r="O42" s="281">
        <v>177</v>
      </c>
      <c r="P42" s="155">
        <v>262</v>
      </c>
      <c r="Q42" s="155">
        <v>64</v>
      </c>
      <c r="R42" s="155">
        <v>2002</v>
      </c>
      <c r="S42" s="283">
        <v>2505</v>
      </c>
    </row>
    <row r="43" spans="2:19" x14ac:dyDescent="0.3">
      <c r="C43" s="374"/>
      <c r="D43" s="267" t="s">
        <v>338</v>
      </c>
      <c r="E43" s="281">
        <f t="shared" si="2"/>
        <v>243</v>
      </c>
      <c r="F43" s="155">
        <f t="shared" si="3"/>
        <v>725</v>
      </c>
      <c r="G43" s="155">
        <f t="shared" si="4"/>
        <v>78</v>
      </c>
      <c r="H43" s="155">
        <f t="shared" si="5"/>
        <v>5052</v>
      </c>
      <c r="I43" s="282">
        <f t="shared" si="6"/>
        <v>6098</v>
      </c>
      <c r="J43" s="281">
        <v>73</v>
      </c>
      <c r="K43" s="155">
        <v>323</v>
      </c>
      <c r="L43" s="155">
        <v>34</v>
      </c>
      <c r="M43" s="155">
        <v>2629</v>
      </c>
      <c r="N43" s="282">
        <v>3059</v>
      </c>
      <c r="O43" s="281">
        <v>170</v>
      </c>
      <c r="P43" s="155">
        <v>402</v>
      </c>
      <c r="Q43" s="155">
        <v>44</v>
      </c>
      <c r="R43" s="155">
        <v>2423</v>
      </c>
      <c r="S43" s="283">
        <v>3039</v>
      </c>
    </row>
    <row r="44" spans="2:19" x14ac:dyDescent="0.3">
      <c r="C44" s="374"/>
      <c r="D44" s="267" t="s">
        <v>338</v>
      </c>
      <c r="E44" s="281">
        <f t="shared" si="2"/>
        <v>278</v>
      </c>
      <c r="F44" s="155">
        <f t="shared" si="3"/>
        <v>1136</v>
      </c>
      <c r="G44" s="155">
        <f t="shared" si="4"/>
        <v>111</v>
      </c>
      <c r="H44" s="155">
        <f t="shared" si="5"/>
        <v>6324</v>
      </c>
      <c r="I44" s="282">
        <f t="shared" si="6"/>
        <v>7849</v>
      </c>
      <c r="J44" s="281">
        <v>73</v>
      </c>
      <c r="K44" s="155">
        <v>532</v>
      </c>
      <c r="L44" s="155">
        <v>54</v>
      </c>
      <c r="M44" s="155">
        <v>3361</v>
      </c>
      <c r="N44" s="282">
        <v>4020</v>
      </c>
      <c r="O44" s="281">
        <v>205</v>
      </c>
      <c r="P44" s="155">
        <v>604</v>
      </c>
      <c r="Q44" s="155">
        <v>57</v>
      </c>
      <c r="R44" s="155">
        <v>2963</v>
      </c>
      <c r="S44" s="283">
        <v>3829</v>
      </c>
    </row>
    <row r="45" spans="2:19" ht="17.25" thickBot="1" x14ac:dyDescent="0.35">
      <c r="C45" s="376"/>
      <c r="D45" s="270" t="s">
        <v>340</v>
      </c>
      <c r="E45" s="290">
        <f t="shared" si="2"/>
        <v>894</v>
      </c>
      <c r="F45" s="291">
        <f t="shared" si="3"/>
        <v>2679</v>
      </c>
      <c r="G45" s="291">
        <f t="shared" si="4"/>
        <v>372</v>
      </c>
      <c r="H45" s="291">
        <f t="shared" si="5"/>
        <v>18616</v>
      </c>
      <c r="I45" s="292">
        <f t="shared" si="6"/>
        <v>22561</v>
      </c>
      <c r="J45" s="290">
        <v>248</v>
      </c>
      <c r="K45" s="291">
        <v>1242</v>
      </c>
      <c r="L45" s="291">
        <v>156</v>
      </c>
      <c r="M45" s="291">
        <v>9643</v>
      </c>
      <c r="N45" s="292">
        <v>11289</v>
      </c>
      <c r="O45" s="290">
        <v>646</v>
      </c>
      <c r="P45" s="291">
        <v>1437</v>
      </c>
      <c r="Q45" s="291">
        <v>216</v>
      </c>
      <c r="R45" s="291">
        <v>8973</v>
      </c>
      <c r="S45" s="293">
        <v>11272</v>
      </c>
    </row>
    <row r="46" spans="2:19" x14ac:dyDescent="0.3">
      <c r="B46" s="276" t="s">
        <v>347</v>
      </c>
      <c r="C46" s="363" t="s">
        <v>343</v>
      </c>
      <c r="D46" s="262" t="s">
        <v>338</v>
      </c>
      <c r="E46" s="281">
        <f t="shared" si="2"/>
        <v>480</v>
      </c>
      <c r="F46" s="155">
        <f t="shared" si="3"/>
        <v>2327</v>
      </c>
      <c r="G46" s="155">
        <f t="shared" si="4"/>
        <v>4914</v>
      </c>
      <c r="H46" s="155">
        <f t="shared" si="5"/>
        <v>31259</v>
      </c>
      <c r="I46" s="282">
        <f t="shared" si="6"/>
        <v>38980</v>
      </c>
      <c r="J46" s="281">
        <f>SUM(J51,J56,J61)</f>
        <v>200</v>
      </c>
      <c r="K46" s="155">
        <f t="shared" ref="K46:S46" si="13">SUM(K51,K56,K61)</f>
        <v>1302</v>
      </c>
      <c r="L46" s="155">
        <f t="shared" si="13"/>
        <v>2970</v>
      </c>
      <c r="M46" s="155">
        <f t="shared" si="13"/>
        <v>22448</v>
      </c>
      <c r="N46" s="282">
        <f t="shared" si="13"/>
        <v>26920</v>
      </c>
      <c r="O46" s="281">
        <f t="shared" si="13"/>
        <v>280</v>
      </c>
      <c r="P46" s="155">
        <f t="shared" si="13"/>
        <v>1025</v>
      </c>
      <c r="Q46" s="155">
        <f t="shared" si="13"/>
        <v>1944</v>
      </c>
      <c r="R46" s="155">
        <f t="shared" si="13"/>
        <v>8811</v>
      </c>
      <c r="S46" s="283">
        <f t="shared" si="13"/>
        <v>12060</v>
      </c>
    </row>
    <row r="47" spans="2:19" x14ac:dyDescent="0.3">
      <c r="B47" s="276" t="s">
        <v>348</v>
      </c>
      <c r="C47" s="363"/>
      <c r="D47" s="262" t="s">
        <v>338</v>
      </c>
      <c r="E47" s="281">
        <f t="shared" si="2"/>
        <v>693</v>
      </c>
      <c r="F47" s="155">
        <f t="shared" si="3"/>
        <v>2737</v>
      </c>
      <c r="G47" s="155">
        <f t="shared" si="4"/>
        <v>6265</v>
      </c>
      <c r="H47" s="155">
        <f t="shared" si="5"/>
        <v>34863</v>
      </c>
      <c r="I47" s="282">
        <f t="shared" si="6"/>
        <v>44558</v>
      </c>
      <c r="J47" s="281">
        <f t="shared" ref="J47:S47" si="14">SUM(J52,J57,J62)</f>
        <v>294</v>
      </c>
      <c r="K47" s="155">
        <f t="shared" si="14"/>
        <v>1490</v>
      </c>
      <c r="L47" s="155">
        <f t="shared" si="14"/>
        <v>3839</v>
      </c>
      <c r="M47" s="155">
        <f t="shared" si="14"/>
        <v>24642</v>
      </c>
      <c r="N47" s="282">
        <f t="shared" si="14"/>
        <v>30265</v>
      </c>
      <c r="O47" s="281">
        <f t="shared" si="14"/>
        <v>399</v>
      </c>
      <c r="P47" s="155">
        <f t="shared" si="14"/>
        <v>1247</v>
      </c>
      <c r="Q47" s="155">
        <f t="shared" si="14"/>
        <v>2426</v>
      </c>
      <c r="R47" s="155">
        <f t="shared" si="14"/>
        <v>10221</v>
      </c>
      <c r="S47" s="283">
        <f t="shared" si="14"/>
        <v>14293</v>
      </c>
    </row>
    <row r="48" spans="2:19" x14ac:dyDescent="0.3">
      <c r="C48" s="363"/>
      <c r="D48" s="262" t="s">
        <v>338</v>
      </c>
      <c r="E48" s="281">
        <f t="shared" si="2"/>
        <v>678</v>
      </c>
      <c r="F48" s="155">
        <f t="shared" si="3"/>
        <v>3624</v>
      </c>
      <c r="G48" s="155">
        <f t="shared" si="4"/>
        <v>7003</v>
      </c>
      <c r="H48" s="155">
        <f t="shared" si="5"/>
        <v>37988</v>
      </c>
      <c r="I48" s="282">
        <f t="shared" si="6"/>
        <v>49293</v>
      </c>
      <c r="J48" s="281">
        <f t="shared" ref="J48:S48" si="15">SUM(J53,J58,J63)</f>
        <v>309</v>
      </c>
      <c r="K48" s="155">
        <f t="shared" si="15"/>
        <v>1975</v>
      </c>
      <c r="L48" s="155">
        <f t="shared" si="15"/>
        <v>4452</v>
      </c>
      <c r="M48" s="155">
        <f t="shared" si="15"/>
        <v>27012</v>
      </c>
      <c r="N48" s="282">
        <f t="shared" si="15"/>
        <v>33748</v>
      </c>
      <c r="O48" s="281">
        <f t="shared" si="15"/>
        <v>369</v>
      </c>
      <c r="P48" s="155">
        <f t="shared" si="15"/>
        <v>1649</v>
      </c>
      <c r="Q48" s="155">
        <f t="shared" si="15"/>
        <v>2551</v>
      </c>
      <c r="R48" s="155">
        <f t="shared" si="15"/>
        <v>10976</v>
      </c>
      <c r="S48" s="283">
        <f t="shared" si="15"/>
        <v>15545</v>
      </c>
    </row>
    <row r="49" spans="3:19" x14ac:dyDescent="0.3">
      <c r="C49" s="363"/>
      <c r="D49" s="262" t="s">
        <v>338</v>
      </c>
      <c r="E49" s="281">
        <f t="shared" si="2"/>
        <v>687</v>
      </c>
      <c r="F49" s="155">
        <f t="shared" si="3"/>
        <v>5238</v>
      </c>
      <c r="G49" s="155">
        <f t="shared" si="4"/>
        <v>8783</v>
      </c>
      <c r="H49" s="155">
        <f t="shared" si="5"/>
        <v>42510</v>
      </c>
      <c r="I49" s="282">
        <f t="shared" si="6"/>
        <v>57218</v>
      </c>
      <c r="J49" s="281">
        <f t="shared" ref="J49:S49" si="16">SUM(J54,J59,J64)</f>
        <v>296</v>
      </c>
      <c r="K49" s="155">
        <f t="shared" si="16"/>
        <v>2977</v>
      </c>
      <c r="L49" s="155">
        <f t="shared" si="16"/>
        <v>5621</v>
      </c>
      <c r="M49" s="155">
        <f t="shared" si="16"/>
        <v>29881</v>
      </c>
      <c r="N49" s="282">
        <f t="shared" si="16"/>
        <v>38775</v>
      </c>
      <c r="O49" s="281">
        <f t="shared" si="16"/>
        <v>391</v>
      </c>
      <c r="P49" s="155">
        <f t="shared" si="16"/>
        <v>2261</v>
      </c>
      <c r="Q49" s="155">
        <f t="shared" si="16"/>
        <v>3162</v>
      </c>
      <c r="R49" s="155">
        <f t="shared" si="16"/>
        <v>12629</v>
      </c>
      <c r="S49" s="283">
        <f t="shared" si="16"/>
        <v>18443</v>
      </c>
    </row>
    <row r="50" spans="3:19" x14ac:dyDescent="0.3">
      <c r="C50" s="363"/>
      <c r="D50" s="262" t="s">
        <v>340</v>
      </c>
      <c r="E50" s="281">
        <f t="shared" si="2"/>
        <v>2538</v>
      </c>
      <c r="F50" s="155">
        <f t="shared" si="3"/>
        <v>13926</v>
      </c>
      <c r="G50" s="155">
        <f t="shared" si="4"/>
        <v>26965</v>
      </c>
      <c r="H50" s="155">
        <f t="shared" si="5"/>
        <v>146620</v>
      </c>
      <c r="I50" s="282">
        <f t="shared" si="6"/>
        <v>190049</v>
      </c>
      <c r="J50" s="281">
        <f t="shared" ref="J50:S50" si="17">SUM(J55,J60,J65)</f>
        <v>1099</v>
      </c>
      <c r="K50" s="155">
        <f t="shared" si="17"/>
        <v>7744</v>
      </c>
      <c r="L50" s="155">
        <f t="shared" si="17"/>
        <v>16882</v>
      </c>
      <c r="M50" s="155">
        <f t="shared" si="17"/>
        <v>103983</v>
      </c>
      <c r="N50" s="282">
        <f t="shared" si="17"/>
        <v>129708</v>
      </c>
      <c r="O50" s="281">
        <f t="shared" si="17"/>
        <v>1439</v>
      </c>
      <c r="P50" s="155">
        <f t="shared" si="17"/>
        <v>6182</v>
      </c>
      <c r="Q50" s="155">
        <f t="shared" si="17"/>
        <v>10083</v>
      </c>
      <c r="R50" s="155">
        <f t="shared" si="17"/>
        <v>42637</v>
      </c>
      <c r="S50" s="283">
        <f t="shared" si="17"/>
        <v>60341</v>
      </c>
    </row>
    <row r="51" spans="3:19" x14ac:dyDescent="0.3">
      <c r="C51" s="362" t="s">
        <v>333</v>
      </c>
      <c r="D51" s="263" t="s">
        <v>338</v>
      </c>
      <c r="E51" s="284">
        <f t="shared" si="2"/>
        <v>120</v>
      </c>
      <c r="F51" s="153">
        <f t="shared" si="3"/>
        <v>928</v>
      </c>
      <c r="G51" s="153">
        <f t="shared" si="4"/>
        <v>2187</v>
      </c>
      <c r="H51" s="153">
        <f t="shared" si="5"/>
        <v>16956</v>
      </c>
      <c r="I51" s="285">
        <f t="shared" si="6"/>
        <v>20191</v>
      </c>
      <c r="J51" s="284">
        <v>70</v>
      </c>
      <c r="K51" s="153">
        <v>586</v>
      </c>
      <c r="L51" s="153">
        <v>1491</v>
      </c>
      <c r="M51" s="153">
        <v>13151</v>
      </c>
      <c r="N51" s="285">
        <v>15298</v>
      </c>
      <c r="O51" s="284">
        <v>50</v>
      </c>
      <c r="P51" s="153">
        <v>342</v>
      </c>
      <c r="Q51" s="153">
        <v>696</v>
      </c>
      <c r="R51" s="153">
        <v>3805</v>
      </c>
      <c r="S51" s="286">
        <v>4893</v>
      </c>
    </row>
    <row r="52" spans="3:19" x14ac:dyDescent="0.3">
      <c r="C52" s="363"/>
      <c r="D52" s="262" t="s">
        <v>338</v>
      </c>
      <c r="E52" s="281">
        <f t="shared" si="2"/>
        <v>140</v>
      </c>
      <c r="F52" s="155">
        <f t="shared" si="3"/>
        <v>877</v>
      </c>
      <c r="G52" s="155">
        <f t="shared" si="4"/>
        <v>2627</v>
      </c>
      <c r="H52" s="155">
        <f t="shared" si="5"/>
        <v>17507</v>
      </c>
      <c r="I52" s="282">
        <f t="shared" si="6"/>
        <v>21151</v>
      </c>
      <c r="J52" s="281">
        <v>86</v>
      </c>
      <c r="K52" s="155">
        <v>554</v>
      </c>
      <c r="L52" s="155">
        <v>1802</v>
      </c>
      <c r="M52" s="155">
        <v>13265</v>
      </c>
      <c r="N52" s="282">
        <v>15707</v>
      </c>
      <c r="O52" s="281">
        <v>54</v>
      </c>
      <c r="P52" s="155">
        <v>323</v>
      </c>
      <c r="Q52" s="155">
        <v>825</v>
      </c>
      <c r="R52" s="155">
        <v>4242</v>
      </c>
      <c r="S52" s="283">
        <v>5444</v>
      </c>
    </row>
    <row r="53" spans="3:19" x14ac:dyDescent="0.3">
      <c r="C53" s="363"/>
      <c r="D53" s="262" t="s">
        <v>338</v>
      </c>
      <c r="E53" s="281">
        <f t="shared" si="2"/>
        <v>108</v>
      </c>
      <c r="F53" s="155">
        <f t="shared" si="3"/>
        <v>1058</v>
      </c>
      <c r="G53" s="155">
        <f t="shared" si="4"/>
        <v>2767</v>
      </c>
      <c r="H53" s="155">
        <f t="shared" si="5"/>
        <v>18180</v>
      </c>
      <c r="I53" s="282">
        <f t="shared" si="6"/>
        <v>22113</v>
      </c>
      <c r="J53" s="281">
        <v>69</v>
      </c>
      <c r="K53" s="155">
        <v>667</v>
      </c>
      <c r="L53" s="155">
        <v>1903</v>
      </c>
      <c r="M53" s="155">
        <v>13766</v>
      </c>
      <c r="N53" s="282">
        <v>16405</v>
      </c>
      <c r="O53" s="281">
        <v>39</v>
      </c>
      <c r="P53" s="155">
        <v>391</v>
      </c>
      <c r="Q53" s="155">
        <v>864</v>
      </c>
      <c r="R53" s="155">
        <v>4414</v>
      </c>
      <c r="S53" s="283">
        <v>5708</v>
      </c>
    </row>
    <row r="54" spans="3:19" x14ac:dyDescent="0.3">
      <c r="C54" s="363"/>
      <c r="D54" s="262" t="s">
        <v>338</v>
      </c>
      <c r="E54" s="281">
        <f t="shared" si="2"/>
        <v>87</v>
      </c>
      <c r="F54" s="155">
        <f t="shared" si="3"/>
        <v>1365</v>
      </c>
      <c r="G54" s="155">
        <f t="shared" si="4"/>
        <v>3326</v>
      </c>
      <c r="H54" s="155">
        <f t="shared" si="5"/>
        <v>19466</v>
      </c>
      <c r="I54" s="282">
        <f t="shared" si="6"/>
        <v>24244</v>
      </c>
      <c r="J54" s="281">
        <v>54</v>
      </c>
      <c r="K54" s="155">
        <v>924</v>
      </c>
      <c r="L54" s="155">
        <v>2254</v>
      </c>
      <c r="M54" s="155">
        <v>14381</v>
      </c>
      <c r="N54" s="282">
        <v>17613</v>
      </c>
      <c r="O54" s="281">
        <v>33</v>
      </c>
      <c r="P54" s="155">
        <v>441</v>
      </c>
      <c r="Q54" s="155">
        <v>1072</v>
      </c>
      <c r="R54" s="155">
        <v>5085</v>
      </c>
      <c r="S54" s="283">
        <v>6631</v>
      </c>
    </row>
    <row r="55" spans="3:19" x14ac:dyDescent="0.3">
      <c r="C55" s="364"/>
      <c r="D55" s="264" t="s">
        <v>340</v>
      </c>
      <c r="E55" s="287">
        <f t="shared" si="2"/>
        <v>455</v>
      </c>
      <c r="F55" s="158">
        <f t="shared" si="3"/>
        <v>4228</v>
      </c>
      <c r="G55" s="158">
        <f t="shared" si="4"/>
        <v>10907</v>
      </c>
      <c r="H55" s="158">
        <f t="shared" si="5"/>
        <v>72109</v>
      </c>
      <c r="I55" s="288">
        <f t="shared" si="6"/>
        <v>87699</v>
      </c>
      <c r="J55" s="287">
        <v>279</v>
      </c>
      <c r="K55" s="158">
        <v>2731</v>
      </c>
      <c r="L55" s="158">
        <v>7450</v>
      </c>
      <c r="M55" s="158">
        <v>54563</v>
      </c>
      <c r="N55" s="288">
        <v>65023</v>
      </c>
      <c r="O55" s="287">
        <v>176</v>
      </c>
      <c r="P55" s="158">
        <v>1497</v>
      </c>
      <c r="Q55" s="158">
        <v>3457</v>
      </c>
      <c r="R55" s="158">
        <v>17546</v>
      </c>
      <c r="S55" s="289">
        <v>22676</v>
      </c>
    </row>
    <row r="56" spans="3:19" x14ac:dyDescent="0.3">
      <c r="C56" s="362" t="s">
        <v>341</v>
      </c>
      <c r="D56" s="263" t="s">
        <v>338</v>
      </c>
      <c r="E56" s="284">
        <f t="shared" si="2"/>
        <v>241</v>
      </c>
      <c r="F56" s="153">
        <f t="shared" si="3"/>
        <v>1088</v>
      </c>
      <c r="G56" s="153">
        <f t="shared" si="4"/>
        <v>2185</v>
      </c>
      <c r="H56" s="153">
        <f t="shared" si="5"/>
        <v>11577</v>
      </c>
      <c r="I56" s="285">
        <f t="shared" si="6"/>
        <v>15091</v>
      </c>
      <c r="J56" s="284">
        <v>101</v>
      </c>
      <c r="K56" s="153">
        <v>565</v>
      </c>
      <c r="L56" s="153">
        <v>1241</v>
      </c>
      <c r="M56" s="153">
        <v>7916</v>
      </c>
      <c r="N56" s="285">
        <v>9823</v>
      </c>
      <c r="O56" s="284">
        <v>140</v>
      </c>
      <c r="P56" s="153">
        <v>523</v>
      </c>
      <c r="Q56" s="153">
        <v>944</v>
      </c>
      <c r="R56" s="153">
        <v>3661</v>
      </c>
      <c r="S56" s="286">
        <v>5268</v>
      </c>
    </row>
    <row r="57" spans="3:19" x14ac:dyDescent="0.3">
      <c r="C57" s="363"/>
      <c r="D57" s="262" t="s">
        <v>338</v>
      </c>
      <c r="E57" s="281">
        <f t="shared" si="2"/>
        <v>317</v>
      </c>
      <c r="F57" s="155">
        <f t="shared" si="3"/>
        <v>1380</v>
      </c>
      <c r="G57" s="155">
        <f t="shared" si="4"/>
        <v>2833</v>
      </c>
      <c r="H57" s="155">
        <f t="shared" si="5"/>
        <v>13961</v>
      </c>
      <c r="I57" s="282">
        <f t="shared" si="6"/>
        <v>18491</v>
      </c>
      <c r="J57" s="281">
        <v>140</v>
      </c>
      <c r="K57" s="155">
        <v>708</v>
      </c>
      <c r="L57" s="155">
        <v>1627</v>
      </c>
      <c r="M57" s="155">
        <v>9672</v>
      </c>
      <c r="N57" s="282">
        <v>12147</v>
      </c>
      <c r="O57" s="281">
        <v>177</v>
      </c>
      <c r="P57" s="155">
        <v>672</v>
      </c>
      <c r="Q57" s="155">
        <v>1206</v>
      </c>
      <c r="R57" s="155">
        <v>4289</v>
      </c>
      <c r="S57" s="283">
        <v>6344</v>
      </c>
    </row>
    <row r="58" spans="3:19" x14ac:dyDescent="0.3">
      <c r="C58" s="363"/>
      <c r="D58" s="262" t="s">
        <v>338</v>
      </c>
      <c r="E58" s="281">
        <f t="shared" si="2"/>
        <v>331</v>
      </c>
      <c r="F58" s="155">
        <f t="shared" si="3"/>
        <v>1872</v>
      </c>
      <c r="G58" s="155">
        <f t="shared" si="4"/>
        <v>3321</v>
      </c>
      <c r="H58" s="155">
        <f t="shared" si="5"/>
        <v>15558</v>
      </c>
      <c r="I58" s="282">
        <f t="shared" si="6"/>
        <v>21082</v>
      </c>
      <c r="J58" s="281">
        <v>168</v>
      </c>
      <c r="K58" s="155">
        <v>1004</v>
      </c>
      <c r="L58" s="155">
        <v>2093</v>
      </c>
      <c r="M58" s="155">
        <v>11019</v>
      </c>
      <c r="N58" s="282">
        <v>14284</v>
      </c>
      <c r="O58" s="281">
        <v>163</v>
      </c>
      <c r="P58" s="155">
        <v>868</v>
      </c>
      <c r="Q58" s="155">
        <v>1228</v>
      </c>
      <c r="R58" s="155">
        <v>4539</v>
      </c>
      <c r="S58" s="283">
        <v>6798</v>
      </c>
    </row>
    <row r="59" spans="3:19" x14ac:dyDescent="0.3">
      <c r="C59" s="363"/>
      <c r="D59" s="262" t="s">
        <v>338</v>
      </c>
      <c r="E59" s="281">
        <f t="shared" si="2"/>
        <v>329</v>
      </c>
      <c r="F59" s="155">
        <f t="shared" si="3"/>
        <v>2796</v>
      </c>
      <c r="G59" s="155">
        <f t="shared" si="4"/>
        <v>4145</v>
      </c>
      <c r="H59" s="155">
        <f t="shared" si="5"/>
        <v>17855</v>
      </c>
      <c r="I59" s="282">
        <f t="shared" si="6"/>
        <v>25125</v>
      </c>
      <c r="J59" s="281">
        <v>171</v>
      </c>
      <c r="K59" s="155">
        <v>1545</v>
      </c>
      <c r="L59" s="155">
        <v>2691</v>
      </c>
      <c r="M59" s="155">
        <v>12735</v>
      </c>
      <c r="N59" s="282">
        <v>17142</v>
      </c>
      <c r="O59" s="281">
        <v>158</v>
      </c>
      <c r="P59" s="155">
        <v>1251</v>
      </c>
      <c r="Q59" s="155">
        <v>1454</v>
      </c>
      <c r="R59" s="155">
        <v>5120</v>
      </c>
      <c r="S59" s="283">
        <v>7983</v>
      </c>
    </row>
    <row r="60" spans="3:19" x14ac:dyDescent="0.3">
      <c r="C60" s="364"/>
      <c r="D60" s="264" t="s">
        <v>340</v>
      </c>
      <c r="E60" s="287">
        <f t="shared" si="2"/>
        <v>1218</v>
      </c>
      <c r="F60" s="158">
        <f t="shared" si="3"/>
        <v>7136</v>
      </c>
      <c r="G60" s="158">
        <f t="shared" si="4"/>
        <v>12484</v>
      </c>
      <c r="H60" s="158">
        <f t="shared" si="5"/>
        <v>58951</v>
      </c>
      <c r="I60" s="288">
        <f t="shared" si="6"/>
        <v>79789</v>
      </c>
      <c r="J60" s="287">
        <v>580</v>
      </c>
      <c r="K60" s="158">
        <v>3822</v>
      </c>
      <c r="L60" s="158">
        <v>7652</v>
      </c>
      <c r="M60" s="158">
        <v>41342</v>
      </c>
      <c r="N60" s="288">
        <v>53396</v>
      </c>
      <c r="O60" s="287">
        <v>638</v>
      </c>
      <c r="P60" s="158">
        <v>3314</v>
      </c>
      <c r="Q60" s="158">
        <v>4832</v>
      </c>
      <c r="R60" s="158">
        <v>17609</v>
      </c>
      <c r="S60" s="289">
        <v>26393</v>
      </c>
    </row>
    <row r="61" spans="3:19" x14ac:dyDescent="0.3">
      <c r="C61" s="363" t="s">
        <v>342</v>
      </c>
      <c r="D61" s="262" t="s">
        <v>338</v>
      </c>
      <c r="E61" s="281">
        <f t="shared" si="2"/>
        <v>119</v>
      </c>
      <c r="F61" s="155">
        <f t="shared" si="3"/>
        <v>311</v>
      </c>
      <c r="G61" s="155">
        <f t="shared" si="4"/>
        <v>542</v>
      </c>
      <c r="H61" s="155">
        <f t="shared" si="5"/>
        <v>2726</v>
      </c>
      <c r="I61" s="282">
        <f t="shared" si="6"/>
        <v>3698</v>
      </c>
      <c r="J61" s="281">
        <v>29</v>
      </c>
      <c r="K61" s="155">
        <v>151</v>
      </c>
      <c r="L61" s="155">
        <v>238</v>
      </c>
      <c r="M61" s="155">
        <v>1381</v>
      </c>
      <c r="N61" s="282">
        <v>1799</v>
      </c>
      <c r="O61" s="281">
        <v>90</v>
      </c>
      <c r="P61" s="155">
        <v>160</v>
      </c>
      <c r="Q61" s="155">
        <v>304</v>
      </c>
      <c r="R61" s="155">
        <v>1345</v>
      </c>
      <c r="S61" s="283">
        <v>1899</v>
      </c>
    </row>
    <row r="62" spans="3:19" x14ac:dyDescent="0.3">
      <c r="C62" s="363"/>
      <c r="D62" s="262" t="s">
        <v>338</v>
      </c>
      <c r="E62" s="281">
        <f t="shared" si="2"/>
        <v>236</v>
      </c>
      <c r="F62" s="155">
        <f t="shared" si="3"/>
        <v>480</v>
      </c>
      <c r="G62" s="155">
        <f t="shared" si="4"/>
        <v>805</v>
      </c>
      <c r="H62" s="155">
        <f t="shared" si="5"/>
        <v>3395</v>
      </c>
      <c r="I62" s="282">
        <f t="shared" si="6"/>
        <v>4916</v>
      </c>
      <c r="J62" s="281">
        <v>68</v>
      </c>
      <c r="K62" s="155">
        <v>228</v>
      </c>
      <c r="L62" s="155">
        <v>410</v>
      </c>
      <c r="M62" s="155">
        <v>1705</v>
      </c>
      <c r="N62" s="282">
        <v>2411</v>
      </c>
      <c r="O62" s="281">
        <v>168</v>
      </c>
      <c r="P62" s="155">
        <v>252</v>
      </c>
      <c r="Q62" s="155">
        <v>395</v>
      </c>
      <c r="R62" s="155">
        <v>1690</v>
      </c>
      <c r="S62" s="283">
        <v>2505</v>
      </c>
    </row>
    <row r="63" spans="3:19" x14ac:dyDescent="0.3">
      <c r="C63" s="363"/>
      <c r="D63" s="262" t="s">
        <v>338</v>
      </c>
      <c r="E63" s="281">
        <f t="shared" si="2"/>
        <v>239</v>
      </c>
      <c r="F63" s="155">
        <f t="shared" si="3"/>
        <v>694</v>
      </c>
      <c r="G63" s="155">
        <f t="shared" si="4"/>
        <v>915</v>
      </c>
      <c r="H63" s="155">
        <f t="shared" si="5"/>
        <v>4250</v>
      </c>
      <c r="I63" s="282">
        <f t="shared" si="6"/>
        <v>6098</v>
      </c>
      <c r="J63" s="281">
        <v>72</v>
      </c>
      <c r="K63" s="155">
        <v>304</v>
      </c>
      <c r="L63" s="155">
        <v>456</v>
      </c>
      <c r="M63" s="155">
        <v>2227</v>
      </c>
      <c r="N63" s="282">
        <v>3059</v>
      </c>
      <c r="O63" s="281">
        <v>167</v>
      </c>
      <c r="P63" s="155">
        <v>390</v>
      </c>
      <c r="Q63" s="155">
        <v>459</v>
      </c>
      <c r="R63" s="155">
        <v>2023</v>
      </c>
      <c r="S63" s="283">
        <v>3039</v>
      </c>
    </row>
    <row r="64" spans="3:19" x14ac:dyDescent="0.3">
      <c r="C64" s="363"/>
      <c r="D64" s="262" t="s">
        <v>338</v>
      </c>
      <c r="E64" s="281">
        <f t="shared" si="2"/>
        <v>271</v>
      </c>
      <c r="F64" s="155">
        <f t="shared" si="3"/>
        <v>1077</v>
      </c>
      <c r="G64" s="155">
        <f t="shared" si="4"/>
        <v>1312</v>
      </c>
      <c r="H64" s="155">
        <f t="shared" si="5"/>
        <v>5189</v>
      </c>
      <c r="I64" s="282">
        <f t="shared" si="6"/>
        <v>7849</v>
      </c>
      <c r="J64" s="281">
        <v>71</v>
      </c>
      <c r="K64" s="155">
        <v>508</v>
      </c>
      <c r="L64" s="155">
        <v>676</v>
      </c>
      <c r="M64" s="155">
        <v>2765</v>
      </c>
      <c r="N64" s="282">
        <v>4020</v>
      </c>
      <c r="O64" s="281">
        <v>200</v>
      </c>
      <c r="P64" s="155">
        <v>569</v>
      </c>
      <c r="Q64" s="155">
        <v>636</v>
      </c>
      <c r="R64" s="155">
        <v>2424</v>
      </c>
      <c r="S64" s="283">
        <v>3829</v>
      </c>
    </row>
    <row r="65" spans="3:19" ht="17.25" thickBot="1" x14ac:dyDescent="0.35">
      <c r="C65" s="365"/>
      <c r="D65" s="265" t="s">
        <v>340</v>
      </c>
      <c r="E65" s="290">
        <f t="shared" si="2"/>
        <v>865</v>
      </c>
      <c r="F65" s="291">
        <f t="shared" si="3"/>
        <v>2562</v>
      </c>
      <c r="G65" s="291">
        <f t="shared" si="4"/>
        <v>3574</v>
      </c>
      <c r="H65" s="291">
        <f t="shared" si="5"/>
        <v>15560</v>
      </c>
      <c r="I65" s="292">
        <f t="shared" si="6"/>
        <v>22561</v>
      </c>
      <c r="J65" s="290">
        <v>240</v>
      </c>
      <c r="K65" s="291">
        <v>1191</v>
      </c>
      <c r="L65" s="291">
        <v>1780</v>
      </c>
      <c r="M65" s="291">
        <v>8078</v>
      </c>
      <c r="N65" s="292">
        <v>11289</v>
      </c>
      <c r="O65" s="290">
        <v>625</v>
      </c>
      <c r="P65" s="291">
        <v>1371</v>
      </c>
      <c r="Q65" s="291">
        <v>1794</v>
      </c>
      <c r="R65" s="291">
        <v>7482</v>
      </c>
      <c r="S65" s="293">
        <v>11272</v>
      </c>
    </row>
    <row r="68" spans="3:19" ht="17.25" customHeight="1" x14ac:dyDescent="0.3"/>
    <row r="69" spans="3:19" ht="17.25" customHeight="1" x14ac:dyDescent="0.3"/>
    <row r="70" spans="3:19" ht="17.25" customHeight="1" x14ac:dyDescent="0.3"/>
    <row r="79" spans="3:19" ht="17.25" customHeight="1" x14ac:dyDescent="0.3"/>
    <row r="80" spans="3:19" ht="17.25" customHeight="1" x14ac:dyDescent="0.3"/>
    <row r="81" ht="17.25" customHeight="1" x14ac:dyDescent="0.3"/>
    <row r="90" ht="17.25" customHeight="1" x14ac:dyDescent="0.3"/>
    <row r="91" ht="17.25" customHeight="1" x14ac:dyDescent="0.3"/>
    <row r="92" ht="17.25" customHeight="1" x14ac:dyDescent="0.3"/>
  </sheetData>
  <mergeCells count="15">
    <mergeCell ref="C51:C55"/>
    <mergeCell ref="C56:C60"/>
    <mergeCell ref="C61:C65"/>
    <mergeCell ref="J4:N4"/>
    <mergeCell ref="O4:S4"/>
    <mergeCell ref="E4:I4"/>
    <mergeCell ref="C11:C15"/>
    <mergeCell ref="C16:C20"/>
    <mergeCell ref="C21:C25"/>
    <mergeCell ref="C6:C10"/>
    <mergeCell ref="C26:C30"/>
    <mergeCell ref="C46:C50"/>
    <mergeCell ref="C41:C45"/>
    <mergeCell ref="C36:C40"/>
    <mergeCell ref="C31:C35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C93"/>
  <sheetViews>
    <sheetView zoomScale="55" zoomScaleNormal="55" workbookViewId="0">
      <selection activeCell="B7" sqref="B7"/>
    </sheetView>
  </sheetViews>
  <sheetFormatPr defaultRowHeight="16.5" x14ac:dyDescent="0.3"/>
  <cols>
    <col min="2" max="2" width="16" bestFit="1" customWidth="1"/>
    <col min="3" max="4" width="12.625" customWidth="1"/>
    <col min="5" max="10" width="8.625" customWidth="1"/>
    <col min="11" max="12" width="12.625" customWidth="1"/>
    <col min="13" max="18" width="8.625" customWidth="1"/>
    <col min="19" max="20" width="12.625" customWidth="1"/>
    <col min="21" max="26" width="8.625" customWidth="1"/>
    <col min="27" max="28" width="12.625" customWidth="1"/>
    <col min="30" max="31" width="12.625" customWidth="1"/>
    <col min="32" max="37" width="8.625" customWidth="1"/>
    <col min="38" max="39" width="12.625" customWidth="1"/>
    <col min="40" max="45" width="8.625" customWidth="1"/>
    <col min="46" max="47" width="12.625" customWidth="1"/>
    <col min="48" max="53" width="8.625" customWidth="1"/>
    <col min="54" max="55" width="12.625" customWidth="1"/>
  </cols>
  <sheetData>
    <row r="2" spans="2:55" ht="45" x14ac:dyDescent="0.3">
      <c r="C2" s="294" t="s">
        <v>349</v>
      </c>
      <c r="T2">
        <v>190049</v>
      </c>
      <c r="AD2" s="294" t="s">
        <v>350</v>
      </c>
    </row>
    <row r="3" spans="2:55" ht="17.25" customHeight="1" x14ac:dyDescent="0.3"/>
    <row r="4" spans="2:55" ht="17.25" customHeight="1" x14ac:dyDescent="0.3">
      <c r="C4" s="255"/>
      <c r="D4" s="256"/>
      <c r="E4" s="366" t="s">
        <v>346</v>
      </c>
      <c r="F4" s="367"/>
      <c r="G4" s="367"/>
      <c r="H4" s="367"/>
      <c r="I4" s="367"/>
      <c r="J4" s="367"/>
      <c r="K4" s="367"/>
      <c r="L4" s="368"/>
      <c r="M4" s="366" t="s">
        <v>344</v>
      </c>
      <c r="N4" s="367"/>
      <c r="O4" s="367"/>
      <c r="P4" s="367"/>
      <c r="Q4" s="367"/>
      <c r="R4" s="367"/>
      <c r="S4" s="367"/>
      <c r="T4" s="368"/>
      <c r="U4" s="366" t="s">
        <v>345</v>
      </c>
      <c r="V4" s="367"/>
      <c r="W4" s="367"/>
      <c r="X4" s="367"/>
      <c r="Y4" s="367"/>
      <c r="Z4" s="367"/>
      <c r="AA4" s="367"/>
      <c r="AB4" s="368"/>
      <c r="AD4" s="255"/>
      <c r="AE4" s="256"/>
      <c r="AF4" s="366" t="s">
        <v>346</v>
      </c>
      <c r="AG4" s="367"/>
      <c r="AH4" s="367"/>
      <c r="AI4" s="367"/>
      <c r="AJ4" s="367"/>
      <c r="AK4" s="367"/>
      <c r="AL4" s="367"/>
      <c r="AM4" s="368"/>
      <c r="AN4" s="366" t="s">
        <v>344</v>
      </c>
      <c r="AO4" s="367"/>
      <c r="AP4" s="367"/>
      <c r="AQ4" s="367"/>
      <c r="AR4" s="367"/>
      <c r="AS4" s="367"/>
      <c r="AT4" s="367"/>
      <c r="AU4" s="368"/>
      <c r="AV4" s="366" t="s">
        <v>345</v>
      </c>
      <c r="AW4" s="367"/>
      <c r="AX4" s="367"/>
      <c r="AY4" s="367"/>
      <c r="AZ4" s="367"/>
      <c r="BA4" s="367"/>
      <c r="BB4" s="367"/>
      <c r="BC4" s="368"/>
    </row>
    <row r="5" spans="2:55" x14ac:dyDescent="0.3">
      <c r="C5" s="257"/>
      <c r="D5" s="258" t="s">
        <v>339</v>
      </c>
      <c r="E5" s="379" t="s">
        <v>334</v>
      </c>
      <c r="F5" s="378"/>
      <c r="G5" s="378" t="s">
        <v>335</v>
      </c>
      <c r="H5" s="378"/>
      <c r="I5" s="378" t="s">
        <v>336</v>
      </c>
      <c r="J5" s="378"/>
      <c r="K5" s="260" t="s">
        <v>337</v>
      </c>
      <c r="L5" s="261" t="s">
        <v>340</v>
      </c>
      <c r="M5" s="379" t="s">
        <v>334</v>
      </c>
      <c r="N5" s="378"/>
      <c r="O5" s="378" t="s">
        <v>335</v>
      </c>
      <c r="P5" s="378"/>
      <c r="Q5" s="378" t="s">
        <v>336</v>
      </c>
      <c r="R5" s="378"/>
      <c r="S5" s="260" t="s">
        <v>337</v>
      </c>
      <c r="T5" s="261" t="s">
        <v>340</v>
      </c>
      <c r="U5" s="379" t="s">
        <v>334</v>
      </c>
      <c r="V5" s="378"/>
      <c r="W5" s="378" t="s">
        <v>335</v>
      </c>
      <c r="X5" s="378"/>
      <c r="Y5" s="378" t="s">
        <v>336</v>
      </c>
      <c r="Z5" s="378"/>
      <c r="AA5" s="260" t="s">
        <v>337</v>
      </c>
      <c r="AB5" s="261" t="s">
        <v>340</v>
      </c>
      <c r="AD5" s="257"/>
      <c r="AE5" s="258" t="s">
        <v>339</v>
      </c>
      <c r="AF5" s="379" t="s">
        <v>334</v>
      </c>
      <c r="AG5" s="378"/>
      <c r="AH5" s="378" t="s">
        <v>335</v>
      </c>
      <c r="AI5" s="378"/>
      <c r="AJ5" s="378" t="s">
        <v>336</v>
      </c>
      <c r="AK5" s="378"/>
      <c r="AL5" s="260" t="s">
        <v>337</v>
      </c>
      <c r="AM5" s="261" t="s">
        <v>340</v>
      </c>
      <c r="AN5" s="379" t="s">
        <v>334</v>
      </c>
      <c r="AO5" s="378"/>
      <c r="AP5" s="378" t="s">
        <v>335</v>
      </c>
      <c r="AQ5" s="378"/>
      <c r="AR5" s="378" t="s">
        <v>336</v>
      </c>
      <c r="AS5" s="378"/>
      <c r="AT5" s="260" t="s">
        <v>337</v>
      </c>
      <c r="AU5" s="261" t="s">
        <v>340</v>
      </c>
      <c r="AV5" s="379" t="s">
        <v>334</v>
      </c>
      <c r="AW5" s="378"/>
      <c r="AX5" s="378" t="s">
        <v>335</v>
      </c>
      <c r="AY5" s="378"/>
      <c r="AZ5" s="378" t="s">
        <v>336</v>
      </c>
      <c r="BA5" s="378"/>
      <c r="BB5" s="260" t="s">
        <v>337</v>
      </c>
      <c r="BC5" s="261" t="s">
        <v>340</v>
      </c>
    </row>
    <row r="6" spans="2:55" ht="17.25" thickBot="1" x14ac:dyDescent="0.35">
      <c r="C6" s="258"/>
      <c r="D6" s="258"/>
      <c r="E6" s="259" t="s">
        <v>31</v>
      </c>
      <c r="F6" s="260" t="s">
        <v>0</v>
      </c>
      <c r="G6" s="260" t="s">
        <v>31</v>
      </c>
      <c r="H6" s="260" t="s">
        <v>0</v>
      </c>
      <c r="I6" s="260" t="s">
        <v>31</v>
      </c>
      <c r="J6" s="260" t="s">
        <v>0</v>
      </c>
      <c r="K6" s="260" t="s">
        <v>31</v>
      </c>
      <c r="L6" s="261" t="s">
        <v>352</v>
      </c>
      <c r="M6" s="259" t="s">
        <v>31</v>
      </c>
      <c r="N6" s="260" t="s">
        <v>0</v>
      </c>
      <c r="O6" s="260" t="s">
        <v>31</v>
      </c>
      <c r="P6" s="260" t="s">
        <v>0</v>
      </c>
      <c r="Q6" s="260" t="s">
        <v>31</v>
      </c>
      <c r="R6" s="260" t="s">
        <v>0</v>
      </c>
      <c r="S6" s="260" t="s">
        <v>31</v>
      </c>
      <c r="T6" s="261" t="s">
        <v>352</v>
      </c>
      <c r="U6" s="259" t="s">
        <v>31</v>
      </c>
      <c r="V6" s="260" t="s">
        <v>0</v>
      </c>
      <c r="W6" s="260" t="s">
        <v>31</v>
      </c>
      <c r="X6" s="260" t="s">
        <v>0</v>
      </c>
      <c r="Y6" s="260" t="s">
        <v>31</v>
      </c>
      <c r="Z6" s="260" t="s">
        <v>0</v>
      </c>
      <c r="AA6" s="260" t="s">
        <v>31</v>
      </c>
      <c r="AB6" s="261" t="s">
        <v>352</v>
      </c>
      <c r="AD6" s="258"/>
      <c r="AE6" s="258"/>
      <c r="AF6" s="259" t="s">
        <v>31</v>
      </c>
      <c r="AG6" s="260" t="s">
        <v>0</v>
      </c>
      <c r="AH6" s="260" t="s">
        <v>31</v>
      </c>
      <c r="AI6" s="260" t="s">
        <v>0</v>
      </c>
      <c r="AJ6" s="260" t="s">
        <v>31</v>
      </c>
      <c r="AK6" s="260" t="s">
        <v>0</v>
      </c>
      <c r="AL6" s="260" t="s">
        <v>31</v>
      </c>
      <c r="AM6" s="261" t="s">
        <v>352</v>
      </c>
      <c r="AN6" s="259" t="s">
        <v>31</v>
      </c>
      <c r="AO6" s="260" t="s">
        <v>0</v>
      </c>
      <c r="AP6" s="260" t="s">
        <v>31</v>
      </c>
      <c r="AQ6" s="260" t="s">
        <v>0</v>
      </c>
      <c r="AR6" s="260" t="s">
        <v>31</v>
      </c>
      <c r="AS6" s="260" t="s">
        <v>0</v>
      </c>
      <c r="AT6" s="260" t="s">
        <v>31</v>
      </c>
      <c r="AU6" s="261" t="s">
        <v>352</v>
      </c>
      <c r="AV6" s="259" t="s">
        <v>31</v>
      </c>
      <c r="AW6" s="260" t="s">
        <v>0</v>
      </c>
      <c r="AX6" s="260" t="s">
        <v>31</v>
      </c>
      <c r="AY6" s="260" t="s">
        <v>0</v>
      </c>
      <c r="AZ6" s="260" t="s">
        <v>31</v>
      </c>
      <c r="BA6" s="260" t="s">
        <v>0</v>
      </c>
      <c r="BB6" s="260" t="s">
        <v>31</v>
      </c>
      <c r="BC6" s="261" t="s">
        <v>352</v>
      </c>
    </row>
    <row r="7" spans="2:55" x14ac:dyDescent="0.3">
      <c r="B7" s="276" t="s">
        <v>347</v>
      </c>
      <c r="C7" s="372" t="s">
        <v>343</v>
      </c>
      <c r="D7" s="271" t="s">
        <v>338</v>
      </c>
      <c r="E7" s="277">
        <f t="shared" ref="E7:E38" si="0">SUM(M7,U7)</f>
        <v>365</v>
      </c>
      <c r="F7" s="295">
        <f>E7/$L7*100</f>
        <v>2.0057149137267833</v>
      </c>
      <c r="G7" s="278">
        <f t="shared" ref="G7:G38" si="1">SUM(O7,W7)</f>
        <v>1149</v>
      </c>
      <c r="H7" s="295">
        <f>G7/$L7*100</f>
        <v>6.3138806462248596</v>
      </c>
      <c r="I7" s="278">
        <f t="shared" ref="I7:I38" si="2">SUM(Q7,Y7)</f>
        <v>788</v>
      </c>
      <c r="J7" s="295">
        <f>I7/$L7*100</f>
        <v>4.3301461699087813</v>
      </c>
      <c r="K7" s="278">
        <f t="shared" ref="K7:K38" si="3">SUM(S7,AA7)</f>
        <v>15896</v>
      </c>
      <c r="L7" s="279">
        <f t="shared" ref="L7:L38" si="4">SUM(T7,AB7)</f>
        <v>18198</v>
      </c>
      <c r="M7" s="277">
        <f>SUM(M12,M17,M22)</f>
        <v>127</v>
      </c>
      <c r="N7" s="295">
        <f>M7/$T7*100</f>
        <v>1.1317055783282837</v>
      </c>
      <c r="O7" s="278">
        <f t="shared" ref="O7:AB7" si="5">SUM(O12,O17,O22)</f>
        <v>586</v>
      </c>
      <c r="P7" s="295">
        <f>O7/$T7*100</f>
        <v>5.2218855818927112</v>
      </c>
      <c r="Q7" s="278">
        <f t="shared" si="5"/>
        <v>438</v>
      </c>
      <c r="R7" s="295">
        <f>Q7/$T7*100</f>
        <v>3.9030475851006949</v>
      </c>
      <c r="S7" s="278">
        <f t="shared" si="5"/>
        <v>10071</v>
      </c>
      <c r="T7" s="279">
        <f t="shared" si="5"/>
        <v>11222</v>
      </c>
      <c r="U7" s="277">
        <f t="shared" si="5"/>
        <v>238</v>
      </c>
      <c r="V7" s="295">
        <f>U7/$AB7*100</f>
        <v>3.4116972477064218</v>
      </c>
      <c r="W7" s="278">
        <f t="shared" si="5"/>
        <v>563</v>
      </c>
      <c r="X7" s="295">
        <f>W7/$AB7*100</f>
        <v>8.0705275229357802</v>
      </c>
      <c r="Y7" s="278">
        <f t="shared" si="5"/>
        <v>350</v>
      </c>
      <c r="Z7" s="295">
        <f>Y7/$AB7*100</f>
        <v>5.0172018348623855</v>
      </c>
      <c r="AA7" s="278">
        <f t="shared" si="5"/>
        <v>5825</v>
      </c>
      <c r="AB7" s="280">
        <f t="shared" si="5"/>
        <v>6976</v>
      </c>
      <c r="AD7" s="372" t="s">
        <v>343</v>
      </c>
      <c r="AE7" s="271" t="s">
        <v>338</v>
      </c>
      <c r="AF7" s="277">
        <f>SUM(AN7,AV7)</f>
        <v>129</v>
      </c>
      <c r="AG7" s="295">
        <f>AF7/$AM7*100</f>
        <v>0.62072947743239348</v>
      </c>
      <c r="AH7" s="278">
        <f t="shared" ref="AH7:AH66" si="6">SUM(AP7,AX7)</f>
        <v>1216</v>
      </c>
      <c r="AI7" s="295">
        <f>AH7/$AM7*100</f>
        <v>5.8512173996727936</v>
      </c>
      <c r="AJ7" s="278">
        <f t="shared" ref="AJ7:AJ66" si="7">SUM(AR7,AZ7)</f>
        <v>978</v>
      </c>
      <c r="AK7" s="295">
        <f>AJ7/$AM7*100</f>
        <v>4.7059955730920988</v>
      </c>
      <c r="AL7" s="278">
        <f t="shared" ref="AL7:AL66" si="8">SUM(AT7,BB7)</f>
        <v>18459</v>
      </c>
      <c r="AM7" s="279">
        <f t="shared" ref="AM7:AM66" si="9">SUM(AU7,BC7)</f>
        <v>20782</v>
      </c>
      <c r="AN7" s="277">
        <f>SUM(AN12,AN17,AN22)</f>
        <v>81</v>
      </c>
      <c r="AO7" s="295">
        <f>AN7/$AU7*100</f>
        <v>0.51598929799974524</v>
      </c>
      <c r="AP7" s="278">
        <f t="shared" ref="AP7:BC7" si="10">SUM(AP12,AP17,AP22)</f>
        <v>738</v>
      </c>
      <c r="AQ7" s="295">
        <f>AP7/$AU7*100</f>
        <v>4.701235826219901</v>
      </c>
      <c r="AR7" s="278">
        <f t="shared" si="10"/>
        <v>729</v>
      </c>
      <c r="AS7" s="295">
        <f>AR7/$AU7*100</f>
        <v>4.6439036819977071</v>
      </c>
      <c r="AT7" s="278">
        <f t="shared" si="10"/>
        <v>14150</v>
      </c>
      <c r="AU7" s="279">
        <f t="shared" si="10"/>
        <v>15698</v>
      </c>
      <c r="AV7" s="277">
        <f t="shared" si="10"/>
        <v>48</v>
      </c>
      <c r="AW7" s="295">
        <f>AV7/$BC7*100</f>
        <v>0.9441384736428009</v>
      </c>
      <c r="AX7" s="278">
        <f t="shared" si="10"/>
        <v>478</v>
      </c>
      <c r="AY7" s="295">
        <f>AX7/$BC7*100</f>
        <v>9.4020456333595597</v>
      </c>
      <c r="AZ7" s="278">
        <f t="shared" si="10"/>
        <v>249</v>
      </c>
      <c r="BA7" s="295">
        <f>AZ7/$BC7*100</f>
        <v>4.8977183320220306</v>
      </c>
      <c r="BB7" s="278">
        <f t="shared" si="10"/>
        <v>4309</v>
      </c>
      <c r="BC7" s="280">
        <f t="shared" si="10"/>
        <v>5084</v>
      </c>
    </row>
    <row r="8" spans="2:55" x14ac:dyDescent="0.3">
      <c r="C8" s="370"/>
      <c r="D8" s="272" t="s">
        <v>338</v>
      </c>
      <c r="E8" s="281">
        <f t="shared" si="0"/>
        <v>519</v>
      </c>
      <c r="F8" s="296">
        <f t="shared" ref="F8:H66" si="11">E8/$L8*100</f>
        <v>2.6363913441024076</v>
      </c>
      <c r="G8" s="155">
        <f t="shared" si="1"/>
        <v>1393</v>
      </c>
      <c r="H8" s="296">
        <f t="shared" si="11"/>
        <v>7.0760946865792942</v>
      </c>
      <c r="I8" s="155">
        <f t="shared" si="2"/>
        <v>768</v>
      </c>
      <c r="J8" s="296">
        <f t="shared" ref="J8" si="12">I8/$L8*100</f>
        <v>3.9012496190185915</v>
      </c>
      <c r="K8" s="155">
        <f t="shared" si="3"/>
        <v>17006</v>
      </c>
      <c r="L8" s="282">
        <f t="shared" si="4"/>
        <v>19686</v>
      </c>
      <c r="M8" s="281">
        <f t="shared" ref="M8:AB11" si="13">SUM(M13,M18,M23)</f>
        <v>190</v>
      </c>
      <c r="N8" s="296">
        <f t="shared" ref="N8:P66" si="14">M8/$T8*100</f>
        <v>1.5853149770546515</v>
      </c>
      <c r="O8" s="155">
        <f t="shared" si="13"/>
        <v>703</v>
      </c>
      <c r="P8" s="296">
        <f t="shared" si="14"/>
        <v>5.8656654151022112</v>
      </c>
      <c r="Q8" s="155">
        <f t="shared" si="13"/>
        <v>407</v>
      </c>
      <c r="R8" s="296">
        <f t="shared" ref="R8" si="15">Q8/$T8*100</f>
        <v>3.3959115561118067</v>
      </c>
      <c r="S8" s="155">
        <f t="shared" si="13"/>
        <v>10685</v>
      </c>
      <c r="T8" s="282">
        <f t="shared" si="13"/>
        <v>11985</v>
      </c>
      <c r="U8" s="281">
        <f t="shared" si="13"/>
        <v>329</v>
      </c>
      <c r="V8" s="296">
        <f t="shared" ref="V8:X66" si="16">U8/$AB8*100</f>
        <v>4.2721724451369951</v>
      </c>
      <c r="W8" s="155">
        <f t="shared" si="13"/>
        <v>690</v>
      </c>
      <c r="X8" s="296">
        <f t="shared" si="16"/>
        <v>8.9598753408648228</v>
      </c>
      <c r="Y8" s="155">
        <f t="shared" si="13"/>
        <v>361</v>
      </c>
      <c r="Z8" s="296">
        <f t="shared" ref="Z8" si="17">Y8/$AB8*100</f>
        <v>4.6877028957278277</v>
      </c>
      <c r="AA8" s="155">
        <f t="shared" si="13"/>
        <v>6321</v>
      </c>
      <c r="AB8" s="283">
        <f t="shared" si="13"/>
        <v>7701</v>
      </c>
      <c r="AD8" s="370"/>
      <c r="AE8" s="272" t="s">
        <v>338</v>
      </c>
      <c r="AF8" s="281">
        <f t="shared" ref="AF8:AF66" si="18">SUM(AN8,AV8)</f>
        <v>193</v>
      </c>
      <c r="AG8" s="296">
        <f t="shared" ref="AG8:AG66" si="19">AF8/$AM8*100</f>
        <v>0.7759729816661306</v>
      </c>
      <c r="AH8" s="155">
        <f t="shared" si="6"/>
        <v>1395</v>
      </c>
      <c r="AI8" s="296">
        <f t="shared" ref="AI8:AI66" si="20">AH8/$AM8*100</f>
        <v>5.6087166291412025</v>
      </c>
      <c r="AJ8" s="155">
        <f t="shared" si="7"/>
        <v>1358</v>
      </c>
      <c r="AK8" s="296">
        <f t="shared" ref="AK8:AK66" si="21">AJ8/$AM8*100</f>
        <v>5.459954969443551</v>
      </c>
      <c r="AL8" s="155">
        <f t="shared" si="8"/>
        <v>21926</v>
      </c>
      <c r="AM8" s="282">
        <f t="shared" si="9"/>
        <v>24872</v>
      </c>
      <c r="AN8" s="281">
        <f t="shared" ref="AN8:BC8" si="22">SUM(AN13,AN18,AN23)</f>
        <v>111</v>
      </c>
      <c r="AO8" s="296">
        <f t="shared" ref="AO8:AO66" si="23">AN8/$AU8*100</f>
        <v>0.60722100656455136</v>
      </c>
      <c r="AP8" s="155">
        <f t="shared" si="22"/>
        <v>814</v>
      </c>
      <c r="AQ8" s="296">
        <f t="shared" ref="AQ8:AQ66" si="24">AP8/$AU8*100</f>
        <v>4.452954048140044</v>
      </c>
      <c r="AR8" s="155">
        <f t="shared" si="22"/>
        <v>936</v>
      </c>
      <c r="AS8" s="296">
        <f t="shared" ref="AS8:AS66" si="25">AR8/$AU8*100</f>
        <v>5.1203501094091903</v>
      </c>
      <c r="AT8" s="155">
        <f t="shared" si="22"/>
        <v>16419</v>
      </c>
      <c r="AU8" s="282">
        <f t="shared" si="22"/>
        <v>18280</v>
      </c>
      <c r="AV8" s="281">
        <f t="shared" si="22"/>
        <v>82</v>
      </c>
      <c r="AW8" s="296">
        <f t="shared" ref="AW8:AY66" si="26">AV8/$BC8*100</f>
        <v>1.2439320388349515</v>
      </c>
      <c r="AX8" s="155">
        <f t="shared" si="22"/>
        <v>581</v>
      </c>
      <c r="AY8" s="296">
        <f t="shared" si="26"/>
        <v>8.8137135922330092</v>
      </c>
      <c r="AZ8" s="155">
        <f t="shared" si="22"/>
        <v>422</v>
      </c>
      <c r="BA8" s="296">
        <f t="shared" ref="BA8" si="27">AZ8/$BC8*100</f>
        <v>6.4016990291262132</v>
      </c>
      <c r="BB8" s="155">
        <f t="shared" si="22"/>
        <v>5507</v>
      </c>
      <c r="BC8" s="283">
        <f t="shared" si="22"/>
        <v>6592</v>
      </c>
    </row>
    <row r="9" spans="2:55" x14ac:dyDescent="0.3">
      <c r="C9" s="370"/>
      <c r="D9" s="272" t="s">
        <v>338</v>
      </c>
      <c r="E9" s="281">
        <f t="shared" si="0"/>
        <v>540</v>
      </c>
      <c r="F9" s="296">
        <f t="shared" si="11"/>
        <v>2.5862068965517242</v>
      </c>
      <c r="G9" s="155">
        <f t="shared" si="1"/>
        <v>1732</v>
      </c>
      <c r="H9" s="296">
        <f t="shared" si="11"/>
        <v>8.295019157088122</v>
      </c>
      <c r="I9" s="155">
        <f t="shared" si="2"/>
        <v>813</v>
      </c>
      <c r="J9" s="296">
        <f t="shared" ref="J9" si="28">I9/$L9*100</f>
        <v>3.8936781609195399</v>
      </c>
      <c r="K9" s="155">
        <f t="shared" si="3"/>
        <v>17795</v>
      </c>
      <c r="L9" s="282">
        <f t="shared" si="4"/>
        <v>20880</v>
      </c>
      <c r="M9" s="281">
        <f t="shared" si="13"/>
        <v>231</v>
      </c>
      <c r="N9" s="296">
        <f t="shared" si="14"/>
        <v>1.7656500802568218</v>
      </c>
      <c r="O9" s="155">
        <f t="shared" si="13"/>
        <v>885</v>
      </c>
      <c r="P9" s="296">
        <f t="shared" si="14"/>
        <v>6.7645035542306813</v>
      </c>
      <c r="Q9" s="155">
        <f t="shared" si="13"/>
        <v>483</v>
      </c>
      <c r="R9" s="296">
        <f t="shared" ref="R9" si="29">Q9/$T9*100</f>
        <v>3.6918138041733553</v>
      </c>
      <c r="S9" s="155">
        <f t="shared" si="13"/>
        <v>11484</v>
      </c>
      <c r="T9" s="282">
        <f t="shared" si="13"/>
        <v>13083</v>
      </c>
      <c r="U9" s="281">
        <f t="shared" si="13"/>
        <v>309</v>
      </c>
      <c r="V9" s="296">
        <f t="shared" si="16"/>
        <v>3.9630627164293961</v>
      </c>
      <c r="W9" s="155">
        <f t="shared" si="13"/>
        <v>847</v>
      </c>
      <c r="X9" s="296">
        <f t="shared" si="16"/>
        <v>10.863152494549185</v>
      </c>
      <c r="Y9" s="155">
        <f t="shared" si="13"/>
        <v>330</v>
      </c>
      <c r="Z9" s="296">
        <f t="shared" ref="Z9" si="30">Y9/$AB9*100</f>
        <v>4.2323970757983842</v>
      </c>
      <c r="AA9" s="155">
        <f t="shared" si="13"/>
        <v>6311</v>
      </c>
      <c r="AB9" s="283">
        <f t="shared" si="13"/>
        <v>7797</v>
      </c>
      <c r="AD9" s="370"/>
      <c r="AE9" s="272" t="s">
        <v>338</v>
      </c>
      <c r="AF9" s="281">
        <f t="shared" si="18"/>
        <v>154</v>
      </c>
      <c r="AG9" s="296">
        <f t="shared" si="19"/>
        <v>0.54200542005420049</v>
      </c>
      <c r="AH9" s="155">
        <f t="shared" si="6"/>
        <v>1970</v>
      </c>
      <c r="AI9" s="296">
        <f t="shared" si="20"/>
        <v>6.9334459578362013</v>
      </c>
      <c r="AJ9" s="155">
        <f t="shared" si="7"/>
        <v>1602</v>
      </c>
      <c r="AK9" s="296">
        <f t="shared" si="21"/>
        <v>5.6382641748495406</v>
      </c>
      <c r="AL9" s="155">
        <f t="shared" si="8"/>
        <v>24687</v>
      </c>
      <c r="AM9" s="282">
        <f t="shared" si="9"/>
        <v>28413</v>
      </c>
      <c r="AN9" s="281">
        <f t="shared" ref="AN9:BC9" si="31">SUM(AN14,AN19,AN24)</f>
        <v>84</v>
      </c>
      <c r="AO9" s="296">
        <f t="shared" si="23"/>
        <v>0.40648439390273405</v>
      </c>
      <c r="AP9" s="155">
        <f t="shared" si="31"/>
        <v>1128</v>
      </c>
      <c r="AQ9" s="296">
        <f t="shared" si="24"/>
        <v>5.4585047181224287</v>
      </c>
      <c r="AR9" s="155">
        <f t="shared" si="31"/>
        <v>1104</v>
      </c>
      <c r="AS9" s="296">
        <f t="shared" si="25"/>
        <v>5.3423663198645057</v>
      </c>
      <c r="AT9" s="155">
        <f t="shared" si="31"/>
        <v>18349</v>
      </c>
      <c r="AU9" s="282">
        <f t="shared" si="31"/>
        <v>20665</v>
      </c>
      <c r="AV9" s="281">
        <f t="shared" si="31"/>
        <v>70</v>
      </c>
      <c r="AW9" s="296">
        <f t="shared" si="26"/>
        <v>0.90345895715023239</v>
      </c>
      <c r="AX9" s="155">
        <f t="shared" si="31"/>
        <v>842</v>
      </c>
      <c r="AY9" s="296">
        <f t="shared" si="26"/>
        <v>10.867320598864223</v>
      </c>
      <c r="AZ9" s="155">
        <f t="shared" si="31"/>
        <v>498</v>
      </c>
      <c r="BA9" s="296">
        <f t="shared" ref="BA9" si="32">AZ9/$BC9*100</f>
        <v>6.4274651522973665</v>
      </c>
      <c r="BB9" s="155">
        <f t="shared" si="31"/>
        <v>6338</v>
      </c>
      <c r="BC9" s="283">
        <f t="shared" si="31"/>
        <v>7748</v>
      </c>
    </row>
    <row r="10" spans="2:55" x14ac:dyDescent="0.3">
      <c r="C10" s="370"/>
      <c r="D10" s="272" t="s">
        <v>338</v>
      </c>
      <c r="E10" s="281">
        <f t="shared" si="0"/>
        <v>523</v>
      </c>
      <c r="F10" s="296">
        <f t="shared" si="11"/>
        <v>2.4190564292321923</v>
      </c>
      <c r="G10" s="155">
        <f t="shared" si="1"/>
        <v>2161</v>
      </c>
      <c r="H10" s="296">
        <f t="shared" si="11"/>
        <v>9.9953746530989811</v>
      </c>
      <c r="I10" s="155">
        <f t="shared" si="2"/>
        <v>888</v>
      </c>
      <c r="J10" s="296">
        <f t="shared" ref="J10" si="33">I10/$L10*100</f>
        <v>4.1073080481036079</v>
      </c>
      <c r="K10" s="155">
        <f t="shared" si="3"/>
        <v>18048</v>
      </c>
      <c r="L10" s="282">
        <f t="shared" si="4"/>
        <v>21620</v>
      </c>
      <c r="M10" s="281">
        <f t="shared" si="13"/>
        <v>200</v>
      </c>
      <c r="N10" s="296">
        <f t="shared" si="14"/>
        <v>1.4983518130056936</v>
      </c>
      <c r="O10" s="155">
        <f t="shared" si="13"/>
        <v>1104</v>
      </c>
      <c r="P10" s="296">
        <f t="shared" si="14"/>
        <v>8.2709020077914293</v>
      </c>
      <c r="Q10" s="155">
        <f t="shared" si="13"/>
        <v>511</v>
      </c>
      <c r="R10" s="296">
        <f t="shared" ref="R10" si="34">Q10/$T10*100</f>
        <v>3.8282888822295478</v>
      </c>
      <c r="S10" s="155">
        <f t="shared" si="13"/>
        <v>11533</v>
      </c>
      <c r="T10" s="282">
        <f t="shared" si="13"/>
        <v>13348</v>
      </c>
      <c r="U10" s="281">
        <f t="shared" si="13"/>
        <v>323</v>
      </c>
      <c r="V10" s="296">
        <f t="shared" si="16"/>
        <v>3.9047388781431334</v>
      </c>
      <c r="W10" s="155">
        <f t="shared" si="13"/>
        <v>1057</v>
      </c>
      <c r="X10" s="296">
        <f t="shared" si="16"/>
        <v>12.778046421663444</v>
      </c>
      <c r="Y10" s="155">
        <f t="shared" si="13"/>
        <v>377</v>
      </c>
      <c r="Z10" s="296">
        <f t="shared" ref="Z10" si="35">Y10/$AB10*100</f>
        <v>4.5575435203094772</v>
      </c>
      <c r="AA10" s="155">
        <f t="shared" si="13"/>
        <v>6515</v>
      </c>
      <c r="AB10" s="283">
        <f t="shared" si="13"/>
        <v>8272</v>
      </c>
      <c r="AD10" s="370"/>
      <c r="AE10" s="272" t="s">
        <v>338</v>
      </c>
      <c r="AF10" s="281">
        <f t="shared" si="18"/>
        <v>174</v>
      </c>
      <c r="AG10" s="296">
        <f t="shared" si="19"/>
        <v>0.48879150514073821</v>
      </c>
      <c r="AH10" s="155">
        <f t="shared" si="6"/>
        <v>3190</v>
      </c>
      <c r="AI10" s="296">
        <f t="shared" si="20"/>
        <v>8.9611775942468679</v>
      </c>
      <c r="AJ10" s="155">
        <f t="shared" si="7"/>
        <v>2098</v>
      </c>
      <c r="AK10" s="296">
        <f t="shared" si="21"/>
        <v>5.8935895275015451</v>
      </c>
      <c r="AL10" s="155">
        <f t="shared" si="8"/>
        <v>30136</v>
      </c>
      <c r="AM10" s="282">
        <f t="shared" si="9"/>
        <v>35598</v>
      </c>
      <c r="AN10" s="281">
        <f t="shared" ref="AN10:BC10" si="36">SUM(AN15,AN20,AN25)</f>
        <v>99</v>
      </c>
      <c r="AO10" s="296">
        <f t="shared" si="23"/>
        <v>0.38934990364573091</v>
      </c>
      <c r="AP10" s="155">
        <f t="shared" si="36"/>
        <v>1922</v>
      </c>
      <c r="AQ10" s="296">
        <f t="shared" si="24"/>
        <v>7.5588940889605531</v>
      </c>
      <c r="AR10" s="155">
        <f t="shared" si="36"/>
        <v>1422</v>
      </c>
      <c r="AS10" s="296">
        <f t="shared" si="25"/>
        <v>5.592480434184135</v>
      </c>
      <c r="AT10" s="155">
        <f t="shared" si="36"/>
        <v>21984</v>
      </c>
      <c r="AU10" s="282">
        <f t="shared" si="36"/>
        <v>25427</v>
      </c>
      <c r="AV10" s="281">
        <f t="shared" si="36"/>
        <v>75</v>
      </c>
      <c r="AW10" s="296">
        <f t="shared" si="26"/>
        <v>0.73739062039130865</v>
      </c>
      <c r="AX10" s="155">
        <f t="shared" si="36"/>
        <v>1268</v>
      </c>
      <c r="AY10" s="296">
        <f t="shared" si="26"/>
        <v>12.466817422082391</v>
      </c>
      <c r="AZ10" s="155">
        <f t="shared" si="36"/>
        <v>676</v>
      </c>
      <c r="BA10" s="296">
        <f t="shared" ref="BA10" si="37">AZ10/$BC10*100</f>
        <v>6.6463474584603279</v>
      </c>
      <c r="BB10" s="155">
        <f t="shared" si="36"/>
        <v>8152</v>
      </c>
      <c r="BC10" s="283">
        <f t="shared" si="36"/>
        <v>10171</v>
      </c>
    </row>
    <row r="11" spans="2:55" x14ac:dyDescent="0.3">
      <c r="C11" s="370"/>
      <c r="D11" s="272" t="s">
        <v>340</v>
      </c>
      <c r="E11" s="287">
        <f t="shared" si="0"/>
        <v>1947</v>
      </c>
      <c r="F11" s="298">
        <f t="shared" si="11"/>
        <v>2.4221238057324843</v>
      </c>
      <c r="G11" s="158">
        <f t="shared" si="1"/>
        <v>6435</v>
      </c>
      <c r="H11" s="298">
        <f t="shared" si="11"/>
        <v>8.0053244426751586</v>
      </c>
      <c r="I11" s="158">
        <f t="shared" si="2"/>
        <v>3257</v>
      </c>
      <c r="J11" s="298">
        <f t="shared" ref="J11" si="38">I11/$L11*100</f>
        <v>4.0518013535031843</v>
      </c>
      <c r="K11" s="158">
        <f t="shared" si="3"/>
        <v>68745</v>
      </c>
      <c r="L11" s="288">
        <f t="shared" si="4"/>
        <v>80384</v>
      </c>
      <c r="M11" s="287">
        <f t="shared" si="13"/>
        <v>748</v>
      </c>
      <c r="N11" s="298">
        <f t="shared" si="14"/>
        <v>1.5069100286071155</v>
      </c>
      <c r="O11" s="158">
        <f t="shared" si="13"/>
        <v>3278</v>
      </c>
      <c r="P11" s="298">
        <f t="shared" si="14"/>
        <v>6.6038115959547117</v>
      </c>
      <c r="Q11" s="158">
        <f t="shared" si="13"/>
        <v>1839</v>
      </c>
      <c r="R11" s="298">
        <f t="shared" ref="R11" si="39">Q11/$T11*100</f>
        <v>3.7048229179257826</v>
      </c>
      <c r="S11" s="158">
        <f t="shared" si="13"/>
        <v>43773</v>
      </c>
      <c r="T11" s="288">
        <f t="shared" si="13"/>
        <v>49638</v>
      </c>
      <c r="U11" s="287">
        <f t="shared" si="13"/>
        <v>1199</v>
      </c>
      <c r="V11" s="298">
        <f t="shared" si="16"/>
        <v>3.8996942691732253</v>
      </c>
      <c r="W11" s="158">
        <f t="shared" si="13"/>
        <v>3157</v>
      </c>
      <c r="X11" s="298">
        <f t="shared" si="16"/>
        <v>10.268002341768035</v>
      </c>
      <c r="Y11" s="158">
        <f t="shared" si="13"/>
        <v>1418</v>
      </c>
      <c r="Z11" s="298">
        <f t="shared" ref="Z11" si="40">Y11/$AB11*100</f>
        <v>4.6119820464450658</v>
      </c>
      <c r="AA11" s="158">
        <f t="shared" si="13"/>
        <v>24972</v>
      </c>
      <c r="AB11" s="289">
        <f t="shared" si="13"/>
        <v>30746</v>
      </c>
      <c r="AD11" s="370"/>
      <c r="AE11" s="272" t="s">
        <v>340</v>
      </c>
      <c r="AF11" s="287">
        <f t="shared" si="18"/>
        <v>650</v>
      </c>
      <c r="AG11" s="298">
        <f t="shared" si="19"/>
        <v>0.59271417498746182</v>
      </c>
      <c r="AH11" s="158">
        <f t="shared" si="6"/>
        <v>7771</v>
      </c>
      <c r="AI11" s="298">
        <f t="shared" si="20"/>
        <v>7.086125928965485</v>
      </c>
      <c r="AJ11" s="158">
        <f t="shared" si="7"/>
        <v>6036</v>
      </c>
      <c r="AK11" s="298">
        <f t="shared" si="21"/>
        <v>5.5040350157297224</v>
      </c>
      <c r="AL11" s="158">
        <f t="shared" si="8"/>
        <v>95208</v>
      </c>
      <c r="AM11" s="288">
        <f t="shared" si="9"/>
        <v>109665</v>
      </c>
      <c r="AN11" s="287">
        <f t="shared" ref="AN11:BC11" si="41">SUM(AN16,AN21,AN26)</f>
        <v>375</v>
      </c>
      <c r="AO11" s="298">
        <f t="shared" si="23"/>
        <v>0.46834020232296741</v>
      </c>
      <c r="AP11" s="158">
        <f t="shared" si="41"/>
        <v>4602</v>
      </c>
      <c r="AQ11" s="298">
        <f t="shared" si="24"/>
        <v>5.7474709629074558</v>
      </c>
      <c r="AR11" s="158">
        <f t="shared" si="41"/>
        <v>4191</v>
      </c>
      <c r="AS11" s="298">
        <f t="shared" si="25"/>
        <v>5.2341701011614834</v>
      </c>
      <c r="AT11" s="158">
        <f t="shared" si="41"/>
        <v>70902</v>
      </c>
      <c r="AU11" s="288">
        <f t="shared" si="41"/>
        <v>80070</v>
      </c>
      <c r="AV11" s="287">
        <f t="shared" si="41"/>
        <v>275</v>
      </c>
      <c r="AW11" s="298">
        <f t="shared" si="26"/>
        <v>0.92921101537421869</v>
      </c>
      <c r="AX11" s="158">
        <f t="shared" si="41"/>
        <v>3169</v>
      </c>
      <c r="AY11" s="298">
        <f t="shared" si="26"/>
        <v>10.707889846257814</v>
      </c>
      <c r="AZ11" s="158">
        <f t="shared" si="41"/>
        <v>1845</v>
      </c>
      <c r="BA11" s="298">
        <f t="shared" ref="BA11" si="42">AZ11/$BC11*100</f>
        <v>6.234161175874303</v>
      </c>
      <c r="BB11" s="158">
        <f t="shared" si="41"/>
        <v>24306</v>
      </c>
      <c r="BC11" s="289">
        <f t="shared" si="41"/>
        <v>29595</v>
      </c>
    </row>
    <row r="12" spans="2:55" x14ac:dyDescent="0.3">
      <c r="C12" s="369" t="s">
        <v>333</v>
      </c>
      <c r="D12" s="273" t="s">
        <v>338</v>
      </c>
      <c r="E12" s="284">
        <f t="shared" si="0"/>
        <v>63</v>
      </c>
      <c r="F12" s="297">
        <f t="shared" si="11"/>
        <v>1.0804321728691477</v>
      </c>
      <c r="G12" s="153">
        <f t="shared" si="1"/>
        <v>245</v>
      </c>
      <c r="H12" s="297">
        <f t="shared" si="11"/>
        <v>4.2016806722689077</v>
      </c>
      <c r="I12" s="153">
        <f t="shared" si="2"/>
        <v>269</v>
      </c>
      <c r="J12" s="297">
        <f t="shared" ref="J12" si="43">I12/$L12*100</f>
        <v>4.6132738809809632</v>
      </c>
      <c r="K12" s="153">
        <f t="shared" si="3"/>
        <v>5254</v>
      </c>
      <c r="L12" s="285">
        <f t="shared" si="4"/>
        <v>5831</v>
      </c>
      <c r="M12" s="284">
        <v>33</v>
      </c>
      <c r="N12" s="297">
        <f t="shared" si="14"/>
        <v>0.79231692677070831</v>
      </c>
      <c r="O12" s="153">
        <v>155</v>
      </c>
      <c r="P12" s="297">
        <f t="shared" si="14"/>
        <v>3.7214885954381751</v>
      </c>
      <c r="Q12" s="153">
        <v>170</v>
      </c>
      <c r="R12" s="297">
        <f t="shared" ref="R12" si="44">Q12/$T12*100</f>
        <v>4.0816326530612246</v>
      </c>
      <c r="S12" s="153">
        <v>3807</v>
      </c>
      <c r="T12" s="285">
        <v>4165</v>
      </c>
      <c r="U12" s="284">
        <v>30</v>
      </c>
      <c r="V12" s="297">
        <f t="shared" si="16"/>
        <v>1.800720288115246</v>
      </c>
      <c r="W12" s="153">
        <v>90</v>
      </c>
      <c r="X12" s="297">
        <f t="shared" si="16"/>
        <v>5.4021608643457384</v>
      </c>
      <c r="Y12" s="153">
        <v>99</v>
      </c>
      <c r="Z12" s="297">
        <f t="shared" ref="Z12" si="45">Y12/$AB12*100</f>
        <v>5.9423769507803117</v>
      </c>
      <c r="AA12" s="153">
        <v>1447</v>
      </c>
      <c r="AB12" s="286">
        <v>1666</v>
      </c>
      <c r="AD12" s="369" t="s">
        <v>333</v>
      </c>
      <c r="AE12" s="273" t="s">
        <v>338</v>
      </c>
      <c r="AF12" s="284">
        <f t="shared" si="18"/>
        <v>61</v>
      </c>
      <c r="AG12" s="297">
        <f t="shared" si="19"/>
        <v>0.42479108635097496</v>
      </c>
      <c r="AH12" s="153">
        <f t="shared" si="6"/>
        <v>696</v>
      </c>
      <c r="AI12" s="297">
        <f t="shared" si="20"/>
        <v>4.8467966573816152</v>
      </c>
      <c r="AJ12" s="153">
        <f t="shared" si="7"/>
        <v>698</v>
      </c>
      <c r="AK12" s="297">
        <f t="shared" si="21"/>
        <v>4.8607242339832872</v>
      </c>
      <c r="AL12" s="153">
        <f t="shared" si="8"/>
        <v>12905</v>
      </c>
      <c r="AM12" s="285">
        <f t="shared" si="9"/>
        <v>14360</v>
      </c>
      <c r="AN12" s="284">
        <v>39</v>
      </c>
      <c r="AO12" s="297">
        <f t="shared" si="23"/>
        <v>0.35030988951765024</v>
      </c>
      <c r="AP12" s="153">
        <v>438</v>
      </c>
      <c r="AQ12" s="297">
        <f t="shared" si="24"/>
        <v>3.9342495284289951</v>
      </c>
      <c r="AR12" s="153">
        <v>535</v>
      </c>
      <c r="AS12" s="297">
        <f t="shared" si="25"/>
        <v>4.8055330997934069</v>
      </c>
      <c r="AT12" s="153">
        <v>10121</v>
      </c>
      <c r="AU12" s="285">
        <v>11133</v>
      </c>
      <c r="AV12" s="284">
        <v>22</v>
      </c>
      <c r="AW12" s="297">
        <f t="shared" si="26"/>
        <v>0.68174775333126747</v>
      </c>
      <c r="AX12" s="153">
        <v>258</v>
      </c>
      <c r="AY12" s="297">
        <f t="shared" si="26"/>
        <v>7.9950418345212269</v>
      </c>
      <c r="AZ12" s="153">
        <v>163</v>
      </c>
      <c r="BA12" s="297">
        <f t="shared" ref="BA12" si="46">AZ12/$BC12*100</f>
        <v>5.0511310814998449</v>
      </c>
      <c r="BB12" s="153">
        <v>2784</v>
      </c>
      <c r="BC12" s="286">
        <v>3227</v>
      </c>
    </row>
    <row r="13" spans="2:55" x14ac:dyDescent="0.3">
      <c r="C13" s="370"/>
      <c r="D13" s="272" t="s">
        <v>338</v>
      </c>
      <c r="E13" s="281">
        <f t="shared" si="0"/>
        <v>61</v>
      </c>
      <c r="F13" s="296">
        <f t="shared" si="11"/>
        <v>1.1566173682214638</v>
      </c>
      <c r="G13" s="155">
        <f t="shared" si="1"/>
        <v>221</v>
      </c>
      <c r="H13" s="296">
        <f t="shared" si="11"/>
        <v>4.1903678422449753</v>
      </c>
      <c r="I13" s="155">
        <f t="shared" si="2"/>
        <v>229</v>
      </c>
      <c r="J13" s="296">
        <f t="shared" ref="J13" si="47">I13/$L13*100</f>
        <v>4.3420553659461509</v>
      </c>
      <c r="K13" s="155">
        <f t="shared" si="3"/>
        <v>4763</v>
      </c>
      <c r="L13" s="282">
        <f t="shared" si="4"/>
        <v>5274</v>
      </c>
      <c r="M13" s="281">
        <v>34</v>
      </c>
      <c r="N13" s="296">
        <f t="shared" si="14"/>
        <v>0.90690850893571617</v>
      </c>
      <c r="O13" s="155">
        <v>146</v>
      </c>
      <c r="P13" s="296">
        <f t="shared" si="14"/>
        <v>3.8943718324886634</v>
      </c>
      <c r="Q13" s="155">
        <v>139</v>
      </c>
      <c r="R13" s="296">
        <f t="shared" ref="R13" si="48">Q13/$T13*100</f>
        <v>3.7076553747666043</v>
      </c>
      <c r="S13" s="155">
        <v>3430</v>
      </c>
      <c r="T13" s="282">
        <v>3749</v>
      </c>
      <c r="U13" s="281">
        <v>27</v>
      </c>
      <c r="V13" s="296">
        <f t="shared" si="16"/>
        <v>1.7704918032786885</v>
      </c>
      <c r="W13" s="155">
        <v>75</v>
      </c>
      <c r="X13" s="296">
        <f t="shared" si="16"/>
        <v>4.918032786885246</v>
      </c>
      <c r="Y13" s="155">
        <v>90</v>
      </c>
      <c r="Z13" s="296">
        <f t="shared" ref="Z13" si="49">Y13/$AB13*100</f>
        <v>5.9016393442622954</v>
      </c>
      <c r="AA13" s="155">
        <v>1333</v>
      </c>
      <c r="AB13" s="283">
        <v>1525</v>
      </c>
      <c r="AD13" s="370"/>
      <c r="AE13" s="272" t="s">
        <v>338</v>
      </c>
      <c r="AF13" s="281">
        <f t="shared" si="18"/>
        <v>83</v>
      </c>
      <c r="AG13" s="296">
        <f t="shared" si="19"/>
        <v>0.52276878503495627</v>
      </c>
      <c r="AH13" s="155">
        <f t="shared" si="6"/>
        <v>671</v>
      </c>
      <c r="AI13" s="296">
        <f t="shared" si="20"/>
        <v>4.2262392139572968</v>
      </c>
      <c r="AJ13" s="155">
        <f t="shared" si="7"/>
        <v>916</v>
      </c>
      <c r="AK13" s="296">
        <f t="shared" si="21"/>
        <v>5.7693518926749388</v>
      </c>
      <c r="AL13" s="155">
        <f t="shared" si="8"/>
        <v>14207</v>
      </c>
      <c r="AM13" s="282">
        <f t="shared" si="9"/>
        <v>15877</v>
      </c>
      <c r="AN13" s="281">
        <v>53</v>
      </c>
      <c r="AO13" s="296">
        <f t="shared" si="23"/>
        <v>0.44321792941963534</v>
      </c>
      <c r="AP13" s="155">
        <v>417</v>
      </c>
      <c r="AQ13" s="296">
        <f t="shared" si="24"/>
        <v>3.4872052182639237</v>
      </c>
      <c r="AR13" s="155">
        <v>655</v>
      </c>
      <c r="AS13" s="296">
        <f t="shared" si="25"/>
        <v>5.4775045994313434</v>
      </c>
      <c r="AT13" s="155">
        <v>10833</v>
      </c>
      <c r="AU13" s="282">
        <v>11958</v>
      </c>
      <c r="AV13" s="281">
        <v>30</v>
      </c>
      <c r="AW13" s="296">
        <f t="shared" si="26"/>
        <v>0.76550140341923967</v>
      </c>
      <c r="AX13" s="155">
        <v>254</v>
      </c>
      <c r="AY13" s="296">
        <f t="shared" si="26"/>
        <v>6.4812452156162284</v>
      </c>
      <c r="AZ13" s="155">
        <v>261</v>
      </c>
      <c r="BA13" s="296">
        <f t="shared" ref="BA13" si="50">AZ13/$BC13*100</f>
        <v>6.6598622097473843</v>
      </c>
      <c r="BB13" s="155">
        <v>3374</v>
      </c>
      <c r="BC13" s="283">
        <v>3919</v>
      </c>
    </row>
    <row r="14" spans="2:55" x14ac:dyDescent="0.3">
      <c r="C14" s="370"/>
      <c r="D14" s="272" t="s">
        <v>338</v>
      </c>
      <c r="E14" s="281">
        <f t="shared" si="0"/>
        <v>61</v>
      </c>
      <c r="F14" s="296">
        <f t="shared" si="11"/>
        <v>1.239585450111766</v>
      </c>
      <c r="G14" s="155">
        <f t="shared" si="1"/>
        <v>253</v>
      </c>
      <c r="H14" s="296">
        <f t="shared" si="11"/>
        <v>5.1412314570209308</v>
      </c>
      <c r="I14" s="155">
        <f t="shared" si="2"/>
        <v>198</v>
      </c>
      <c r="J14" s="296">
        <f t="shared" ref="J14" si="51">I14/$L14*100</f>
        <v>4.023572444625076</v>
      </c>
      <c r="K14" s="155">
        <f t="shared" si="3"/>
        <v>4409</v>
      </c>
      <c r="L14" s="282">
        <f t="shared" si="4"/>
        <v>4921</v>
      </c>
      <c r="M14" s="281">
        <v>42</v>
      </c>
      <c r="N14" s="296">
        <f t="shared" si="14"/>
        <v>1.1877828054298643</v>
      </c>
      <c r="O14" s="155">
        <v>147</v>
      </c>
      <c r="P14" s="296">
        <f t="shared" si="14"/>
        <v>4.1572398190045243</v>
      </c>
      <c r="Q14" s="155">
        <v>123</v>
      </c>
      <c r="R14" s="296">
        <f t="shared" ref="R14" si="52">Q14/$T14*100</f>
        <v>3.4785067873303168</v>
      </c>
      <c r="S14" s="155">
        <v>3224</v>
      </c>
      <c r="T14" s="282">
        <v>3536</v>
      </c>
      <c r="U14" s="281">
        <v>19</v>
      </c>
      <c r="V14" s="296">
        <f t="shared" si="16"/>
        <v>1.371841155234657</v>
      </c>
      <c r="W14" s="155">
        <v>106</v>
      </c>
      <c r="X14" s="296">
        <f t="shared" si="16"/>
        <v>7.653429602888087</v>
      </c>
      <c r="Y14" s="155">
        <v>75</v>
      </c>
      <c r="Z14" s="296">
        <f t="shared" ref="Z14" si="53">Y14/$AB14*100</f>
        <v>5.4151624548736459</v>
      </c>
      <c r="AA14" s="155">
        <v>1185</v>
      </c>
      <c r="AB14" s="283">
        <v>1385</v>
      </c>
      <c r="AD14" s="370"/>
      <c r="AE14" s="272" t="s">
        <v>338</v>
      </c>
      <c r="AF14" s="281">
        <f t="shared" si="18"/>
        <v>52</v>
      </c>
      <c r="AG14" s="296">
        <f t="shared" si="19"/>
        <v>0.3024662633783155</v>
      </c>
      <c r="AH14" s="155">
        <f t="shared" si="6"/>
        <v>838</v>
      </c>
      <c r="AI14" s="296">
        <f t="shared" si="20"/>
        <v>4.8743601675197761</v>
      </c>
      <c r="AJ14" s="155">
        <f t="shared" si="7"/>
        <v>1018</v>
      </c>
      <c r="AK14" s="296">
        <f t="shared" si="21"/>
        <v>5.9213587715216374</v>
      </c>
      <c r="AL14" s="155">
        <f t="shared" si="8"/>
        <v>15284</v>
      </c>
      <c r="AM14" s="282">
        <f t="shared" si="9"/>
        <v>17192</v>
      </c>
      <c r="AN14" s="281">
        <v>29</v>
      </c>
      <c r="AO14" s="296">
        <f t="shared" si="23"/>
        <v>0.22534773486673401</v>
      </c>
      <c r="AP14" s="155">
        <v>538</v>
      </c>
      <c r="AQ14" s="296">
        <f t="shared" si="24"/>
        <v>4.1805890123552718</v>
      </c>
      <c r="AR14" s="155">
        <v>721</v>
      </c>
      <c r="AS14" s="296">
        <f t="shared" si="25"/>
        <v>5.6026109254798353</v>
      </c>
      <c r="AT14" s="155">
        <v>11581</v>
      </c>
      <c r="AU14" s="282">
        <v>12869</v>
      </c>
      <c r="AV14" s="281">
        <v>23</v>
      </c>
      <c r="AW14" s="296">
        <f t="shared" si="26"/>
        <v>0.53203793661808929</v>
      </c>
      <c r="AX14" s="155">
        <v>300</v>
      </c>
      <c r="AY14" s="296">
        <f t="shared" si="26"/>
        <v>6.9396252602359469</v>
      </c>
      <c r="AZ14" s="155">
        <v>297</v>
      </c>
      <c r="BA14" s="296">
        <f t="shared" ref="BA14" si="54">AZ14/$BC14*100</f>
        <v>6.8702290076335881</v>
      </c>
      <c r="BB14" s="155">
        <v>3703</v>
      </c>
      <c r="BC14" s="283">
        <v>4323</v>
      </c>
    </row>
    <row r="15" spans="2:55" x14ac:dyDescent="0.3">
      <c r="C15" s="370"/>
      <c r="D15" s="272" t="s">
        <v>338</v>
      </c>
      <c r="E15" s="281">
        <f t="shared" si="0"/>
        <v>40</v>
      </c>
      <c r="F15" s="296">
        <f t="shared" si="11"/>
        <v>0.91954022988505746</v>
      </c>
      <c r="G15" s="155">
        <f t="shared" si="1"/>
        <v>237</v>
      </c>
      <c r="H15" s="296">
        <f t="shared" si="11"/>
        <v>5.4482758620689662</v>
      </c>
      <c r="I15" s="155">
        <f t="shared" si="2"/>
        <v>197</v>
      </c>
      <c r="J15" s="296">
        <f t="shared" ref="J15" si="55">I15/$L15*100</f>
        <v>4.5287356321839081</v>
      </c>
      <c r="K15" s="155">
        <f t="shared" si="3"/>
        <v>3876</v>
      </c>
      <c r="L15" s="282">
        <f t="shared" si="4"/>
        <v>4350</v>
      </c>
      <c r="M15" s="281">
        <v>25</v>
      </c>
      <c r="N15" s="296">
        <f t="shared" si="14"/>
        <v>0.8</v>
      </c>
      <c r="O15" s="155">
        <v>169</v>
      </c>
      <c r="P15" s="296">
        <f t="shared" si="14"/>
        <v>5.4080000000000004</v>
      </c>
      <c r="Q15" s="155">
        <v>120</v>
      </c>
      <c r="R15" s="296">
        <f t="shared" ref="R15" si="56">Q15/$T15*100</f>
        <v>3.84</v>
      </c>
      <c r="S15" s="155">
        <v>2811</v>
      </c>
      <c r="T15" s="282">
        <v>3125</v>
      </c>
      <c r="U15" s="281">
        <v>15</v>
      </c>
      <c r="V15" s="296">
        <f t="shared" si="16"/>
        <v>1.2244897959183674</v>
      </c>
      <c r="W15" s="155">
        <v>68</v>
      </c>
      <c r="X15" s="296">
        <f t="shared" si="16"/>
        <v>5.5510204081632653</v>
      </c>
      <c r="Y15" s="155">
        <v>77</v>
      </c>
      <c r="Z15" s="296">
        <f t="shared" ref="Z15" si="57">Y15/$AB15*100</f>
        <v>6.2857142857142865</v>
      </c>
      <c r="AA15" s="155">
        <v>1065</v>
      </c>
      <c r="AB15" s="283">
        <v>1225</v>
      </c>
      <c r="AD15" s="370"/>
      <c r="AE15" s="272" t="s">
        <v>338</v>
      </c>
      <c r="AF15" s="281">
        <f t="shared" si="18"/>
        <v>47</v>
      </c>
      <c r="AG15" s="296">
        <f t="shared" si="19"/>
        <v>0.2362521363225093</v>
      </c>
      <c r="AH15" s="155">
        <f t="shared" si="6"/>
        <v>1170</v>
      </c>
      <c r="AI15" s="296">
        <f t="shared" si="20"/>
        <v>5.881170202070976</v>
      </c>
      <c r="AJ15" s="155">
        <f t="shared" si="7"/>
        <v>1222</v>
      </c>
      <c r="AK15" s="296">
        <f t="shared" si="21"/>
        <v>6.1425555443852424</v>
      </c>
      <c r="AL15" s="155">
        <f t="shared" si="8"/>
        <v>17455</v>
      </c>
      <c r="AM15" s="282">
        <f t="shared" si="9"/>
        <v>19894</v>
      </c>
      <c r="AN15" s="281">
        <v>29</v>
      </c>
      <c r="AO15" s="296">
        <f t="shared" si="23"/>
        <v>0.20016565433462175</v>
      </c>
      <c r="AP15" s="155">
        <v>772</v>
      </c>
      <c r="AQ15" s="296">
        <f t="shared" si="24"/>
        <v>5.3285477636664824</v>
      </c>
      <c r="AR15" s="155">
        <v>835</v>
      </c>
      <c r="AS15" s="296">
        <f t="shared" si="25"/>
        <v>5.763390392048592</v>
      </c>
      <c r="AT15" s="155">
        <v>12852</v>
      </c>
      <c r="AU15" s="282">
        <v>14488</v>
      </c>
      <c r="AV15" s="281">
        <v>18</v>
      </c>
      <c r="AW15" s="296">
        <f t="shared" si="26"/>
        <v>0.33296337402885678</v>
      </c>
      <c r="AX15" s="155">
        <v>398</v>
      </c>
      <c r="AY15" s="296">
        <f t="shared" si="26"/>
        <v>7.3621901590825001</v>
      </c>
      <c r="AZ15" s="155">
        <v>387</v>
      </c>
      <c r="BA15" s="296">
        <f t="shared" ref="BA15" si="58">AZ15/$BC15*100</f>
        <v>7.1587125416204209</v>
      </c>
      <c r="BB15" s="155">
        <v>4603</v>
      </c>
      <c r="BC15" s="283">
        <v>5406</v>
      </c>
    </row>
    <row r="16" spans="2:55" x14ac:dyDescent="0.3">
      <c r="C16" s="371"/>
      <c r="D16" s="274" t="s">
        <v>340</v>
      </c>
      <c r="E16" s="287">
        <f t="shared" si="0"/>
        <v>225</v>
      </c>
      <c r="F16" s="298">
        <f t="shared" si="11"/>
        <v>1.1042402826855124</v>
      </c>
      <c r="G16" s="158">
        <f t="shared" si="1"/>
        <v>956</v>
      </c>
      <c r="H16" s="298">
        <f t="shared" si="11"/>
        <v>4.6917942677659994</v>
      </c>
      <c r="I16" s="158">
        <f t="shared" si="2"/>
        <v>893</v>
      </c>
      <c r="J16" s="298">
        <f t="shared" ref="J16" si="59">I16/$L16*100</f>
        <v>4.3826069886140555</v>
      </c>
      <c r="K16" s="158">
        <f t="shared" si="3"/>
        <v>18302</v>
      </c>
      <c r="L16" s="288">
        <f t="shared" si="4"/>
        <v>20376</v>
      </c>
      <c r="M16" s="287">
        <v>134</v>
      </c>
      <c r="N16" s="298">
        <f t="shared" si="14"/>
        <v>0.9193825042881647</v>
      </c>
      <c r="O16" s="158">
        <v>617</v>
      </c>
      <c r="P16" s="298">
        <f t="shared" si="14"/>
        <v>4.2332761578044593</v>
      </c>
      <c r="Q16" s="158">
        <v>552</v>
      </c>
      <c r="R16" s="298">
        <f t="shared" ref="R16" si="60">Q16/$T16*100</f>
        <v>3.7873070325900517</v>
      </c>
      <c r="S16" s="158">
        <v>13272</v>
      </c>
      <c r="T16" s="288">
        <v>14575</v>
      </c>
      <c r="U16" s="287">
        <v>91</v>
      </c>
      <c r="V16" s="298">
        <f t="shared" si="16"/>
        <v>1.5686950525771417</v>
      </c>
      <c r="W16" s="158">
        <v>339</v>
      </c>
      <c r="X16" s="298">
        <f t="shared" si="16"/>
        <v>5.8438200310291331</v>
      </c>
      <c r="Y16" s="158">
        <v>341</v>
      </c>
      <c r="Z16" s="298">
        <f t="shared" ref="Z16" si="61">Y16/$AB16*100</f>
        <v>5.8782968453714872</v>
      </c>
      <c r="AA16" s="158">
        <v>5030</v>
      </c>
      <c r="AB16" s="289">
        <v>5801</v>
      </c>
      <c r="AD16" s="371"/>
      <c r="AE16" s="274" t="s">
        <v>340</v>
      </c>
      <c r="AF16" s="287">
        <f t="shared" si="18"/>
        <v>243</v>
      </c>
      <c r="AG16" s="298">
        <f t="shared" si="19"/>
        <v>0.360946481885834</v>
      </c>
      <c r="AH16" s="158">
        <f t="shared" si="6"/>
        <v>3375</v>
      </c>
      <c r="AI16" s="298">
        <f t="shared" si="20"/>
        <v>5.0131455817476942</v>
      </c>
      <c r="AJ16" s="158">
        <f t="shared" si="7"/>
        <v>3854</v>
      </c>
      <c r="AK16" s="298">
        <f t="shared" si="21"/>
        <v>5.7246409102387004</v>
      </c>
      <c r="AL16" s="158">
        <f t="shared" si="8"/>
        <v>59851</v>
      </c>
      <c r="AM16" s="288">
        <f t="shared" si="9"/>
        <v>67323</v>
      </c>
      <c r="AN16" s="287">
        <v>150</v>
      </c>
      <c r="AO16" s="298">
        <f t="shared" si="23"/>
        <v>0.29733587059942912</v>
      </c>
      <c r="AP16" s="158">
        <v>2165</v>
      </c>
      <c r="AQ16" s="298">
        <f t="shared" si="24"/>
        <v>4.2915477323184268</v>
      </c>
      <c r="AR16" s="158">
        <v>2746</v>
      </c>
      <c r="AS16" s="298">
        <f t="shared" si="25"/>
        <v>5.4432286711068825</v>
      </c>
      <c r="AT16" s="158">
        <v>45387</v>
      </c>
      <c r="AU16" s="288">
        <v>50448</v>
      </c>
      <c r="AV16" s="287">
        <v>93</v>
      </c>
      <c r="AW16" s="298">
        <f t="shared" si="26"/>
        <v>0.55111111111111111</v>
      </c>
      <c r="AX16" s="158">
        <v>1210</v>
      </c>
      <c r="AY16" s="298">
        <f t="shared" si="26"/>
        <v>7.1703703703703701</v>
      </c>
      <c r="AZ16" s="158">
        <v>1108</v>
      </c>
      <c r="BA16" s="298">
        <f t="shared" ref="BA16" si="62">AZ16/$BC16*100</f>
        <v>6.5659259259259262</v>
      </c>
      <c r="BB16" s="158">
        <v>14464</v>
      </c>
      <c r="BC16" s="289">
        <v>16875</v>
      </c>
    </row>
    <row r="17" spans="2:55" x14ac:dyDescent="0.3">
      <c r="C17" s="369" t="s">
        <v>341</v>
      </c>
      <c r="D17" s="273" t="s">
        <v>338</v>
      </c>
      <c r="E17" s="284">
        <f t="shared" si="0"/>
        <v>188</v>
      </c>
      <c r="F17" s="297">
        <f t="shared" si="11"/>
        <v>2.0530741509227912</v>
      </c>
      <c r="G17" s="153">
        <f t="shared" si="1"/>
        <v>639</v>
      </c>
      <c r="H17" s="297">
        <f t="shared" si="11"/>
        <v>6.9782679917003394</v>
      </c>
      <c r="I17" s="153">
        <f t="shared" si="2"/>
        <v>406</v>
      </c>
      <c r="J17" s="297">
        <f t="shared" ref="J17" si="63">I17/$L17*100</f>
        <v>4.4337665174183689</v>
      </c>
      <c r="K17" s="153">
        <f t="shared" si="3"/>
        <v>7924</v>
      </c>
      <c r="L17" s="285">
        <f t="shared" si="4"/>
        <v>9157</v>
      </c>
      <c r="M17" s="284">
        <v>67</v>
      </c>
      <c r="N17" s="297">
        <f t="shared" si="14"/>
        <v>1.1994271392767633</v>
      </c>
      <c r="O17" s="153">
        <v>305</v>
      </c>
      <c r="P17" s="297">
        <f t="shared" si="14"/>
        <v>5.4600787683494456</v>
      </c>
      <c r="Q17" s="153">
        <v>213</v>
      </c>
      <c r="R17" s="297">
        <f t="shared" ref="R17" si="64">Q17/$T17*100</f>
        <v>3.8131041890440387</v>
      </c>
      <c r="S17" s="153">
        <v>5001</v>
      </c>
      <c r="T17" s="285">
        <v>5586</v>
      </c>
      <c r="U17" s="284">
        <v>121</v>
      </c>
      <c r="V17" s="297">
        <f t="shared" si="16"/>
        <v>3.3884066087930549</v>
      </c>
      <c r="W17" s="153">
        <v>334</v>
      </c>
      <c r="X17" s="297">
        <f t="shared" si="16"/>
        <v>9.3531223746849612</v>
      </c>
      <c r="Y17" s="153">
        <v>193</v>
      </c>
      <c r="Z17" s="297">
        <f t="shared" ref="Z17" si="65">Y17/$AB17*100</f>
        <v>5.4046485578269392</v>
      </c>
      <c r="AA17" s="153">
        <v>2923</v>
      </c>
      <c r="AB17" s="286">
        <v>3571</v>
      </c>
      <c r="AD17" s="369" t="s">
        <v>341</v>
      </c>
      <c r="AE17" s="273" t="s">
        <v>338</v>
      </c>
      <c r="AF17" s="284">
        <f t="shared" si="18"/>
        <v>58</v>
      </c>
      <c r="AG17" s="297">
        <f t="shared" si="19"/>
        <v>0.97741826761038098</v>
      </c>
      <c r="AH17" s="153">
        <f t="shared" si="6"/>
        <v>465</v>
      </c>
      <c r="AI17" s="297">
        <f t="shared" si="20"/>
        <v>7.8361981799797782</v>
      </c>
      <c r="AJ17" s="153">
        <f t="shared" si="7"/>
        <v>270</v>
      </c>
      <c r="AK17" s="297">
        <f t="shared" si="21"/>
        <v>4.5500505561172906</v>
      </c>
      <c r="AL17" s="153">
        <f t="shared" si="8"/>
        <v>5141</v>
      </c>
      <c r="AM17" s="285">
        <f t="shared" si="9"/>
        <v>5934</v>
      </c>
      <c r="AN17" s="284">
        <v>38</v>
      </c>
      <c r="AO17" s="297">
        <f t="shared" si="23"/>
        <v>0.89686098654708524</v>
      </c>
      <c r="AP17" s="153">
        <v>270</v>
      </c>
      <c r="AQ17" s="297">
        <f t="shared" si="24"/>
        <v>6.3724333254661314</v>
      </c>
      <c r="AR17" s="153">
        <v>185</v>
      </c>
      <c r="AS17" s="297">
        <f t="shared" si="25"/>
        <v>4.3662969081897565</v>
      </c>
      <c r="AT17" s="153">
        <v>3744</v>
      </c>
      <c r="AU17" s="285">
        <v>4237</v>
      </c>
      <c r="AV17" s="284">
        <v>20</v>
      </c>
      <c r="AW17" s="297">
        <f t="shared" si="26"/>
        <v>1.1785503830288746</v>
      </c>
      <c r="AX17" s="153">
        <v>195</v>
      </c>
      <c r="AY17" s="297">
        <f t="shared" si="26"/>
        <v>11.490866234531525</v>
      </c>
      <c r="AZ17" s="153">
        <v>85</v>
      </c>
      <c r="BA17" s="297">
        <f t="shared" ref="BA17" si="66">AZ17/$BC17*100</f>
        <v>5.008839127872716</v>
      </c>
      <c r="BB17" s="153">
        <v>1397</v>
      </c>
      <c r="BC17" s="286">
        <v>1697</v>
      </c>
    </row>
    <row r="18" spans="2:55" x14ac:dyDescent="0.3">
      <c r="C18" s="370"/>
      <c r="D18" s="272" t="s">
        <v>338</v>
      </c>
      <c r="E18" s="281">
        <f t="shared" si="0"/>
        <v>232</v>
      </c>
      <c r="F18" s="296">
        <f t="shared" si="11"/>
        <v>2.2702808493981799</v>
      </c>
      <c r="G18" s="155">
        <f t="shared" si="1"/>
        <v>764</v>
      </c>
      <c r="H18" s="296">
        <f t="shared" si="11"/>
        <v>7.476269693707799</v>
      </c>
      <c r="I18" s="155">
        <f t="shared" si="2"/>
        <v>411</v>
      </c>
      <c r="J18" s="296">
        <f t="shared" ref="J18" si="67">I18/$L18*100</f>
        <v>4.0219199530286724</v>
      </c>
      <c r="K18" s="155">
        <f t="shared" si="3"/>
        <v>8812</v>
      </c>
      <c r="L18" s="282">
        <f t="shared" si="4"/>
        <v>10219</v>
      </c>
      <c r="M18" s="281">
        <v>93</v>
      </c>
      <c r="N18" s="296">
        <f t="shared" si="14"/>
        <v>1.4851485148514851</v>
      </c>
      <c r="O18" s="155">
        <v>375</v>
      </c>
      <c r="P18" s="296">
        <f t="shared" si="14"/>
        <v>5.9885020760140533</v>
      </c>
      <c r="Q18" s="155">
        <v>201</v>
      </c>
      <c r="R18" s="296">
        <f t="shared" ref="R18" si="68">Q18/$T18*100</f>
        <v>3.2098371127435326</v>
      </c>
      <c r="S18" s="155">
        <v>5593</v>
      </c>
      <c r="T18" s="282">
        <v>6262</v>
      </c>
      <c r="U18" s="281">
        <v>139</v>
      </c>
      <c r="V18" s="296">
        <f t="shared" si="16"/>
        <v>3.5127621935809956</v>
      </c>
      <c r="W18" s="155">
        <v>389</v>
      </c>
      <c r="X18" s="296">
        <f t="shared" si="16"/>
        <v>9.8306798079353044</v>
      </c>
      <c r="Y18" s="155">
        <v>210</v>
      </c>
      <c r="Z18" s="296">
        <f t="shared" ref="Z18" si="69">Y18/$AB18*100</f>
        <v>5.3070507960576192</v>
      </c>
      <c r="AA18" s="155">
        <v>3219</v>
      </c>
      <c r="AB18" s="283">
        <v>3957</v>
      </c>
      <c r="AD18" s="370"/>
      <c r="AE18" s="272" t="s">
        <v>338</v>
      </c>
      <c r="AF18" s="281">
        <f t="shared" si="18"/>
        <v>96</v>
      </c>
      <c r="AG18" s="296">
        <f t="shared" si="19"/>
        <v>1.1605415860735011</v>
      </c>
      <c r="AH18" s="155">
        <f t="shared" si="6"/>
        <v>648</v>
      </c>
      <c r="AI18" s="296">
        <f t="shared" si="20"/>
        <v>7.8336557059961311</v>
      </c>
      <c r="AJ18" s="155">
        <f t="shared" si="7"/>
        <v>412</v>
      </c>
      <c r="AK18" s="296">
        <f t="shared" si="21"/>
        <v>4.9806576402321081</v>
      </c>
      <c r="AL18" s="155">
        <f t="shared" si="8"/>
        <v>7116</v>
      </c>
      <c r="AM18" s="282">
        <f t="shared" si="9"/>
        <v>8272</v>
      </c>
      <c r="AN18" s="281">
        <v>51</v>
      </c>
      <c r="AO18" s="296">
        <f t="shared" si="23"/>
        <v>0.86661002548853017</v>
      </c>
      <c r="AP18" s="155">
        <v>350</v>
      </c>
      <c r="AQ18" s="296">
        <f t="shared" si="24"/>
        <v>5.9473237043330505</v>
      </c>
      <c r="AR18" s="155">
        <v>265</v>
      </c>
      <c r="AS18" s="296">
        <f t="shared" si="25"/>
        <v>4.5029736618521667</v>
      </c>
      <c r="AT18" s="155">
        <v>5219</v>
      </c>
      <c r="AU18" s="282">
        <v>5885</v>
      </c>
      <c r="AV18" s="281">
        <v>45</v>
      </c>
      <c r="AW18" s="296">
        <f t="shared" si="26"/>
        <v>1.8852115626309174</v>
      </c>
      <c r="AX18" s="155">
        <v>298</v>
      </c>
      <c r="AY18" s="296">
        <f t="shared" si="26"/>
        <v>12.484289903644742</v>
      </c>
      <c r="AZ18" s="155">
        <v>147</v>
      </c>
      <c r="BA18" s="296">
        <f t="shared" ref="BA18" si="70">AZ18/$BC18*100</f>
        <v>6.1583577712609969</v>
      </c>
      <c r="BB18" s="155">
        <v>1897</v>
      </c>
      <c r="BC18" s="283">
        <v>2387</v>
      </c>
    </row>
    <row r="19" spans="2:55" x14ac:dyDescent="0.3">
      <c r="C19" s="370"/>
      <c r="D19" s="272" t="s">
        <v>338</v>
      </c>
      <c r="E19" s="281">
        <f t="shared" si="0"/>
        <v>255</v>
      </c>
      <c r="F19" s="296">
        <f t="shared" si="11"/>
        <v>2.3319615912208507</v>
      </c>
      <c r="G19" s="155">
        <f t="shared" si="1"/>
        <v>947</v>
      </c>
      <c r="H19" s="296">
        <f t="shared" si="11"/>
        <v>8.6602652034750793</v>
      </c>
      <c r="I19" s="155">
        <f t="shared" si="2"/>
        <v>460</v>
      </c>
      <c r="J19" s="296">
        <f t="shared" ref="J19" si="71">I19/$L19*100</f>
        <v>4.2066758116140832</v>
      </c>
      <c r="K19" s="155">
        <f t="shared" si="3"/>
        <v>9273</v>
      </c>
      <c r="L19" s="282">
        <f t="shared" si="4"/>
        <v>10935</v>
      </c>
      <c r="M19" s="281">
        <v>127</v>
      </c>
      <c r="N19" s="296">
        <f t="shared" si="14"/>
        <v>1.7809563876034218</v>
      </c>
      <c r="O19" s="155">
        <v>512</v>
      </c>
      <c r="P19" s="296">
        <f t="shared" si="14"/>
        <v>7.1799186649838722</v>
      </c>
      <c r="Q19" s="155">
        <v>273</v>
      </c>
      <c r="R19" s="296">
        <f t="shared" ref="R19" si="72">Q19/$T19*100</f>
        <v>3.8283550694152293</v>
      </c>
      <c r="S19" s="155">
        <v>6219</v>
      </c>
      <c r="T19" s="282">
        <v>7131</v>
      </c>
      <c r="U19" s="281">
        <v>128</v>
      </c>
      <c r="V19" s="296">
        <f t="shared" si="16"/>
        <v>3.3648790746582544</v>
      </c>
      <c r="W19" s="155">
        <v>435</v>
      </c>
      <c r="X19" s="296">
        <f t="shared" si="16"/>
        <v>11.435331230283911</v>
      </c>
      <c r="Y19" s="155">
        <v>187</v>
      </c>
      <c r="Z19" s="296">
        <f t="shared" ref="Z19" si="73">Y19/$AB19*100</f>
        <v>4.9158780231335433</v>
      </c>
      <c r="AA19" s="155">
        <v>3054</v>
      </c>
      <c r="AB19" s="283">
        <v>3804</v>
      </c>
      <c r="AD19" s="370"/>
      <c r="AE19" s="272" t="s">
        <v>338</v>
      </c>
      <c r="AF19" s="281">
        <f t="shared" si="18"/>
        <v>83</v>
      </c>
      <c r="AG19" s="296">
        <f t="shared" si="19"/>
        <v>0.81797575638119635</v>
      </c>
      <c r="AH19" s="155">
        <f t="shared" si="6"/>
        <v>961</v>
      </c>
      <c r="AI19" s="296">
        <f t="shared" si="20"/>
        <v>9.4707795407509607</v>
      </c>
      <c r="AJ19" s="155">
        <f t="shared" si="7"/>
        <v>540</v>
      </c>
      <c r="AK19" s="296">
        <f t="shared" si="21"/>
        <v>5.3217699812752537</v>
      </c>
      <c r="AL19" s="155">
        <f t="shared" si="8"/>
        <v>8563</v>
      </c>
      <c r="AM19" s="282">
        <f t="shared" si="9"/>
        <v>10147</v>
      </c>
      <c r="AN19" s="281">
        <v>43</v>
      </c>
      <c r="AO19" s="296">
        <f t="shared" si="23"/>
        <v>0.60114637215154476</v>
      </c>
      <c r="AP19" s="155">
        <v>510</v>
      </c>
      <c r="AQ19" s="296">
        <f t="shared" si="24"/>
        <v>7.1298755766811137</v>
      </c>
      <c r="AR19" s="155">
        <v>360</v>
      </c>
      <c r="AS19" s="296">
        <f t="shared" si="25"/>
        <v>5.0328533482454914</v>
      </c>
      <c r="AT19" s="155">
        <v>6240</v>
      </c>
      <c r="AU19" s="282">
        <v>7153</v>
      </c>
      <c r="AV19" s="281">
        <v>40</v>
      </c>
      <c r="AW19" s="296">
        <f t="shared" si="26"/>
        <v>1.3360053440213762</v>
      </c>
      <c r="AX19" s="155">
        <v>451</v>
      </c>
      <c r="AY19" s="296">
        <f t="shared" si="26"/>
        <v>15.063460253841015</v>
      </c>
      <c r="AZ19" s="155">
        <v>180</v>
      </c>
      <c r="BA19" s="296">
        <f t="shared" ref="BA19" si="74">AZ19/$BC19*100</f>
        <v>6.0120240480961922</v>
      </c>
      <c r="BB19" s="155">
        <v>2323</v>
      </c>
      <c r="BC19" s="283">
        <v>2994</v>
      </c>
    </row>
    <row r="20" spans="2:55" x14ac:dyDescent="0.3">
      <c r="C20" s="370"/>
      <c r="D20" s="272" t="s">
        <v>338</v>
      </c>
      <c r="E20" s="281">
        <f t="shared" si="0"/>
        <v>234</v>
      </c>
      <c r="F20" s="296">
        <f t="shared" si="11"/>
        <v>2.1245687307063736</v>
      </c>
      <c r="G20" s="155">
        <f t="shared" si="1"/>
        <v>1137</v>
      </c>
      <c r="H20" s="296">
        <f t="shared" si="11"/>
        <v>10.32322498638097</v>
      </c>
      <c r="I20" s="155">
        <f t="shared" si="2"/>
        <v>463</v>
      </c>
      <c r="J20" s="296">
        <f t="shared" ref="J20" si="75">I20/$L20*100</f>
        <v>4.2037406936626107</v>
      </c>
      <c r="K20" s="155">
        <f t="shared" si="3"/>
        <v>9180</v>
      </c>
      <c r="L20" s="282">
        <f t="shared" si="4"/>
        <v>11014</v>
      </c>
      <c r="M20" s="281">
        <v>112</v>
      </c>
      <c r="N20" s="296">
        <f t="shared" si="14"/>
        <v>1.564901495039821</v>
      </c>
      <c r="O20" s="155">
        <v>590</v>
      </c>
      <c r="P20" s="296">
        <f t="shared" si="14"/>
        <v>8.2436775185133442</v>
      </c>
      <c r="Q20" s="155">
        <v>275</v>
      </c>
      <c r="R20" s="296">
        <f t="shared" ref="R20" si="76">Q20/$T20*100</f>
        <v>3.8423920637138469</v>
      </c>
      <c r="S20" s="155">
        <v>6180</v>
      </c>
      <c r="T20" s="282">
        <v>7157</v>
      </c>
      <c r="U20" s="281">
        <v>122</v>
      </c>
      <c r="V20" s="296">
        <f t="shared" si="16"/>
        <v>3.1630801140782991</v>
      </c>
      <c r="W20" s="155">
        <v>547</v>
      </c>
      <c r="X20" s="296">
        <f t="shared" si="16"/>
        <v>14.182006740990408</v>
      </c>
      <c r="Y20" s="155">
        <v>188</v>
      </c>
      <c r="Z20" s="296">
        <f t="shared" ref="Z20" si="77">Y20/$AB20*100</f>
        <v>4.8742546020222974</v>
      </c>
      <c r="AA20" s="155">
        <v>3000</v>
      </c>
      <c r="AB20" s="283">
        <v>3857</v>
      </c>
      <c r="AD20" s="370"/>
      <c r="AE20" s="272" t="s">
        <v>338</v>
      </c>
      <c r="AF20" s="281">
        <f t="shared" si="18"/>
        <v>101</v>
      </c>
      <c r="AG20" s="296">
        <f t="shared" si="19"/>
        <v>0.71575366735171142</v>
      </c>
      <c r="AH20" s="155">
        <f t="shared" si="6"/>
        <v>1717</v>
      </c>
      <c r="AI20" s="296">
        <f t="shared" si="20"/>
        <v>12.167812344979094</v>
      </c>
      <c r="AJ20" s="155">
        <f t="shared" si="7"/>
        <v>813</v>
      </c>
      <c r="AK20" s="296">
        <f t="shared" si="21"/>
        <v>5.7614626886825882</v>
      </c>
      <c r="AL20" s="155">
        <f t="shared" si="8"/>
        <v>11480</v>
      </c>
      <c r="AM20" s="282">
        <f t="shared" si="9"/>
        <v>14111</v>
      </c>
      <c r="AN20" s="281">
        <v>60</v>
      </c>
      <c r="AO20" s="296">
        <f t="shared" si="23"/>
        <v>0.60090135202804207</v>
      </c>
      <c r="AP20" s="155">
        <v>983</v>
      </c>
      <c r="AQ20" s="296">
        <f t="shared" si="24"/>
        <v>9.8447671507260885</v>
      </c>
      <c r="AR20" s="155">
        <v>543</v>
      </c>
      <c r="AS20" s="296">
        <f t="shared" si="25"/>
        <v>5.4381572358537804</v>
      </c>
      <c r="AT20" s="155">
        <v>8399</v>
      </c>
      <c r="AU20" s="282">
        <v>9985</v>
      </c>
      <c r="AV20" s="281">
        <v>41</v>
      </c>
      <c r="AW20" s="296">
        <f t="shared" si="26"/>
        <v>0.99369849733397975</v>
      </c>
      <c r="AX20" s="155">
        <v>734</v>
      </c>
      <c r="AY20" s="296">
        <f t="shared" si="26"/>
        <v>17.789626757149783</v>
      </c>
      <c r="AZ20" s="155">
        <v>270</v>
      </c>
      <c r="BA20" s="296">
        <f t="shared" ref="BA20" si="78">AZ20/$BC20*100</f>
        <v>6.543868153174988</v>
      </c>
      <c r="BB20" s="155">
        <v>3081</v>
      </c>
      <c r="BC20" s="283">
        <v>4126</v>
      </c>
    </row>
    <row r="21" spans="2:55" x14ac:dyDescent="0.3">
      <c r="C21" s="371"/>
      <c r="D21" s="274" t="s">
        <v>340</v>
      </c>
      <c r="E21" s="287">
        <f t="shared" si="0"/>
        <v>909</v>
      </c>
      <c r="F21" s="298">
        <f t="shared" si="11"/>
        <v>2.1996370235934664</v>
      </c>
      <c r="G21" s="158">
        <f t="shared" si="1"/>
        <v>3487</v>
      </c>
      <c r="H21" s="298">
        <f t="shared" si="11"/>
        <v>8.4379915305505158</v>
      </c>
      <c r="I21" s="158">
        <f t="shared" si="2"/>
        <v>1740</v>
      </c>
      <c r="J21" s="298">
        <f t="shared" ref="J21" si="79">I21/$L21*100</f>
        <v>4.2105263157894735</v>
      </c>
      <c r="K21" s="158">
        <f t="shared" si="3"/>
        <v>35189</v>
      </c>
      <c r="L21" s="288">
        <f t="shared" si="4"/>
        <v>41325</v>
      </c>
      <c r="M21" s="287">
        <v>399</v>
      </c>
      <c r="N21" s="298">
        <f t="shared" si="14"/>
        <v>1.5266299357208448</v>
      </c>
      <c r="O21" s="158">
        <v>1782</v>
      </c>
      <c r="P21" s="298">
        <f t="shared" si="14"/>
        <v>6.8181818181818175</v>
      </c>
      <c r="Q21" s="158">
        <v>962</v>
      </c>
      <c r="R21" s="298">
        <f t="shared" ref="R21" si="80">Q21/$T21*100</f>
        <v>3.6807468625650444</v>
      </c>
      <c r="S21" s="158">
        <v>22993</v>
      </c>
      <c r="T21" s="288">
        <v>26136</v>
      </c>
      <c r="U21" s="287">
        <v>510</v>
      </c>
      <c r="V21" s="298">
        <f t="shared" si="16"/>
        <v>3.3576930673513727</v>
      </c>
      <c r="W21" s="158">
        <v>1705</v>
      </c>
      <c r="X21" s="298">
        <f t="shared" si="16"/>
        <v>11.225228783988413</v>
      </c>
      <c r="Y21" s="158">
        <v>778</v>
      </c>
      <c r="Z21" s="298">
        <f t="shared" ref="Z21" si="81">Y21/$AB21*100</f>
        <v>5.1221278556850356</v>
      </c>
      <c r="AA21" s="158">
        <v>12196</v>
      </c>
      <c r="AB21" s="289">
        <v>15189</v>
      </c>
      <c r="AD21" s="371"/>
      <c r="AE21" s="274" t="s">
        <v>340</v>
      </c>
      <c r="AF21" s="287">
        <f t="shared" si="18"/>
        <v>338</v>
      </c>
      <c r="AG21" s="298">
        <f t="shared" si="19"/>
        <v>0.87874376039933433</v>
      </c>
      <c r="AH21" s="158">
        <f t="shared" si="6"/>
        <v>3791</v>
      </c>
      <c r="AI21" s="298">
        <f t="shared" si="20"/>
        <v>9.8559692179700491</v>
      </c>
      <c r="AJ21" s="158">
        <f t="shared" si="7"/>
        <v>2035</v>
      </c>
      <c r="AK21" s="298">
        <f t="shared" si="21"/>
        <v>5.290661397670549</v>
      </c>
      <c r="AL21" s="158">
        <f t="shared" si="8"/>
        <v>32300</v>
      </c>
      <c r="AM21" s="288">
        <f t="shared" si="9"/>
        <v>38464</v>
      </c>
      <c r="AN21" s="287">
        <v>192</v>
      </c>
      <c r="AO21" s="298">
        <f t="shared" si="23"/>
        <v>0.70432868672046955</v>
      </c>
      <c r="AP21" s="158">
        <v>2113</v>
      </c>
      <c r="AQ21" s="298">
        <f t="shared" si="24"/>
        <v>7.7512839325018348</v>
      </c>
      <c r="AR21" s="158">
        <v>1353</v>
      </c>
      <c r="AS21" s="298">
        <f t="shared" si="25"/>
        <v>4.9633162142333092</v>
      </c>
      <c r="AT21" s="158">
        <v>23602</v>
      </c>
      <c r="AU21" s="288">
        <v>27260</v>
      </c>
      <c r="AV21" s="287">
        <v>146</v>
      </c>
      <c r="AW21" s="298">
        <f t="shared" si="26"/>
        <v>1.3031060335594431</v>
      </c>
      <c r="AX21" s="158">
        <v>1678</v>
      </c>
      <c r="AY21" s="298">
        <f t="shared" si="26"/>
        <v>14.976794002142091</v>
      </c>
      <c r="AZ21" s="158">
        <v>682</v>
      </c>
      <c r="BA21" s="298">
        <f t="shared" ref="BA21" si="82">AZ21/$BC21*100</f>
        <v>6.0871117458050694</v>
      </c>
      <c r="BB21" s="158">
        <v>8698</v>
      </c>
      <c r="BC21" s="289">
        <v>11204</v>
      </c>
    </row>
    <row r="22" spans="2:55" x14ac:dyDescent="0.3">
      <c r="C22" s="370" t="s">
        <v>342</v>
      </c>
      <c r="D22" s="272" t="s">
        <v>338</v>
      </c>
      <c r="E22" s="284">
        <f t="shared" si="0"/>
        <v>114</v>
      </c>
      <c r="F22" s="297">
        <f t="shared" si="11"/>
        <v>3.5514018691588789</v>
      </c>
      <c r="G22" s="153">
        <f t="shared" si="1"/>
        <v>265</v>
      </c>
      <c r="H22" s="297">
        <f t="shared" si="11"/>
        <v>8.2554517133956384</v>
      </c>
      <c r="I22" s="153">
        <f t="shared" si="2"/>
        <v>113</v>
      </c>
      <c r="J22" s="297">
        <f t="shared" ref="J22" si="83">I22/$L22*100</f>
        <v>3.5202492211838008</v>
      </c>
      <c r="K22" s="153">
        <f t="shared" si="3"/>
        <v>2718</v>
      </c>
      <c r="L22" s="285">
        <f t="shared" si="4"/>
        <v>3210</v>
      </c>
      <c r="M22" s="284">
        <v>27</v>
      </c>
      <c r="N22" s="297">
        <f t="shared" si="14"/>
        <v>1.8354860639021073</v>
      </c>
      <c r="O22" s="153">
        <v>126</v>
      </c>
      <c r="P22" s="297">
        <f t="shared" si="14"/>
        <v>8.5656016315431689</v>
      </c>
      <c r="Q22" s="153">
        <v>55</v>
      </c>
      <c r="R22" s="297">
        <f t="shared" ref="R22" si="84">Q22/$T22*100</f>
        <v>3.7389530931339223</v>
      </c>
      <c r="S22" s="153">
        <v>1263</v>
      </c>
      <c r="T22" s="285">
        <v>1471</v>
      </c>
      <c r="U22" s="284">
        <v>87</v>
      </c>
      <c r="V22" s="297">
        <f t="shared" si="16"/>
        <v>5.0028752156411738</v>
      </c>
      <c r="W22" s="153">
        <v>139</v>
      </c>
      <c r="X22" s="297">
        <f t="shared" si="16"/>
        <v>7.9930994824611838</v>
      </c>
      <c r="Y22" s="153">
        <v>58</v>
      </c>
      <c r="Z22" s="297">
        <f t="shared" ref="Z22" si="85">Y22/$AB22*100</f>
        <v>3.3352501437607818</v>
      </c>
      <c r="AA22" s="153">
        <v>1455</v>
      </c>
      <c r="AB22" s="286">
        <v>1739</v>
      </c>
      <c r="AD22" s="370" t="s">
        <v>342</v>
      </c>
      <c r="AE22" s="272" t="s">
        <v>338</v>
      </c>
      <c r="AF22" s="284">
        <f t="shared" si="18"/>
        <v>10</v>
      </c>
      <c r="AG22" s="297">
        <f t="shared" si="19"/>
        <v>2.0491803278688523</v>
      </c>
      <c r="AH22" s="153">
        <f t="shared" si="6"/>
        <v>55</v>
      </c>
      <c r="AI22" s="297">
        <f t="shared" si="20"/>
        <v>11.270491803278688</v>
      </c>
      <c r="AJ22" s="153">
        <f t="shared" si="7"/>
        <v>10</v>
      </c>
      <c r="AK22" s="297">
        <f t="shared" si="21"/>
        <v>2.0491803278688523</v>
      </c>
      <c r="AL22" s="153">
        <f t="shared" si="8"/>
        <v>413</v>
      </c>
      <c r="AM22" s="285">
        <f t="shared" si="9"/>
        <v>488</v>
      </c>
      <c r="AN22" s="284">
        <v>4</v>
      </c>
      <c r="AO22" s="297">
        <f t="shared" si="23"/>
        <v>1.2195121951219512</v>
      </c>
      <c r="AP22" s="153">
        <v>30</v>
      </c>
      <c r="AQ22" s="297">
        <f t="shared" si="24"/>
        <v>9.1463414634146343</v>
      </c>
      <c r="AR22" s="153">
        <v>9</v>
      </c>
      <c r="AS22" s="297">
        <f t="shared" si="25"/>
        <v>2.7439024390243905</v>
      </c>
      <c r="AT22" s="153">
        <v>285</v>
      </c>
      <c r="AU22" s="285">
        <v>328</v>
      </c>
      <c r="AV22" s="284">
        <v>6</v>
      </c>
      <c r="AW22" s="297">
        <f t="shared" si="26"/>
        <v>3.75</v>
      </c>
      <c r="AX22" s="153">
        <v>25</v>
      </c>
      <c r="AY22" s="297">
        <f t="shared" si="26"/>
        <v>15.625</v>
      </c>
      <c r="AZ22" s="153">
        <v>1</v>
      </c>
      <c r="BA22" s="297">
        <f t="shared" ref="BA22" si="86">AZ22/$BC22*100</f>
        <v>0.625</v>
      </c>
      <c r="BB22" s="153">
        <v>128</v>
      </c>
      <c r="BC22" s="286">
        <v>160</v>
      </c>
    </row>
    <row r="23" spans="2:55" x14ac:dyDescent="0.3">
      <c r="C23" s="370"/>
      <c r="D23" s="272" t="s">
        <v>338</v>
      </c>
      <c r="E23" s="281">
        <f t="shared" si="0"/>
        <v>226</v>
      </c>
      <c r="F23" s="296">
        <f t="shared" si="11"/>
        <v>5.389935606963987</v>
      </c>
      <c r="G23" s="155">
        <f t="shared" si="1"/>
        <v>408</v>
      </c>
      <c r="H23" s="296">
        <f t="shared" si="11"/>
        <v>9.7305032196518013</v>
      </c>
      <c r="I23" s="155">
        <f t="shared" si="2"/>
        <v>128</v>
      </c>
      <c r="J23" s="296">
        <f t="shared" ref="J23" si="87">I23/$L23*100</f>
        <v>3.0527068924397804</v>
      </c>
      <c r="K23" s="155">
        <f t="shared" si="3"/>
        <v>3431</v>
      </c>
      <c r="L23" s="282">
        <f t="shared" si="4"/>
        <v>4193</v>
      </c>
      <c r="M23" s="281">
        <v>63</v>
      </c>
      <c r="N23" s="296">
        <f t="shared" si="14"/>
        <v>3.1914893617021276</v>
      </c>
      <c r="O23" s="155">
        <v>182</v>
      </c>
      <c r="P23" s="296">
        <f t="shared" si="14"/>
        <v>9.2198581560283674</v>
      </c>
      <c r="Q23" s="155">
        <v>67</v>
      </c>
      <c r="R23" s="296">
        <f t="shared" ref="R23" si="88">Q23/$T23*100</f>
        <v>3.3941236068895644</v>
      </c>
      <c r="S23" s="155">
        <v>1662</v>
      </c>
      <c r="T23" s="282">
        <v>1974</v>
      </c>
      <c r="U23" s="281">
        <v>163</v>
      </c>
      <c r="V23" s="296">
        <f t="shared" si="16"/>
        <v>7.3456511942316354</v>
      </c>
      <c r="W23" s="155">
        <v>226</v>
      </c>
      <c r="X23" s="296">
        <f t="shared" si="16"/>
        <v>10.184767913474538</v>
      </c>
      <c r="Y23" s="155">
        <v>61</v>
      </c>
      <c r="Z23" s="296">
        <f t="shared" ref="Z23" si="89">Y23/$AB23*100</f>
        <v>2.7489860297431274</v>
      </c>
      <c r="AA23" s="155">
        <v>1769</v>
      </c>
      <c r="AB23" s="283">
        <v>2219</v>
      </c>
      <c r="AD23" s="370"/>
      <c r="AE23" s="272" t="s">
        <v>338</v>
      </c>
      <c r="AF23" s="281">
        <f t="shared" si="18"/>
        <v>14</v>
      </c>
      <c r="AG23" s="296">
        <f t="shared" si="19"/>
        <v>1.9363762102351314</v>
      </c>
      <c r="AH23" s="155">
        <f t="shared" si="6"/>
        <v>76</v>
      </c>
      <c r="AI23" s="296">
        <f t="shared" si="20"/>
        <v>10.511756569847856</v>
      </c>
      <c r="AJ23" s="155">
        <f t="shared" si="7"/>
        <v>30</v>
      </c>
      <c r="AK23" s="296">
        <f t="shared" si="21"/>
        <v>4.1493775933609953</v>
      </c>
      <c r="AL23" s="155">
        <f t="shared" si="8"/>
        <v>603</v>
      </c>
      <c r="AM23" s="282">
        <f t="shared" si="9"/>
        <v>723</v>
      </c>
      <c r="AN23" s="281">
        <v>7</v>
      </c>
      <c r="AO23" s="296">
        <f t="shared" si="23"/>
        <v>1.6018306636155606</v>
      </c>
      <c r="AP23" s="155">
        <v>47</v>
      </c>
      <c r="AQ23" s="296">
        <f t="shared" si="24"/>
        <v>10.755148741418765</v>
      </c>
      <c r="AR23" s="155">
        <v>16</v>
      </c>
      <c r="AS23" s="296">
        <f t="shared" si="25"/>
        <v>3.6613272311212817</v>
      </c>
      <c r="AT23" s="155">
        <v>367</v>
      </c>
      <c r="AU23" s="282">
        <v>437</v>
      </c>
      <c r="AV23" s="281">
        <v>7</v>
      </c>
      <c r="AW23" s="296">
        <f t="shared" si="26"/>
        <v>2.4475524475524475</v>
      </c>
      <c r="AX23" s="155">
        <v>29</v>
      </c>
      <c r="AY23" s="296">
        <f t="shared" si="26"/>
        <v>10.13986013986014</v>
      </c>
      <c r="AZ23" s="155">
        <v>14</v>
      </c>
      <c r="BA23" s="296">
        <f t="shared" ref="BA23" si="90">AZ23/$BC23*100</f>
        <v>4.895104895104895</v>
      </c>
      <c r="BB23" s="155">
        <v>236</v>
      </c>
      <c r="BC23" s="283">
        <v>286</v>
      </c>
    </row>
    <row r="24" spans="2:55" x14ac:dyDescent="0.3">
      <c r="C24" s="370"/>
      <c r="D24" s="272" t="s">
        <v>338</v>
      </c>
      <c r="E24" s="281">
        <f t="shared" si="0"/>
        <v>224</v>
      </c>
      <c r="F24" s="296">
        <f t="shared" si="11"/>
        <v>4.4585987261146496</v>
      </c>
      <c r="G24" s="155">
        <f t="shared" si="1"/>
        <v>532</v>
      </c>
      <c r="H24" s="296">
        <f t="shared" si="11"/>
        <v>10.589171974522294</v>
      </c>
      <c r="I24" s="155">
        <f t="shared" si="2"/>
        <v>155</v>
      </c>
      <c r="J24" s="296">
        <f t="shared" ref="J24" si="91">I24/$L24*100</f>
        <v>3.0851910828025479</v>
      </c>
      <c r="K24" s="155">
        <f t="shared" si="3"/>
        <v>4113</v>
      </c>
      <c r="L24" s="282">
        <f t="shared" si="4"/>
        <v>5024</v>
      </c>
      <c r="M24" s="281">
        <v>62</v>
      </c>
      <c r="N24" s="296">
        <f t="shared" si="14"/>
        <v>2.5662251655629138</v>
      </c>
      <c r="O24" s="155">
        <v>226</v>
      </c>
      <c r="P24" s="296">
        <f t="shared" si="14"/>
        <v>9.35430463576159</v>
      </c>
      <c r="Q24" s="155">
        <v>87</v>
      </c>
      <c r="R24" s="296">
        <f t="shared" ref="R24" si="92">Q24/$T24*100</f>
        <v>3.6009933774834435</v>
      </c>
      <c r="S24" s="155">
        <v>2041</v>
      </c>
      <c r="T24" s="282">
        <v>2416</v>
      </c>
      <c r="U24" s="281">
        <v>162</v>
      </c>
      <c r="V24" s="296">
        <f t="shared" si="16"/>
        <v>6.2116564417177917</v>
      </c>
      <c r="W24" s="155">
        <v>306</v>
      </c>
      <c r="X24" s="296">
        <f t="shared" si="16"/>
        <v>11.733128834355828</v>
      </c>
      <c r="Y24" s="155">
        <v>68</v>
      </c>
      <c r="Z24" s="296">
        <f t="shared" ref="Z24" si="93">Y24/$AB24*100</f>
        <v>2.6073619631901841</v>
      </c>
      <c r="AA24" s="155">
        <v>2072</v>
      </c>
      <c r="AB24" s="283">
        <v>2608</v>
      </c>
      <c r="AD24" s="370"/>
      <c r="AE24" s="272" t="s">
        <v>338</v>
      </c>
      <c r="AF24" s="281">
        <f t="shared" si="18"/>
        <v>19</v>
      </c>
      <c r="AG24" s="296">
        <f t="shared" si="19"/>
        <v>1.7690875232774672</v>
      </c>
      <c r="AH24" s="155">
        <f t="shared" si="6"/>
        <v>171</v>
      </c>
      <c r="AI24" s="296">
        <f t="shared" si="20"/>
        <v>15.921787709497206</v>
      </c>
      <c r="AJ24" s="155">
        <f t="shared" si="7"/>
        <v>44</v>
      </c>
      <c r="AK24" s="296">
        <f t="shared" si="21"/>
        <v>4.0968342644320295</v>
      </c>
      <c r="AL24" s="155">
        <f t="shared" si="8"/>
        <v>840</v>
      </c>
      <c r="AM24" s="282">
        <f t="shared" si="9"/>
        <v>1074</v>
      </c>
      <c r="AN24" s="281">
        <v>12</v>
      </c>
      <c r="AO24" s="296">
        <f t="shared" si="23"/>
        <v>1.8662519440124419</v>
      </c>
      <c r="AP24" s="155">
        <v>80</v>
      </c>
      <c r="AQ24" s="296">
        <f t="shared" si="24"/>
        <v>12.441679626749611</v>
      </c>
      <c r="AR24" s="155">
        <v>23</v>
      </c>
      <c r="AS24" s="296">
        <f t="shared" si="25"/>
        <v>3.5769828926905132</v>
      </c>
      <c r="AT24" s="155">
        <v>528</v>
      </c>
      <c r="AU24" s="282">
        <v>643</v>
      </c>
      <c r="AV24" s="281">
        <v>7</v>
      </c>
      <c r="AW24" s="296">
        <f t="shared" si="26"/>
        <v>1.6241299303944314</v>
      </c>
      <c r="AX24" s="155">
        <v>91</v>
      </c>
      <c r="AY24" s="296">
        <f t="shared" si="26"/>
        <v>21.113689095127611</v>
      </c>
      <c r="AZ24" s="155">
        <v>21</v>
      </c>
      <c r="BA24" s="296">
        <f t="shared" ref="BA24" si="94">AZ24/$BC24*100</f>
        <v>4.8723897911832941</v>
      </c>
      <c r="BB24" s="155">
        <v>312</v>
      </c>
      <c r="BC24" s="283">
        <v>431</v>
      </c>
    </row>
    <row r="25" spans="2:55" x14ac:dyDescent="0.3">
      <c r="C25" s="370"/>
      <c r="D25" s="272" t="s">
        <v>338</v>
      </c>
      <c r="E25" s="281">
        <f t="shared" si="0"/>
        <v>249</v>
      </c>
      <c r="F25" s="296">
        <f t="shared" si="11"/>
        <v>3.9801790281329921</v>
      </c>
      <c r="G25" s="155">
        <f t="shared" si="1"/>
        <v>787</v>
      </c>
      <c r="H25" s="296">
        <f t="shared" si="11"/>
        <v>12.57992327365729</v>
      </c>
      <c r="I25" s="155">
        <f t="shared" si="2"/>
        <v>228</v>
      </c>
      <c r="J25" s="296">
        <f t="shared" ref="J25" si="95">I25/$L25*100</f>
        <v>3.6445012787723789</v>
      </c>
      <c r="K25" s="155">
        <f t="shared" si="3"/>
        <v>4992</v>
      </c>
      <c r="L25" s="282">
        <f t="shared" si="4"/>
        <v>6256</v>
      </c>
      <c r="M25" s="281">
        <v>63</v>
      </c>
      <c r="N25" s="296">
        <f t="shared" si="14"/>
        <v>2.054794520547945</v>
      </c>
      <c r="O25" s="155">
        <v>345</v>
      </c>
      <c r="P25" s="296">
        <f t="shared" si="14"/>
        <v>11.252446183953033</v>
      </c>
      <c r="Q25" s="155">
        <v>116</v>
      </c>
      <c r="R25" s="296">
        <f t="shared" ref="R25" si="96">Q25/$T25*100</f>
        <v>3.7834311806914545</v>
      </c>
      <c r="S25" s="155">
        <v>2542</v>
      </c>
      <c r="T25" s="282">
        <v>3066</v>
      </c>
      <c r="U25" s="281">
        <v>186</v>
      </c>
      <c r="V25" s="296">
        <f t="shared" si="16"/>
        <v>5.830721003134796</v>
      </c>
      <c r="W25" s="155">
        <v>442</v>
      </c>
      <c r="X25" s="296">
        <f t="shared" si="16"/>
        <v>13.855799373040753</v>
      </c>
      <c r="Y25" s="155">
        <v>112</v>
      </c>
      <c r="Z25" s="296">
        <f t="shared" ref="Z25" si="97">Y25/$AB25*100</f>
        <v>3.5109717868338559</v>
      </c>
      <c r="AA25" s="155">
        <v>2450</v>
      </c>
      <c r="AB25" s="283">
        <v>3190</v>
      </c>
      <c r="AD25" s="370"/>
      <c r="AE25" s="272" t="s">
        <v>338</v>
      </c>
      <c r="AF25" s="281">
        <f t="shared" si="18"/>
        <v>26</v>
      </c>
      <c r="AG25" s="296">
        <f t="shared" si="19"/>
        <v>1.6321406151914626</v>
      </c>
      <c r="AH25" s="155">
        <f t="shared" si="6"/>
        <v>303</v>
      </c>
      <c r="AI25" s="296">
        <f t="shared" si="20"/>
        <v>19.020715630885121</v>
      </c>
      <c r="AJ25" s="155">
        <f t="shared" si="7"/>
        <v>63</v>
      </c>
      <c r="AK25" s="296">
        <f t="shared" si="21"/>
        <v>3.9548022598870061</v>
      </c>
      <c r="AL25" s="155">
        <f t="shared" si="8"/>
        <v>1201</v>
      </c>
      <c r="AM25" s="282">
        <f t="shared" si="9"/>
        <v>1593</v>
      </c>
      <c r="AN25" s="281">
        <v>10</v>
      </c>
      <c r="AO25" s="296">
        <f t="shared" si="23"/>
        <v>1.0482180293501049</v>
      </c>
      <c r="AP25" s="155">
        <v>167</v>
      </c>
      <c r="AQ25" s="296">
        <f t="shared" si="24"/>
        <v>17.50524109014675</v>
      </c>
      <c r="AR25" s="155">
        <v>44</v>
      </c>
      <c r="AS25" s="296">
        <f t="shared" si="25"/>
        <v>4.6121593291404608</v>
      </c>
      <c r="AT25" s="155">
        <v>733</v>
      </c>
      <c r="AU25" s="282">
        <v>954</v>
      </c>
      <c r="AV25" s="281">
        <v>16</v>
      </c>
      <c r="AW25" s="296">
        <f t="shared" si="26"/>
        <v>2.5039123630672928</v>
      </c>
      <c r="AX25" s="155">
        <v>136</v>
      </c>
      <c r="AY25" s="296">
        <f t="shared" si="26"/>
        <v>21.283255086071986</v>
      </c>
      <c r="AZ25" s="155">
        <v>19</v>
      </c>
      <c r="BA25" s="296">
        <f t="shared" ref="BA25" si="98">AZ25/$BC25*100</f>
        <v>2.9733959311424099</v>
      </c>
      <c r="BB25" s="155">
        <v>468</v>
      </c>
      <c r="BC25" s="283">
        <v>639</v>
      </c>
    </row>
    <row r="26" spans="2:55" ht="17.25" thickBot="1" x14ac:dyDescent="0.35">
      <c r="C26" s="370"/>
      <c r="D26" s="272" t="s">
        <v>340</v>
      </c>
      <c r="E26" s="290">
        <f t="shared" si="0"/>
        <v>813</v>
      </c>
      <c r="F26" s="299">
        <f t="shared" si="11"/>
        <v>4.3515495370122572</v>
      </c>
      <c r="G26" s="291">
        <f t="shared" si="1"/>
        <v>1992</v>
      </c>
      <c r="H26" s="299">
        <f t="shared" si="11"/>
        <v>10.662099234598298</v>
      </c>
      <c r="I26" s="291">
        <f t="shared" si="2"/>
        <v>624</v>
      </c>
      <c r="J26" s="299">
        <f t="shared" ref="J26" si="99">I26/$L26*100</f>
        <v>3.3399346999946475</v>
      </c>
      <c r="K26" s="291">
        <f t="shared" si="3"/>
        <v>15254</v>
      </c>
      <c r="L26" s="292">
        <f t="shared" si="4"/>
        <v>18683</v>
      </c>
      <c r="M26" s="290">
        <v>215</v>
      </c>
      <c r="N26" s="299">
        <f t="shared" si="14"/>
        <v>2.408423882603338</v>
      </c>
      <c r="O26" s="291">
        <v>879</v>
      </c>
      <c r="P26" s="299">
        <f t="shared" si="14"/>
        <v>9.8465329898062066</v>
      </c>
      <c r="Q26" s="291">
        <v>325</v>
      </c>
      <c r="R26" s="299">
        <f t="shared" ref="R26" si="100">Q26/$T26*100</f>
        <v>3.6406407527724878</v>
      </c>
      <c r="S26" s="291">
        <v>7508</v>
      </c>
      <c r="T26" s="292">
        <v>8927</v>
      </c>
      <c r="U26" s="290">
        <v>598</v>
      </c>
      <c r="V26" s="299">
        <f t="shared" si="16"/>
        <v>6.1295612956129562</v>
      </c>
      <c r="W26" s="291">
        <v>1113</v>
      </c>
      <c r="X26" s="299">
        <f t="shared" si="16"/>
        <v>11.408364083640835</v>
      </c>
      <c r="Y26" s="291">
        <v>299</v>
      </c>
      <c r="Z26" s="299">
        <f t="shared" ref="Z26" si="101">Y26/$AB26*100</f>
        <v>3.0647806478064781</v>
      </c>
      <c r="AA26" s="291">
        <v>7746</v>
      </c>
      <c r="AB26" s="293">
        <v>9756</v>
      </c>
      <c r="AD26" s="380"/>
      <c r="AE26" s="275" t="s">
        <v>340</v>
      </c>
      <c r="AF26" s="290">
        <f t="shared" si="18"/>
        <v>69</v>
      </c>
      <c r="AG26" s="299">
        <f t="shared" si="19"/>
        <v>1.7792676637441982</v>
      </c>
      <c r="AH26" s="291">
        <f t="shared" si="6"/>
        <v>605</v>
      </c>
      <c r="AI26" s="299">
        <f t="shared" si="20"/>
        <v>15.60082516761217</v>
      </c>
      <c r="AJ26" s="291">
        <f t="shared" si="7"/>
        <v>147</v>
      </c>
      <c r="AK26" s="299">
        <f t="shared" si="21"/>
        <v>3.790613718411552</v>
      </c>
      <c r="AL26" s="291">
        <f t="shared" si="8"/>
        <v>3057</v>
      </c>
      <c r="AM26" s="292">
        <f t="shared" si="9"/>
        <v>3878</v>
      </c>
      <c r="AN26" s="290">
        <v>33</v>
      </c>
      <c r="AO26" s="299">
        <f t="shared" si="23"/>
        <v>1.397121083827265</v>
      </c>
      <c r="AP26" s="291">
        <v>324</v>
      </c>
      <c r="AQ26" s="299">
        <f t="shared" si="24"/>
        <v>13.717188823031329</v>
      </c>
      <c r="AR26" s="291">
        <v>92</v>
      </c>
      <c r="AS26" s="299">
        <f t="shared" si="25"/>
        <v>3.8950042337002539</v>
      </c>
      <c r="AT26" s="291">
        <v>1913</v>
      </c>
      <c r="AU26" s="292">
        <v>2362</v>
      </c>
      <c r="AV26" s="290">
        <v>36</v>
      </c>
      <c r="AW26" s="299">
        <f t="shared" si="26"/>
        <v>2.3746701846965697</v>
      </c>
      <c r="AX26" s="291">
        <v>281</v>
      </c>
      <c r="AY26" s="299">
        <f t="shared" si="26"/>
        <v>18.535620052770447</v>
      </c>
      <c r="AZ26" s="291">
        <v>55</v>
      </c>
      <c r="BA26" s="299">
        <f t="shared" ref="BA26" si="102">AZ26/$BC26*100</f>
        <v>3.6279683377308705</v>
      </c>
      <c r="BB26" s="291">
        <v>1144</v>
      </c>
      <c r="BC26" s="293">
        <v>1516</v>
      </c>
    </row>
    <row r="27" spans="2:55" x14ac:dyDescent="0.3">
      <c r="B27" s="276" t="s">
        <v>348</v>
      </c>
      <c r="C27" s="373" t="s">
        <v>343</v>
      </c>
      <c r="D27" s="266" t="s">
        <v>338</v>
      </c>
      <c r="E27" s="277">
        <f t="shared" si="0"/>
        <v>378</v>
      </c>
      <c r="F27" s="295">
        <f t="shared" si="11"/>
        <v>2.0771513353115725</v>
      </c>
      <c r="G27" s="278">
        <f t="shared" si="1"/>
        <v>1182</v>
      </c>
      <c r="H27" s="295">
        <f t="shared" si="11"/>
        <v>6.4952192548631711</v>
      </c>
      <c r="I27" s="278">
        <f t="shared" si="2"/>
        <v>316</v>
      </c>
      <c r="J27" s="295">
        <f t="shared" ref="J27" si="103">I27/$L27*100</f>
        <v>1.7364545554456534</v>
      </c>
      <c r="K27" s="278">
        <f t="shared" si="3"/>
        <v>16322</v>
      </c>
      <c r="L27" s="279">
        <f t="shared" si="4"/>
        <v>18198</v>
      </c>
      <c r="M27" s="277">
        <f>SUM(M32,M37,M42)</f>
        <v>129</v>
      </c>
      <c r="N27" s="295">
        <f t="shared" si="14"/>
        <v>1.1495277134200677</v>
      </c>
      <c r="O27" s="278">
        <f t="shared" ref="O27:AB27" si="104">SUM(O32,O37,O42)</f>
        <v>593</v>
      </c>
      <c r="P27" s="295">
        <f t="shared" si="14"/>
        <v>5.2842630547139553</v>
      </c>
      <c r="Q27" s="278">
        <f t="shared" si="104"/>
        <v>148</v>
      </c>
      <c r="R27" s="295">
        <f t="shared" ref="R27" si="105">Q27/$T27*100</f>
        <v>1.3188379967920156</v>
      </c>
      <c r="S27" s="278">
        <f t="shared" si="104"/>
        <v>10352</v>
      </c>
      <c r="T27" s="279">
        <f t="shared" si="104"/>
        <v>11222</v>
      </c>
      <c r="U27" s="277">
        <f t="shared" si="104"/>
        <v>249</v>
      </c>
      <c r="V27" s="295">
        <f t="shared" si="16"/>
        <v>3.5693807339449539</v>
      </c>
      <c r="W27" s="278">
        <f t="shared" si="104"/>
        <v>589</v>
      </c>
      <c r="X27" s="295">
        <f t="shared" si="16"/>
        <v>8.4432339449541285</v>
      </c>
      <c r="Y27" s="278">
        <f t="shared" si="104"/>
        <v>168</v>
      </c>
      <c r="Z27" s="295">
        <f t="shared" ref="Z27" si="106">Y27/$AB27*100</f>
        <v>2.4082568807339451</v>
      </c>
      <c r="AA27" s="278">
        <f t="shared" si="104"/>
        <v>5970</v>
      </c>
      <c r="AB27" s="280">
        <f t="shared" si="104"/>
        <v>6976</v>
      </c>
      <c r="AD27" s="373" t="s">
        <v>343</v>
      </c>
      <c r="AE27" s="266" t="s">
        <v>338</v>
      </c>
      <c r="AF27" s="277">
        <f t="shared" si="18"/>
        <v>135</v>
      </c>
      <c r="AG27" s="295">
        <f t="shared" si="19"/>
        <v>0.64960061591762097</v>
      </c>
      <c r="AH27" s="278">
        <f t="shared" si="6"/>
        <v>1267</v>
      </c>
      <c r="AI27" s="295">
        <f t="shared" si="20"/>
        <v>6.0966220767972281</v>
      </c>
      <c r="AJ27" s="278">
        <f t="shared" si="7"/>
        <v>197</v>
      </c>
      <c r="AK27" s="295">
        <f t="shared" si="21"/>
        <v>0.9479357135983062</v>
      </c>
      <c r="AL27" s="278">
        <f t="shared" si="8"/>
        <v>19183</v>
      </c>
      <c r="AM27" s="279">
        <f t="shared" si="9"/>
        <v>20782</v>
      </c>
      <c r="AN27" s="277">
        <f>SUM(AN32,AN37,AN42)</f>
        <v>84</v>
      </c>
      <c r="AO27" s="295">
        <f t="shared" si="23"/>
        <v>0.53510001274047647</v>
      </c>
      <c r="AP27" s="278">
        <f t="shared" ref="AP27:BC27" si="107">SUM(AP32,AP37,AP42)</f>
        <v>772</v>
      </c>
      <c r="AQ27" s="295">
        <f t="shared" si="24"/>
        <v>4.9178239266148553</v>
      </c>
      <c r="AR27" s="278">
        <f t="shared" si="107"/>
        <v>127</v>
      </c>
      <c r="AS27" s="295">
        <f t="shared" si="25"/>
        <v>0.80902025735762517</v>
      </c>
      <c r="AT27" s="278">
        <f t="shared" si="107"/>
        <v>14715</v>
      </c>
      <c r="AU27" s="279">
        <f t="shared" si="107"/>
        <v>15698</v>
      </c>
      <c r="AV27" s="277">
        <f t="shared" si="107"/>
        <v>51</v>
      </c>
      <c r="AW27" s="295">
        <f t="shared" si="26"/>
        <v>1.003147128245476</v>
      </c>
      <c r="AX27" s="278">
        <f t="shared" si="107"/>
        <v>495</v>
      </c>
      <c r="AY27" s="295">
        <f t="shared" si="26"/>
        <v>9.7364280094413846</v>
      </c>
      <c r="AZ27" s="278">
        <f t="shared" si="107"/>
        <v>70</v>
      </c>
      <c r="BA27" s="295">
        <f t="shared" ref="BA27" si="108">AZ27/$BC27*100</f>
        <v>1.3768686073957515</v>
      </c>
      <c r="BB27" s="278">
        <f t="shared" si="107"/>
        <v>4468</v>
      </c>
      <c r="BC27" s="280">
        <f t="shared" si="107"/>
        <v>5084</v>
      </c>
    </row>
    <row r="28" spans="2:55" x14ac:dyDescent="0.3">
      <c r="C28" s="374"/>
      <c r="D28" s="267" t="s">
        <v>338</v>
      </c>
      <c r="E28" s="281">
        <f t="shared" si="0"/>
        <v>525</v>
      </c>
      <c r="F28" s="296">
        <f t="shared" si="11"/>
        <v>2.6668698567509903</v>
      </c>
      <c r="G28" s="155">
        <f t="shared" si="1"/>
        <v>1419</v>
      </c>
      <c r="H28" s="296">
        <f t="shared" si="11"/>
        <v>7.2081682413898198</v>
      </c>
      <c r="I28" s="155">
        <f t="shared" si="2"/>
        <v>361</v>
      </c>
      <c r="J28" s="296">
        <f t="shared" ref="J28" si="109">I28/$L28*100</f>
        <v>1.8337905110230621</v>
      </c>
      <c r="K28" s="155">
        <f t="shared" si="3"/>
        <v>17381</v>
      </c>
      <c r="L28" s="282">
        <f t="shared" si="4"/>
        <v>19686</v>
      </c>
      <c r="M28" s="281">
        <f t="shared" ref="M28:AB31" si="110">SUM(M33,M38,M43)</f>
        <v>190</v>
      </c>
      <c r="N28" s="296">
        <f t="shared" si="14"/>
        <v>1.5853149770546515</v>
      </c>
      <c r="O28" s="155">
        <f t="shared" si="110"/>
        <v>711</v>
      </c>
      <c r="P28" s="296">
        <f t="shared" si="14"/>
        <v>5.9324155193992496</v>
      </c>
      <c r="Q28" s="155">
        <f t="shared" si="110"/>
        <v>167</v>
      </c>
      <c r="R28" s="296">
        <f t="shared" ref="R28" si="111">Q28/$T28*100</f>
        <v>1.3934084272006675</v>
      </c>
      <c r="S28" s="155">
        <f t="shared" si="110"/>
        <v>10917</v>
      </c>
      <c r="T28" s="282">
        <f t="shared" si="110"/>
        <v>11985</v>
      </c>
      <c r="U28" s="281">
        <f t="shared" si="110"/>
        <v>335</v>
      </c>
      <c r="V28" s="296">
        <f t="shared" si="16"/>
        <v>4.350084404622776</v>
      </c>
      <c r="W28" s="155">
        <f t="shared" si="110"/>
        <v>708</v>
      </c>
      <c r="X28" s="296">
        <f t="shared" si="16"/>
        <v>9.1936112193221664</v>
      </c>
      <c r="Y28" s="155">
        <f t="shared" si="110"/>
        <v>194</v>
      </c>
      <c r="Z28" s="296">
        <f t="shared" ref="Z28" si="112">Y28/$AB28*100</f>
        <v>2.5191533567069211</v>
      </c>
      <c r="AA28" s="155">
        <f t="shared" si="110"/>
        <v>6464</v>
      </c>
      <c r="AB28" s="283">
        <f t="shared" si="110"/>
        <v>7701</v>
      </c>
      <c r="AD28" s="374"/>
      <c r="AE28" s="267" t="s">
        <v>338</v>
      </c>
      <c r="AF28" s="281">
        <f t="shared" si="18"/>
        <v>199</v>
      </c>
      <c r="AG28" s="296">
        <f t="shared" si="19"/>
        <v>0.80009649404953354</v>
      </c>
      <c r="AH28" s="155">
        <f t="shared" si="6"/>
        <v>1443</v>
      </c>
      <c r="AI28" s="296">
        <f t="shared" si="20"/>
        <v>5.8017047282084278</v>
      </c>
      <c r="AJ28" s="155">
        <f t="shared" si="7"/>
        <v>477</v>
      </c>
      <c r="AK28" s="296">
        <f t="shared" si="21"/>
        <v>1.9178192344805403</v>
      </c>
      <c r="AL28" s="155">
        <f t="shared" si="8"/>
        <v>22753</v>
      </c>
      <c r="AM28" s="282">
        <f t="shared" si="9"/>
        <v>24872</v>
      </c>
      <c r="AN28" s="281">
        <f t="shared" ref="AN28:BC28" si="113">SUM(AN33,AN38,AN43)</f>
        <v>113</v>
      </c>
      <c r="AO28" s="296">
        <f t="shared" si="23"/>
        <v>0.61816192560175054</v>
      </c>
      <c r="AP28" s="155">
        <f t="shared" si="113"/>
        <v>833</v>
      </c>
      <c r="AQ28" s="296">
        <f t="shared" si="24"/>
        <v>4.5568927789934355</v>
      </c>
      <c r="AR28" s="155">
        <f t="shared" si="113"/>
        <v>318</v>
      </c>
      <c r="AS28" s="296">
        <f t="shared" si="25"/>
        <v>1.7396061269146608</v>
      </c>
      <c r="AT28" s="155">
        <f t="shared" si="113"/>
        <v>17016</v>
      </c>
      <c r="AU28" s="282">
        <f t="shared" si="113"/>
        <v>18280</v>
      </c>
      <c r="AV28" s="281">
        <f t="shared" si="113"/>
        <v>86</v>
      </c>
      <c r="AW28" s="296">
        <f t="shared" si="26"/>
        <v>1.3046116504854368</v>
      </c>
      <c r="AX28" s="155">
        <f t="shared" si="113"/>
        <v>610</v>
      </c>
      <c r="AY28" s="296">
        <f t="shared" si="26"/>
        <v>9.2536407766990294</v>
      </c>
      <c r="AZ28" s="155">
        <f t="shared" si="113"/>
        <v>159</v>
      </c>
      <c r="BA28" s="296">
        <f t="shared" ref="BA28" si="114">AZ28/$BC28*100</f>
        <v>2.412014563106796</v>
      </c>
      <c r="BB28" s="155">
        <f t="shared" si="113"/>
        <v>5737</v>
      </c>
      <c r="BC28" s="283">
        <f t="shared" si="113"/>
        <v>6592</v>
      </c>
    </row>
    <row r="29" spans="2:55" x14ac:dyDescent="0.3">
      <c r="C29" s="374"/>
      <c r="D29" s="267" t="s">
        <v>338</v>
      </c>
      <c r="E29" s="281">
        <f t="shared" si="0"/>
        <v>547</v>
      </c>
      <c r="F29" s="296">
        <f t="shared" si="11"/>
        <v>2.6197318007662838</v>
      </c>
      <c r="G29" s="155">
        <f t="shared" si="1"/>
        <v>1773</v>
      </c>
      <c r="H29" s="296">
        <f t="shared" si="11"/>
        <v>8.4913793103448274</v>
      </c>
      <c r="I29" s="155">
        <f t="shared" si="2"/>
        <v>291</v>
      </c>
      <c r="J29" s="296">
        <f t="shared" ref="J29" si="115">I29/$L29*100</f>
        <v>1.3936781609195403</v>
      </c>
      <c r="K29" s="155">
        <f t="shared" si="3"/>
        <v>18269</v>
      </c>
      <c r="L29" s="282">
        <f t="shared" si="4"/>
        <v>20880</v>
      </c>
      <c r="M29" s="281">
        <f t="shared" si="110"/>
        <v>235</v>
      </c>
      <c r="N29" s="296">
        <f t="shared" si="14"/>
        <v>1.7962241076205765</v>
      </c>
      <c r="O29" s="155">
        <f t="shared" si="110"/>
        <v>914</v>
      </c>
      <c r="P29" s="296">
        <f t="shared" si="14"/>
        <v>6.9861652526179014</v>
      </c>
      <c r="Q29" s="155">
        <f t="shared" si="110"/>
        <v>159</v>
      </c>
      <c r="R29" s="296">
        <f t="shared" ref="R29" si="116">Q29/$T29*100</f>
        <v>1.215317587709241</v>
      </c>
      <c r="S29" s="155">
        <f t="shared" si="110"/>
        <v>11775</v>
      </c>
      <c r="T29" s="282">
        <f t="shared" si="110"/>
        <v>13083</v>
      </c>
      <c r="U29" s="281">
        <f t="shared" si="110"/>
        <v>312</v>
      </c>
      <c r="V29" s="296">
        <f t="shared" si="16"/>
        <v>4.0015390534821087</v>
      </c>
      <c r="W29" s="155">
        <f t="shared" si="110"/>
        <v>859</v>
      </c>
      <c r="X29" s="296">
        <f t="shared" si="16"/>
        <v>11.017057842760035</v>
      </c>
      <c r="Y29" s="155">
        <f t="shared" si="110"/>
        <v>132</v>
      </c>
      <c r="Z29" s="296">
        <f t="shared" ref="Z29" si="117">Y29/$AB29*100</f>
        <v>1.6929588303193535</v>
      </c>
      <c r="AA29" s="155">
        <f t="shared" si="110"/>
        <v>6494</v>
      </c>
      <c r="AB29" s="283">
        <f t="shared" si="110"/>
        <v>7797</v>
      </c>
      <c r="AD29" s="374"/>
      <c r="AE29" s="267" t="s">
        <v>338</v>
      </c>
      <c r="AF29" s="281">
        <f t="shared" si="18"/>
        <v>157</v>
      </c>
      <c r="AG29" s="296">
        <f t="shared" si="19"/>
        <v>0.55256396719811351</v>
      </c>
      <c r="AH29" s="155">
        <f t="shared" si="6"/>
        <v>2045</v>
      </c>
      <c r="AI29" s="296">
        <f t="shared" si="20"/>
        <v>7.1974096364340268</v>
      </c>
      <c r="AJ29" s="155">
        <f t="shared" si="7"/>
        <v>496</v>
      </c>
      <c r="AK29" s="296">
        <f t="shared" si="21"/>
        <v>1.7456797944602822</v>
      </c>
      <c r="AL29" s="155">
        <f t="shared" si="8"/>
        <v>25715</v>
      </c>
      <c r="AM29" s="282">
        <f t="shared" si="9"/>
        <v>28413</v>
      </c>
      <c r="AN29" s="281">
        <f t="shared" ref="AN29:BC29" si="118">SUM(AN34,AN39,AN44)</f>
        <v>88</v>
      </c>
      <c r="AO29" s="296">
        <f t="shared" si="23"/>
        <v>0.42584079361238814</v>
      </c>
      <c r="AP29" s="155">
        <f t="shared" si="118"/>
        <v>1179</v>
      </c>
      <c r="AQ29" s="296">
        <f t="shared" si="24"/>
        <v>5.7052988144205177</v>
      </c>
      <c r="AR29" s="155">
        <f t="shared" si="118"/>
        <v>315</v>
      </c>
      <c r="AS29" s="296">
        <f t="shared" si="25"/>
        <v>1.5243164771352529</v>
      </c>
      <c r="AT29" s="155">
        <f t="shared" si="118"/>
        <v>19083</v>
      </c>
      <c r="AU29" s="282">
        <f t="shared" si="118"/>
        <v>20665</v>
      </c>
      <c r="AV29" s="281">
        <f t="shared" si="118"/>
        <v>69</v>
      </c>
      <c r="AW29" s="296">
        <f t="shared" si="26"/>
        <v>0.89055240061951468</v>
      </c>
      <c r="AX29" s="155">
        <f t="shared" si="118"/>
        <v>866</v>
      </c>
      <c r="AY29" s="296">
        <f t="shared" si="26"/>
        <v>11.177077955601446</v>
      </c>
      <c r="AZ29" s="155">
        <f t="shared" si="118"/>
        <v>181</v>
      </c>
      <c r="BA29" s="296">
        <f t="shared" ref="BA29" si="119">AZ29/$BC29*100</f>
        <v>2.3360867320598864</v>
      </c>
      <c r="BB29" s="155">
        <f t="shared" si="118"/>
        <v>6632</v>
      </c>
      <c r="BC29" s="283">
        <f t="shared" si="118"/>
        <v>7748</v>
      </c>
    </row>
    <row r="30" spans="2:55" x14ac:dyDescent="0.3">
      <c r="C30" s="374"/>
      <c r="D30" s="267" t="s">
        <v>338</v>
      </c>
      <c r="E30" s="281">
        <f t="shared" si="0"/>
        <v>535</v>
      </c>
      <c r="F30" s="296">
        <f t="shared" si="11"/>
        <v>2.4745605920444036</v>
      </c>
      <c r="G30" s="155">
        <f t="shared" si="1"/>
        <v>2256</v>
      </c>
      <c r="H30" s="296">
        <f t="shared" si="11"/>
        <v>10.434782608695652</v>
      </c>
      <c r="I30" s="155">
        <f t="shared" si="2"/>
        <v>281</v>
      </c>
      <c r="J30" s="296">
        <f t="shared" ref="J30" si="120">I30/$L30*100</f>
        <v>1.299722479185939</v>
      </c>
      <c r="K30" s="155">
        <f t="shared" si="3"/>
        <v>18548</v>
      </c>
      <c r="L30" s="282">
        <f t="shared" si="4"/>
        <v>21620</v>
      </c>
      <c r="M30" s="281">
        <f t="shared" si="110"/>
        <v>208</v>
      </c>
      <c r="N30" s="296">
        <f t="shared" si="14"/>
        <v>1.5582858855259216</v>
      </c>
      <c r="O30" s="155">
        <f t="shared" si="110"/>
        <v>1146</v>
      </c>
      <c r="P30" s="296">
        <f t="shared" si="14"/>
        <v>8.5855558885226255</v>
      </c>
      <c r="Q30" s="155">
        <f t="shared" si="110"/>
        <v>167</v>
      </c>
      <c r="R30" s="296">
        <f t="shared" ref="R30" si="121">Q30/$T30*100</f>
        <v>1.2511237638597543</v>
      </c>
      <c r="S30" s="155">
        <f t="shared" si="110"/>
        <v>11827</v>
      </c>
      <c r="T30" s="282">
        <f t="shared" si="110"/>
        <v>13348</v>
      </c>
      <c r="U30" s="281">
        <f t="shared" si="110"/>
        <v>327</v>
      </c>
      <c r="V30" s="296">
        <f t="shared" si="16"/>
        <v>3.9530947775628626</v>
      </c>
      <c r="W30" s="155">
        <f t="shared" si="110"/>
        <v>1110</v>
      </c>
      <c r="X30" s="296">
        <f t="shared" si="16"/>
        <v>13.418762088974855</v>
      </c>
      <c r="Y30" s="155">
        <f t="shared" si="110"/>
        <v>114</v>
      </c>
      <c r="Z30" s="296">
        <f t="shared" ref="Z30" si="122">Y30/$AB30*100</f>
        <v>1.3781431334622825</v>
      </c>
      <c r="AA30" s="155">
        <f t="shared" si="110"/>
        <v>6721</v>
      </c>
      <c r="AB30" s="283">
        <f t="shared" si="110"/>
        <v>8272</v>
      </c>
      <c r="AD30" s="374"/>
      <c r="AE30" s="267" t="s">
        <v>338</v>
      </c>
      <c r="AF30" s="281">
        <f t="shared" si="18"/>
        <v>187</v>
      </c>
      <c r="AG30" s="296">
        <f t="shared" si="19"/>
        <v>0.52531041069723017</v>
      </c>
      <c r="AH30" s="155">
        <f t="shared" si="6"/>
        <v>3268</v>
      </c>
      <c r="AI30" s="296">
        <f t="shared" si="20"/>
        <v>9.1802910275858203</v>
      </c>
      <c r="AJ30" s="155">
        <f t="shared" si="7"/>
        <v>869</v>
      </c>
      <c r="AK30" s="296">
        <f t="shared" si="21"/>
        <v>2.4411483791224224</v>
      </c>
      <c r="AL30" s="155">
        <f t="shared" si="8"/>
        <v>31274</v>
      </c>
      <c r="AM30" s="282">
        <f t="shared" si="9"/>
        <v>35598</v>
      </c>
      <c r="AN30" s="281">
        <f t="shared" ref="AN30:BC30" si="123">SUM(AN35,AN40,AN45)</f>
        <v>106</v>
      </c>
      <c r="AO30" s="296">
        <f t="shared" si="23"/>
        <v>0.41687969481260079</v>
      </c>
      <c r="AP30" s="155">
        <f t="shared" si="123"/>
        <v>1973</v>
      </c>
      <c r="AQ30" s="296">
        <f t="shared" si="24"/>
        <v>7.7594682817477487</v>
      </c>
      <c r="AR30" s="155">
        <f t="shared" si="123"/>
        <v>563</v>
      </c>
      <c r="AS30" s="296">
        <f t="shared" si="25"/>
        <v>2.2141817752782478</v>
      </c>
      <c r="AT30" s="155">
        <f t="shared" si="123"/>
        <v>22785</v>
      </c>
      <c r="AU30" s="282">
        <f t="shared" si="123"/>
        <v>25427</v>
      </c>
      <c r="AV30" s="281">
        <f t="shared" si="123"/>
        <v>81</v>
      </c>
      <c r="AW30" s="296">
        <f t="shared" si="26"/>
        <v>0.79638187002261329</v>
      </c>
      <c r="AX30" s="155">
        <f t="shared" si="123"/>
        <v>1295</v>
      </c>
      <c r="AY30" s="296">
        <f t="shared" si="26"/>
        <v>12.732278045423262</v>
      </c>
      <c r="AZ30" s="155">
        <f t="shared" si="123"/>
        <v>306</v>
      </c>
      <c r="BA30" s="296">
        <f t="shared" ref="BA30" si="124">AZ30/$BC30*100</f>
        <v>3.0085537311965393</v>
      </c>
      <c r="BB30" s="155">
        <f t="shared" si="123"/>
        <v>8489</v>
      </c>
      <c r="BC30" s="283">
        <f t="shared" si="123"/>
        <v>10171</v>
      </c>
    </row>
    <row r="31" spans="2:55" x14ac:dyDescent="0.3">
      <c r="C31" s="374"/>
      <c r="D31" s="267" t="s">
        <v>340</v>
      </c>
      <c r="E31" s="287">
        <f t="shared" si="0"/>
        <v>1985</v>
      </c>
      <c r="F31" s="298">
        <f t="shared" si="11"/>
        <v>2.4693968949044587</v>
      </c>
      <c r="G31" s="158">
        <f t="shared" si="1"/>
        <v>6630</v>
      </c>
      <c r="H31" s="298">
        <f t="shared" si="11"/>
        <v>8.2479100318471339</v>
      </c>
      <c r="I31" s="158">
        <f t="shared" si="2"/>
        <v>1249</v>
      </c>
      <c r="J31" s="298">
        <f t="shared" ref="J31" si="125">I31/$L31*100</f>
        <v>1.5537917993630574</v>
      </c>
      <c r="K31" s="158">
        <f t="shared" si="3"/>
        <v>70520</v>
      </c>
      <c r="L31" s="288">
        <f t="shared" si="4"/>
        <v>80384</v>
      </c>
      <c r="M31" s="287">
        <f t="shared" si="110"/>
        <v>762</v>
      </c>
      <c r="N31" s="298">
        <f t="shared" si="14"/>
        <v>1.5351142270035054</v>
      </c>
      <c r="O31" s="158">
        <f t="shared" si="110"/>
        <v>3364</v>
      </c>
      <c r="P31" s="298">
        <f t="shared" si="14"/>
        <v>6.7770659575325354</v>
      </c>
      <c r="Q31" s="158">
        <f t="shared" si="110"/>
        <v>641</v>
      </c>
      <c r="R31" s="298">
        <f t="shared" ref="R31" si="126">Q31/$T31*100</f>
        <v>1.2913493694347074</v>
      </c>
      <c r="S31" s="158">
        <f t="shared" si="110"/>
        <v>44871</v>
      </c>
      <c r="T31" s="288">
        <f t="shared" si="110"/>
        <v>49638</v>
      </c>
      <c r="U31" s="287">
        <f t="shared" si="110"/>
        <v>1223</v>
      </c>
      <c r="V31" s="298">
        <f t="shared" si="16"/>
        <v>3.9777532036687697</v>
      </c>
      <c r="W31" s="158">
        <f t="shared" si="110"/>
        <v>3266</v>
      </c>
      <c r="X31" s="298">
        <f t="shared" si="16"/>
        <v>10.622520002601965</v>
      </c>
      <c r="Y31" s="158">
        <f t="shared" si="110"/>
        <v>608</v>
      </c>
      <c r="Z31" s="298">
        <f t="shared" ref="Z31" si="127">Y31/$AB31*100</f>
        <v>1.9774930072204513</v>
      </c>
      <c r="AA31" s="158">
        <f t="shared" si="110"/>
        <v>25649</v>
      </c>
      <c r="AB31" s="289">
        <f t="shared" si="110"/>
        <v>30746</v>
      </c>
      <c r="AD31" s="377"/>
      <c r="AE31" s="267" t="s">
        <v>340</v>
      </c>
      <c r="AF31" s="287">
        <f t="shared" si="18"/>
        <v>678</v>
      </c>
      <c r="AG31" s="298">
        <f t="shared" si="19"/>
        <v>0.61824647790999865</v>
      </c>
      <c r="AH31" s="158">
        <f t="shared" si="6"/>
        <v>8023</v>
      </c>
      <c r="AI31" s="298">
        <f t="shared" si="20"/>
        <v>7.3159166552683175</v>
      </c>
      <c r="AJ31" s="158">
        <f t="shared" si="7"/>
        <v>2039</v>
      </c>
      <c r="AK31" s="298">
        <f t="shared" si="21"/>
        <v>1.8592987735375919</v>
      </c>
      <c r="AL31" s="158">
        <f t="shared" si="8"/>
        <v>98925</v>
      </c>
      <c r="AM31" s="288">
        <f t="shared" si="9"/>
        <v>109665</v>
      </c>
      <c r="AN31" s="287">
        <f t="shared" ref="AN31:BC31" si="128">SUM(AN36,AN41,AN46)</f>
        <v>391</v>
      </c>
      <c r="AO31" s="298">
        <f t="shared" si="23"/>
        <v>0.48832271762208068</v>
      </c>
      <c r="AP31" s="158">
        <f t="shared" si="128"/>
        <v>4757</v>
      </c>
      <c r="AQ31" s="298">
        <f t="shared" si="24"/>
        <v>5.941051579867616</v>
      </c>
      <c r="AR31" s="158">
        <f t="shared" si="128"/>
        <v>1323</v>
      </c>
      <c r="AS31" s="298">
        <f t="shared" si="25"/>
        <v>1.6523042337954292</v>
      </c>
      <c r="AT31" s="158">
        <f t="shared" si="128"/>
        <v>73599</v>
      </c>
      <c r="AU31" s="288">
        <f t="shared" si="128"/>
        <v>80070</v>
      </c>
      <c r="AV31" s="287">
        <f t="shared" si="128"/>
        <v>287</v>
      </c>
      <c r="AW31" s="298">
        <f t="shared" si="26"/>
        <v>0.96975840513600275</v>
      </c>
      <c r="AX31" s="158">
        <f t="shared" si="128"/>
        <v>3266</v>
      </c>
      <c r="AY31" s="298">
        <f t="shared" si="26"/>
        <v>11.035647913498901</v>
      </c>
      <c r="AZ31" s="158">
        <f t="shared" si="128"/>
        <v>716</v>
      </c>
      <c r="BA31" s="298">
        <f t="shared" ref="BA31" si="129">AZ31/$BC31*100</f>
        <v>2.4193275891197836</v>
      </c>
      <c r="BB31" s="158">
        <f t="shared" si="128"/>
        <v>25326</v>
      </c>
      <c r="BC31" s="289">
        <f t="shared" si="128"/>
        <v>29595</v>
      </c>
    </row>
    <row r="32" spans="2:55" x14ac:dyDescent="0.3">
      <c r="C32" s="375" t="s">
        <v>333</v>
      </c>
      <c r="D32" s="268" t="s">
        <v>338</v>
      </c>
      <c r="E32" s="284">
        <f t="shared" si="0"/>
        <v>64</v>
      </c>
      <c r="F32" s="297">
        <f t="shared" si="11"/>
        <v>1.0975818898988168</v>
      </c>
      <c r="G32" s="153">
        <f t="shared" si="1"/>
        <v>251</v>
      </c>
      <c r="H32" s="297">
        <f t="shared" si="11"/>
        <v>4.3045789744469216</v>
      </c>
      <c r="I32" s="153">
        <f t="shared" si="2"/>
        <v>67</v>
      </c>
      <c r="J32" s="297">
        <f t="shared" ref="J32" si="130">I32/$L32*100</f>
        <v>1.1490310409878237</v>
      </c>
      <c r="K32" s="153">
        <f t="shared" si="3"/>
        <v>5449</v>
      </c>
      <c r="L32" s="285">
        <f t="shared" si="4"/>
        <v>5831</v>
      </c>
      <c r="M32" s="284">
        <v>33</v>
      </c>
      <c r="N32" s="297">
        <f t="shared" si="14"/>
        <v>0.79231692677070831</v>
      </c>
      <c r="O32" s="153">
        <v>159</v>
      </c>
      <c r="P32" s="297">
        <f t="shared" si="14"/>
        <v>3.8175270108043216</v>
      </c>
      <c r="Q32" s="153">
        <v>42</v>
      </c>
      <c r="R32" s="297">
        <f t="shared" ref="R32" si="131">Q32/$T32*100</f>
        <v>1.0084033613445378</v>
      </c>
      <c r="S32" s="153">
        <v>3931</v>
      </c>
      <c r="T32" s="285">
        <v>4165</v>
      </c>
      <c r="U32" s="284">
        <v>31</v>
      </c>
      <c r="V32" s="297">
        <f t="shared" si="16"/>
        <v>1.8607442977190876</v>
      </c>
      <c r="W32" s="153">
        <v>92</v>
      </c>
      <c r="X32" s="297">
        <f t="shared" si="16"/>
        <v>5.5222088835534215</v>
      </c>
      <c r="Y32" s="153">
        <v>25</v>
      </c>
      <c r="Z32" s="297">
        <f t="shared" ref="Z32" si="132">Y32/$AB32*100</f>
        <v>1.5006002400960383</v>
      </c>
      <c r="AA32" s="153">
        <v>1518</v>
      </c>
      <c r="AB32" s="286">
        <v>1666</v>
      </c>
      <c r="AD32" s="375" t="s">
        <v>333</v>
      </c>
      <c r="AE32" s="268" t="s">
        <v>338</v>
      </c>
      <c r="AF32" s="284">
        <f t="shared" si="18"/>
        <v>65</v>
      </c>
      <c r="AG32" s="297">
        <f t="shared" si="19"/>
        <v>0.45264623955431754</v>
      </c>
      <c r="AH32" s="153">
        <f t="shared" si="6"/>
        <v>722</v>
      </c>
      <c r="AI32" s="297">
        <f t="shared" si="20"/>
        <v>5.0278551532033431</v>
      </c>
      <c r="AJ32" s="153">
        <f t="shared" si="7"/>
        <v>132</v>
      </c>
      <c r="AK32" s="297">
        <f t="shared" si="21"/>
        <v>0.91922005571030641</v>
      </c>
      <c r="AL32" s="153">
        <f t="shared" si="8"/>
        <v>13441</v>
      </c>
      <c r="AM32" s="285">
        <f t="shared" si="9"/>
        <v>14360</v>
      </c>
      <c r="AN32" s="284">
        <v>42</v>
      </c>
      <c r="AO32" s="297">
        <f t="shared" si="23"/>
        <v>0.37725680409593104</v>
      </c>
      <c r="AP32" s="153">
        <v>458</v>
      </c>
      <c r="AQ32" s="297">
        <f t="shared" si="24"/>
        <v>4.1138956256175332</v>
      </c>
      <c r="AR32" s="153">
        <v>87</v>
      </c>
      <c r="AS32" s="297">
        <f t="shared" si="25"/>
        <v>0.78146052277014277</v>
      </c>
      <c r="AT32" s="153">
        <v>10546</v>
      </c>
      <c r="AU32" s="285">
        <v>11133</v>
      </c>
      <c r="AV32" s="284">
        <v>23</v>
      </c>
      <c r="AW32" s="297">
        <f t="shared" si="26"/>
        <v>0.71273628757359775</v>
      </c>
      <c r="AX32" s="153">
        <v>264</v>
      </c>
      <c r="AY32" s="297">
        <f t="shared" si="26"/>
        <v>8.1809730399752087</v>
      </c>
      <c r="AZ32" s="153">
        <v>45</v>
      </c>
      <c r="BA32" s="297">
        <f t="shared" ref="BA32" si="133">AZ32/$BC32*100</f>
        <v>1.3944840409048653</v>
      </c>
      <c r="BB32" s="153">
        <v>2895</v>
      </c>
      <c r="BC32" s="286">
        <v>3227</v>
      </c>
    </row>
    <row r="33" spans="2:55" x14ac:dyDescent="0.3">
      <c r="C33" s="374"/>
      <c r="D33" s="267" t="s">
        <v>338</v>
      </c>
      <c r="E33" s="281">
        <f t="shared" si="0"/>
        <v>58</v>
      </c>
      <c r="F33" s="296">
        <f t="shared" si="11"/>
        <v>1.0997345468335229</v>
      </c>
      <c r="G33" s="155">
        <f t="shared" si="1"/>
        <v>228</v>
      </c>
      <c r="H33" s="296">
        <f t="shared" si="11"/>
        <v>4.3230944254835046</v>
      </c>
      <c r="I33" s="155">
        <f t="shared" si="2"/>
        <v>63</v>
      </c>
      <c r="J33" s="296">
        <f t="shared" ref="J33" si="134">I33/$L33*100</f>
        <v>1.1945392491467577</v>
      </c>
      <c r="K33" s="155">
        <f t="shared" si="3"/>
        <v>4925</v>
      </c>
      <c r="L33" s="282">
        <f t="shared" si="4"/>
        <v>5274</v>
      </c>
      <c r="M33" s="281">
        <v>34</v>
      </c>
      <c r="N33" s="296">
        <f t="shared" si="14"/>
        <v>0.90690850893571617</v>
      </c>
      <c r="O33" s="155">
        <v>151</v>
      </c>
      <c r="P33" s="296">
        <f t="shared" si="14"/>
        <v>4.0277407308615638</v>
      </c>
      <c r="Q33" s="155">
        <v>34</v>
      </c>
      <c r="R33" s="296">
        <f t="shared" ref="R33" si="135">Q33/$T33*100</f>
        <v>0.90690850893571617</v>
      </c>
      <c r="S33" s="155">
        <v>3530</v>
      </c>
      <c r="T33" s="282">
        <v>3749</v>
      </c>
      <c r="U33" s="281">
        <v>24</v>
      </c>
      <c r="V33" s="296">
        <f t="shared" si="16"/>
        <v>1.5737704918032787</v>
      </c>
      <c r="W33" s="155">
        <v>77</v>
      </c>
      <c r="X33" s="296">
        <f t="shared" si="16"/>
        <v>5.0491803278688527</v>
      </c>
      <c r="Y33" s="155">
        <v>29</v>
      </c>
      <c r="Z33" s="296">
        <f t="shared" ref="Z33" si="136">Y33/$AB33*100</f>
        <v>1.9016393442622952</v>
      </c>
      <c r="AA33" s="155">
        <v>1395</v>
      </c>
      <c r="AB33" s="283">
        <v>1525</v>
      </c>
      <c r="AD33" s="374"/>
      <c r="AE33" s="267" t="s">
        <v>338</v>
      </c>
      <c r="AF33" s="281">
        <f t="shared" si="18"/>
        <v>88</v>
      </c>
      <c r="AG33" s="296">
        <f t="shared" si="19"/>
        <v>0.5542608805189897</v>
      </c>
      <c r="AH33" s="155">
        <f t="shared" si="6"/>
        <v>693</v>
      </c>
      <c r="AI33" s="296">
        <f t="shared" si="20"/>
        <v>4.364804434087044</v>
      </c>
      <c r="AJ33" s="155">
        <f t="shared" si="7"/>
        <v>309</v>
      </c>
      <c r="AK33" s="296">
        <f t="shared" si="21"/>
        <v>1.9462115009132708</v>
      </c>
      <c r="AL33" s="155">
        <f t="shared" si="8"/>
        <v>14787</v>
      </c>
      <c r="AM33" s="282">
        <f t="shared" si="9"/>
        <v>15877</v>
      </c>
      <c r="AN33" s="281">
        <v>55</v>
      </c>
      <c r="AO33" s="296">
        <f t="shared" si="23"/>
        <v>0.45994313430339523</v>
      </c>
      <c r="AP33" s="155">
        <v>425</v>
      </c>
      <c r="AQ33" s="296">
        <f t="shared" si="24"/>
        <v>3.5541060377989631</v>
      </c>
      <c r="AR33" s="155">
        <v>216</v>
      </c>
      <c r="AS33" s="296">
        <f t="shared" si="25"/>
        <v>1.806322127446061</v>
      </c>
      <c r="AT33" s="155">
        <v>11262</v>
      </c>
      <c r="AU33" s="282">
        <v>11958</v>
      </c>
      <c r="AV33" s="281">
        <v>33</v>
      </c>
      <c r="AW33" s="296">
        <f t="shared" si="26"/>
        <v>0.84205154376116365</v>
      </c>
      <c r="AX33" s="155">
        <v>268</v>
      </c>
      <c r="AY33" s="296">
        <f t="shared" si="26"/>
        <v>6.8384792038785402</v>
      </c>
      <c r="AZ33" s="155">
        <v>93</v>
      </c>
      <c r="BA33" s="296">
        <f t="shared" ref="BA33" si="137">AZ33/$BC33*100</f>
        <v>2.3730543505996429</v>
      </c>
      <c r="BB33" s="155">
        <v>3525</v>
      </c>
      <c r="BC33" s="283">
        <v>3919</v>
      </c>
    </row>
    <row r="34" spans="2:55" x14ac:dyDescent="0.3">
      <c r="C34" s="374"/>
      <c r="D34" s="267" t="s">
        <v>338</v>
      </c>
      <c r="E34" s="281">
        <f t="shared" si="0"/>
        <v>60</v>
      </c>
      <c r="F34" s="296">
        <f t="shared" si="11"/>
        <v>1.2192643771591138</v>
      </c>
      <c r="G34" s="155">
        <f t="shared" si="1"/>
        <v>257</v>
      </c>
      <c r="H34" s="296">
        <f t="shared" si="11"/>
        <v>5.2225157488315386</v>
      </c>
      <c r="I34" s="155">
        <f t="shared" si="2"/>
        <v>57</v>
      </c>
      <c r="J34" s="296">
        <f t="shared" ref="J34" si="138">I34/$L34*100</f>
        <v>1.1583011583011582</v>
      </c>
      <c r="K34" s="155">
        <f t="shared" si="3"/>
        <v>4547</v>
      </c>
      <c r="L34" s="282">
        <f t="shared" si="4"/>
        <v>4921</v>
      </c>
      <c r="M34" s="281">
        <v>42</v>
      </c>
      <c r="N34" s="296">
        <f t="shared" si="14"/>
        <v>1.1877828054298643</v>
      </c>
      <c r="O34" s="155">
        <v>150</v>
      </c>
      <c r="P34" s="296">
        <f t="shared" si="14"/>
        <v>4.2420814479638009</v>
      </c>
      <c r="Q34" s="155">
        <v>36</v>
      </c>
      <c r="R34" s="296">
        <f t="shared" ref="R34" si="139">Q34/$T34*100</f>
        <v>1.0180995475113122</v>
      </c>
      <c r="S34" s="155">
        <v>3308</v>
      </c>
      <c r="T34" s="282">
        <v>3536</v>
      </c>
      <c r="U34" s="281">
        <v>18</v>
      </c>
      <c r="V34" s="296">
        <f t="shared" si="16"/>
        <v>1.2996389891696751</v>
      </c>
      <c r="W34" s="155">
        <v>107</v>
      </c>
      <c r="X34" s="296">
        <f t="shared" si="16"/>
        <v>7.7256317689530691</v>
      </c>
      <c r="Y34" s="155">
        <v>21</v>
      </c>
      <c r="Z34" s="296">
        <f t="shared" ref="Z34" si="140">Y34/$AB34*100</f>
        <v>1.5162454873646209</v>
      </c>
      <c r="AA34" s="155">
        <v>1239</v>
      </c>
      <c r="AB34" s="283">
        <v>1385</v>
      </c>
      <c r="AD34" s="374"/>
      <c r="AE34" s="267" t="s">
        <v>338</v>
      </c>
      <c r="AF34" s="281">
        <f t="shared" si="18"/>
        <v>54</v>
      </c>
      <c r="AG34" s="296">
        <f t="shared" si="19"/>
        <v>0.31409958120055842</v>
      </c>
      <c r="AH34" s="155">
        <f t="shared" si="6"/>
        <v>868</v>
      </c>
      <c r="AI34" s="296">
        <f t="shared" si="20"/>
        <v>5.0488599348534207</v>
      </c>
      <c r="AJ34" s="155">
        <f t="shared" si="7"/>
        <v>335</v>
      </c>
      <c r="AK34" s="296">
        <f t="shared" si="21"/>
        <v>1.9485807352256863</v>
      </c>
      <c r="AL34" s="155">
        <f t="shared" si="8"/>
        <v>15935</v>
      </c>
      <c r="AM34" s="282">
        <f t="shared" si="9"/>
        <v>17192</v>
      </c>
      <c r="AN34" s="281">
        <v>32</v>
      </c>
      <c r="AO34" s="296">
        <f t="shared" si="23"/>
        <v>0.24865956950812029</v>
      </c>
      <c r="AP34" s="155">
        <v>563</v>
      </c>
      <c r="AQ34" s="296">
        <f t="shared" si="24"/>
        <v>4.3748543010334915</v>
      </c>
      <c r="AR34" s="155">
        <v>218</v>
      </c>
      <c r="AS34" s="296">
        <f t="shared" si="25"/>
        <v>1.6939933172740693</v>
      </c>
      <c r="AT34" s="155">
        <v>12056</v>
      </c>
      <c r="AU34" s="282">
        <v>12869</v>
      </c>
      <c r="AV34" s="281">
        <v>22</v>
      </c>
      <c r="AW34" s="296">
        <f t="shared" si="26"/>
        <v>0.5089058524173028</v>
      </c>
      <c r="AX34" s="155">
        <v>305</v>
      </c>
      <c r="AY34" s="296">
        <f t="shared" si="26"/>
        <v>7.0552856812398801</v>
      </c>
      <c r="AZ34" s="155">
        <v>117</v>
      </c>
      <c r="BA34" s="296">
        <f t="shared" ref="BA34" si="141">AZ34/$BC34*100</f>
        <v>2.7064538514920198</v>
      </c>
      <c r="BB34" s="155">
        <v>3879</v>
      </c>
      <c r="BC34" s="283">
        <v>4323</v>
      </c>
    </row>
    <row r="35" spans="2:55" x14ac:dyDescent="0.3">
      <c r="C35" s="374"/>
      <c r="D35" s="267" t="s">
        <v>338</v>
      </c>
      <c r="E35" s="281">
        <f t="shared" si="0"/>
        <v>44</v>
      </c>
      <c r="F35" s="296">
        <f t="shared" si="11"/>
        <v>1.0114942528735631</v>
      </c>
      <c r="G35" s="155">
        <f t="shared" si="1"/>
        <v>239</v>
      </c>
      <c r="H35" s="296">
        <f t="shared" si="11"/>
        <v>5.4942528735632186</v>
      </c>
      <c r="I35" s="155">
        <f t="shared" si="2"/>
        <v>48</v>
      </c>
      <c r="J35" s="296">
        <f t="shared" ref="J35" si="142">I35/$L35*100</f>
        <v>1.103448275862069</v>
      </c>
      <c r="K35" s="155">
        <f t="shared" si="3"/>
        <v>4019</v>
      </c>
      <c r="L35" s="282">
        <f t="shared" si="4"/>
        <v>4350</v>
      </c>
      <c r="M35" s="281">
        <v>29</v>
      </c>
      <c r="N35" s="296">
        <f t="shared" si="14"/>
        <v>0.92800000000000005</v>
      </c>
      <c r="O35" s="155">
        <v>169</v>
      </c>
      <c r="P35" s="296">
        <f t="shared" si="14"/>
        <v>5.4080000000000004</v>
      </c>
      <c r="Q35" s="155">
        <v>34</v>
      </c>
      <c r="R35" s="296">
        <f t="shared" ref="R35" si="143">Q35/$T35*100</f>
        <v>1.0880000000000001</v>
      </c>
      <c r="S35" s="155">
        <v>2893</v>
      </c>
      <c r="T35" s="282">
        <v>3125</v>
      </c>
      <c r="U35" s="281">
        <v>15</v>
      </c>
      <c r="V35" s="296">
        <f t="shared" si="16"/>
        <v>1.2244897959183674</v>
      </c>
      <c r="W35" s="155">
        <v>70</v>
      </c>
      <c r="X35" s="296">
        <f t="shared" si="16"/>
        <v>5.7142857142857144</v>
      </c>
      <c r="Y35" s="155">
        <v>14</v>
      </c>
      <c r="Z35" s="296">
        <f t="shared" ref="Z35" si="144">Y35/$AB35*100</f>
        <v>1.1428571428571428</v>
      </c>
      <c r="AA35" s="155">
        <v>1126</v>
      </c>
      <c r="AB35" s="283">
        <v>1225</v>
      </c>
      <c r="AD35" s="374"/>
      <c r="AE35" s="267" t="s">
        <v>338</v>
      </c>
      <c r="AF35" s="281">
        <f t="shared" si="18"/>
        <v>52</v>
      </c>
      <c r="AG35" s="296">
        <f t="shared" si="19"/>
        <v>0.26138534231426563</v>
      </c>
      <c r="AH35" s="155">
        <f t="shared" si="6"/>
        <v>1193</v>
      </c>
      <c r="AI35" s="296">
        <f t="shared" si="20"/>
        <v>5.9967829496330554</v>
      </c>
      <c r="AJ35" s="155">
        <f t="shared" si="7"/>
        <v>574</v>
      </c>
      <c r="AK35" s="296">
        <f t="shared" si="21"/>
        <v>2.8852920478536244</v>
      </c>
      <c r="AL35" s="155">
        <f t="shared" si="8"/>
        <v>18075</v>
      </c>
      <c r="AM35" s="282">
        <f t="shared" si="9"/>
        <v>19894</v>
      </c>
      <c r="AN35" s="281">
        <v>32</v>
      </c>
      <c r="AO35" s="296">
        <f t="shared" si="23"/>
        <v>0.22087244616234128</v>
      </c>
      <c r="AP35" s="155">
        <v>794</v>
      </c>
      <c r="AQ35" s="296">
        <f t="shared" si="24"/>
        <v>5.4803975704030918</v>
      </c>
      <c r="AR35" s="155">
        <v>364</v>
      </c>
      <c r="AS35" s="296">
        <f t="shared" si="25"/>
        <v>2.5124240750966318</v>
      </c>
      <c r="AT35" s="155">
        <v>13298</v>
      </c>
      <c r="AU35" s="282">
        <v>14488</v>
      </c>
      <c r="AV35" s="281">
        <v>20</v>
      </c>
      <c r="AW35" s="296">
        <f t="shared" si="26"/>
        <v>0.3699593044765076</v>
      </c>
      <c r="AX35" s="155">
        <v>399</v>
      </c>
      <c r="AY35" s="296">
        <f t="shared" si="26"/>
        <v>7.3806881243063271</v>
      </c>
      <c r="AZ35" s="155">
        <v>210</v>
      </c>
      <c r="BA35" s="296">
        <f t="shared" ref="BA35" si="145">AZ35/$BC35*100</f>
        <v>3.8845726970033292</v>
      </c>
      <c r="BB35" s="155">
        <v>4777</v>
      </c>
      <c r="BC35" s="283">
        <v>5406</v>
      </c>
    </row>
    <row r="36" spans="2:55" x14ac:dyDescent="0.3">
      <c r="C36" s="377"/>
      <c r="D36" s="269" t="s">
        <v>340</v>
      </c>
      <c r="E36" s="287">
        <f t="shared" si="0"/>
        <v>226</v>
      </c>
      <c r="F36" s="298">
        <f t="shared" si="11"/>
        <v>1.1091480172752257</v>
      </c>
      <c r="G36" s="158">
        <f t="shared" si="1"/>
        <v>975</v>
      </c>
      <c r="H36" s="298">
        <f t="shared" si="11"/>
        <v>4.7850412249705538</v>
      </c>
      <c r="I36" s="158">
        <f t="shared" si="2"/>
        <v>235</v>
      </c>
      <c r="J36" s="298">
        <f t="shared" ref="J36" si="146">I36/$L36*100</f>
        <v>1.1533176285826463</v>
      </c>
      <c r="K36" s="158">
        <f t="shared" si="3"/>
        <v>18940</v>
      </c>
      <c r="L36" s="288">
        <f t="shared" si="4"/>
        <v>20376</v>
      </c>
      <c r="M36" s="287">
        <v>138</v>
      </c>
      <c r="N36" s="298">
        <f t="shared" si="14"/>
        <v>0.94682675814751294</v>
      </c>
      <c r="O36" s="158">
        <v>629</v>
      </c>
      <c r="P36" s="298">
        <f t="shared" si="14"/>
        <v>4.3156089193825045</v>
      </c>
      <c r="Q36" s="158">
        <v>146</v>
      </c>
      <c r="R36" s="298">
        <f t="shared" ref="R36" si="147">Q36/$T36*100</f>
        <v>1.0017152658662094</v>
      </c>
      <c r="S36" s="158">
        <v>13662</v>
      </c>
      <c r="T36" s="288">
        <v>14575</v>
      </c>
      <c r="U36" s="287">
        <v>88</v>
      </c>
      <c r="V36" s="298">
        <f t="shared" si="16"/>
        <v>1.5169798310636096</v>
      </c>
      <c r="W36" s="158">
        <v>346</v>
      </c>
      <c r="X36" s="298">
        <f t="shared" si="16"/>
        <v>5.9644888812273749</v>
      </c>
      <c r="Y36" s="158">
        <v>89</v>
      </c>
      <c r="Z36" s="298">
        <f t="shared" ref="Z36" si="148">Y36/$AB36*100</f>
        <v>1.5342182382347871</v>
      </c>
      <c r="AA36" s="158">
        <v>5278</v>
      </c>
      <c r="AB36" s="289">
        <v>5801</v>
      </c>
      <c r="AD36" s="377"/>
      <c r="AE36" s="269" t="s">
        <v>340</v>
      </c>
      <c r="AF36" s="287">
        <f t="shared" si="18"/>
        <v>259</v>
      </c>
      <c r="AG36" s="298">
        <f t="shared" si="19"/>
        <v>0.3847125053844897</v>
      </c>
      <c r="AH36" s="158">
        <f t="shared" si="6"/>
        <v>3476</v>
      </c>
      <c r="AI36" s="298">
        <f t="shared" si="20"/>
        <v>5.1631686050829577</v>
      </c>
      <c r="AJ36" s="158">
        <f t="shared" si="7"/>
        <v>1350</v>
      </c>
      <c r="AK36" s="298">
        <f t="shared" si="21"/>
        <v>2.0052582326990773</v>
      </c>
      <c r="AL36" s="158">
        <f t="shared" si="8"/>
        <v>62238</v>
      </c>
      <c r="AM36" s="288">
        <f t="shared" si="9"/>
        <v>67323</v>
      </c>
      <c r="AN36" s="287">
        <v>161</v>
      </c>
      <c r="AO36" s="298">
        <f t="shared" si="23"/>
        <v>0.31914050111005393</v>
      </c>
      <c r="AP36" s="158">
        <v>2240</v>
      </c>
      <c r="AQ36" s="298">
        <f t="shared" si="24"/>
        <v>4.4402156676181415</v>
      </c>
      <c r="AR36" s="158">
        <v>885</v>
      </c>
      <c r="AS36" s="298">
        <f t="shared" si="25"/>
        <v>1.7542816365366316</v>
      </c>
      <c r="AT36" s="158">
        <v>47162</v>
      </c>
      <c r="AU36" s="288">
        <v>50448</v>
      </c>
      <c r="AV36" s="287">
        <v>98</v>
      </c>
      <c r="AW36" s="298">
        <f t="shared" si="26"/>
        <v>0.58074074074074078</v>
      </c>
      <c r="AX36" s="158">
        <v>1236</v>
      </c>
      <c r="AY36" s="298">
        <f t="shared" si="26"/>
        <v>7.3244444444444445</v>
      </c>
      <c r="AZ36" s="158">
        <v>465</v>
      </c>
      <c r="BA36" s="298">
        <f t="shared" ref="BA36" si="149">AZ36/$BC36*100</f>
        <v>2.7555555555555555</v>
      </c>
      <c r="BB36" s="158">
        <v>15076</v>
      </c>
      <c r="BC36" s="289">
        <v>16875</v>
      </c>
    </row>
    <row r="37" spans="2:55" x14ac:dyDescent="0.3">
      <c r="C37" s="374" t="s">
        <v>341</v>
      </c>
      <c r="D37" s="267" t="s">
        <v>338</v>
      </c>
      <c r="E37" s="284">
        <f t="shared" si="0"/>
        <v>199</v>
      </c>
      <c r="F37" s="297">
        <f t="shared" si="11"/>
        <v>2.1732008299661465</v>
      </c>
      <c r="G37" s="153">
        <f t="shared" si="1"/>
        <v>661</v>
      </c>
      <c r="H37" s="297">
        <f t="shared" si="11"/>
        <v>7.2185213497870482</v>
      </c>
      <c r="I37" s="153">
        <f t="shared" si="2"/>
        <v>185</v>
      </c>
      <c r="J37" s="297">
        <f t="shared" ref="J37" si="150">I37/$L37*100</f>
        <v>2.0203123293655127</v>
      </c>
      <c r="K37" s="153">
        <f t="shared" si="3"/>
        <v>8112</v>
      </c>
      <c r="L37" s="285">
        <f t="shared" si="4"/>
        <v>9157</v>
      </c>
      <c r="M37" s="284">
        <v>69</v>
      </c>
      <c r="N37" s="297">
        <f t="shared" si="14"/>
        <v>1.2352309344790546</v>
      </c>
      <c r="O37" s="153">
        <v>309</v>
      </c>
      <c r="P37" s="297">
        <f t="shared" si="14"/>
        <v>5.5316863587540279</v>
      </c>
      <c r="Q37" s="153">
        <v>88</v>
      </c>
      <c r="R37" s="297">
        <f t="shared" ref="R37" si="151">Q37/$T37*100</f>
        <v>1.5753669889008237</v>
      </c>
      <c r="S37" s="153">
        <v>5120</v>
      </c>
      <c r="T37" s="285">
        <v>5586</v>
      </c>
      <c r="U37" s="284">
        <v>130</v>
      </c>
      <c r="V37" s="297">
        <f t="shared" si="16"/>
        <v>3.6404368524222908</v>
      </c>
      <c r="W37" s="153">
        <v>352</v>
      </c>
      <c r="X37" s="297">
        <f t="shared" si="16"/>
        <v>9.8571828619434338</v>
      </c>
      <c r="Y37" s="153">
        <v>97</v>
      </c>
      <c r="Z37" s="297">
        <f t="shared" ref="Z37" si="152">Y37/$AB37*100</f>
        <v>2.7163259591150939</v>
      </c>
      <c r="AA37" s="153">
        <v>2992</v>
      </c>
      <c r="AB37" s="286">
        <v>3571</v>
      </c>
      <c r="AD37" s="374" t="s">
        <v>341</v>
      </c>
      <c r="AE37" s="267" t="s">
        <v>338</v>
      </c>
      <c r="AF37" s="284">
        <f t="shared" si="18"/>
        <v>60</v>
      </c>
      <c r="AG37" s="297">
        <f t="shared" si="19"/>
        <v>1.0111223458038423</v>
      </c>
      <c r="AH37" s="153">
        <f t="shared" si="6"/>
        <v>491</v>
      </c>
      <c r="AI37" s="297">
        <f t="shared" si="20"/>
        <v>8.2743511964947754</v>
      </c>
      <c r="AJ37" s="153">
        <f t="shared" si="7"/>
        <v>58</v>
      </c>
      <c r="AK37" s="297">
        <f t="shared" si="21"/>
        <v>0.97741826761038098</v>
      </c>
      <c r="AL37" s="153">
        <f t="shared" si="8"/>
        <v>5325</v>
      </c>
      <c r="AM37" s="285">
        <f t="shared" si="9"/>
        <v>5934</v>
      </c>
      <c r="AN37" s="284">
        <v>38</v>
      </c>
      <c r="AO37" s="297">
        <f t="shared" si="23"/>
        <v>0.89686098654708524</v>
      </c>
      <c r="AP37" s="153">
        <v>284</v>
      </c>
      <c r="AQ37" s="297">
        <f t="shared" si="24"/>
        <v>6.7028557941940052</v>
      </c>
      <c r="AR37" s="153">
        <v>38</v>
      </c>
      <c r="AS37" s="297">
        <f t="shared" si="25"/>
        <v>0.89686098654708524</v>
      </c>
      <c r="AT37" s="153">
        <v>3877</v>
      </c>
      <c r="AU37" s="285">
        <v>4237</v>
      </c>
      <c r="AV37" s="284">
        <v>22</v>
      </c>
      <c r="AW37" s="297">
        <f t="shared" si="26"/>
        <v>1.296405421331762</v>
      </c>
      <c r="AX37" s="153">
        <v>207</v>
      </c>
      <c r="AY37" s="297">
        <f t="shared" si="26"/>
        <v>12.197996464348851</v>
      </c>
      <c r="AZ37" s="153">
        <v>20</v>
      </c>
      <c r="BA37" s="297">
        <f t="shared" ref="BA37" si="153">AZ37/$BC37*100</f>
        <v>1.1785503830288746</v>
      </c>
      <c r="BB37" s="153">
        <v>1448</v>
      </c>
      <c r="BC37" s="286">
        <v>1697</v>
      </c>
    </row>
    <row r="38" spans="2:55" x14ac:dyDescent="0.3">
      <c r="C38" s="374"/>
      <c r="D38" s="267" t="s">
        <v>338</v>
      </c>
      <c r="E38" s="281">
        <f t="shared" si="0"/>
        <v>233</v>
      </c>
      <c r="F38" s="296">
        <f t="shared" si="11"/>
        <v>2.2800665427145517</v>
      </c>
      <c r="G38" s="155">
        <f t="shared" si="1"/>
        <v>775</v>
      </c>
      <c r="H38" s="296">
        <f t="shared" si="11"/>
        <v>7.5839123201878857</v>
      </c>
      <c r="I38" s="155">
        <f t="shared" si="2"/>
        <v>205</v>
      </c>
      <c r="J38" s="296">
        <f t="shared" ref="J38" si="154">I38/$L38*100</f>
        <v>2.0060671298561505</v>
      </c>
      <c r="K38" s="155">
        <f t="shared" si="3"/>
        <v>9006</v>
      </c>
      <c r="L38" s="282">
        <f t="shared" si="4"/>
        <v>10219</v>
      </c>
      <c r="M38" s="281">
        <v>91</v>
      </c>
      <c r="N38" s="296">
        <f t="shared" si="14"/>
        <v>1.4532098371127435</v>
      </c>
      <c r="O38" s="155">
        <v>375</v>
      </c>
      <c r="P38" s="296">
        <f t="shared" si="14"/>
        <v>5.9885020760140533</v>
      </c>
      <c r="Q38" s="155">
        <v>94</v>
      </c>
      <c r="R38" s="296">
        <f t="shared" ref="R38" si="155">Q38/$T38*100</f>
        <v>1.5011178537208558</v>
      </c>
      <c r="S38" s="155">
        <v>5702</v>
      </c>
      <c r="T38" s="282">
        <v>6262</v>
      </c>
      <c r="U38" s="281">
        <v>142</v>
      </c>
      <c r="V38" s="296">
        <f t="shared" si="16"/>
        <v>3.5885772049532472</v>
      </c>
      <c r="W38" s="155">
        <v>400</v>
      </c>
      <c r="X38" s="296">
        <f t="shared" si="16"/>
        <v>10.108668182966895</v>
      </c>
      <c r="Y38" s="155">
        <v>111</v>
      </c>
      <c r="Z38" s="296">
        <f t="shared" ref="Z38" si="156">Y38/$AB38*100</f>
        <v>2.8051554207733131</v>
      </c>
      <c r="AA38" s="155">
        <v>3304</v>
      </c>
      <c r="AB38" s="283">
        <v>3957</v>
      </c>
      <c r="AD38" s="374"/>
      <c r="AE38" s="267" t="s">
        <v>338</v>
      </c>
      <c r="AF38" s="281">
        <f t="shared" si="18"/>
        <v>97</v>
      </c>
      <c r="AG38" s="296">
        <f t="shared" si="19"/>
        <v>1.1726305609284333</v>
      </c>
      <c r="AH38" s="155">
        <f t="shared" si="6"/>
        <v>672</v>
      </c>
      <c r="AI38" s="296">
        <f t="shared" si="20"/>
        <v>8.123791102514506</v>
      </c>
      <c r="AJ38" s="155">
        <f t="shared" si="7"/>
        <v>149</v>
      </c>
      <c r="AK38" s="296">
        <f t="shared" si="21"/>
        <v>1.8012572533849129</v>
      </c>
      <c r="AL38" s="155">
        <f t="shared" si="8"/>
        <v>7354</v>
      </c>
      <c r="AM38" s="282">
        <f t="shared" si="9"/>
        <v>8272</v>
      </c>
      <c r="AN38" s="281">
        <v>52</v>
      </c>
      <c r="AO38" s="296">
        <f t="shared" si="23"/>
        <v>0.88360237892948168</v>
      </c>
      <c r="AP38" s="155">
        <v>361</v>
      </c>
      <c r="AQ38" s="296">
        <f t="shared" si="24"/>
        <v>6.1342395921835173</v>
      </c>
      <c r="AR38" s="155">
        <v>93</v>
      </c>
      <c r="AS38" s="296">
        <f t="shared" si="25"/>
        <v>1.5802888700084963</v>
      </c>
      <c r="AT38" s="155">
        <v>5379</v>
      </c>
      <c r="AU38" s="282">
        <v>5885</v>
      </c>
      <c r="AV38" s="281">
        <v>45</v>
      </c>
      <c r="AW38" s="296">
        <f t="shared" si="26"/>
        <v>1.8852115626309174</v>
      </c>
      <c r="AX38" s="155">
        <v>311</v>
      </c>
      <c r="AY38" s="296">
        <f t="shared" si="26"/>
        <v>13.028906577293675</v>
      </c>
      <c r="AZ38" s="155">
        <v>56</v>
      </c>
      <c r="BA38" s="296">
        <f t="shared" ref="BA38" si="157">AZ38/$BC38*100</f>
        <v>2.3460410557184752</v>
      </c>
      <c r="BB38" s="155">
        <v>1975</v>
      </c>
      <c r="BC38" s="283">
        <v>2387</v>
      </c>
    </row>
    <row r="39" spans="2:55" x14ac:dyDescent="0.3">
      <c r="C39" s="374"/>
      <c r="D39" s="267" t="s">
        <v>338</v>
      </c>
      <c r="E39" s="281">
        <f t="shared" ref="E39:E66" si="158">SUM(M39,U39)</f>
        <v>264</v>
      </c>
      <c r="F39" s="296">
        <f t="shared" si="11"/>
        <v>2.4142661179698219</v>
      </c>
      <c r="G39" s="155">
        <f t="shared" ref="G39:G66" si="159">SUM(O39,W39)</f>
        <v>966</v>
      </c>
      <c r="H39" s="296">
        <f t="shared" si="11"/>
        <v>8.8340192043895751</v>
      </c>
      <c r="I39" s="155">
        <f t="shared" ref="I39:I66" si="160">SUM(Q39,Y39)</f>
        <v>166</v>
      </c>
      <c r="J39" s="296">
        <f t="shared" ref="J39" si="161">I39/$L39*100</f>
        <v>1.5180612711476908</v>
      </c>
      <c r="K39" s="155">
        <f t="shared" ref="K39:K66" si="162">SUM(S39,AA39)</f>
        <v>9539</v>
      </c>
      <c r="L39" s="282">
        <f t="shared" ref="L39:L66" si="163">SUM(T39,AB39)</f>
        <v>10935</v>
      </c>
      <c r="M39" s="281">
        <v>132</v>
      </c>
      <c r="N39" s="296">
        <f t="shared" si="14"/>
        <v>1.8510727808161549</v>
      </c>
      <c r="O39" s="155">
        <v>522</v>
      </c>
      <c r="P39" s="296">
        <f t="shared" si="14"/>
        <v>7.3201514514093384</v>
      </c>
      <c r="Q39" s="155">
        <v>94</v>
      </c>
      <c r="R39" s="296">
        <f t="shared" ref="R39" si="164">Q39/$T39*100</f>
        <v>1.318188192399383</v>
      </c>
      <c r="S39" s="155">
        <v>6383</v>
      </c>
      <c r="T39" s="282">
        <v>7131</v>
      </c>
      <c r="U39" s="281">
        <v>132</v>
      </c>
      <c r="V39" s="296">
        <f t="shared" si="16"/>
        <v>3.4700315457413247</v>
      </c>
      <c r="W39" s="155">
        <v>444</v>
      </c>
      <c r="X39" s="296">
        <f t="shared" si="16"/>
        <v>11.67192429022082</v>
      </c>
      <c r="Y39" s="155">
        <v>72</v>
      </c>
      <c r="Z39" s="296">
        <f t="shared" ref="Z39" si="165">Y39/$AB39*100</f>
        <v>1.8927444794952681</v>
      </c>
      <c r="AA39" s="155">
        <v>3156</v>
      </c>
      <c r="AB39" s="283">
        <v>3804</v>
      </c>
      <c r="AD39" s="374"/>
      <c r="AE39" s="267" t="s">
        <v>338</v>
      </c>
      <c r="AF39" s="281">
        <f t="shared" si="18"/>
        <v>83</v>
      </c>
      <c r="AG39" s="296">
        <f t="shared" si="19"/>
        <v>0.81797575638119635</v>
      </c>
      <c r="AH39" s="155">
        <f t="shared" si="6"/>
        <v>1002</v>
      </c>
      <c r="AI39" s="296">
        <f t="shared" si="20"/>
        <v>9.8748398541440832</v>
      </c>
      <c r="AJ39" s="155">
        <f t="shared" si="7"/>
        <v>151</v>
      </c>
      <c r="AK39" s="296">
        <f t="shared" si="21"/>
        <v>1.4881245688380802</v>
      </c>
      <c r="AL39" s="155">
        <f t="shared" si="8"/>
        <v>8911</v>
      </c>
      <c r="AM39" s="282">
        <f t="shared" si="9"/>
        <v>10147</v>
      </c>
      <c r="AN39" s="281">
        <v>44</v>
      </c>
      <c r="AO39" s="296">
        <f t="shared" si="23"/>
        <v>0.61512652034111559</v>
      </c>
      <c r="AP39" s="155">
        <v>535</v>
      </c>
      <c r="AQ39" s="296">
        <f t="shared" si="24"/>
        <v>7.4793792814203828</v>
      </c>
      <c r="AR39" s="155">
        <v>92</v>
      </c>
      <c r="AS39" s="296">
        <f t="shared" si="25"/>
        <v>1.2861736334405145</v>
      </c>
      <c r="AT39" s="155">
        <v>6482</v>
      </c>
      <c r="AU39" s="282">
        <v>7153</v>
      </c>
      <c r="AV39" s="281">
        <v>39</v>
      </c>
      <c r="AW39" s="296">
        <f t="shared" si="26"/>
        <v>1.3026052104208417</v>
      </c>
      <c r="AX39" s="155">
        <v>467</v>
      </c>
      <c r="AY39" s="296">
        <f t="shared" si="26"/>
        <v>15.597862391449565</v>
      </c>
      <c r="AZ39" s="155">
        <v>59</v>
      </c>
      <c r="BA39" s="296">
        <f t="shared" ref="BA39" si="166">AZ39/$BC39*100</f>
        <v>1.9706078824315298</v>
      </c>
      <c r="BB39" s="155">
        <v>2429</v>
      </c>
      <c r="BC39" s="283">
        <v>2994</v>
      </c>
    </row>
    <row r="40" spans="2:55" x14ac:dyDescent="0.3">
      <c r="C40" s="374"/>
      <c r="D40" s="267" t="s">
        <v>338</v>
      </c>
      <c r="E40" s="281">
        <f t="shared" si="158"/>
        <v>240</v>
      </c>
      <c r="F40" s="296">
        <f t="shared" si="11"/>
        <v>2.1790448520065371</v>
      </c>
      <c r="G40" s="155">
        <f t="shared" si="159"/>
        <v>1195</v>
      </c>
      <c r="H40" s="296">
        <f t="shared" si="11"/>
        <v>10.849827492282548</v>
      </c>
      <c r="I40" s="155">
        <f t="shared" si="160"/>
        <v>148</v>
      </c>
      <c r="J40" s="296">
        <f t="shared" ref="J40" si="167">I40/$L40*100</f>
        <v>1.3437443254040311</v>
      </c>
      <c r="K40" s="155">
        <f t="shared" si="162"/>
        <v>9431</v>
      </c>
      <c r="L40" s="282">
        <f t="shared" si="163"/>
        <v>11014</v>
      </c>
      <c r="M40" s="281">
        <v>116</v>
      </c>
      <c r="N40" s="296">
        <f t="shared" si="14"/>
        <v>1.6207908341483863</v>
      </c>
      <c r="O40" s="155">
        <v>616</v>
      </c>
      <c r="P40" s="296">
        <f t="shared" si="14"/>
        <v>8.6069582227190153</v>
      </c>
      <c r="Q40" s="155">
        <v>97</v>
      </c>
      <c r="R40" s="296">
        <f t="shared" ref="R40" si="168">Q40/$T40*100</f>
        <v>1.3553164733827023</v>
      </c>
      <c r="S40" s="155">
        <v>6328</v>
      </c>
      <c r="T40" s="282">
        <v>7157</v>
      </c>
      <c r="U40" s="281">
        <v>124</v>
      </c>
      <c r="V40" s="296">
        <f t="shared" si="16"/>
        <v>3.2149338864402384</v>
      </c>
      <c r="W40" s="155">
        <v>579</v>
      </c>
      <c r="X40" s="296">
        <f t="shared" si="16"/>
        <v>15.011667098781437</v>
      </c>
      <c r="Y40" s="155">
        <v>51</v>
      </c>
      <c r="Z40" s="296">
        <f t="shared" ref="Z40" si="169">Y40/$AB40*100</f>
        <v>1.322271195229453</v>
      </c>
      <c r="AA40" s="155">
        <v>3103</v>
      </c>
      <c r="AB40" s="283">
        <v>3857</v>
      </c>
      <c r="AD40" s="374"/>
      <c r="AE40" s="267" t="s">
        <v>338</v>
      </c>
      <c r="AF40" s="281">
        <f t="shared" si="18"/>
        <v>108</v>
      </c>
      <c r="AG40" s="296">
        <f t="shared" si="19"/>
        <v>0.76536035716816664</v>
      </c>
      <c r="AH40" s="155">
        <f t="shared" si="6"/>
        <v>1761</v>
      </c>
      <c r="AI40" s="296">
        <f t="shared" si="20"/>
        <v>12.479625823825383</v>
      </c>
      <c r="AJ40" s="155">
        <f t="shared" si="7"/>
        <v>269</v>
      </c>
      <c r="AK40" s="296">
        <f t="shared" si="21"/>
        <v>1.9063142229466374</v>
      </c>
      <c r="AL40" s="155">
        <f t="shared" si="8"/>
        <v>11973</v>
      </c>
      <c r="AM40" s="282">
        <f t="shared" si="9"/>
        <v>14111</v>
      </c>
      <c r="AN40" s="281">
        <v>64</v>
      </c>
      <c r="AO40" s="296">
        <f t="shared" si="23"/>
        <v>0.64096144216324491</v>
      </c>
      <c r="AP40" s="155">
        <v>1008</v>
      </c>
      <c r="AQ40" s="296">
        <f t="shared" si="24"/>
        <v>10.095142714071107</v>
      </c>
      <c r="AR40" s="155">
        <v>181</v>
      </c>
      <c r="AS40" s="296">
        <f t="shared" si="25"/>
        <v>1.8127190786179268</v>
      </c>
      <c r="AT40" s="155">
        <v>8732</v>
      </c>
      <c r="AU40" s="282">
        <v>9985</v>
      </c>
      <c r="AV40" s="281">
        <v>44</v>
      </c>
      <c r="AW40" s="296">
        <f t="shared" si="26"/>
        <v>1.0664081434803683</v>
      </c>
      <c r="AX40" s="155">
        <v>753</v>
      </c>
      <c r="AY40" s="296">
        <f t="shared" si="26"/>
        <v>18.250121182743577</v>
      </c>
      <c r="AZ40" s="155">
        <v>88</v>
      </c>
      <c r="BA40" s="296">
        <f t="shared" ref="BA40" si="170">AZ40/$BC40*100</f>
        <v>2.1328162869607366</v>
      </c>
      <c r="BB40" s="155">
        <v>3241</v>
      </c>
      <c r="BC40" s="283">
        <v>4126</v>
      </c>
    </row>
    <row r="41" spans="2:55" x14ac:dyDescent="0.3">
      <c r="C41" s="374"/>
      <c r="D41" s="267" t="s">
        <v>340</v>
      </c>
      <c r="E41" s="287">
        <f t="shared" si="158"/>
        <v>936</v>
      </c>
      <c r="F41" s="298">
        <f t="shared" si="11"/>
        <v>2.2649727767695098</v>
      </c>
      <c r="G41" s="158">
        <f t="shared" si="159"/>
        <v>3597</v>
      </c>
      <c r="H41" s="298">
        <f t="shared" si="11"/>
        <v>8.7041742286751358</v>
      </c>
      <c r="I41" s="158">
        <f t="shared" si="160"/>
        <v>704</v>
      </c>
      <c r="J41" s="298">
        <f t="shared" ref="J41" si="171">I41/$L41*100</f>
        <v>1.7035692679975802</v>
      </c>
      <c r="K41" s="158">
        <f t="shared" si="162"/>
        <v>36088</v>
      </c>
      <c r="L41" s="288">
        <f t="shared" si="163"/>
        <v>41325</v>
      </c>
      <c r="M41" s="287">
        <v>408</v>
      </c>
      <c r="N41" s="298">
        <f t="shared" si="14"/>
        <v>1.5610651974288337</v>
      </c>
      <c r="O41" s="158">
        <v>1822</v>
      </c>
      <c r="P41" s="298">
        <f t="shared" si="14"/>
        <v>6.9712274257728799</v>
      </c>
      <c r="Q41" s="158">
        <v>373</v>
      </c>
      <c r="R41" s="298">
        <f t="shared" ref="R41" si="172">Q41/$T41*100</f>
        <v>1.4271502907866545</v>
      </c>
      <c r="S41" s="158">
        <v>23533</v>
      </c>
      <c r="T41" s="288">
        <v>26136</v>
      </c>
      <c r="U41" s="287">
        <v>528</v>
      </c>
      <c r="V41" s="298">
        <f t="shared" si="16"/>
        <v>3.4761998814931863</v>
      </c>
      <c r="W41" s="158">
        <v>1775</v>
      </c>
      <c r="X41" s="298">
        <f t="shared" si="16"/>
        <v>11.686088616762131</v>
      </c>
      <c r="Y41" s="158">
        <v>331</v>
      </c>
      <c r="Z41" s="298">
        <f t="shared" ref="Z41" si="173">Y41/$AB41*100</f>
        <v>2.1792086378300084</v>
      </c>
      <c r="AA41" s="158">
        <v>12555</v>
      </c>
      <c r="AB41" s="289">
        <v>15189</v>
      </c>
      <c r="AD41" s="374"/>
      <c r="AE41" s="267" t="s">
        <v>340</v>
      </c>
      <c r="AF41" s="287">
        <f t="shared" si="18"/>
        <v>348</v>
      </c>
      <c r="AG41" s="298">
        <f t="shared" si="19"/>
        <v>0.90474209650582371</v>
      </c>
      <c r="AH41" s="158">
        <f t="shared" si="6"/>
        <v>3926</v>
      </c>
      <c r="AI41" s="298">
        <f t="shared" si="20"/>
        <v>10.206946755407655</v>
      </c>
      <c r="AJ41" s="158">
        <f t="shared" si="7"/>
        <v>627</v>
      </c>
      <c r="AK41" s="298">
        <f t="shared" si="21"/>
        <v>1.6300956738768719</v>
      </c>
      <c r="AL41" s="158">
        <f t="shared" si="8"/>
        <v>33563</v>
      </c>
      <c r="AM41" s="288">
        <f t="shared" si="9"/>
        <v>38464</v>
      </c>
      <c r="AN41" s="287">
        <v>198</v>
      </c>
      <c r="AO41" s="298">
        <f t="shared" si="23"/>
        <v>0.72633895818048422</v>
      </c>
      <c r="AP41" s="158">
        <v>2188</v>
      </c>
      <c r="AQ41" s="298">
        <f t="shared" si="24"/>
        <v>8.0264123257520179</v>
      </c>
      <c r="AR41" s="158">
        <v>404</v>
      </c>
      <c r="AS41" s="298">
        <f t="shared" si="25"/>
        <v>1.4820249449743215</v>
      </c>
      <c r="AT41" s="158">
        <v>24470</v>
      </c>
      <c r="AU41" s="288">
        <v>27260</v>
      </c>
      <c r="AV41" s="287">
        <v>150</v>
      </c>
      <c r="AW41" s="298">
        <f t="shared" si="26"/>
        <v>1.338807568725455</v>
      </c>
      <c r="AX41" s="158">
        <v>1738</v>
      </c>
      <c r="AY41" s="298">
        <f t="shared" si="26"/>
        <v>15.512317029632275</v>
      </c>
      <c r="AZ41" s="158">
        <v>223</v>
      </c>
      <c r="BA41" s="298">
        <f t="shared" ref="BA41" si="174">AZ41/$BC41*100</f>
        <v>1.9903605855051767</v>
      </c>
      <c r="BB41" s="158">
        <v>9093</v>
      </c>
      <c r="BC41" s="289">
        <v>11204</v>
      </c>
    </row>
    <row r="42" spans="2:55" x14ac:dyDescent="0.3">
      <c r="C42" s="375" t="s">
        <v>342</v>
      </c>
      <c r="D42" s="268" t="s">
        <v>338</v>
      </c>
      <c r="E42" s="284">
        <f t="shared" si="158"/>
        <v>115</v>
      </c>
      <c r="F42" s="297">
        <f t="shared" si="11"/>
        <v>3.5825545171339561</v>
      </c>
      <c r="G42" s="153">
        <f t="shared" si="159"/>
        <v>270</v>
      </c>
      <c r="H42" s="297">
        <f t="shared" si="11"/>
        <v>8.4112149532710276</v>
      </c>
      <c r="I42" s="153">
        <f t="shared" si="160"/>
        <v>64</v>
      </c>
      <c r="J42" s="297">
        <f t="shared" ref="J42" si="175">I42/$L42*100</f>
        <v>1.9937694704049844</v>
      </c>
      <c r="K42" s="153">
        <f t="shared" si="162"/>
        <v>2761</v>
      </c>
      <c r="L42" s="285">
        <f t="shared" si="163"/>
        <v>3210</v>
      </c>
      <c r="M42" s="284">
        <v>27</v>
      </c>
      <c r="N42" s="297">
        <f t="shared" si="14"/>
        <v>1.8354860639021073</v>
      </c>
      <c r="O42" s="153">
        <v>125</v>
      </c>
      <c r="P42" s="297">
        <f t="shared" si="14"/>
        <v>8.497620666213459</v>
      </c>
      <c r="Q42" s="153">
        <v>18</v>
      </c>
      <c r="R42" s="297">
        <f t="shared" ref="R42" si="176">Q42/$T42*100</f>
        <v>1.2236573759347382</v>
      </c>
      <c r="S42" s="153">
        <v>1301</v>
      </c>
      <c r="T42" s="285">
        <v>1471</v>
      </c>
      <c r="U42" s="284">
        <v>88</v>
      </c>
      <c r="V42" s="297">
        <f t="shared" si="16"/>
        <v>5.0603795284646349</v>
      </c>
      <c r="W42" s="153">
        <v>145</v>
      </c>
      <c r="X42" s="297">
        <f t="shared" si="16"/>
        <v>8.3381253594019551</v>
      </c>
      <c r="Y42" s="153">
        <v>46</v>
      </c>
      <c r="Z42" s="297">
        <f t="shared" ref="Z42" si="177">Y42/$AB42*100</f>
        <v>2.6451983898792411</v>
      </c>
      <c r="AA42" s="153">
        <v>1460</v>
      </c>
      <c r="AB42" s="286">
        <v>1739</v>
      </c>
      <c r="AD42" s="375" t="s">
        <v>342</v>
      </c>
      <c r="AE42" s="268" t="s">
        <v>338</v>
      </c>
      <c r="AF42" s="284">
        <f t="shared" si="18"/>
        <v>10</v>
      </c>
      <c r="AG42" s="297">
        <f t="shared" si="19"/>
        <v>2.0491803278688523</v>
      </c>
      <c r="AH42" s="153">
        <f t="shared" si="6"/>
        <v>54</v>
      </c>
      <c r="AI42" s="297">
        <f t="shared" si="20"/>
        <v>11.065573770491802</v>
      </c>
      <c r="AJ42" s="153">
        <f t="shared" si="7"/>
        <v>7</v>
      </c>
      <c r="AK42" s="297">
        <f t="shared" si="21"/>
        <v>1.4344262295081966</v>
      </c>
      <c r="AL42" s="153">
        <f t="shared" si="8"/>
        <v>417</v>
      </c>
      <c r="AM42" s="285">
        <f t="shared" si="9"/>
        <v>488</v>
      </c>
      <c r="AN42" s="284">
        <v>4</v>
      </c>
      <c r="AO42" s="297">
        <f t="shared" si="23"/>
        <v>1.2195121951219512</v>
      </c>
      <c r="AP42" s="153">
        <v>30</v>
      </c>
      <c r="AQ42" s="297">
        <f t="shared" si="24"/>
        <v>9.1463414634146343</v>
      </c>
      <c r="AR42" s="153">
        <v>2</v>
      </c>
      <c r="AS42" s="297">
        <f t="shared" si="25"/>
        <v>0.6097560975609756</v>
      </c>
      <c r="AT42" s="153">
        <v>292</v>
      </c>
      <c r="AU42" s="285">
        <v>328</v>
      </c>
      <c r="AV42" s="284">
        <v>6</v>
      </c>
      <c r="AW42" s="297">
        <f t="shared" si="26"/>
        <v>3.75</v>
      </c>
      <c r="AX42" s="153">
        <v>24</v>
      </c>
      <c r="AY42" s="297">
        <f t="shared" si="26"/>
        <v>15</v>
      </c>
      <c r="AZ42" s="153">
        <v>5</v>
      </c>
      <c r="BA42" s="297">
        <f t="shared" ref="BA42" si="178">AZ42/$BC42*100</f>
        <v>3.125</v>
      </c>
      <c r="BB42" s="153">
        <v>125</v>
      </c>
      <c r="BC42" s="286">
        <v>160</v>
      </c>
    </row>
    <row r="43" spans="2:55" x14ac:dyDescent="0.3">
      <c r="C43" s="374"/>
      <c r="D43" s="267" t="s">
        <v>338</v>
      </c>
      <c r="E43" s="281">
        <f t="shared" si="158"/>
        <v>234</v>
      </c>
      <c r="F43" s="296">
        <f t="shared" si="11"/>
        <v>5.5807297877414737</v>
      </c>
      <c r="G43" s="155">
        <f t="shared" si="159"/>
        <v>416</v>
      </c>
      <c r="H43" s="296">
        <f t="shared" si="11"/>
        <v>9.9212974004292871</v>
      </c>
      <c r="I43" s="155">
        <f t="shared" si="160"/>
        <v>93</v>
      </c>
      <c r="J43" s="296">
        <f t="shared" ref="J43" si="179">I43/$L43*100</f>
        <v>2.2179823515382777</v>
      </c>
      <c r="K43" s="155">
        <f t="shared" si="162"/>
        <v>3450</v>
      </c>
      <c r="L43" s="282">
        <f t="shared" si="163"/>
        <v>4193</v>
      </c>
      <c r="M43" s="281">
        <v>65</v>
      </c>
      <c r="N43" s="296">
        <f t="shared" si="14"/>
        <v>3.2928064842958458</v>
      </c>
      <c r="O43" s="155">
        <v>185</v>
      </c>
      <c r="P43" s="296">
        <f t="shared" si="14"/>
        <v>9.3718338399189456</v>
      </c>
      <c r="Q43" s="155">
        <v>39</v>
      </c>
      <c r="R43" s="296">
        <f t="shared" ref="R43" si="180">Q43/$T43*100</f>
        <v>1.9756838905775076</v>
      </c>
      <c r="S43" s="155">
        <v>1685</v>
      </c>
      <c r="T43" s="282">
        <v>1974</v>
      </c>
      <c r="U43" s="281">
        <v>169</v>
      </c>
      <c r="V43" s="296">
        <f t="shared" si="16"/>
        <v>7.6160432627309591</v>
      </c>
      <c r="W43" s="155">
        <v>231</v>
      </c>
      <c r="X43" s="296">
        <f t="shared" si="16"/>
        <v>10.410094637223976</v>
      </c>
      <c r="Y43" s="155">
        <v>54</v>
      </c>
      <c r="Z43" s="296">
        <f t="shared" ref="Z43" si="181">Y43/$AB43*100</f>
        <v>2.4335286164939163</v>
      </c>
      <c r="AA43" s="155">
        <v>1765</v>
      </c>
      <c r="AB43" s="283">
        <v>2219</v>
      </c>
      <c r="AD43" s="374"/>
      <c r="AE43" s="267" t="s">
        <v>338</v>
      </c>
      <c r="AF43" s="281">
        <f t="shared" si="18"/>
        <v>14</v>
      </c>
      <c r="AG43" s="296">
        <f t="shared" si="19"/>
        <v>1.9363762102351314</v>
      </c>
      <c r="AH43" s="155">
        <f t="shared" si="6"/>
        <v>78</v>
      </c>
      <c r="AI43" s="296">
        <f t="shared" si="20"/>
        <v>10.78838174273859</v>
      </c>
      <c r="AJ43" s="155">
        <f t="shared" si="7"/>
        <v>19</v>
      </c>
      <c r="AK43" s="296">
        <f t="shared" si="21"/>
        <v>2.627939142461964</v>
      </c>
      <c r="AL43" s="155">
        <f t="shared" si="8"/>
        <v>612</v>
      </c>
      <c r="AM43" s="282">
        <f t="shared" si="9"/>
        <v>723</v>
      </c>
      <c r="AN43" s="281">
        <v>6</v>
      </c>
      <c r="AO43" s="296">
        <f t="shared" si="23"/>
        <v>1.3729977116704806</v>
      </c>
      <c r="AP43" s="155">
        <v>47</v>
      </c>
      <c r="AQ43" s="296">
        <f t="shared" si="24"/>
        <v>10.755148741418765</v>
      </c>
      <c r="AR43" s="155">
        <v>9</v>
      </c>
      <c r="AS43" s="296">
        <f t="shared" si="25"/>
        <v>2.0594965675057209</v>
      </c>
      <c r="AT43" s="155">
        <v>375</v>
      </c>
      <c r="AU43" s="282">
        <v>437</v>
      </c>
      <c r="AV43" s="281">
        <v>8</v>
      </c>
      <c r="AW43" s="296">
        <f t="shared" si="26"/>
        <v>2.7972027972027971</v>
      </c>
      <c r="AX43" s="155">
        <v>31</v>
      </c>
      <c r="AY43" s="296">
        <f t="shared" si="26"/>
        <v>10.839160839160838</v>
      </c>
      <c r="AZ43" s="155">
        <v>10</v>
      </c>
      <c r="BA43" s="296">
        <f t="shared" ref="BA43" si="182">AZ43/$BC43*100</f>
        <v>3.4965034965034967</v>
      </c>
      <c r="BB43" s="155">
        <v>237</v>
      </c>
      <c r="BC43" s="283">
        <v>286</v>
      </c>
    </row>
    <row r="44" spans="2:55" x14ac:dyDescent="0.3">
      <c r="C44" s="374"/>
      <c r="D44" s="267" t="s">
        <v>338</v>
      </c>
      <c r="E44" s="281">
        <f t="shared" si="158"/>
        <v>223</v>
      </c>
      <c r="F44" s="296">
        <f t="shared" si="11"/>
        <v>4.4386942675159231</v>
      </c>
      <c r="G44" s="155">
        <f t="shared" si="159"/>
        <v>550</v>
      </c>
      <c r="H44" s="296">
        <f t="shared" si="11"/>
        <v>10.947452229299364</v>
      </c>
      <c r="I44" s="155">
        <f t="shared" si="160"/>
        <v>68</v>
      </c>
      <c r="J44" s="296">
        <f t="shared" ref="J44" si="183">I44/$L44*100</f>
        <v>1.3535031847133758</v>
      </c>
      <c r="K44" s="155">
        <f t="shared" si="162"/>
        <v>4183</v>
      </c>
      <c r="L44" s="282">
        <f t="shared" si="163"/>
        <v>5024</v>
      </c>
      <c r="M44" s="281">
        <v>61</v>
      </c>
      <c r="N44" s="296">
        <f t="shared" si="14"/>
        <v>2.5248344370860929</v>
      </c>
      <c r="O44" s="155">
        <v>242</v>
      </c>
      <c r="P44" s="296">
        <f t="shared" si="14"/>
        <v>10.016556291390728</v>
      </c>
      <c r="Q44" s="155">
        <v>29</v>
      </c>
      <c r="R44" s="296">
        <f t="shared" ref="R44" si="184">Q44/$T44*100</f>
        <v>1.2003311258278146</v>
      </c>
      <c r="S44" s="155">
        <v>2084</v>
      </c>
      <c r="T44" s="282">
        <v>2416</v>
      </c>
      <c r="U44" s="281">
        <v>162</v>
      </c>
      <c r="V44" s="296">
        <f t="shared" si="16"/>
        <v>6.2116564417177917</v>
      </c>
      <c r="W44" s="155">
        <v>308</v>
      </c>
      <c r="X44" s="296">
        <f t="shared" si="16"/>
        <v>11.809815950920246</v>
      </c>
      <c r="Y44" s="155">
        <v>39</v>
      </c>
      <c r="Z44" s="296">
        <f t="shared" ref="Z44" si="185">Y44/$AB44*100</f>
        <v>1.4953987730061351</v>
      </c>
      <c r="AA44" s="155">
        <v>2099</v>
      </c>
      <c r="AB44" s="283">
        <v>2608</v>
      </c>
      <c r="AD44" s="374"/>
      <c r="AE44" s="267" t="s">
        <v>338</v>
      </c>
      <c r="AF44" s="281">
        <f t="shared" si="18"/>
        <v>20</v>
      </c>
      <c r="AG44" s="296">
        <f t="shared" si="19"/>
        <v>1.8621973929236499</v>
      </c>
      <c r="AH44" s="155">
        <f t="shared" si="6"/>
        <v>175</v>
      </c>
      <c r="AI44" s="296">
        <f t="shared" si="20"/>
        <v>16.294227188081937</v>
      </c>
      <c r="AJ44" s="155">
        <f t="shared" si="7"/>
        <v>10</v>
      </c>
      <c r="AK44" s="296">
        <f t="shared" si="21"/>
        <v>0.93109869646182497</v>
      </c>
      <c r="AL44" s="155">
        <f t="shared" si="8"/>
        <v>869</v>
      </c>
      <c r="AM44" s="282">
        <f t="shared" si="9"/>
        <v>1074</v>
      </c>
      <c r="AN44" s="281">
        <v>12</v>
      </c>
      <c r="AO44" s="296">
        <f t="shared" si="23"/>
        <v>1.8662519440124419</v>
      </c>
      <c r="AP44" s="155">
        <v>81</v>
      </c>
      <c r="AQ44" s="296">
        <f t="shared" si="24"/>
        <v>12.597200622083982</v>
      </c>
      <c r="AR44" s="155">
        <v>5</v>
      </c>
      <c r="AS44" s="296">
        <f t="shared" si="25"/>
        <v>0.77760497667185069</v>
      </c>
      <c r="AT44" s="155">
        <v>545</v>
      </c>
      <c r="AU44" s="282">
        <v>643</v>
      </c>
      <c r="AV44" s="281">
        <v>8</v>
      </c>
      <c r="AW44" s="296">
        <f t="shared" si="26"/>
        <v>1.8561484918793503</v>
      </c>
      <c r="AX44" s="155">
        <v>94</v>
      </c>
      <c r="AY44" s="296">
        <f t="shared" si="26"/>
        <v>21.809744779582367</v>
      </c>
      <c r="AZ44" s="155">
        <v>5</v>
      </c>
      <c r="BA44" s="296">
        <f t="shared" ref="BA44" si="186">AZ44/$BC44*100</f>
        <v>1.160092807424594</v>
      </c>
      <c r="BB44" s="155">
        <v>324</v>
      </c>
      <c r="BC44" s="283">
        <v>431</v>
      </c>
    </row>
    <row r="45" spans="2:55" x14ac:dyDescent="0.3">
      <c r="C45" s="374"/>
      <c r="D45" s="267" t="s">
        <v>338</v>
      </c>
      <c r="E45" s="281">
        <f t="shared" si="158"/>
        <v>251</v>
      </c>
      <c r="F45" s="296">
        <f t="shared" si="11"/>
        <v>4.0121483375959075</v>
      </c>
      <c r="G45" s="155">
        <f t="shared" si="159"/>
        <v>822</v>
      </c>
      <c r="H45" s="296">
        <f t="shared" si="11"/>
        <v>13.139386189258312</v>
      </c>
      <c r="I45" s="155">
        <f t="shared" si="160"/>
        <v>85</v>
      </c>
      <c r="J45" s="296">
        <f t="shared" ref="J45" si="187">I45/$L45*100</f>
        <v>1.3586956521739131</v>
      </c>
      <c r="K45" s="155">
        <f t="shared" si="162"/>
        <v>5098</v>
      </c>
      <c r="L45" s="282">
        <f t="shared" si="163"/>
        <v>6256</v>
      </c>
      <c r="M45" s="281">
        <v>63</v>
      </c>
      <c r="N45" s="296">
        <f t="shared" si="14"/>
        <v>2.054794520547945</v>
      </c>
      <c r="O45" s="155">
        <v>361</v>
      </c>
      <c r="P45" s="296">
        <f t="shared" si="14"/>
        <v>11.77429876060013</v>
      </c>
      <c r="Q45" s="155">
        <v>36</v>
      </c>
      <c r="R45" s="296">
        <f t="shared" ref="R45" si="188">Q45/$T45*100</f>
        <v>1.1741682974559686</v>
      </c>
      <c r="S45" s="155">
        <v>2606</v>
      </c>
      <c r="T45" s="282">
        <v>3066</v>
      </c>
      <c r="U45" s="281">
        <v>188</v>
      </c>
      <c r="V45" s="296">
        <f t="shared" si="16"/>
        <v>5.8934169278996862</v>
      </c>
      <c r="W45" s="155">
        <v>461</v>
      </c>
      <c r="X45" s="296">
        <f t="shared" si="16"/>
        <v>14.451410658307209</v>
      </c>
      <c r="Y45" s="155">
        <v>49</v>
      </c>
      <c r="Z45" s="296">
        <f t="shared" ref="Z45" si="189">Y45/$AB45*100</f>
        <v>1.5360501567398119</v>
      </c>
      <c r="AA45" s="155">
        <v>2492</v>
      </c>
      <c r="AB45" s="283">
        <v>3190</v>
      </c>
      <c r="AD45" s="374"/>
      <c r="AE45" s="267" t="s">
        <v>338</v>
      </c>
      <c r="AF45" s="281">
        <f t="shared" si="18"/>
        <v>27</v>
      </c>
      <c r="AG45" s="296">
        <f t="shared" si="19"/>
        <v>1.6949152542372881</v>
      </c>
      <c r="AH45" s="155">
        <f t="shared" si="6"/>
        <v>314</v>
      </c>
      <c r="AI45" s="296">
        <f t="shared" si="20"/>
        <v>19.711236660389204</v>
      </c>
      <c r="AJ45" s="155">
        <f t="shared" si="7"/>
        <v>26</v>
      </c>
      <c r="AK45" s="296">
        <f t="shared" si="21"/>
        <v>1.6321406151914626</v>
      </c>
      <c r="AL45" s="155">
        <f t="shared" si="8"/>
        <v>1226</v>
      </c>
      <c r="AM45" s="282">
        <f t="shared" si="9"/>
        <v>1593</v>
      </c>
      <c r="AN45" s="281">
        <v>10</v>
      </c>
      <c r="AO45" s="296">
        <f t="shared" si="23"/>
        <v>1.0482180293501049</v>
      </c>
      <c r="AP45" s="155">
        <v>171</v>
      </c>
      <c r="AQ45" s="296">
        <f t="shared" si="24"/>
        <v>17.924528301886792</v>
      </c>
      <c r="AR45" s="155">
        <v>18</v>
      </c>
      <c r="AS45" s="296">
        <f t="shared" si="25"/>
        <v>1.8867924528301887</v>
      </c>
      <c r="AT45" s="155">
        <v>755</v>
      </c>
      <c r="AU45" s="282">
        <v>954</v>
      </c>
      <c r="AV45" s="281">
        <v>17</v>
      </c>
      <c r="AW45" s="296">
        <f t="shared" si="26"/>
        <v>2.6604068857589982</v>
      </c>
      <c r="AX45" s="155">
        <v>143</v>
      </c>
      <c r="AY45" s="296">
        <f t="shared" si="26"/>
        <v>22.37871674491393</v>
      </c>
      <c r="AZ45" s="155">
        <v>8</v>
      </c>
      <c r="BA45" s="296">
        <f t="shared" ref="BA45" si="190">AZ45/$BC45*100</f>
        <v>1.2519561815336464</v>
      </c>
      <c r="BB45" s="155">
        <v>471</v>
      </c>
      <c r="BC45" s="283">
        <v>639</v>
      </c>
    </row>
    <row r="46" spans="2:55" ht="17.25" thickBot="1" x14ac:dyDescent="0.35">
      <c r="C46" s="376"/>
      <c r="D46" s="270" t="s">
        <v>340</v>
      </c>
      <c r="E46" s="290">
        <f t="shared" si="158"/>
        <v>823</v>
      </c>
      <c r="F46" s="299">
        <f t="shared" si="11"/>
        <v>4.4050741315634534</v>
      </c>
      <c r="G46" s="291">
        <f t="shared" si="159"/>
        <v>2058</v>
      </c>
      <c r="H46" s="299">
        <f t="shared" si="11"/>
        <v>11.015361558636192</v>
      </c>
      <c r="I46" s="291">
        <f t="shared" si="160"/>
        <v>310</v>
      </c>
      <c r="J46" s="299">
        <f t="shared" ref="J46" si="191">I46/$L46*100</f>
        <v>1.6592624310870847</v>
      </c>
      <c r="K46" s="291">
        <f t="shared" si="162"/>
        <v>15492</v>
      </c>
      <c r="L46" s="292">
        <f t="shared" si="163"/>
        <v>18683</v>
      </c>
      <c r="M46" s="290">
        <v>216</v>
      </c>
      <c r="N46" s="299">
        <f t="shared" si="14"/>
        <v>2.4196258541503304</v>
      </c>
      <c r="O46" s="291">
        <v>913</v>
      </c>
      <c r="P46" s="299">
        <f t="shared" si="14"/>
        <v>10.227400022403943</v>
      </c>
      <c r="Q46" s="291">
        <v>122</v>
      </c>
      <c r="R46" s="299">
        <f t="shared" ref="R46" si="192">Q46/$T46*100</f>
        <v>1.366640528733057</v>
      </c>
      <c r="S46" s="291">
        <v>7676</v>
      </c>
      <c r="T46" s="292">
        <v>8927</v>
      </c>
      <c r="U46" s="290">
        <v>607</v>
      </c>
      <c r="V46" s="299">
        <f t="shared" si="16"/>
        <v>6.2218122181221807</v>
      </c>
      <c r="W46" s="291">
        <v>1145</v>
      </c>
      <c r="X46" s="299">
        <f t="shared" si="16"/>
        <v>11.736367363673637</v>
      </c>
      <c r="Y46" s="291">
        <v>188</v>
      </c>
      <c r="Z46" s="299">
        <f t="shared" ref="Z46" si="193">Y46/$AB46*100</f>
        <v>1.9270192701927018</v>
      </c>
      <c r="AA46" s="291">
        <v>7816</v>
      </c>
      <c r="AB46" s="293">
        <v>9756</v>
      </c>
      <c r="AD46" s="376"/>
      <c r="AE46" s="270" t="s">
        <v>340</v>
      </c>
      <c r="AF46" s="290">
        <f t="shared" si="18"/>
        <v>71</v>
      </c>
      <c r="AG46" s="299">
        <f t="shared" si="19"/>
        <v>1.8308406395048993</v>
      </c>
      <c r="AH46" s="291">
        <f t="shared" si="6"/>
        <v>621</v>
      </c>
      <c r="AI46" s="299">
        <f t="shared" si="20"/>
        <v>16.013408973697782</v>
      </c>
      <c r="AJ46" s="291">
        <f t="shared" si="7"/>
        <v>62</v>
      </c>
      <c r="AK46" s="299">
        <f t="shared" si="21"/>
        <v>1.5987622485817432</v>
      </c>
      <c r="AL46" s="291">
        <f t="shared" si="8"/>
        <v>3124</v>
      </c>
      <c r="AM46" s="292">
        <f t="shared" si="9"/>
        <v>3878</v>
      </c>
      <c r="AN46" s="290">
        <v>32</v>
      </c>
      <c r="AO46" s="299">
        <f t="shared" si="23"/>
        <v>1.3547840812870449</v>
      </c>
      <c r="AP46" s="291">
        <v>329</v>
      </c>
      <c r="AQ46" s="299">
        <f t="shared" si="24"/>
        <v>13.92887383573243</v>
      </c>
      <c r="AR46" s="291">
        <v>34</v>
      </c>
      <c r="AS46" s="299">
        <f t="shared" si="25"/>
        <v>1.4394580863674851</v>
      </c>
      <c r="AT46" s="291">
        <v>1967</v>
      </c>
      <c r="AU46" s="292">
        <v>2362</v>
      </c>
      <c r="AV46" s="290">
        <v>39</v>
      </c>
      <c r="AW46" s="299">
        <f t="shared" si="26"/>
        <v>2.5725593667546174</v>
      </c>
      <c r="AX46" s="291">
        <v>292</v>
      </c>
      <c r="AY46" s="299">
        <f t="shared" si="26"/>
        <v>19.261213720316622</v>
      </c>
      <c r="AZ46" s="291">
        <v>28</v>
      </c>
      <c r="BA46" s="299">
        <f t="shared" ref="BA46" si="194">AZ46/$BC46*100</f>
        <v>1.8469656992084433</v>
      </c>
      <c r="BB46" s="291">
        <v>1157</v>
      </c>
      <c r="BC46" s="293">
        <v>1516</v>
      </c>
    </row>
    <row r="47" spans="2:55" x14ac:dyDescent="0.3">
      <c r="B47" s="276" t="s">
        <v>347</v>
      </c>
      <c r="C47" s="363" t="s">
        <v>343</v>
      </c>
      <c r="D47" s="262" t="s">
        <v>338</v>
      </c>
      <c r="E47" s="277">
        <f t="shared" si="158"/>
        <v>355</v>
      </c>
      <c r="F47" s="295">
        <f t="shared" si="11"/>
        <v>1.9507638202000219</v>
      </c>
      <c r="G47" s="278">
        <f t="shared" si="159"/>
        <v>1127</v>
      </c>
      <c r="H47" s="295">
        <f t="shared" si="11"/>
        <v>6.1929882404659855</v>
      </c>
      <c r="I47" s="278">
        <f t="shared" si="160"/>
        <v>2442</v>
      </c>
      <c r="J47" s="295">
        <f t="shared" ref="J47" si="195">I47/$L47*100</f>
        <v>13.41905703923508</v>
      </c>
      <c r="K47" s="278">
        <f t="shared" si="162"/>
        <v>14274</v>
      </c>
      <c r="L47" s="279">
        <f t="shared" si="163"/>
        <v>18198</v>
      </c>
      <c r="M47" s="277">
        <f>SUM(M52,M57,M62)</f>
        <v>121</v>
      </c>
      <c r="N47" s="295">
        <f t="shared" si="14"/>
        <v>1.0782391730529317</v>
      </c>
      <c r="O47" s="278">
        <f t="shared" ref="O47:AB47" si="196">SUM(O52,O57,O62)</f>
        <v>573</v>
      </c>
      <c r="P47" s="295">
        <f t="shared" si="14"/>
        <v>5.1060417037961141</v>
      </c>
      <c r="Q47" s="278">
        <f t="shared" si="196"/>
        <v>1299</v>
      </c>
      <c r="R47" s="295">
        <f t="shared" ref="R47" si="197">Q47/$T47*100</f>
        <v>11.575476742113706</v>
      </c>
      <c r="S47" s="278">
        <f t="shared" si="196"/>
        <v>9229</v>
      </c>
      <c r="T47" s="279">
        <f t="shared" si="196"/>
        <v>11222</v>
      </c>
      <c r="U47" s="277">
        <f t="shared" si="196"/>
        <v>234</v>
      </c>
      <c r="V47" s="295">
        <f t="shared" si="16"/>
        <v>3.3543577981651378</v>
      </c>
      <c r="W47" s="278">
        <f t="shared" si="196"/>
        <v>554</v>
      </c>
      <c r="X47" s="295">
        <f t="shared" si="16"/>
        <v>7.9415137614678901</v>
      </c>
      <c r="Y47" s="278">
        <f t="shared" si="196"/>
        <v>1143</v>
      </c>
      <c r="Z47" s="295">
        <f t="shared" ref="Z47" si="198">Y47/$AB47*100</f>
        <v>16.384747706422019</v>
      </c>
      <c r="AA47" s="278">
        <f t="shared" si="196"/>
        <v>5045</v>
      </c>
      <c r="AB47" s="280">
        <f t="shared" si="196"/>
        <v>6976</v>
      </c>
      <c r="AD47" s="363" t="s">
        <v>343</v>
      </c>
      <c r="AE47" s="262" t="s">
        <v>338</v>
      </c>
      <c r="AF47" s="277">
        <f t="shared" si="18"/>
        <v>125</v>
      </c>
      <c r="AG47" s="295">
        <f t="shared" si="19"/>
        <v>0.60148205177557501</v>
      </c>
      <c r="AH47" s="278">
        <f t="shared" si="6"/>
        <v>1200</v>
      </c>
      <c r="AI47" s="295">
        <f t="shared" si="20"/>
        <v>5.7742276970455206</v>
      </c>
      <c r="AJ47" s="278">
        <f t="shared" si="7"/>
        <v>2472</v>
      </c>
      <c r="AK47" s="295">
        <f t="shared" si="21"/>
        <v>11.894909055913772</v>
      </c>
      <c r="AL47" s="278">
        <f t="shared" si="8"/>
        <v>16985</v>
      </c>
      <c r="AM47" s="279">
        <f t="shared" si="9"/>
        <v>20782</v>
      </c>
      <c r="AN47" s="277">
        <f>SUM(AN52,AN57,AN62)</f>
        <v>79</v>
      </c>
      <c r="AO47" s="295">
        <f t="shared" si="23"/>
        <v>0.50324882150592432</v>
      </c>
      <c r="AP47" s="278">
        <f t="shared" ref="AP47:BC47" si="199">SUM(AP52,AP57,AP62)</f>
        <v>729</v>
      </c>
      <c r="AQ47" s="295">
        <f t="shared" si="24"/>
        <v>4.6439036819977071</v>
      </c>
      <c r="AR47" s="278">
        <f t="shared" si="199"/>
        <v>1671</v>
      </c>
      <c r="AS47" s="295">
        <f t="shared" si="25"/>
        <v>10.644668110587336</v>
      </c>
      <c r="AT47" s="278">
        <f t="shared" si="199"/>
        <v>13219</v>
      </c>
      <c r="AU47" s="279">
        <f t="shared" si="199"/>
        <v>15698</v>
      </c>
      <c r="AV47" s="277">
        <f t="shared" si="199"/>
        <v>46</v>
      </c>
      <c r="AW47" s="295">
        <f t="shared" si="26"/>
        <v>0.90479937057435089</v>
      </c>
      <c r="AX47" s="278">
        <f t="shared" si="199"/>
        <v>471</v>
      </c>
      <c r="AY47" s="295">
        <f t="shared" si="26"/>
        <v>9.2643587726199836</v>
      </c>
      <c r="AZ47" s="278">
        <f t="shared" si="199"/>
        <v>801</v>
      </c>
      <c r="BA47" s="295">
        <f t="shared" ref="BA47" si="200">AZ47/$BC47*100</f>
        <v>15.755310778914241</v>
      </c>
      <c r="BB47" s="278">
        <f t="shared" si="199"/>
        <v>3766</v>
      </c>
      <c r="BC47" s="280">
        <f t="shared" si="199"/>
        <v>5084</v>
      </c>
    </row>
    <row r="48" spans="2:55" x14ac:dyDescent="0.3">
      <c r="B48" s="276" t="s">
        <v>348</v>
      </c>
      <c r="C48" s="363"/>
      <c r="D48" s="262" t="s">
        <v>338</v>
      </c>
      <c r="E48" s="281">
        <f t="shared" si="158"/>
        <v>504</v>
      </c>
      <c r="F48" s="296">
        <f t="shared" si="11"/>
        <v>2.5601950624809509</v>
      </c>
      <c r="G48" s="155">
        <f t="shared" si="159"/>
        <v>1368</v>
      </c>
      <c r="H48" s="296">
        <f t="shared" si="11"/>
        <v>6.9491008838768673</v>
      </c>
      <c r="I48" s="155">
        <f t="shared" si="160"/>
        <v>2815</v>
      </c>
      <c r="J48" s="296">
        <f t="shared" ref="J48" si="201">I48/$L48*100</f>
        <v>14.299502184293406</v>
      </c>
      <c r="K48" s="155">
        <f t="shared" si="162"/>
        <v>14999</v>
      </c>
      <c r="L48" s="282">
        <f t="shared" si="163"/>
        <v>19686</v>
      </c>
      <c r="M48" s="281">
        <f t="shared" ref="M48:AB51" si="202">SUM(M53,M58,M63)</f>
        <v>185</v>
      </c>
      <c r="N48" s="296">
        <f t="shared" si="14"/>
        <v>1.5435961618690031</v>
      </c>
      <c r="O48" s="155">
        <f t="shared" si="202"/>
        <v>695</v>
      </c>
      <c r="P48" s="296">
        <f t="shared" si="14"/>
        <v>5.7989153108051728</v>
      </c>
      <c r="Q48" s="155">
        <f t="shared" si="202"/>
        <v>1539</v>
      </c>
      <c r="R48" s="296">
        <f t="shared" ref="R48" si="203">Q48/$T48*100</f>
        <v>12.841051314142678</v>
      </c>
      <c r="S48" s="155">
        <f t="shared" si="202"/>
        <v>9566</v>
      </c>
      <c r="T48" s="282">
        <f t="shared" si="202"/>
        <v>11985</v>
      </c>
      <c r="U48" s="281">
        <f t="shared" si="202"/>
        <v>319</v>
      </c>
      <c r="V48" s="296">
        <f t="shared" si="16"/>
        <v>4.1423191793273597</v>
      </c>
      <c r="W48" s="155">
        <f t="shared" si="202"/>
        <v>673</v>
      </c>
      <c r="X48" s="296">
        <f t="shared" si="16"/>
        <v>8.7391247889884429</v>
      </c>
      <c r="Y48" s="155">
        <f t="shared" si="202"/>
        <v>1276</v>
      </c>
      <c r="Z48" s="296">
        <f t="shared" ref="Z48" si="204">Y48/$AB48*100</f>
        <v>16.569276717309439</v>
      </c>
      <c r="AA48" s="155">
        <f t="shared" si="202"/>
        <v>5433</v>
      </c>
      <c r="AB48" s="283">
        <f t="shared" si="202"/>
        <v>7701</v>
      </c>
      <c r="AD48" s="363"/>
      <c r="AE48" s="262" t="s">
        <v>338</v>
      </c>
      <c r="AF48" s="281">
        <f t="shared" si="18"/>
        <v>189</v>
      </c>
      <c r="AG48" s="296">
        <f t="shared" si="19"/>
        <v>0.7598906400771952</v>
      </c>
      <c r="AH48" s="155">
        <f t="shared" si="6"/>
        <v>1369</v>
      </c>
      <c r="AI48" s="296">
        <f t="shared" si="20"/>
        <v>5.5041814088131229</v>
      </c>
      <c r="AJ48" s="155">
        <f t="shared" si="7"/>
        <v>3450</v>
      </c>
      <c r="AK48" s="296">
        <f t="shared" si="21"/>
        <v>13.871019620456741</v>
      </c>
      <c r="AL48" s="155">
        <f t="shared" si="8"/>
        <v>19864</v>
      </c>
      <c r="AM48" s="282">
        <f t="shared" si="9"/>
        <v>24872</v>
      </c>
      <c r="AN48" s="281">
        <f t="shared" ref="AN48:BC48" si="205">SUM(AN53,AN58,AN63)</f>
        <v>109</v>
      </c>
      <c r="AO48" s="296">
        <f t="shared" si="23"/>
        <v>0.59628008752735229</v>
      </c>
      <c r="AP48" s="155">
        <f t="shared" si="205"/>
        <v>795</v>
      </c>
      <c r="AQ48" s="296">
        <f t="shared" si="24"/>
        <v>4.3490153172866526</v>
      </c>
      <c r="AR48" s="155">
        <f t="shared" si="205"/>
        <v>2300</v>
      </c>
      <c r="AS48" s="296">
        <f t="shared" si="25"/>
        <v>12.582056892778992</v>
      </c>
      <c r="AT48" s="155">
        <f t="shared" si="205"/>
        <v>15076</v>
      </c>
      <c r="AU48" s="282">
        <f t="shared" si="205"/>
        <v>18280</v>
      </c>
      <c r="AV48" s="281">
        <f t="shared" si="205"/>
        <v>80</v>
      </c>
      <c r="AW48" s="296">
        <f t="shared" si="26"/>
        <v>1.2135922330097086</v>
      </c>
      <c r="AX48" s="155">
        <f t="shared" si="205"/>
        <v>574</v>
      </c>
      <c r="AY48" s="296">
        <f t="shared" si="26"/>
        <v>8.7075242718446599</v>
      </c>
      <c r="AZ48" s="155">
        <f t="shared" si="205"/>
        <v>1150</v>
      </c>
      <c r="BA48" s="296">
        <f t="shared" ref="BA48" si="206">AZ48/$BC48*100</f>
        <v>17.445388349514563</v>
      </c>
      <c r="BB48" s="155">
        <f t="shared" si="205"/>
        <v>4788</v>
      </c>
      <c r="BC48" s="283">
        <f t="shared" si="205"/>
        <v>6592</v>
      </c>
    </row>
    <row r="49" spans="3:55" x14ac:dyDescent="0.3">
      <c r="C49" s="363"/>
      <c r="D49" s="262" t="s">
        <v>338</v>
      </c>
      <c r="E49" s="281">
        <f t="shared" si="158"/>
        <v>528</v>
      </c>
      <c r="F49" s="296">
        <f t="shared" si="11"/>
        <v>2.5287356321839081</v>
      </c>
      <c r="G49" s="155">
        <f t="shared" si="159"/>
        <v>1700</v>
      </c>
      <c r="H49" s="296">
        <f t="shared" si="11"/>
        <v>8.1417624521072796</v>
      </c>
      <c r="I49" s="155">
        <f t="shared" si="160"/>
        <v>3016</v>
      </c>
      <c r="J49" s="296">
        <f t="shared" ref="J49" si="207">I49/$L49*100</f>
        <v>14.444444444444443</v>
      </c>
      <c r="K49" s="155">
        <f t="shared" si="162"/>
        <v>15636</v>
      </c>
      <c r="L49" s="282">
        <f t="shared" si="163"/>
        <v>20880</v>
      </c>
      <c r="M49" s="281">
        <f t="shared" si="202"/>
        <v>226</v>
      </c>
      <c r="N49" s="296">
        <f t="shared" si="14"/>
        <v>1.7274325460521287</v>
      </c>
      <c r="O49" s="155">
        <f t="shared" si="202"/>
        <v>872</v>
      </c>
      <c r="P49" s="296">
        <f t="shared" si="14"/>
        <v>6.665137965298479</v>
      </c>
      <c r="Q49" s="155">
        <f t="shared" si="202"/>
        <v>1781</v>
      </c>
      <c r="R49" s="296">
        <f t="shared" ref="R49" si="208">Q49/$T49*100</f>
        <v>13.613085683711686</v>
      </c>
      <c r="S49" s="155">
        <f t="shared" si="202"/>
        <v>10204</v>
      </c>
      <c r="T49" s="282">
        <f t="shared" si="202"/>
        <v>13083</v>
      </c>
      <c r="U49" s="281">
        <f t="shared" si="202"/>
        <v>302</v>
      </c>
      <c r="V49" s="296">
        <f t="shared" si="16"/>
        <v>3.8732845966397331</v>
      </c>
      <c r="W49" s="155">
        <f t="shared" si="202"/>
        <v>828</v>
      </c>
      <c r="X49" s="296">
        <f t="shared" si="16"/>
        <v>10.619469026548673</v>
      </c>
      <c r="Y49" s="155">
        <f t="shared" si="202"/>
        <v>1235</v>
      </c>
      <c r="Z49" s="296">
        <f t="shared" ref="Z49" si="209">Y49/$AB49*100</f>
        <v>15.839425420033345</v>
      </c>
      <c r="AA49" s="155">
        <f t="shared" si="202"/>
        <v>5432</v>
      </c>
      <c r="AB49" s="283">
        <f t="shared" si="202"/>
        <v>7797</v>
      </c>
      <c r="AD49" s="363"/>
      <c r="AE49" s="262" t="s">
        <v>338</v>
      </c>
      <c r="AF49" s="281">
        <f t="shared" si="18"/>
        <v>150</v>
      </c>
      <c r="AG49" s="296">
        <f t="shared" si="19"/>
        <v>0.52792735719564987</v>
      </c>
      <c r="AH49" s="155">
        <f t="shared" si="6"/>
        <v>1924</v>
      </c>
      <c r="AI49" s="296">
        <f t="shared" si="20"/>
        <v>6.7715482349628697</v>
      </c>
      <c r="AJ49" s="155">
        <f t="shared" si="7"/>
        <v>3987</v>
      </c>
      <c r="AK49" s="296">
        <f t="shared" si="21"/>
        <v>14.032309154260375</v>
      </c>
      <c r="AL49" s="155">
        <f t="shared" si="8"/>
        <v>22352</v>
      </c>
      <c r="AM49" s="282">
        <f t="shared" si="9"/>
        <v>28413</v>
      </c>
      <c r="AN49" s="281">
        <f t="shared" ref="AN49:BC49" si="210">SUM(AN54,AN59,AN64)</f>
        <v>83</v>
      </c>
      <c r="AO49" s="296">
        <f t="shared" si="23"/>
        <v>0.40164529397532062</v>
      </c>
      <c r="AP49" s="155">
        <f t="shared" si="210"/>
        <v>1103</v>
      </c>
      <c r="AQ49" s="296">
        <f t="shared" si="24"/>
        <v>5.3375272199370913</v>
      </c>
      <c r="AR49" s="155">
        <f t="shared" si="210"/>
        <v>2671</v>
      </c>
      <c r="AS49" s="296">
        <f t="shared" si="25"/>
        <v>12.925235906121463</v>
      </c>
      <c r="AT49" s="155">
        <f t="shared" si="210"/>
        <v>16808</v>
      </c>
      <c r="AU49" s="282">
        <f t="shared" si="210"/>
        <v>20665</v>
      </c>
      <c r="AV49" s="281">
        <f t="shared" si="210"/>
        <v>67</v>
      </c>
      <c r="AW49" s="296">
        <f t="shared" si="26"/>
        <v>0.86473928755807961</v>
      </c>
      <c r="AX49" s="155">
        <f t="shared" si="210"/>
        <v>821</v>
      </c>
      <c r="AY49" s="296">
        <f t="shared" si="26"/>
        <v>10.596282911719152</v>
      </c>
      <c r="AZ49" s="155">
        <f t="shared" si="210"/>
        <v>1316</v>
      </c>
      <c r="BA49" s="296">
        <f t="shared" ref="BA49" si="211">AZ49/$BC49*100</f>
        <v>16.985028394424369</v>
      </c>
      <c r="BB49" s="155">
        <f t="shared" si="210"/>
        <v>5544</v>
      </c>
      <c r="BC49" s="283">
        <f t="shared" si="210"/>
        <v>7748</v>
      </c>
    </row>
    <row r="50" spans="3:55" x14ac:dyDescent="0.3">
      <c r="C50" s="363"/>
      <c r="D50" s="262" t="s">
        <v>338</v>
      </c>
      <c r="E50" s="281">
        <f t="shared" si="158"/>
        <v>514</v>
      </c>
      <c r="F50" s="296">
        <f t="shared" si="11"/>
        <v>2.3774283071230342</v>
      </c>
      <c r="G50" s="155">
        <f t="shared" si="159"/>
        <v>2129</v>
      </c>
      <c r="H50" s="296">
        <f t="shared" si="11"/>
        <v>9.8473635522664189</v>
      </c>
      <c r="I50" s="155">
        <f t="shared" si="160"/>
        <v>3206</v>
      </c>
      <c r="J50" s="296">
        <f t="shared" ref="J50" si="212">I50/$L50*100</f>
        <v>14.828862164662349</v>
      </c>
      <c r="K50" s="155">
        <f t="shared" si="162"/>
        <v>15771</v>
      </c>
      <c r="L50" s="282">
        <f t="shared" si="163"/>
        <v>21620</v>
      </c>
      <c r="M50" s="281">
        <f t="shared" si="202"/>
        <v>197</v>
      </c>
      <c r="N50" s="296">
        <f t="shared" si="14"/>
        <v>1.4758765358106083</v>
      </c>
      <c r="O50" s="155">
        <f t="shared" si="202"/>
        <v>1090</v>
      </c>
      <c r="P50" s="296">
        <f t="shared" si="14"/>
        <v>8.1660173808810317</v>
      </c>
      <c r="Q50" s="155">
        <f t="shared" si="202"/>
        <v>1869</v>
      </c>
      <c r="R50" s="296">
        <f t="shared" ref="R50" si="213">Q50/$T50*100</f>
        <v>14.002097692538207</v>
      </c>
      <c r="S50" s="155">
        <f t="shared" si="202"/>
        <v>10192</v>
      </c>
      <c r="T50" s="282">
        <f t="shared" si="202"/>
        <v>13348</v>
      </c>
      <c r="U50" s="281">
        <f t="shared" si="202"/>
        <v>317</v>
      </c>
      <c r="V50" s="296">
        <f t="shared" si="16"/>
        <v>3.8322050290135397</v>
      </c>
      <c r="W50" s="155">
        <f t="shared" si="202"/>
        <v>1039</v>
      </c>
      <c r="X50" s="296">
        <f t="shared" si="16"/>
        <v>12.560444874274662</v>
      </c>
      <c r="Y50" s="155">
        <f t="shared" si="202"/>
        <v>1337</v>
      </c>
      <c r="Z50" s="296">
        <f t="shared" ref="Z50" si="214">Y50/$AB50*100</f>
        <v>16.162959381044487</v>
      </c>
      <c r="AA50" s="155">
        <f t="shared" si="202"/>
        <v>5579</v>
      </c>
      <c r="AB50" s="283">
        <f t="shared" si="202"/>
        <v>8272</v>
      </c>
      <c r="AD50" s="363"/>
      <c r="AE50" s="262" t="s">
        <v>338</v>
      </c>
      <c r="AF50" s="281">
        <f t="shared" si="18"/>
        <v>173</v>
      </c>
      <c r="AG50" s="296">
        <f t="shared" si="19"/>
        <v>0.48598235855946958</v>
      </c>
      <c r="AH50" s="155">
        <f t="shared" si="6"/>
        <v>3109</v>
      </c>
      <c r="AI50" s="296">
        <f t="shared" si="20"/>
        <v>8.7336367211641104</v>
      </c>
      <c r="AJ50" s="155">
        <f t="shared" si="7"/>
        <v>5577</v>
      </c>
      <c r="AK50" s="296">
        <f t="shared" si="21"/>
        <v>15.666610483735042</v>
      </c>
      <c r="AL50" s="155">
        <f t="shared" si="8"/>
        <v>26739</v>
      </c>
      <c r="AM50" s="282">
        <f t="shared" si="9"/>
        <v>35598</v>
      </c>
      <c r="AN50" s="281">
        <f t="shared" ref="AN50:BC50" si="215">SUM(AN55,AN60,AN65)</f>
        <v>99</v>
      </c>
      <c r="AO50" s="296">
        <f t="shared" si="23"/>
        <v>0.38934990364573091</v>
      </c>
      <c r="AP50" s="155">
        <f t="shared" si="215"/>
        <v>1887</v>
      </c>
      <c r="AQ50" s="296">
        <f t="shared" si="24"/>
        <v>7.4212451331262042</v>
      </c>
      <c r="AR50" s="155">
        <f t="shared" si="215"/>
        <v>3752</v>
      </c>
      <c r="AS50" s="296">
        <f t="shared" si="25"/>
        <v>14.755968065442246</v>
      </c>
      <c r="AT50" s="155">
        <f t="shared" si="215"/>
        <v>19689</v>
      </c>
      <c r="AU50" s="282">
        <f t="shared" si="215"/>
        <v>25427</v>
      </c>
      <c r="AV50" s="281">
        <f t="shared" si="215"/>
        <v>74</v>
      </c>
      <c r="AW50" s="296">
        <f t="shared" si="26"/>
        <v>0.72755874545275789</v>
      </c>
      <c r="AX50" s="155">
        <f t="shared" si="215"/>
        <v>1222</v>
      </c>
      <c r="AY50" s="296">
        <f t="shared" si="26"/>
        <v>12.014551174909055</v>
      </c>
      <c r="AZ50" s="155">
        <f t="shared" si="215"/>
        <v>1825</v>
      </c>
      <c r="BA50" s="296">
        <f t="shared" ref="BA50" si="216">AZ50/$BC50*100</f>
        <v>17.943171762855176</v>
      </c>
      <c r="BB50" s="155">
        <f t="shared" si="215"/>
        <v>7050</v>
      </c>
      <c r="BC50" s="283">
        <f t="shared" si="215"/>
        <v>10171</v>
      </c>
    </row>
    <row r="51" spans="3:55" x14ac:dyDescent="0.3">
      <c r="C51" s="363"/>
      <c r="D51" s="262" t="s">
        <v>340</v>
      </c>
      <c r="E51" s="287">
        <f t="shared" si="158"/>
        <v>1901</v>
      </c>
      <c r="F51" s="298">
        <f t="shared" si="11"/>
        <v>2.3648984872611463</v>
      </c>
      <c r="G51" s="158">
        <f t="shared" si="159"/>
        <v>6324</v>
      </c>
      <c r="H51" s="298">
        <f t="shared" si="11"/>
        <v>7.8672372611464967</v>
      </c>
      <c r="I51" s="158">
        <f t="shared" si="160"/>
        <v>11479</v>
      </c>
      <c r="J51" s="298">
        <f t="shared" ref="J51" si="217">I51/$L51*100</f>
        <v>14.280205015923567</v>
      </c>
      <c r="K51" s="158">
        <f t="shared" si="162"/>
        <v>60680</v>
      </c>
      <c r="L51" s="288">
        <f t="shared" si="163"/>
        <v>80384</v>
      </c>
      <c r="M51" s="287">
        <f t="shared" si="202"/>
        <v>729</v>
      </c>
      <c r="N51" s="298">
        <f t="shared" si="14"/>
        <v>1.4686329022120148</v>
      </c>
      <c r="O51" s="158">
        <f t="shared" si="202"/>
        <v>3230</v>
      </c>
      <c r="P51" s="298">
        <f t="shared" si="14"/>
        <v>6.5071114871670899</v>
      </c>
      <c r="Q51" s="158">
        <f t="shared" si="202"/>
        <v>6488</v>
      </c>
      <c r="R51" s="298">
        <f t="shared" ref="R51" si="218">Q51/$T51*100</f>
        <v>13.070631371126959</v>
      </c>
      <c r="S51" s="158">
        <f t="shared" si="202"/>
        <v>39191</v>
      </c>
      <c r="T51" s="288">
        <f t="shared" si="202"/>
        <v>49638</v>
      </c>
      <c r="U51" s="287">
        <f t="shared" si="202"/>
        <v>1172</v>
      </c>
      <c r="V51" s="298">
        <f t="shared" si="16"/>
        <v>3.8118779678657386</v>
      </c>
      <c r="W51" s="158">
        <f t="shared" si="202"/>
        <v>3094</v>
      </c>
      <c r="X51" s="298">
        <f t="shared" si="16"/>
        <v>10.063097638717231</v>
      </c>
      <c r="Y51" s="158">
        <f t="shared" si="202"/>
        <v>4991</v>
      </c>
      <c r="Z51" s="298">
        <f t="shared" ref="Z51" si="219">Y51/$AB51*100</f>
        <v>16.2330059194692</v>
      </c>
      <c r="AA51" s="158">
        <f t="shared" si="202"/>
        <v>21489</v>
      </c>
      <c r="AB51" s="289">
        <f t="shared" si="202"/>
        <v>30746</v>
      </c>
      <c r="AD51" s="363"/>
      <c r="AE51" s="262" t="s">
        <v>340</v>
      </c>
      <c r="AF51" s="287">
        <f t="shared" si="18"/>
        <v>637</v>
      </c>
      <c r="AG51" s="298">
        <f t="shared" si="19"/>
        <v>0.58085989148771267</v>
      </c>
      <c r="AH51" s="158">
        <f t="shared" si="6"/>
        <v>7602</v>
      </c>
      <c r="AI51" s="298">
        <f t="shared" si="20"/>
        <v>6.9320202434687461</v>
      </c>
      <c r="AJ51" s="158">
        <f t="shared" si="7"/>
        <v>15486</v>
      </c>
      <c r="AK51" s="298">
        <f t="shared" si="21"/>
        <v>14.121187252085898</v>
      </c>
      <c r="AL51" s="158">
        <f t="shared" si="8"/>
        <v>85940</v>
      </c>
      <c r="AM51" s="288">
        <f t="shared" si="9"/>
        <v>109665</v>
      </c>
      <c r="AN51" s="287">
        <f t="shared" ref="AN51:BC51" si="220">SUM(AN56,AN61,AN66)</f>
        <v>370</v>
      </c>
      <c r="AO51" s="298">
        <f t="shared" si="23"/>
        <v>0.46209566629199456</v>
      </c>
      <c r="AP51" s="158">
        <f t="shared" si="220"/>
        <v>4514</v>
      </c>
      <c r="AQ51" s="298">
        <f t="shared" si="24"/>
        <v>5.637567128762333</v>
      </c>
      <c r="AR51" s="158">
        <f t="shared" si="220"/>
        <v>10394</v>
      </c>
      <c r="AS51" s="298">
        <f t="shared" si="25"/>
        <v>12.98114150118646</v>
      </c>
      <c r="AT51" s="158">
        <f t="shared" si="220"/>
        <v>64792</v>
      </c>
      <c r="AU51" s="288">
        <f t="shared" si="220"/>
        <v>80070</v>
      </c>
      <c r="AV51" s="287">
        <f t="shared" si="220"/>
        <v>267</v>
      </c>
      <c r="AW51" s="298">
        <f t="shared" si="26"/>
        <v>0.90217942219969582</v>
      </c>
      <c r="AX51" s="158">
        <f t="shared" si="220"/>
        <v>3088</v>
      </c>
      <c r="AY51" s="298">
        <f t="shared" si="26"/>
        <v>10.434194965365771</v>
      </c>
      <c r="AZ51" s="158">
        <f t="shared" si="220"/>
        <v>5092</v>
      </c>
      <c r="BA51" s="298">
        <f t="shared" ref="BA51" si="221">AZ51/$BC51*100</f>
        <v>17.205609055583711</v>
      </c>
      <c r="BB51" s="158">
        <f t="shared" si="220"/>
        <v>21148</v>
      </c>
      <c r="BC51" s="289">
        <f t="shared" si="220"/>
        <v>29595</v>
      </c>
    </row>
    <row r="52" spans="3:55" x14ac:dyDescent="0.3">
      <c r="C52" s="362" t="s">
        <v>333</v>
      </c>
      <c r="D52" s="263" t="s">
        <v>338</v>
      </c>
      <c r="E52" s="284">
        <f t="shared" si="158"/>
        <v>62</v>
      </c>
      <c r="F52" s="297">
        <f t="shared" si="11"/>
        <v>1.0632824558394787</v>
      </c>
      <c r="G52" s="153">
        <f t="shared" si="159"/>
        <v>241</v>
      </c>
      <c r="H52" s="297">
        <f t="shared" si="11"/>
        <v>4.1330818041502315</v>
      </c>
      <c r="I52" s="153">
        <f t="shared" si="160"/>
        <v>653</v>
      </c>
      <c r="J52" s="297">
        <f t="shared" ref="J52" si="222">I52/$L52*100</f>
        <v>11.198765220373865</v>
      </c>
      <c r="K52" s="153">
        <f t="shared" si="162"/>
        <v>4875</v>
      </c>
      <c r="L52" s="285">
        <f t="shared" si="163"/>
        <v>5831</v>
      </c>
      <c r="M52" s="284">
        <v>32</v>
      </c>
      <c r="N52" s="297">
        <f t="shared" si="14"/>
        <v>0.7683073229291717</v>
      </c>
      <c r="O52" s="153">
        <v>153</v>
      </c>
      <c r="P52" s="297">
        <f t="shared" si="14"/>
        <v>3.6734693877551026</v>
      </c>
      <c r="Q52" s="153">
        <v>411</v>
      </c>
      <c r="R52" s="297">
        <f t="shared" ref="R52" si="223">Q52/$T52*100</f>
        <v>9.8679471788715478</v>
      </c>
      <c r="S52" s="153">
        <v>3569</v>
      </c>
      <c r="T52" s="285">
        <v>4165</v>
      </c>
      <c r="U52" s="284">
        <v>30</v>
      </c>
      <c r="V52" s="297">
        <f t="shared" si="16"/>
        <v>1.800720288115246</v>
      </c>
      <c r="W52" s="153">
        <v>88</v>
      </c>
      <c r="X52" s="297">
        <f t="shared" si="16"/>
        <v>5.2821128451380552</v>
      </c>
      <c r="Y52" s="153">
        <v>242</v>
      </c>
      <c r="Z52" s="297">
        <f t="shared" ref="Z52" si="224">Y52/$AB52*100</f>
        <v>14.525810324129651</v>
      </c>
      <c r="AA52" s="153">
        <v>1306</v>
      </c>
      <c r="AB52" s="286">
        <v>1666</v>
      </c>
      <c r="AD52" s="362" t="s">
        <v>333</v>
      </c>
      <c r="AE52" s="263" t="s">
        <v>338</v>
      </c>
      <c r="AF52" s="284">
        <f t="shared" si="18"/>
        <v>58</v>
      </c>
      <c r="AG52" s="297">
        <f t="shared" si="19"/>
        <v>0.40389972144846797</v>
      </c>
      <c r="AH52" s="153">
        <f t="shared" si="6"/>
        <v>687</v>
      </c>
      <c r="AI52" s="297">
        <f t="shared" si="20"/>
        <v>4.7841225626740949</v>
      </c>
      <c r="AJ52" s="153">
        <f t="shared" si="7"/>
        <v>1534</v>
      </c>
      <c r="AK52" s="297">
        <f t="shared" si="21"/>
        <v>10.682451253481894</v>
      </c>
      <c r="AL52" s="153">
        <f t="shared" si="8"/>
        <v>12081</v>
      </c>
      <c r="AM52" s="285">
        <f t="shared" si="9"/>
        <v>14360</v>
      </c>
      <c r="AN52" s="284">
        <v>38</v>
      </c>
      <c r="AO52" s="297">
        <f t="shared" si="23"/>
        <v>0.34132758465822333</v>
      </c>
      <c r="AP52" s="153">
        <v>433</v>
      </c>
      <c r="AQ52" s="297">
        <f t="shared" si="24"/>
        <v>3.8893380041318601</v>
      </c>
      <c r="AR52" s="153">
        <v>1080</v>
      </c>
      <c r="AS52" s="297">
        <f t="shared" si="25"/>
        <v>9.7008892481810829</v>
      </c>
      <c r="AT52" s="153">
        <v>9582</v>
      </c>
      <c r="AU52" s="285">
        <v>11133</v>
      </c>
      <c r="AV52" s="284">
        <v>20</v>
      </c>
      <c r="AW52" s="297">
        <f t="shared" si="26"/>
        <v>0.61977068484660669</v>
      </c>
      <c r="AX52" s="153">
        <v>254</v>
      </c>
      <c r="AY52" s="297">
        <f t="shared" si="26"/>
        <v>7.8710876975519053</v>
      </c>
      <c r="AZ52" s="153">
        <v>454</v>
      </c>
      <c r="BA52" s="297">
        <f t="shared" ref="BA52" si="225">AZ52/$BC52*100</f>
        <v>14.068794546017974</v>
      </c>
      <c r="BB52" s="153">
        <v>2499</v>
      </c>
      <c r="BC52" s="286">
        <v>3227</v>
      </c>
    </row>
    <row r="53" spans="3:55" x14ac:dyDescent="0.3">
      <c r="C53" s="363"/>
      <c r="D53" s="262" t="s">
        <v>338</v>
      </c>
      <c r="E53" s="281">
        <f t="shared" si="158"/>
        <v>58</v>
      </c>
      <c r="F53" s="296">
        <f t="shared" si="11"/>
        <v>1.0997345468335229</v>
      </c>
      <c r="G53" s="155">
        <f t="shared" si="159"/>
        <v>218</v>
      </c>
      <c r="H53" s="296">
        <f t="shared" si="11"/>
        <v>4.1334850208570346</v>
      </c>
      <c r="I53" s="155">
        <f t="shared" si="160"/>
        <v>592</v>
      </c>
      <c r="J53" s="296">
        <f t="shared" ref="J53" si="226">I53/$L53*100</f>
        <v>11.224876753886994</v>
      </c>
      <c r="K53" s="155">
        <f t="shared" si="162"/>
        <v>4406</v>
      </c>
      <c r="L53" s="282">
        <f t="shared" si="163"/>
        <v>5274</v>
      </c>
      <c r="M53" s="281">
        <v>34</v>
      </c>
      <c r="N53" s="296">
        <f t="shared" si="14"/>
        <v>0.90690850893571617</v>
      </c>
      <c r="O53" s="155">
        <v>146</v>
      </c>
      <c r="P53" s="296">
        <f t="shared" si="14"/>
        <v>3.8943718324886634</v>
      </c>
      <c r="Q53" s="155">
        <v>375</v>
      </c>
      <c r="R53" s="296">
        <f t="shared" ref="R53" si="227">Q53/$T53*100</f>
        <v>10.002667377967459</v>
      </c>
      <c r="S53" s="155">
        <v>3194</v>
      </c>
      <c r="T53" s="282">
        <v>3749</v>
      </c>
      <c r="U53" s="281">
        <v>24</v>
      </c>
      <c r="V53" s="296">
        <f t="shared" si="16"/>
        <v>1.5737704918032787</v>
      </c>
      <c r="W53" s="155">
        <v>72</v>
      </c>
      <c r="X53" s="296">
        <f t="shared" si="16"/>
        <v>4.721311475409836</v>
      </c>
      <c r="Y53" s="155">
        <v>217</v>
      </c>
      <c r="Z53" s="296">
        <f t="shared" ref="Z53" si="228">Y53/$AB53*100</f>
        <v>14.22950819672131</v>
      </c>
      <c r="AA53" s="155">
        <v>1212</v>
      </c>
      <c r="AB53" s="283">
        <v>1525</v>
      </c>
      <c r="AD53" s="363"/>
      <c r="AE53" s="262" t="s">
        <v>338</v>
      </c>
      <c r="AF53" s="281">
        <f t="shared" si="18"/>
        <v>82</v>
      </c>
      <c r="AG53" s="296">
        <f t="shared" si="19"/>
        <v>0.51647036593814954</v>
      </c>
      <c r="AH53" s="155">
        <f t="shared" si="6"/>
        <v>659</v>
      </c>
      <c r="AI53" s="296">
        <f t="shared" si="20"/>
        <v>4.1506581847956161</v>
      </c>
      <c r="AJ53" s="155">
        <f t="shared" si="7"/>
        <v>2035</v>
      </c>
      <c r="AK53" s="296">
        <f t="shared" si="21"/>
        <v>12.817282862001639</v>
      </c>
      <c r="AL53" s="155">
        <f t="shared" si="8"/>
        <v>13101</v>
      </c>
      <c r="AM53" s="282">
        <f t="shared" si="9"/>
        <v>15877</v>
      </c>
      <c r="AN53" s="281">
        <v>52</v>
      </c>
      <c r="AO53" s="296">
        <f t="shared" si="23"/>
        <v>0.43485532697775553</v>
      </c>
      <c r="AP53" s="155">
        <v>408</v>
      </c>
      <c r="AQ53" s="296">
        <f t="shared" si="24"/>
        <v>3.4119417962870049</v>
      </c>
      <c r="AR53" s="155">
        <v>1427</v>
      </c>
      <c r="AS53" s="296">
        <f t="shared" si="25"/>
        <v>11.933433684562637</v>
      </c>
      <c r="AT53" s="155">
        <v>10071</v>
      </c>
      <c r="AU53" s="282">
        <v>11958</v>
      </c>
      <c r="AV53" s="281">
        <v>30</v>
      </c>
      <c r="AW53" s="296">
        <f t="shared" si="26"/>
        <v>0.76550140341923967</v>
      </c>
      <c r="AX53" s="155">
        <v>251</v>
      </c>
      <c r="AY53" s="296">
        <f t="shared" si="26"/>
        <v>6.4046950752743044</v>
      </c>
      <c r="AZ53" s="155">
        <v>608</v>
      </c>
      <c r="BA53" s="296">
        <f t="shared" ref="BA53" si="229">AZ53/$BC53*100</f>
        <v>15.514161775963256</v>
      </c>
      <c r="BB53" s="155">
        <v>3030</v>
      </c>
      <c r="BC53" s="283">
        <v>3919</v>
      </c>
    </row>
    <row r="54" spans="3:55" x14ac:dyDescent="0.3">
      <c r="C54" s="363"/>
      <c r="D54" s="262" t="s">
        <v>338</v>
      </c>
      <c r="E54" s="281">
        <f t="shared" si="158"/>
        <v>59</v>
      </c>
      <c r="F54" s="296">
        <f t="shared" si="11"/>
        <v>1.1989433042064621</v>
      </c>
      <c r="G54" s="155">
        <f t="shared" si="159"/>
        <v>247</v>
      </c>
      <c r="H54" s="296">
        <f t="shared" si="11"/>
        <v>5.019305019305019</v>
      </c>
      <c r="I54" s="155">
        <f t="shared" si="160"/>
        <v>569</v>
      </c>
      <c r="J54" s="296">
        <f t="shared" ref="J54" si="230">I54/$L54*100</f>
        <v>11.562690510058932</v>
      </c>
      <c r="K54" s="155">
        <f t="shared" si="162"/>
        <v>4046</v>
      </c>
      <c r="L54" s="282">
        <f t="shared" si="163"/>
        <v>4921</v>
      </c>
      <c r="M54" s="281">
        <v>41</v>
      </c>
      <c r="N54" s="296">
        <f t="shared" si="14"/>
        <v>1.159502262443439</v>
      </c>
      <c r="O54" s="155">
        <v>145</v>
      </c>
      <c r="P54" s="296">
        <f t="shared" si="14"/>
        <v>4.1006787330316739</v>
      </c>
      <c r="Q54" s="155">
        <v>377</v>
      </c>
      <c r="R54" s="296">
        <f t="shared" ref="R54" si="231">Q54/$T54*100</f>
        <v>10.661764705882353</v>
      </c>
      <c r="S54" s="155">
        <v>2973</v>
      </c>
      <c r="T54" s="282">
        <v>3536</v>
      </c>
      <c r="U54" s="281">
        <v>18</v>
      </c>
      <c r="V54" s="296">
        <f t="shared" si="16"/>
        <v>1.2996389891696751</v>
      </c>
      <c r="W54" s="155">
        <v>102</v>
      </c>
      <c r="X54" s="296">
        <f t="shared" si="16"/>
        <v>7.3646209386281596</v>
      </c>
      <c r="Y54" s="155">
        <v>192</v>
      </c>
      <c r="Z54" s="296">
        <f t="shared" ref="Z54" si="232">Y54/$AB54*100</f>
        <v>13.862815884476534</v>
      </c>
      <c r="AA54" s="155">
        <v>1073</v>
      </c>
      <c r="AB54" s="283">
        <v>1385</v>
      </c>
      <c r="AD54" s="363"/>
      <c r="AE54" s="262" t="s">
        <v>338</v>
      </c>
      <c r="AF54" s="281">
        <f t="shared" si="18"/>
        <v>49</v>
      </c>
      <c r="AG54" s="296">
        <f t="shared" si="19"/>
        <v>0.28501628664495116</v>
      </c>
      <c r="AH54" s="155">
        <f t="shared" si="6"/>
        <v>811</v>
      </c>
      <c r="AI54" s="296">
        <f t="shared" si="20"/>
        <v>4.7173103769194968</v>
      </c>
      <c r="AJ54" s="155">
        <f t="shared" si="7"/>
        <v>2198</v>
      </c>
      <c r="AK54" s="296">
        <f t="shared" si="21"/>
        <v>12.785016286644952</v>
      </c>
      <c r="AL54" s="155">
        <f t="shared" si="8"/>
        <v>14134</v>
      </c>
      <c r="AM54" s="282">
        <f t="shared" si="9"/>
        <v>17192</v>
      </c>
      <c r="AN54" s="281">
        <v>28</v>
      </c>
      <c r="AO54" s="296">
        <f t="shared" si="23"/>
        <v>0.21757712331960527</v>
      </c>
      <c r="AP54" s="155">
        <v>522</v>
      </c>
      <c r="AQ54" s="296">
        <f t="shared" si="24"/>
        <v>4.0562592276012124</v>
      </c>
      <c r="AR54" s="155">
        <v>1526</v>
      </c>
      <c r="AS54" s="296">
        <f t="shared" si="25"/>
        <v>11.857953220918487</v>
      </c>
      <c r="AT54" s="155">
        <v>10793</v>
      </c>
      <c r="AU54" s="282">
        <v>12869</v>
      </c>
      <c r="AV54" s="281">
        <v>21</v>
      </c>
      <c r="AW54" s="296">
        <f t="shared" si="26"/>
        <v>0.4857737682165163</v>
      </c>
      <c r="AX54" s="155">
        <v>289</v>
      </c>
      <c r="AY54" s="296">
        <f t="shared" si="26"/>
        <v>6.6851723340272962</v>
      </c>
      <c r="AZ54" s="155">
        <v>672</v>
      </c>
      <c r="BA54" s="296">
        <f t="shared" ref="BA54" si="233">AZ54/$BC54*100</f>
        <v>15.544760582928522</v>
      </c>
      <c r="BB54" s="155">
        <v>3341</v>
      </c>
      <c r="BC54" s="283">
        <v>4323</v>
      </c>
    </row>
    <row r="55" spans="3:55" x14ac:dyDescent="0.3">
      <c r="C55" s="363"/>
      <c r="D55" s="262" t="s">
        <v>338</v>
      </c>
      <c r="E55" s="281">
        <f t="shared" si="158"/>
        <v>40</v>
      </c>
      <c r="F55" s="296">
        <f t="shared" si="11"/>
        <v>0.91954022988505746</v>
      </c>
      <c r="G55" s="155">
        <f t="shared" si="159"/>
        <v>232</v>
      </c>
      <c r="H55" s="296">
        <f t="shared" si="11"/>
        <v>5.3333333333333339</v>
      </c>
      <c r="I55" s="155">
        <f t="shared" si="160"/>
        <v>474</v>
      </c>
      <c r="J55" s="296">
        <f t="shared" ref="J55" si="234">I55/$L55*100</f>
        <v>10.896551724137932</v>
      </c>
      <c r="K55" s="155">
        <f t="shared" si="162"/>
        <v>3604</v>
      </c>
      <c r="L55" s="282">
        <f t="shared" si="163"/>
        <v>4350</v>
      </c>
      <c r="M55" s="281">
        <v>25</v>
      </c>
      <c r="N55" s="296">
        <f t="shared" si="14"/>
        <v>0.8</v>
      </c>
      <c r="O55" s="155">
        <v>166</v>
      </c>
      <c r="P55" s="296">
        <f t="shared" si="14"/>
        <v>5.3120000000000003</v>
      </c>
      <c r="Q55" s="155">
        <v>312</v>
      </c>
      <c r="R55" s="296">
        <f t="shared" ref="R55" si="235">Q55/$T55*100</f>
        <v>9.984</v>
      </c>
      <c r="S55" s="155">
        <v>2622</v>
      </c>
      <c r="T55" s="282">
        <v>3125</v>
      </c>
      <c r="U55" s="281">
        <v>15</v>
      </c>
      <c r="V55" s="296">
        <f t="shared" si="16"/>
        <v>1.2244897959183674</v>
      </c>
      <c r="W55" s="155">
        <v>66</v>
      </c>
      <c r="X55" s="296">
        <f t="shared" si="16"/>
        <v>5.3877551020408161</v>
      </c>
      <c r="Y55" s="155">
        <v>162</v>
      </c>
      <c r="Z55" s="296">
        <f t="shared" ref="Z55" si="236">Y55/$AB55*100</f>
        <v>13.224489795918368</v>
      </c>
      <c r="AA55" s="155">
        <v>982</v>
      </c>
      <c r="AB55" s="283">
        <v>1225</v>
      </c>
      <c r="AD55" s="363"/>
      <c r="AE55" s="262" t="s">
        <v>338</v>
      </c>
      <c r="AF55" s="281">
        <f t="shared" si="18"/>
        <v>47</v>
      </c>
      <c r="AG55" s="296">
        <f t="shared" si="19"/>
        <v>0.2362521363225093</v>
      </c>
      <c r="AH55" s="155">
        <f t="shared" si="6"/>
        <v>1133</v>
      </c>
      <c r="AI55" s="296">
        <f t="shared" si="20"/>
        <v>5.6951844777319796</v>
      </c>
      <c r="AJ55" s="155">
        <f t="shared" si="7"/>
        <v>2852</v>
      </c>
      <c r="AK55" s="296">
        <f t="shared" si="21"/>
        <v>14.335980697697797</v>
      </c>
      <c r="AL55" s="155">
        <f t="shared" si="8"/>
        <v>15862</v>
      </c>
      <c r="AM55" s="282">
        <f t="shared" si="9"/>
        <v>19894</v>
      </c>
      <c r="AN55" s="281">
        <v>29</v>
      </c>
      <c r="AO55" s="296">
        <f t="shared" si="23"/>
        <v>0.20016565433462175</v>
      </c>
      <c r="AP55" s="155">
        <v>758</v>
      </c>
      <c r="AQ55" s="296">
        <f t="shared" si="24"/>
        <v>5.2319160684704578</v>
      </c>
      <c r="AR55" s="155">
        <v>1942</v>
      </c>
      <c r="AS55" s="296">
        <f t="shared" si="25"/>
        <v>13.404196576477084</v>
      </c>
      <c r="AT55" s="155">
        <v>11759</v>
      </c>
      <c r="AU55" s="282">
        <v>14488</v>
      </c>
      <c r="AV55" s="281">
        <v>18</v>
      </c>
      <c r="AW55" s="296">
        <f t="shared" si="26"/>
        <v>0.33296337402885678</v>
      </c>
      <c r="AX55" s="155">
        <v>375</v>
      </c>
      <c r="AY55" s="296">
        <f t="shared" si="26"/>
        <v>6.9367369589345165</v>
      </c>
      <c r="AZ55" s="155">
        <v>910</v>
      </c>
      <c r="BA55" s="296">
        <f t="shared" ref="BA55" si="237">AZ55/$BC55*100</f>
        <v>16.833148353681096</v>
      </c>
      <c r="BB55" s="155">
        <v>4103</v>
      </c>
      <c r="BC55" s="283">
        <v>5406</v>
      </c>
    </row>
    <row r="56" spans="3:55" x14ac:dyDescent="0.3">
      <c r="C56" s="364"/>
      <c r="D56" s="264" t="s">
        <v>340</v>
      </c>
      <c r="E56" s="287">
        <f t="shared" si="158"/>
        <v>219</v>
      </c>
      <c r="F56" s="298">
        <f t="shared" si="11"/>
        <v>1.0747938751472321</v>
      </c>
      <c r="G56" s="158">
        <f t="shared" si="159"/>
        <v>938</v>
      </c>
      <c r="H56" s="298">
        <f t="shared" si="11"/>
        <v>4.6034550451511587</v>
      </c>
      <c r="I56" s="158">
        <f t="shared" si="160"/>
        <v>2288</v>
      </c>
      <c r="J56" s="298">
        <f t="shared" ref="J56" si="238">I56/$L56*100</f>
        <v>11.228896741264233</v>
      </c>
      <c r="K56" s="158">
        <f t="shared" si="162"/>
        <v>16931</v>
      </c>
      <c r="L56" s="288">
        <f t="shared" si="163"/>
        <v>20376</v>
      </c>
      <c r="M56" s="287">
        <v>132</v>
      </c>
      <c r="N56" s="298">
        <f t="shared" si="14"/>
        <v>0.90566037735849059</v>
      </c>
      <c r="O56" s="158">
        <v>610</v>
      </c>
      <c r="P56" s="298">
        <f t="shared" si="14"/>
        <v>4.1852487135506005</v>
      </c>
      <c r="Q56" s="158">
        <v>1475</v>
      </c>
      <c r="R56" s="298">
        <f t="shared" ref="R56" si="239">Q56/$T56*100</f>
        <v>10.120068610634648</v>
      </c>
      <c r="S56" s="158">
        <v>12358</v>
      </c>
      <c r="T56" s="288">
        <v>14575</v>
      </c>
      <c r="U56" s="287">
        <v>87</v>
      </c>
      <c r="V56" s="298">
        <f t="shared" si="16"/>
        <v>1.4997414238924323</v>
      </c>
      <c r="W56" s="158">
        <v>328</v>
      </c>
      <c r="X56" s="298">
        <f t="shared" si="16"/>
        <v>5.654197552146182</v>
      </c>
      <c r="Y56" s="158">
        <v>813</v>
      </c>
      <c r="Z56" s="298">
        <f t="shared" ref="Z56" si="240">Y56/$AB56*100</f>
        <v>14.014825030167213</v>
      </c>
      <c r="AA56" s="158">
        <v>4573</v>
      </c>
      <c r="AB56" s="289">
        <v>5801</v>
      </c>
      <c r="AD56" s="364"/>
      <c r="AE56" s="264" t="s">
        <v>340</v>
      </c>
      <c r="AF56" s="287">
        <f t="shared" si="18"/>
        <v>236</v>
      </c>
      <c r="AG56" s="298">
        <f t="shared" si="19"/>
        <v>0.3505488466051721</v>
      </c>
      <c r="AH56" s="158">
        <f t="shared" si="6"/>
        <v>3290</v>
      </c>
      <c r="AI56" s="298">
        <f t="shared" si="20"/>
        <v>4.8868885819110854</v>
      </c>
      <c r="AJ56" s="158">
        <f t="shared" si="7"/>
        <v>8619</v>
      </c>
      <c r="AK56" s="298">
        <f t="shared" si="21"/>
        <v>12.802459783432111</v>
      </c>
      <c r="AL56" s="158">
        <f t="shared" si="8"/>
        <v>55178</v>
      </c>
      <c r="AM56" s="288">
        <f t="shared" si="9"/>
        <v>67323</v>
      </c>
      <c r="AN56" s="287">
        <v>147</v>
      </c>
      <c r="AO56" s="298">
        <f t="shared" si="23"/>
        <v>0.29138915318744052</v>
      </c>
      <c r="AP56" s="158">
        <v>2121</v>
      </c>
      <c r="AQ56" s="298">
        <f t="shared" si="24"/>
        <v>4.2043292102759278</v>
      </c>
      <c r="AR56" s="158">
        <v>5975</v>
      </c>
      <c r="AS56" s="298">
        <f t="shared" si="25"/>
        <v>11.843878845543927</v>
      </c>
      <c r="AT56" s="158">
        <v>42205</v>
      </c>
      <c r="AU56" s="288">
        <v>50448</v>
      </c>
      <c r="AV56" s="287">
        <v>89</v>
      </c>
      <c r="AW56" s="298">
        <f t="shared" si="26"/>
        <v>0.52740740740740744</v>
      </c>
      <c r="AX56" s="158">
        <v>1169</v>
      </c>
      <c r="AY56" s="298">
        <f t="shared" si="26"/>
        <v>6.927407407407407</v>
      </c>
      <c r="AZ56" s="158">
        <v>2644</v>
      </c>
      <c r="BA56" s="298">
        <f t="shared" ref="BA56" si="241">AZ56/$BC56*100</f>
        <v>15.668148148148148</v>
      </c>
      <c r="BB56" s="158">
        <v>12973</v>
      </c>
      <c r="BC56" s="289">
        <v>16875</v>
      </c>
    </row>
    <row r="57" spans="3:55" x14ac:dyDescent="0.3">
      <c r="C57" s="362" t="s">
        <v>341</v>
      </c>
      <c r="D57" s="263" t="s">
        <v>338</v>
      </c>
      <c r="E57" s="284">
        <f t="shared" si="158"/>
        <v>184</v>
      </c>
      <c r="F57" s="297">
        <f t="shared" si="11"/>
        <v>2.0093917221797533</v>
      </c>
      <c r="G57" s="153">
        <f t="shared" si="159"/>
        <v>626</v>
      </c>
      <c r="H57" s="297">
        <f t="shared" si="11"/>
        <v>6.8363000982854656</v>
      </c>
      <c r="I57" s="153">
        <f t="shared" si="160"/>
        <v>1315</v>
      </c>
      <c r="J57" s="297">
        <f t="shared" ref="J57" si="242">I57/$L57*100</f>
        <v>14.360598449273779</v>
      </c>
      <c r="K57" s="153">
        <f t="shared" si="162"/>
        <v>7032</v>
      </c>
      <c r="L57" s="285">
        <f t="shared" si="163"/>
        <v>9157</v>
      </c>
      <c r="M57" s="284">
        <v>64</v>
      </c>
      <c r="N57" s="297">
        <f t="shared" si="14"/>
        <v>1.1457214464733263</v>
      </c>
      <c r="O57" s="153">
        <v>297</v>
      </c>
      <c r="P57" s="297">
        <f t="shared" si="14"/>
        <v>5.3168635875402792</v>
      </c>
      <c r="Q57" s="153">
        <v>689</v>
      </c>
      <c r="R57" s="297">
        <f t="shared" ref="R57" si="243">Q57/$T57*100</f>
        <v>12.334407447189403</v>
      </c>
      <c r="S57" s="153">
        <v>4536</v>
      </c>
      <c r="T57" s="285">
        <v>5586</v>
      </c>
      <c r="U57" s="284">
        <v>120</v>
      </c>
      <c r="V57" s="297">
        <f t="shared" si="16"/>
        <v>3.3604032483898068</v>
      </c>
      <c r="W57" s="153">
        <v>329</v>
      </c>
      <c r="X57" s="297">
        <f t="shared" si="16"/>
        <v>9.2131055726687201</v>
      </c>
      <c r="Y57" s="153">
        <v>626</v>
      </c>
      <c r="Z57" s="297">
        <f t="shared" ref="Z57" si="244">Y57/$AB57*100</f>
        <v>17.530103612433493</v>
      </c>
      <c r="AA57" s="153">
        <v>2496</v>
      </c>
      <c r="AB57" s="286">
        <v>3571</v>
      </c>
      <c r="AD57" s="362" t="s">
        <v>341</v>
      </c>
      <c r="AE57" s="263" t="s">
        <v>338</v>
      </c>
      <c r="AF57" s="284">
        <f t="shared" si="18"/>
        <v>57</v>
      </c>
      <c r="AG57" s="297">
        <f t="shared" si="19"/>
        <v>0.96056622851365026</v>
      </c>
      <c r="AH57" s="153">
        <f t="shared" si="6"/>
        <v>462</v>
      </c>
      <c r="AI57" s="297">
        <f t="shared" si="20"/>
        <v>7.7856420626895853</v>
      </c>
      <c r="AJ57" s="153">
        <f t="shared" si="7"/>
        <v>870</v>
      </c>
      <c r="AK57" s="297">
        <f t="shared" si="21"/>
        <v>14.661274014155712</v>
      </c>
      <c r="AL57" s="153">
        <f t="shared" si="8"/>
        <v>4545</v>
      </c>
      <c r="AM57" s="285">
        <f t="shared" si="9"/>
        <v>5934</v>
      </c>
      <c r="AN57" s="284">
        <v>37</v>
      </c>
      <c r="AO57" s="297">
        <f t="shared" si="23"/>
        <v>0.87325938163795147</v>
      </c>
      <c r="AP57" s="153">
        <v>268</v>
      </c>
      <c r="AQ57" s="297">
        <f t="shared" si="24"/>
        <v>6.325230115647865</v>
      </c>
      <c r="AR57" s="153">
        <v>552</v>
      </c>
      <c r="AS57" s="297">
        <f t="shared" si="25"/>
        <v>13.028085909841868</v>
      </c>
      <c r="AT57" s="153">
        <v>3380</v>
      </c>
      <c r="AU57" s="285">
        <v>4237</v>
      </c>
      <c r="AV57" s="284">
        <v>20</v>
      </c>
      <c r="AW57" s="297">
        <f t="shared" si="26"/>
        <v>1.1785503830288746</v>
      </c>
      <c r="AX57" s="153">
        <v>194</v>
      </c>
      <c r="AY57" s="297">
        <f t="shared" si="26"/>
        <v>11.431938715380083</v>
      </c>
      <c r="AZ57" s="153">
        <v>318</v>
      </c>
      <c r="BA57" s="297">
        <f t="shared" ref="BA57" si="245">AZ57/$BC57*100</f>
        <v>18.738951090159102</v>
      </c>
      <c r="BB57" s="153">
        <v>1165</v>
      </c>
      <c r="BC57" s="286">
        <v>1697</v>
      </c>
    </row>
    <row r="58" spans="3:55" x14ac:dyDescent="0.3">
      <c r="C58" s="363"/>
      <c r="D58" s="262" t="s">
        <v>338</v>
      </c>
      <c r="E58" s="281">
        <f t="shared" si="158"/>
        <v>223</v>
      </c>
      <c r="F58" s="296">
        <f t="shared" si="11"/>
        <v>2.1822096095508368</v>
      </c>
      <c r="G58" s="155">
        <f t="shared" si="159"/>
        <v>746</v>
      </c>
      <c r="H58" s="296">
        <f t="shared" si="11"/>
        <v>7.3001272140131137</v>
      </c>
      <c r="I58" s="155">
        <f t="shared" si="160"/>
        <v>1552</v>
      </c>
      <c r="J58" s="296">
        <f t="shared" ref="J58" si="246">I58/$L58*100</f>
        <v>15.187396027008512</v>
      </c>
      <c r="K58" s="155">
        <f t="shared" si="162"/>
        <v>7698</v>
      </c>
      <c r="L58" s="282">
        <f t="shared" si="163"/>
        <v>10219</v>
      </c>
      <c r="M58" s="281">
        <v>89</v>
      </c>
      <c r="N58" s="296">
        <f t="shared" si="14"/>
        <v>1.4212711593740019</v>
      </c>
      <c r="O58" s="155">
        <v>368</v>
      </c>
      <c r="P58" s="296">
        <f t="shared" si="14"/>
        <v>5.8767167039284569</v>
      </c>
      <c r="Q58" s="155">
        <v>829</v>
      </c>
      <c r="R58" s="296">
        <f t="shared" ref="R58" si="247">Q58/$T58*100</f>
        <v>13.2385819227084</v>
      </c>
      <c r="S58" s="155">
        <v>4976</v>
      </c>
      <c r="T58" s="282">
        <v>6262</v>
      </c>
      <c r="U58" s="281">
        <v>134</v>
      </c>
      <c r="V58" s="296">
        <f t="shared" si="16"/>
        <v>3.3864038412939097</v>
      </c>
      <c r="W58" s="155">
        <v>378</v>
      </c>
      <c r="X58" s="296">
        <f t="shared" si="16"/>
        <v>9.552691432903714</v>
      </c>
      <c r="Y58" s="155">
        <v>723</v>
      </c>
      <c r="Z58" s="296">
        <f t="shared" ref="Z58" si="248">Y58/$AB58*100</f>
        <v>18.271417740712661</v>
      </c>
      <c r="AA58" s="155">
        <v>2722</v>
      </c>
      <c r="AB58" s="283">
        <v>3957</v>
      </c>
      <c r="AD58" s="363"/>
      <c r="AE58" s="262" t="s">
        <v>338</v>
      </c>
      <c r="AF58" s="281">
        <f t="shared" si="18"/>
        <v>94</v>
      </c>
      <c r="AG58" s="296">
        <f t="shared" si="19"/>
        <v>1.1363636363636365</v>
      </c>
      <c r="AH58" s="155">
        <f t="shared" si="6"/>
        <v>634</v>
      </c>
      <c r="AI58" s="296">
        <f t="shared" si="20"/>
        <v>7.6644100580270793</v>
      </c>
      <c r="AJ58" s="155">
        <f t="shared" si="7"/>
        <v>1281</v>
      </c>
      <c r="AK58" s="296">
        <f t="shared" si="21"/>
        <v>15.48597678916828</v>
      </c>
      <c r="AL58" s="155">
        <f t="shared" si="8"/>
        <v>6263</v>
      </c>
      <c r="AM58" s="282">
        <f t="shared" si="9"/>
        <v>8272</v>
      </c>
      <c r="AN58" s="281">
        <v>51</v>
      </c>
      <c r="AO58" s="296">
        <f t="shared" si="23"/>
        <v>0.86661002548853017</v>
      </c>
      <c r="AP58" s="155">
        <v>340</v>
      </c>
      <c r="AQ58" s="296">
        <f t="shared" si="24"/>
        <v>5.777400169923534</v>
      </c>
      <c r="AR58" s="155">
        <v>798</v>
      </c>
      <c r="AS58" s="296">
        <f t="shared" si="25"/>
        <v>13.559898045879354</v>
      </c>
      <c r="AT58" s="155">
        <v>4696</v>
      </c>
      <c r="AU58" s="282">
        <v>5885</v>
      </c>
      <c r="AV58" s="281">
        <v>43</v>
      </c>
      <c r="AW58" s="296">
        <f t="shared" si="26"/>
        <v>1.8014243820695435</v>
      </c>
      <c r="AX58" s="155">
        <v>294</v>
      </c>
      <c r="AY58" s="296">
        <f t="shared" si="26"/>
        <v>12.316715542521994</v>
      </c>
      <c r="AZ58" s="155">
        <v>483</v>
      </c>
      <c r="BA58" s="296">
        <f t="shared" ref="BA58" si="249">AZ58/$BC58*100</f>
        <v>20.234604105571847</v>
      </c>
      <c r="BB58" s="155">
        <v>1567</v>
      </c>
      <c r="BC58" s="283">
        <v>2387</v>
      </c>
    </row>
    <row r="59" spans="3:55" x14ac:dyDescent="0.3">
      <c r="C59" s="363"/>
      <c r="D59" s="262" t="s">
        <v>338</v>
      </c>
      <c r="E59" s="281">
        <f t="shared" si="158"/>
        <v>249</v>
      </c>
      <c r="F59" s="296">
        <f t="shared" si="11"/>
        <v>2.2770919067215361</v>
      </c>
      <c r="G59" s="155">
        <f t="shared" si="159"/>
        <v>928</v>
      </c>
      <c r="H59" s="296">
        <f t="shared" si="11"/>
        <v>8.4865112025605853</v>
      </c>
      <c r="I59" s="155">
        <f t="shared" si="160"/>
        <v>1700</v>
      </c>
      <c r="J59" s="296">
        <f t="shared" ref="J59" si="250">I59/$L59*100</f>
        <v>15.546410608139002</v>
      </c>
      <c r="K59" s="155">
        <f t="shared" si="162"/>
        <v>8058</v>
      </c>
      <c r="L59" s="282">
        <f t="shared" si="163"/>
        <v>10935</v>
      </c>
      <c r="M59" s="281">
        <v>125</v>
      </c>
      <c r="N59" s="296">
        <f t="shared" si="14"/>
        <v>1.7529098303183284</v>
      </c>
      <c r="O59" s="155">
        <v>502</v>
      </c>
      <c r="P59" s="296">
        <f t="shared" si="14"/>
        <v>7.039685878558406</v>
      </c>
      <c r="Q59" s="155">
        <v>1041</v>
      </c>
      <c r="R59" s="296">
        <f t="shared" ref="R59" si="251">Q59/$T59*100</f>
        <v>14.598233066891039</v>
      </c>
      <c r="S59" s="155">
        <v>5463</v>
      </c>
      <c r="T59" s="282">
        <v>7131</v>
      </c>
      <c r="U59" s="281">
        <v>124</v>
      </c>
      <c r="V59" s="296">
        <f t="shared" si="16"/>
        <v>3.2597266035751837</v>
      </c>
      <c r="W59" s="155">
        <v>426</v>
      </c>
      <c r="X59" s="296">
        <f t="shared" si="16"/>
        <v>11.198738170347003</v>
      </c>
      <c r="Y59" s="155">
        <v>659</v>
      </c>
      <c r="Z59" s="296">
        <f t="shared" ref="Z59" si="252">Y59/$AB59*100</f>
        <v>17.323869610935859</v>
      </c>
      <c r="AA59" s="155">
        <v>2595</v>
      </c>
      <c r="AB59" s="283">
        <v>3804</v>
      </c>
      <c r="AD59" s="363"/>
      <c r="AE59" s="262" t="s">
        <v>338</v>
      </c>
      <c r="AF59" s="281">
        <f t="shared" si="18"/>
        <v>82</v>
      </c>
      <c r="AG59" s="296">
        <f t="shared" si="19"/>
        <v>0.80812062678624219</v>
      </c>
      <c r="AH59" s="155">
        <f t="shared" si="6"/>
        <v>944</v>
      </c>
      <c r="AI59" s="296">
        <f t="shared" si="20"/>
        <v>9.303242337636739</v>
      </c>
      <c r="AJ59" s="155">
        <f t="shared" si="7"/>
        <v>1621</v>
      </c>
      <c r="AK59" s="296">
        <f t="shared" si="21"/>
        <v>15.975165073420715</v>
      </c>
      <c r="AL59" s="155">
        <f t="shared" si="8"/>
        <v>7500</v>
      </c>
      <c r="AM59" s="282">
        <f t="shared" si="9"/>
        <v>10147</v>
      </c>
      <c r="AN59" s="281">
        <v>43</v>
      </c>
      <c r="AO59" s="296">
        <f t="shared" si="23"/>
        <v>0.60114637215154476</v>
      </c>
      <c r="AP59" s="155">
        <v>502</v>
      </c>
      <c r="AQ59" s="296">
        <f t="shared" si="24"/>
        <v>7.0180343911645462</v>
      </c>
      <c r="AR59" s="155">
        <v>1052</v>
      </c>
      <c r="AS59" s="296">
        <f t="shared" si="25"/>
        <v>14.70711589542849</v>
      </c>
      <c r="AT59" s="155">
        <v>5556</v>
      </c>
      <c r="AU59" s="282">
        <v>7153</v>
      </c>
      <c r="AV59" s="281">
        <v>39</v>
      </c>
      <c r="AW59" s="296">
        <f t="shared" si="26"/>
        <v>1.3026052104208417</v>
      </c>
      <c r="AX59" s="155">
        <v>442</v>
      </c>
      <c r="AY59" s="296">
        <f t="shared" si="26"/>
        <v>14.762859051436205</v>
      </c>
      <c r="AZ59" s="155">
        <v>569</v>
      </c>
      <c r="BA59" s="296">
        <f t="shared" ref="BA59" si="253">AZ59/$BC59*100</f>
        <v>19.004676018704075</v>
      </c>
      <c r="BB59" s="155">
        <v>1944</v>
      </c>
      <c r="BC59" s="283">
        <v>2994</v>
      </c>
    </row>
    <row r="60" spans="3:55" x14ac:dyDescent="0.3">
      <c r="C60" s="363"/>
      <c r="D60" s="262" t="s">
        <v>338</v>
      </c>
      <c r="E60" s="281">
        <f t="shared" si="158"/>
        <v>229</v>
      </c>
      <c r="F60" s="296">
        <f t="shared" si="11"/>
        <v>2.0791719629562375</v>
      </c>
      <c r="G60" s="155">
        <f t="shared" si="159"/>
        <v>1119</v>
      </c>
      <c r="H60" s="296">
        <f t="shared" si="11"/>
        <v>10.15979662248048</v>
      </c>
      <c r="I60" s="155">
        <f t="shared" si="160"/>
        <v>1701</v>
      </c>
      <c r="J60" s="296">
        <f t="shared" ref="J60" si="254">I60/$L60*100</f>
        <v>15.443980388596332</v>
      </c>
      <c r="K60" s="155">
        <f t="shared" si="162"/>
        <v>7965</v>
      </c>
      <c r="L60" s="282">
        <f t="shared" si="163"/>
        <v>11014</v>
      </c>
      <c r="M60" s="281">
        <v>111</v>
      </c>
      <c r="N60" s="296">
        <f t="shared" si="14"/>
        <v>1.5509291602626798</v>
      </c>
      <c r="O60" s="155">
        <v>581</v>
      </c>
      <c r="P60" s="296">
        <f t="shared" si="14"/>
        <v>8.1179265055190726</v>
      </c>
      <c r="Q60" s="155">
        <v>1055</v>
      </c>
      <c r="R60" s="296">
        <f t="shared" ref="R60" si="255">Q60/$T60*100</f>
        <v>14.740813189884031</v>
      </c>
      <c r="S60" s="155">
        <v>5410</v>
      </c>
      <c r="T60" s="282">
        <v>7157</v>
      </c>
      <c r="U60" s="281">
        <v>118</v>
      </c>
      <c r="V60" s="296">
        <f t="shared" si="16"/>
        <v>3.0593725693544207</v>
      </c>
      <c r="W60" s="155">
        <v>538</v>
      </c>
      <c r="X60" s="296">
        <f t="shared" si="16"/>
        <v>13.948664765361679</v>
      </c>
      <c r="Y60" s="155">
        <v>646</v>
      </c>
      <c r="Z60" s="296">
        <f t="shared" ref="Z60" si="256">Y60/$AB60*100</f>
        <v>16.748768472906402</v>
      </c>
      <c r="AA60" s="155">
        <v>2555</v>
      </c>
      <c r="AB60" s="283">
        <v>3857</v>
      </c>
      <c r="AD60" s="363"/>
      <c r="AE60" s="262" t="s">
        <v>338</v>
      </c>
      <c r="AF60" s="281">
        <f t="shared" si="18"/>
        <v>100</v>
      </c>
      <c r="AG60" s="296">
        <f t="shared" si="19"/>
        <v>0.70866699737793215</v>
      </c>
      <c r="AH60" s="155">
        <f t="shared" si="6"/>
        <v>1677</v>
      </c>
      <c r="AI60" s="296">
        <f t="shared" si="20"/>
        <v>11.884345546027921</v>
      </c>
      <c r="AJ60" s="155">
        <f t="shared" si="7"/>
        <v>2444</v>
      </c>
      <c r="AK60" s="296">
        <f t="shared" si="21"/>
        <v>17.31982141591666</v>
      </c>
      <c r="AL60" s="155">
        <f t="shared" si="8"/>
        <v>9890</v>
      </c>
      <c r="AM60" s="282">
        <f t="shared" si="9"/>
        <v>14111</v>
      </c>
      <c r="AN60" s="281">
        <v>60</v>
      </c>
      <c r="AO60" s="296">
        <f t="shared" si="23"/>
        <v>0.60090135202804207</v>
      </c>
      <c r="AP60" s="155">
        <v>964</v>
      </c>
      <c r="AQ60" s="296">
        <f t="shared" si="24"/>
        <v>9.6544817225838759</v>
      </c>
      <c r="AR60" s="155">
        <v>1636</v>
      </c>
      <c r="AS60" s="296">
        <f t="shared" si="25"/>
        <v>16.384576865297948</v>
      </c>
      <c r="AT60" s="155">
        <v>7325</v>
      </c>
      <c r="AU60" s="282">
        <v>9985</v>
      </c>
      <c r="AV60" s="281">
        <v>40</v>
      </c>
      <c r="AW60" s="296">
        <f t="shared" si="26"/>
        <v>0.96946194861851664</v>
      </c>
      <c r="AX60" s="155">
        <v>713</v>
      </c>
      <c r="AY60" s="296">
        <f t="shared" si="26"/>
        <v>17.280659234125061</v>
      </c>
      <c r="AZ60" s="155">
        <v>808</v>
      </c>
      <c r="BA60" s="296">
        <f t="shared" ref="BA60" si="257">AZ60/$BC60*100</f>
        <v>19.58313136209404</v>
      </c>
      <c r="BB60" s="155">
        <v>2565</v>
      </c>
      <c r="BC60" s="283">
        <v>4126</v>
      </c>
    </row>
    <row r="61" spans="3:55" x14ac:dyDescent="0.3">
      <c r="C61" s="364"/>
      <c r="D61" s="264" t="s">
        <v>340</v>
      </c>
      <c r="E61" s="287">
        <f t="shared" si="158"/>
        <v>885</v>
      </c>
      <c r="F61" s="298">
        <f t="shared" si="11"/>
        <v>2.1415607985480944</v>
      </c>
      <c r="G61" s="158">
        <f t="shared" si="159"/>
        <v>3419</v>
      </c>
      <c r="H61" s="298">
        <f t="shared" si="11"/>
        <v>8.2734422262552947</v>
      </c>
      <c r="I61" s="158">
        <f t="shared" si="160"/>
        <v>6268</v>
      </c>
      <c r="J61" s="298">
        <f t="shared" ref="J61" si="258">I61/$L61*100</f>
        <v>15.167574107683002</v>
      </c>
      <c r="K61" s="158">
        <f t="shared" si="162"/>
        <v>30753</v>
      </c>
      <c r="L61" s="288">
        <f t="shared" si="163"/>
        <v>41325</v>
      </c>
      <c r="M61" s="287">
        <v>389</v>
      </c>
      <c r="N61" s="298">
        <f t="shared" si="14"/>
        <v>1.4883685338230792</v>
      </c>
      <c r="O61" s="158">
        <v>1748</v>
      </c>
      <c r="P61" s="298">
        <f t="shared" si="14"/>
        <v>6.6880930517294157</v>
      </c>
      <c r="Q61" s="158">
        <v>3614</v>
      </c>
      <c r="R61" s="298">
        <f t="shared" ref="R61" si="259">Q61/$T61*100</f>
        <v>13.827670645852464</v>
      </c>
      <c r="S61" s="158">
        <v>20385</v>
      </c>
      <c r="T61" s="288">
        <v>26136</v>
      </c>
      <c r="U61" s="287">
        <v>496</v>
      </c>
      <c r="V61" s="298">
        <f t="shared" si="16"/>
        <v>3.2655211007966289</v>
      </c>
      <c r="W61" s="158">
        <v>1671</v>
      </c>
      <c r="X61" s="298">
        <f t="shared" si="16"/>
        <v>11.001382579498321</v>
      </c>
      <c r="Y61" s="158">
        <v>2654</v>
      </c>
      <c r="Z61" s="298">
        <f t="shared" ref="Z61" si="260">Y61/$AB61*100</f>
        <v>17.473171374020673</v>
      </c>
      <c r="AA61" s="158">
        <v>10368</v>
      </c>
      <c r="AB61" s="289">
        <v>15189</v>
      </c>
      <c r="AD61" s="364"/>
      <c r="AE61" s="264" t="s">
        <v>340</v>
      </c>
      <c r="AF61" s="287">
        <f t="shared" si="18"/>
        <v>333</v>
      </c>
      <c r="AG61" s="298">
        <f t="shared" si="19"/>
        <v>0.8657445923460898</v>
      </c>
      <c r="AH61" s="158">
        <f t="shared" si="6"/>
        <v>3717</v>
      </c>
      <c r="AI61" s="298">
        <f t="shared" si="20"/>
        <v>9.6635815307820305</v>
      </c>
      <c r="AJ61" s="158">
        <f t="shared" si="7"/>
        <v>6216</v>
      </c>
      <c r="AK61" s="298">
        <f t="shared" si="21"/>
        <v>16.160565723793678</v>
      </c>
      <c r="AL61" s="158">
        <f t="shared" si="8"/>
        <v>28198</v>
      </c>
      <c r="AM61" s="288">
        <f t="shared" si="9"/>
        <v>38464</v>
      </c>
      <c r="AN61" s="287">
        <v>191</v>
      </c>
      <c r="AO61" s="298">
        <f t="shared" si="23"/>
        <v>0.70066030814380043</v>
      </c>
      <c r="AP61" s="158">
        <v>2074</v>
      </c>
      <c r="AQ61" s="298">
        <f t="shared" si="24"/>
        <v>7.6082171680117385</v>
      </c>
      <c r="AR61" s="158">
        <v>4038</v>
      </c>
      <c r="AS61" s="298">
        <f t="shared" si="25"/>
        <v>14.812912692589874</v>
      </c>
      <c r="AT61" s="158">
        <v>20957</v>
      </c>
      <c r="AU61" s="288">
        <v>27260</v>
      </c>
      <c r="AV61" s="287">
        <v>142</v>
      </c>
      <c r="AW61" s="298">
        <f t="shared" si="26"/>
        <v>1.2674044983934309</v>
      </c>
      <c r="AX61" s="158">
        <v>1643</v>
      </c>
      <c r="AY61" s="298">
        <f t="shared" si="26"/>
        <v>14.664405569439488</v>
      </c>
      <c r="AZ61" s="158">
        <v>2178</v>
      </c>
      <c r="BA61" s="298">
        <f t="shared" ref="BA61" si="261">AZ61/$BC61*100</f>
        <v>19.439485897893611</v>
      </c>
      <c r="BB61" s="158">
        <v>7241</v>
      </c>
      <c r="BC61" s="289">
        <v>11204</v>
      </c>
    </row>
    <row r="62" spans="3:55" x14ac:dyDescent="0.3">
      <c r="C62" s="363" t="s">
        <v>342</v>
      </c>
      <c r="D62" s="262" t="s">
        <v>338</v>
      </c>
      <c r="E62" s="284">
        <f t="shared" si="158"/>
        <v>109</v>
      </c>
      <c r="F62" s="297">
        <f t="shared" si="11"/>
        <v>3.3956386292834893</v>
      </c>
      <c r="G62" s="153">
        <f t="shared" si="159"/>
        <v>260</v>
      </c>
      <c r="H62" s="297">
        <f t="shared" si="11"/>
        <v>8.0996884735202492</v>
      </c>
      <c r="I62" s="153">
        <f t="shared" si="160"/>
        <v>474</v>
      </c>
      <c r="J62" s="297">
        <f t="shared" ref="J62" si="262">I62/$L62*100</f>
        <v>14.766355140186915</v>
      </c>
      <c r="K62" s="153">
        <f t="shared" si="162"/>
        <v>2367</v>
      </c>
      <c r="L62" s="285">
        <f t="shared" si="163"/>
        <v>3210</v>
      </c>
      <c r="M62" s="284">
        <v>25</v>
      </c>
      <c r="N62" s="297">
        <f t="shared" si="14"/>
        <v>1.699524133242692</v>
      </c>
      <c r="O62" s="153">
        <v>123</v>
      </c>
      <c r="P62" s="297">
        <f t="shared" si="14"/>
        <v>8.3616587355540446</v>
      </c>
      <c r="Q62" s="153">
        <v>199</v>
      </c>
      <c r="R62" s="297">
        <f t="shared" ref="R62" si="263">Q62/$T62*100</f>
        <v>13.528212100611828</v>
      </c>
      <c r="S62" s="153">
        <v>1124</v>
      </c>
      <c r="T62" s="285">
        <v>1471</v>
      </c>
      <c r="U62" s="284">
        <v>84</v>
      </c>
      <c r="V62" s="297">
        <f t="shared" si="16"/>
        <v>4.8303622771707877</v>
      </c>
      <c r="W62" s="153">
        <v>137</v>
      </c>
      <c r="X62" s="297">
        <f t="shared" si="16"/>
        <v>7.8780908568142616</v>
      </c>
      <c r="Y62" s="153">
        <v>275</v>
      </c>
      <c r="Z62" s="297">
        <f t="shared" ref="Z62" si="264">Y62/$AB62*100</f>
        <v>15.813686026451984</v>
      </c>
      <c r="AA62" s="153">
        <v>1243</v>
      </c>
      <c r="AB62" s="286">
        <v>1739</v>
      </c>
      <c r="AD62" s="363" t="s">
        <v>342</v>
      </c>
      <c r="AE62" s="262" t="s">
        <v>338</v>
      </c>
      <c r="AF62" s="284">
        <f t="shared" si="18"/>
        <v>10</v>
      </c>
      <c r="AG62" s="297">
        <f t="shared" si="19"/>
        <v>2.0491803278688523</v>
      </c>
      <c r="AH62" s="153">
        <f t="shared" si="6"/>
        <v>51</v>
      </c>
      <c r="AI62" s="297">
        <f t="shared" si="20"/>
        <v>10.450819672131148</v>
      </c>
      <c r="AJ62" s="153">
        <f t="shared" si="7"/>
        <v>68</v>
      </c>
      <c r="AK62" s="297">
        <f t="shared" si="21"/>
        <v>13.934426229508196</v>
      </c>
      <c r="AL62" s="153">
        <f t="shared" si="8"/>
        <v>359</v>
      </c>
      <c r="AM62" s="285">
        <f t="shared" si="9"/>
        <v>488</v>
      </c>
      <c r="AN62" s="284">
        <v>4</v>
      </c>
      <c r="AO62" s="297">
        <f t="shared" si="23"/>
        <v>1.2195121951219512</v>
      </c>
      <c r="AP62" s="153">
        <v>28</v>
      </c>
      <c r="AQ62" s="297">
        <f t="shared" si="24"/>
        <v>8.536585365853659</v>
      </c>
      <c r="AR62" s="153">
        <v>39</v>
      </c>
      <c r="AS62" s="297">
        <f t="shared" si="25"/>
        <v>11.890243902439025</v>
      </c>
      <c r="AT62" s="153">
        <v>257</v>
      </c>
      <c r="AU62" s="285">
        <v>328</v>
      </c>
      <c r="AV62" s="284">
        <v>6</v>
      </c>
      <c r="AW62" s="297">
        <f t="shared" si="26"/>
        <v>3.75</v>
      </c>
      <c r="AX62" s="153">
        <v>23</v>
      </c>
      <c r="AY62" s="297">
        <f t="shared" si="26"/>
        <v>14.374999999999998</v>
      </c>
      <c r="AZ62" s="153">
        <v>29</v>
      </c>
      <c r="BA62" s="297">
        <f t="shared" ref="BA62" si="265">AZ62/$BC62*100</f>
        <v>18.125</v>
      </c>
      <c r="BB62" s="153">
        <v>102</v>
      </c>
      <c r="BC62" s="286">
        <v>160</v>
      </c>
    </row>
    <row r="63" spans="3:55" x14ac:dyDescent="0.3">
      <c r="C63" s="363"/>
      <c r="D63" s="262" t="s">
        <v>338</v>
      </c>
      <c r="E63" s="281">
        <f t="shared" si="158"/>
        <v>223</v>
      </c>
      <c r="F63" s="296">
        <f t="shared" si="11"/>
        <v>5.31838778917243</v>
      </c>
      <c r="G63" s="155">
        <f t="shared" si="159"/>
        <v>404</v>
      </c>
      <c r="H63" s="296">
        <f t="shared" si="11"/>
        <v>9.6351061292630575</v>
      </c>
      <c r="I63" s="155">
        <f t="shared" si="160"/>
        <v>671</v>
      </c>
      <c r="J63" s="296">
        <f t="shared" ref="J63" si="266">I63/$L63*100</f>
        <v>16.002861912711662</v>
      </c>
      <c r="K63" s="155">
        <f t="shared" si="162"/>
        <v>2895</v>
      </c>
      <c r="L63" s="282">
        <f t="shared" si="163"/>
        <v>4193</v>
      </c>
      <c r="M63" s="281">
        <v>62</v>
      </c>
      <c r="N63" s="296">
        <f t="shared" si="14"/>
        <v>3.1408308004052685</v>
      </c>
      <c r="O63" s="155">
        <v>181</v>
      </c>
      <c r="P63" s="296">
        <f t="shared" si="14"/>
        <v>9.1691995947315093</v>
      </c>
      <c r="Q63" s="155">
        <v>335</v>
      </c>
      <c r="R63" s="296">
        <f t="shared" ref="R63" si="267">Q63/$T63*100</f>
        <v>16.970618034447821</v>
      </c>
      <c r="S63" s="155">
        <v>1396</v>
      </c>
      <c r="T63" s="282">
        <v>1974</v>
      </c>
      <c r="U63" s="281">
        <v>161</v>
      </c>
      <c r="V63" s="296">
        <f t="shared" si="16"/>
        <v>7.2555205047318623</v>
      </c>
      <c r="W63" s="155">
        <v>223</v>
      </c>
      <c r="X63" s="296">
        <f t="shared" si="16"/>
        <v>10.049571879224876</v>
      </c>
      <c r="Y63" s="155">
        <v>336</v>
      </c>
      <c r="Z63" s="296">
        <f t="shared" ref="Z63" si="268">Y63/$AB63*100</f>
        <v>15.141955835962145</v>
      </c>
      <c r="AA63" s="155">
        <v>1499</v>
      </c>
      <c r="AB63" s="283">
        <v>2219</v>
      </c>
      <c r="AD63" s="363"/>
      <c r="AE63" s="262" t="s">
        <v>338</v>
      </c>
      <c r="AF63" s="281">
        <f t="shared" si="18"/>
        <v>13</v>
      </c>
      <c r="AG63" s="296">
        <f t="shared" si="19"/>
        <v>1.7980636237897647</v>
      </c>
      <c r="AH63" s="155">
        <f t="shared" si="6"/>
        <v>76</v>
      </c>
      <c r="AI63" s="296">
        <f t="shared" si="20"/>
        <v>10.511756569847856</v>
      </c>
      <c r="AJ63" s="155">
        <f t="shared" si="7"/>
        <v>134</v>
      </c>
      <c r="AK63" s="296">
        <f t="shared" si="21"/>
        <v>18.533886583679116</v>
      </c>
      <c r="AL63" s="155">
        <f t="shared" si="8"/>
        <v>500</v>
      </c>
      <c r="AM63" s="282">
        <f t="shared" si="9"/>
        <v>723</v>
      </c>
      <c r="AN63" s="281">
        <v>6</v>
      </c>
      <c r="AO63" s="296">
        <f t="shared" si="23"/>
        <v>1.3729977116704806</v>
      </c>
      <c r="AP63" s="155">
        <v>47</v>
      </c>
      <c r="AQ63" s="296">
        <f t="shared" si="24"/>
        <v>10.755148741418765</v>
      </c>
      <c r="AR63" s="155">
        <v>75</v>
      </c>
      <c r="AS63" s="296">
        <f t="shared" si="25"/>
        <v>17.162471395881006</v>
      </c>
      <c r="AT63" s="155">
        <v>309</v>
      </c>
      <c r="AU63" s="282">
        <v>437</v>
      </c>
      <c r="AV63" s="281">
        <v>7</v>
      </c>
      <c r="AW63" s="296">
        <f t="shared" si="26"/>
        <v>2.4475524475524475</v>
      </c>
      <c r="AX63" s="155">
        <v>29</v>
      </c>
      <c r="AY63" s="296">
        <f t="shared" si="26"/>
        <v>10.13986013986014</v>
      </c>
      <c r="AZ63" s="155">
        <v>59</v>
      </c>
      <c r="BA63" s="296">
        <f t="shared" ref="BA63" si="269">AZ63/$BC63*100</f>
        <v>20.62937062937063</v>
      </c>
      <c r="BB63" s="155">
        <v>191</v>
      </c>
      <c r="BC63" s="283">
        <v>286</v>
      </c>
    </row>
    <row r="64" spans="3:55" x14ac:dyDescent="0.3">
      <c r="C64" s="363"/>
      <c r="D64" s="262" t="s">
        <v>338</v>
      </c>
      <c r="E64" s="281">
        <f t="shared" si="158"/>
        <v>220</v>
      </c>
      <c r="F64" s="296">
        <f t="shared" si="11"/>
        <v>4.3789808917197446</v>
      </c>
      <c r="G64" s="155">
        <f t="shared" si="159"/>
        <v>525</v>
      </c>
      <c r="H64" s="296">
        <f t="shared" si="11"/>
        <v>10.44984076433121</v>
      </c>
      <c r="I64" s="155">
        <f t="shared" si="160"/>
        <v>747</v>
      </c>
      <c r="J64" s="296">
        <f t="shared" ref="J64" si="270">I64/$L64*100</f>
        <v>14.868630573248407</v>
      </c>
      <c r="K64" s="155">
        <f t="shared" si="162"/>
        <v>3532</v>
      </c>
      <c r="L64" s="282">
        <f t="shared" si="163"/>
        <v>5024</v>
      </c>
      <c r="M64" s="281">
        <v>60</v>
      </c>
      <c r="N64" s="296">
        <f t="shared" si="14"/>
        <v>2.4834437086092715</v>
      </c>
      <c r="O64" s="155">
        <v>225</v>
      </c>
      <c r="P64" s="296">
        <f t="shared" si="14"/>
        <v>9.3129139072847682</v>
      </c>
      <c r="Q64" s="155">
        <v>363</v>
      </c>
      <c r="R64" s="296">
        <f t="shared" ref="R64" si="271">Q64/$T64*100</f>
        <v>15.024834437086094</v>
      </c>
      <c r="S64" s="155">
        <v>1768</v>
      </c>
      <c r="T64" s="282">
        <v>2416</v>
      </c>
      <c r="U64" s="281">
        <v>160</v>
      </c>
      <c r="V64" s="296">
        <f t="shared" si="16"/>
        <v>6.1349693251533743</v>
      </c>
      <c r="W64" s="155">
        <v>300</v>
      </c>
      <c r="X64" s="296">
        <f t="shared" si="16"/>
        <v>11.503067484662576</v>
      </c>
      <c r="Y64" s="155">
        <v>384</v>
      </c>
      <c r="Z64" s="296">
        <f t="shared" ref="Z64" si="272">Y64/$AB64*100</f>
        <v>14.723926380368098</v>
      </c>
      <c r="AA64" s="155">
        <v>1764</v>
      </c>
      <c r="AB64" s="283">
        <v>2608</v>
      </c>
      <c r="AD64" s="363"/>
      <c r="AE64" s="262" t="s">
        <v>338</v>
      </c>
      <c r="AF64" s="281">
        <f t="shared" si="18"/>
        <v>19</v>
      </c>
      <c r="AG64" s="296">
        <f t="shared" si="19"/>
        <v>1.7690875232774672</v>
      </c>
      <c r="AH64" s="155">
        <f t="shared" si="6"/>
        <v>169</v>
      </c>
      <c r="AI64" s="296">
        <f t="shared" si="20"/>
        <v>15.735567970204842</v>
      </c>
      <c r="AJ64" s="155">
        <f t="shared" si="7"/>
        <v>168</v>
      </c>
      <c r="AK64" s="296">
        <f t="shared" si="21"/>
        <v>15.64245810055866</v>
      </c>
      <c r="AL64" s="155">
        <f t="shared" si="8"/>
        <v>718</v>
      </c>
      <c r="AM64" s="282">
        <f t="shared" si="9"/>
        <v>1074</v>
      </c>
      <c r="AN64" s="281">
        <v>12</v>
      </c>
      <c r="AO64" s="296">
        <f t="shared" si="23"/>
        <v>1.8662519440124419</v>
      </c>
      <c r="AP64" s="155">
        <v>79</v>
      </c>
      <c r="AQ64" s="296">
        <f t="shared" si="24"/>
        <v>12.28615863141524</v>
      </c>
      <c r="AR64" s="155">
        <v>93</v>
      </c>
      <c r="AS64" s="296">
        <f t="shared" si="25"/>
        <v>14.463452566096425</v>
      </c>
      <c r="AT64" s="155">
        <v>459</v>
      </c>
      <c r="AU64" s="282">
        <v>643</v>
      </c>
      <c r="AV64" s="281">
        <v>7</v>
      </c>
      <c r="AW64" s="296">
        <f t="shared" si="26"/>
        <v>1.6241299303944314</v>
      </c>
      <c r="AX64" s="155">
        <v>90</v>
      </c>
      <c r="AY64" s="296">
        <f t="shared" si="26"/>
        <v>20.881670533642691</v>
      </c>
      <c r="AZ64" s="155">
        <v>75</v>
      </c>
      <c r="BA64" s="296">
        <f t="shared" ref="BA64" si="273">AZ64/$BC64*100</f>
        <v>17.40139211136891</v>
      </c>
      <c r="BB64" s="155">
        <v>259</v>
      </c>
      <c r="BC64" s="283">
        <v>431</v>
      </c>
    </row>
    <row r="65" spans="3:55" x14ac:dyDescent="0.3">
      <c r="C65" s="363"/>
      <c r="D65" s="262" t="s">
        <v>338</v>
      </c>
      <c r="E65" s="281">
        <f t="shared" si="158"/>
        <v>245</v>
      </c>
      <c r="F65" s="296">
        <f t="shared" si="11"/>
        <v>3.9162404092071612</v>
      </c>
      <c r="G65" s="155">
        <f t="shared" si="159"/>
        <v>778</v>
      </c>
      <c r="H65" s="296">
        <f t="shared" si="11"/>
        <v>12.436061381074168</v>
      </c>
      <c r="I65" s="155">
        <f t="shared" si="160"/>
        <v>1031</v>
      </c>
      <c r="J65" s="296">
        <f t="shared" ref="J65" si="274">I65/$L65*100</f>
        <v>16.480179028132994</v>
      </c>
      <c r="K65" s="155">
        <f t="shared" si="162"/>
        <v>4202</v>
      </c>
      <c r="L65" s="282">
        <f t="shared" si="163"/>
        <v>6256</v>
      </c>
      <c r="M65" s="281">
        <v>61</v>
      </c>
      <c r="N65" s="296">
        <f t="shared" si="14"/>
        <v>1.9895629484670581</v>
      </c>
      <c r="O65" s="155">
        <v>343</v>
      </c>
      <c r="P65" s="296">
        <f t="shared" si="14"/>
        <v>11.187214611872145</v>
      </c>
      <c r="Q65" s="155">
        <v>502</v>
      </c>
      <c r="R65" s="296">
        <f t="shared" ref="R65" si="275">Q65/$T65*100</f>
        <v>16.373124592302673</v>
      </c>
      <c r="S65" s="155">
        <v>2160</v>
      </c>
      <c r="T65" s="282">
        <v>3066</v>
      </c>
      <c r="U65" s="281">
        <v>184</v>
      </c>
      <c r="V65" s="296">
        <f t="shared" si="16"/>
        <v>5.7680250783699059</v>
      </c>
      <c r="W65" s="155">
        <v>435</v>
      </c>
      <c r="X65" s="296">
        <f t="shared" si="16"/>
        <v>13.636363636363635</v>
      </c>
      <c r="Y65" s="155">
        <v>529</v>
      </c>
      <c r="Z65" s="296">
        <f t="shared" ref="Z65" si="276">Y65/$AB65*100</f>
        <v>16.58307210031348</v>
      </c>
      <c r="AA65" s="155">
        <v>2042</v>
      </c>
      <c r="AB65" s="283">
        <v>3190</v>
      </c>
      <c r="AD65" s="363"/>
      <c r="AE65" s="262" t="s">
        <v>338</v>
      </c>
      <c r="AF65" s="281">
        <f t="shared" si="18"/>
        <v>26</v>
      </c>
      <c r="AG65" s="296">
        <f t="shared" si="19"/>
        <v>1.6321406151914626</v>
      </c>
      <c r="AH65" s="155">
        <f t="shared" si="6"/>
        <v>299</v>
      </c>
      <c r="AI65" s="296">
        <f t="shared" si="20"/>
        <v>18.76961707470182</v>
      </c>
      <c r="AJ65" s="155">
        <f t="shared" si="7"/>
        <v>281</v>
      </c>
      <c r="AK65" s="296">
        <f t="shared" si="21"/>
        <v>17.639673571876962</v>
      </c>
      <c r="AL65" s="155">
        <f t="shared" si="8"/>
        <v>987</v>
      </c>
      <c r="AM65" s="282">
        <f t="shared" si="9"/>
        <v>1593</v>
      </c>
      <c r="AN65" s="281">
        <v>10</v>
      </c>
      <c r="AO65" s="296">
        <f t="shared" si="23"/>
        <v>1.0482180293501049</v>
      </c>
      <c r="AP65" s="155">
        <v>165</v>
      </c>
      <c r="AQ65" s="296">
        <f t="shared" si="24"/>
        <v>17.29559748427673</v>
      </c>
      <c r="AR65" s="155">
        <v>174</v>
      </c>
      <c r="AS65" s="296">
        <f t="shared" si="25"/>
        <v>18.238993710691823</v>
      </c>
      <c r="AT65" s="155">
        <v>605</v>
      </c>
      <c r="AU65" s="282">
        <v>954</v>
      </c>
      <c r="AV65" s="281">
        <v>16</v>
      </c>
      <c r="AW65" s="296">
        <f t="shared" si="26"/>
        <v>2.5039123630672928</v>
      </c>
      <c r="AX65" s="155">
        <v>134</v>
      </c>
      <c r="AY65" s="296">
        <f t="shared" si="26"/>
        <v>20.970266040688575</v>
      </c>
      <c r="AZ65" s="155">
        <v>107</v>
      </c>
      <c r="BA65" s="296">
        <f t="shared" ref="BA65" si="277">AZ65/$BC65*100</f>
        <v>16.744913928012519</v>
      </c>
      <c r="BB65" s="155">
        <v>382</v>
      </c>
      <c r="BC65" s="283">
        <v>639</v>
      </c>
    </row>
    <row r="66" spans="3:55" ht="17.25" thickBot="1" x14ac:dyDescent="0.35">
      <c r="C66" s="365"/>
      <c r="D66" s="265" t="s">
        <v>340</v>
      </c>
      <c r="E66" s="290">
        <f t="shared" si="158"/>
        <v>797</v>
      </c>
      <c r="F66" s="299">
        <f t="shared" si="11"/>
        <v>4.265910185730343</v>
      </c>
      <c r="G66" s="291">
        <f t="shared" si="159"/>
        <v>1967</v>
      </c>
      <c r="H66" s="299">
        <f t="shared" si="11"/>
        <v>10.528287748220306</v>
      </c>
      <c r="I66" s="291">
        <f t="shared" si="160"/>
        <v>2923</v>
      </c>
      <c r="J66" s="299">
        <f t="shared" ref="J66" si="278">I66/$L66*100</f>
        <v>15.645238987314672</v>
      </c>
      <c r="K66" s="291">
        <f t="shared" si="162"/>
        <v>12996</v>
      </c>
      <c r="L66" s="292">
        <f t="shared" si="163"/>
        <v>18683</v>
      </c>
      <c r="M66" s="290">
        <v>208</v>
      </c>
      <c r="N66" s="299">
        <f t="shared" si="14"/>
        <v>2.3300100817743923</v>
      </c>
      <c r="O66" s="291">
        <v>872</v>
      </c>
      <c r="P66" s="299">
        <f t="shared" si="14"/>
        <v>9.7681191889772609</v>
      </c>
      <c r="Q66" s="291">
        <v>1399</v>
      </c>
      <c r="R66" s="299">
        <f t="shared" ref="R66" si="279">Q66/$T66*100</f>
        <v>15.671558194242186</v>
      </c>
      <c r="S66" s="291">
        <v>6448</v>
      </c>
      <c r="T66" s="292">
        <v>8927</v>
      </c>
      <c r="U66" s="290">
        <v>589</v>
      </c>
      <c r="V66" s="299">
        <f t="shared" si="16"/>
        <v>6.0373103731037308</v>
      </c>
      <c r="W66" s="291">
        <v>1095</v>
      </c>
      <c r="X66" s="299">
        <f t="shared" si="16"/>
        <v>11.223862238622386</v>
      </c>
      <c r="Y66" s="291">
        <v>1524</v>
      </c>
      <c r="Z66" s="299">
        <f t="shared" ref="Z66" si="280">Y66/$AB66*100</f>
        <v>15.621156211562115</v>
      </c>
      <c r="AA66" s="291">
        <v>6548</v>
      </c>
      <c r="AB66" s="293">
        <v>9756</v>
      </c>
      <c r="AD66" s="365"/>
      <c r="AE66" s="265" t="s">
        <v>340</v>
      </c>
      <c r="AF66" s="290">
        <f t="shared" si="18"/>
        <v>68</v>
      </c>
      <c r="AG66" s="299">
        <f t="shared" si="19"/>
        <v>1.7534811758638473</v>
      </c>
      <c r="AH66" s="291">
        <f t="shared" si="6"/>
        <v>595</v>
      </c>
      <c r="AI66" s="299">
        <f t="shared" si="20"/>
        <v>15.342960288808664</v>
      </c>
      <c r="AJ66" s="291">
        <f t="shared" si="7"/>
        <v>651</v>
      </c>
      <c r="AK66" s="299">
        <f t="shared" si="21"/>
        <v>16.787003610108304</v>
      </c>
      <c r="AL66" s="291">
        <f t="shared" si="8"/>
        <v>2564</v>
      </c>
      <c r="AM66" s="292">
        <f t="shared" si="9"/>
        <v>3878</v>
      </c>
      <c r="AN66" s="290">
        <v>32</v>
      </c>
      <c r="AO66" s="299">
        <f t="shared" si="23"/>
        <v>1.3547840812870449</v>
      </c>
      <c r="AP66" s="291">
        <v>319</v>
      </c>
      <c r="AQ66" s="299">
        <f t="shared" si="24"/>
        <v>13.505503810330231</v>
      </c>
      <c r="AR66" s="291">
        <v>381</v>
      </c>
      <c r="AS66" s="299">
        <f t="shared" si="25"/>
        <v>16.130397967823878</v>
      </c>
      <c r="AT66" s="291">
        <v>1630</v>
      </c>
      <c r="AU66" s="292">
        <v>2362</v>
      </c>
      <c r="AV66" s="290">
        <v>36</v>
      </c>
      <c r="AW66" s="299">
        <f t="shared" si="26"/>
        <v>2.3746701846965697</v>
      </c>
      <c r="AX66" s="291">
        <v>276</v>
      </c>
      <c r="AY66" s="299">
        <f t="shared" si="26"/>
        <v>18.20580474934037</v>
      </c>
      <c r="AZ66" s="291">
        <v>270</v>
      </c>
      <c r="BA66" s="299">
        <f t="shared" ref="BA66" si="281">AZ66/$BC66*100</f>
        <v>17.810026385224276</v>
      </c>
      <c r="BB66" s="291">
        <v>934</v>
      </c>
      <c r="BC66" s="293">
        <v>1516</v>
      </c>
    </row>
    <row r="69" spans="3:55" ht="17.25" customHeight="1" x14ac:dyDescent="0.3"/>
    <row r="70" spans="3:55" ht="17.25" customHeight="1" x14ac:dyDescent="0.3"/>
    <row r="71" spans="3:55" ht="17.25" customHeight="1" x14ac:dyDescent="0.3"/>
    <row r="80" spans="3:55" ht="17.25" customHeight="1" x14ac:dyDescent="0.3"/>
    <row r="81" ht="17.25" customHeight="1" x14ac:dyDescent="0.3"/>
    <row r="82" ht="17.25" customHeight="1" x14ac:dyDescent="0.3"/>
    <row r="91" ht="17.25" customHeight="1" x14ac:dyDescent="0.3"/>
    <row r="92" ht="17.25" customHeight="1" x14ac:dyDescent="0.3"/>
    <row r="93" ht="17.25" customHeight="1" x14ac:dyDescent="0.3"/>
  </sheetData>
  <mergeCells count="48">
    <mergeCell ref="AD62:AD66"/>
    <mergeCell ref="AF5:AG5"/>
    <mergeCell ref="AH5:AI5"/>
    <mergeCell ref="AJ5:AK5"/>
    <mergeCell ref="AD47:AD51"/>
    <mergeCell ref="AD52:AD56"/>
    <mergeCell ref="AD27:AD31"/>
    <mergeCell ref="AD32:AD36"/>
    <mergeCell ref="AD37:AD41"/>
    <mergeCell ref="AD42:AD46"/>
    <mergeCell ref="AD57:AD61"/>
    <mergeCell ref="C52:C56"/>
    <mergeCell ref="C57:C61"/>
    <mergeCell ref="C62:C66"/>
    <mergeCell ref="AF4:AM4"/>
    <mergeCell ref="AN4:AU4"/>
    <mergeCell ref="C22:C26"/>
    <mergeCell ref="C27:C31"/>
    <mergeCell ref="C32:C36"/>
    <mergeCell ref="C37:C41"/>
    <mergeCell ref="C42:C46"/>
    <mergeCell ref="C47:C51"/>
    <mergeCell ref="E4:L4"/>
    <mergeCell ref="M4:T4"/>
    <mergeCell ref="U4:AB4"/>
    <mergeCell ref="C7:C11"/>
    <mergeCell ref="C12:C16"/>
    <mergeCell ref="AV4:BC4"/>
    <mergeCell ref="AD7:AD11"/>
    <mergeCell ref="AD12:AD16"/>
    <mergeCell ref="AD17:AD21"/>
    <mergeCell ref="AD22:AD26"/>
    <mergeCell ref="AN5:AO5"/>
    <mergeCell ref="AP5:AQ5"/>
    <mergeCell ref="AR5:AS5"/>
    <mergeCell ref="AV5:AW5"/>
    <mergeCell ref="AX5:AY5"/>
    <mergeCell ref="AZ5:BA5"/>
    <mergeCell ref="C17:C21"/>
    <mergeCell ref="Q5:R5"/>
    <mergeCell ref="U5:V5"/>
    <mergeCell ref="W5:X5"/>
    <mergeCell ref="Y5:Z5"/>
    <mergeCell ref="E5:F5"/>
    <mergeCell ref="G5:H5"/>
    <mergeCell ref="I5:J5"/>
    <mergeCell ref="M5:N5"/>
    <mergeCell ref="O5:P5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1"/>
  <sheetViews>
    <sheetView topLeftCell="T19" zoomScale="70" zoomScaleNormal="70" workbookViewId="0">
      <selection activeCell="AD51" sqref="AD51"/>
    </sheetView>
  </sheetViews>
  <sheetFormatPr defaultRowHeight="16.5" x14ac:dyDescent="0.3"/>
  <sheetData>
    <row r="2" spans="2:32" x14ac:dyDescent="0.3">
      <c r="B2" s="300" t="s">
        <v>353</v>
      </c>
      <c r="C2" s="300" t="s">
        <v>354</v>
      </c>
      <c r="D2" s="300" t="s">
        <v>355</v>
      </c>
      <c r="K2" s="300" t="s">
        <v>353</v>
      </c>
      <c r="L2" s="300" t="s">
        <v>354</v>
      </c>
      <c r="M2" s="300" t="s">
        <v>356</v>
      </c>
      <c r="U2" s="300" t="s">
        <v>359</v>
      </c>
      <c r="V2" s="300" t="s">
        <v>354</v>
      </c>
      <c r="W2" s="300" t="s">
        <v>355</v>
      </c>
      <c r="AD2" s="300" t="s">
        <v>359</v>
      </c>
      <c r="AE2" s="300" t="s">
        <v>354</v>
      </c>
      <c r="AF2" s="300" t="s">
        <v>356</v>
      </c>
    </row>
    <row r="3" spans="2:32" x14ac:dyDescent="0.3">
      <c r="B3" s="244"/>
      <c r="K3" s="244"/>
      <c r="U3" s="244"/>
      <c r="V3" s="244"/>
      <c r="AD3" s="244"/>
      <c r="AE3" s="244"/>
    </row>
    <row r="26" spans="2:32" x14ac:dyDescent="0.3">
      <c r="B26" s="300" t="s">
        <v>353</v>
      </c>
      <c r="C26" s="300" t="s">
        <v>357</v>
      </c>
      <c r="D26" s="300" t="s">
        <v>355</v>
      </c>
      <c r="K26" s="300" t="s">
        <v>353</v>
      </c>
      <c r="L26" s="300" t="s">
        <v>357</v>
      </c>
      <c r="M26" s="300" t="s">
        <v>356</v>
      </c>
      <c r="U26" s="300" t="s">
        <v>359</v>
      </c>
      <c r="V26" s="300" t="s">
        <v>357</v>
      </c>
      <c r="W26" s="300" t="s">
        <v>355</v>
      </c>
      <c r="AD26" s="300" t="s">
        <v>359</v>
      </c>
      <c r="AE26" s="300" t="s">
        <v>357</v>
      </c>
      <c r="AF26" s="300" t="s">
        <v>356</v>
      </c>
    </row>
    <row r="27" spans="2:32" x14ac:dyDescent="0.3">
      <c r="B27" s="244"/>
      <c r="K27" s="244"/>
      <c r="U27" s="244"/>
      <c r="AD27" s="244"/>
    </row>
    <row r="50" spans="2:32" x14ac:dyDescent="0.3">
      <c r="B50" s="300" t="s">
        <v>353</v>
      </c>
      <c r="C50" s="300" t="s">
        <v>358</v>
      </c>
      <c r="D50" s="300" t="s">
        <v>355</v>
      </c>
      <c r="K50" s="300" t="s">
        <v>353</v>
      </c>
      <c r="L50" s="300" t="s">
        <v>358</v>
      </c>
      <c r="M50" s="300" t="s">
        <v>356</v>
      </c>
      <c r="U50" s="300" t="s">
        <v>359</v>
      </c>
      <c r="V50" s="300" t="s">
        <v>358</v>
      </c>
      <c r="W50" s="300" t="s">
        <v>355</v>
      </c>
      <c r="AD50" s="300" t="s">
        <v>359</v>
      </c>
      <c r="AE50" s="300" t="s">
        <v>358</v>
      </c>
      <c r="AF50" s="300" t="s">
        <v>356</v>
      </c>
    </row>
    <row r="51" spans="2:32" x14ac:dyDescent="0.3">
      <c r="B51" s="244"/>
      <c r="K51" s="244"/>
      <c r="U51" s="244"/>
      <c r="AD51" s="244"/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1"/>
  <sheetViews>
    <sheetView tabSelected="1" workbookViewId="0">
      <selection activeCell="J26" sqref="J26"/>
    </sheetView>
  </sheetViews>
  <sheetFormatPr defaultRowHeight="13.5" x14ac:dyDescent="0.3"/>
  <cols>
    <col min="1" max="1" width="9" style="72"/>
    <col min="2" max="2" width="43.875" style="72" bestFit="1" customWidth="1"/>
    <col min="3" max="4" width="10.625" style="72" customWidth="1"/>
    <col min="5" max="10" width="10.625" style="190" customWidth="1"/>
    <col min="11" max="14" width="6.625" style="190" customWidth="1"/>
    <col min="15" max="16" width="10.625" style="190" customWidth="1"/>
    <col min="17" max="20" width="6.625" style="190" customWidth="1"/>
    <col min="21" max="22" width="10.625" style="190" customWidth="1"/>
    <col min="23" max="16384" width="9" style="72"/>
  </cols>
  <sheetData>
    <row r="2" spans="2:22" x14ac:dyDescent="0.3">
      <c r="B2" s="415"/>
      <c r="C2" s="416"/>
      <c r="D2" s="416"/>
      <c r="E2" s="411" t="s">
        <v>379</v>
      </c>
      <c r="F2" s="411"/>
      <c r="G2" s="411"/>
      <c r="H2" s="411"/>
      <c r="I2" s="411"/>
      <c r="J2" s="412"/>
      <c r="K2" s="410" t="s">
        <v>379</v>
      </c>
      <c r="L2" s="410"/>
      <c r="M2" s="410"/>
      <c r="N2" s="410"/>
      <c r="O2" s="410"/>
      <c r="P2" s="410"/>
      <c r="Q2" s="410" t="s">
        <v>379</v>
      </c>
      <c r="R2" s="410"/>
      <c r="S2" s="410"/>
      <c r="T2" s="410"/>
      <c r="U2" s="410"/>
      <c r="V2" s="410"/>
    </row>
    <row r="3" spans="2:22" x14ac:dyDescent="0.3">
      <c r="B3" s="417"/>
      <c r="C3" s="418"/>
      <c r="D3" s="418"/>
      <c r="E3" s="413" t="s">
        <v>31</v>
      </c>
      <c r="F3" s="413" t="s">
        <v>57</v>
      </c>
      <c r="G3" s="413" t="s">
        <v>58</v>
      </c>
      <c r="H3" s="413" t="s">
        <v>380</v>
      </c>
      <c r="I3" s="413" t="s">
        <v>381</v>
      </c>
      <c r="J3" s="414" t="s">
        <v>382</v>
      </c>
      <c r="K3" s="190" t="s">
        <v>31</v>
      </c>
      <c r="L3" s="190" t="s">
        <v>57</v>
      </c>
      <c r="M3" s="190" t="s">
        <v>58</v>
      </c>
      <c r="N3" s="190" t="s">
        <v>380</v>
      </c>
      <c r="O3" s="190" t="s">
        <v>381</v>
      </c>
      <c r="P3" s="190" t="s">
        <v>382</v>
      </c>
      <c r="Q3" s="190" t="s">
        <v>31</v>
      </c>
      <c r="R3" s="190" t="s">
        <v>57</v>
      </c>
      <c r="S3" s="190" t="s">
        <v>58</v>
      </c>
      <c r="T3" s="190" t="s">
        <v>380</v>
      </c>
      <c r="U3" s="190" t="s">
        <v>381</v>
      </c>
      <c r="V3" s="190" t="s">
        <v>382</v>
      </c>
    </row>
    <row r="4" spans="2:22" x14ac:dyDescent="0.3">
      <c r="B4" s="129" t="s">
        <v>229</v>
      </c>
      <c r="C4" s="89" t="s">
        <v>378</v>
      </c>
      <c r="D4" s="89" t="s">
        <v>232</v>
      </c>
      <c r="E4" s="136">
        <v>193</v>
      </c>
      <c r="F4" s="136">
        <v>289.89999999999998</v>
      </c>
      <c r="G4" s="136">
        <v>261.60000000000002</v>
      </c>
      <c r="H4" s="136">
        <v>217</v>
      </c>
      <c r="I4" s="136" t="s">
        <v>383</v>
      </c>
      <c r="J4" s="137" t="s">
        <v>384</v>
      </c>
    </row>
    <row r="5" spans="2:22" x14ac:dyDescent="0.3">
      <c r="B5" s="130"/>
      <c r="C5" s="92"/>
      <c r="D5" s="92" t="s">
        <v>233</v>
      </c>
      <c r="E5" s="139"/>
      <c r="F5" s="139"/>
      <c r="G5" s="139"/>
      <c r="H5" s="139"/>
      <c r="I5" s="139"/>
      <c r="J5" s="140"/>
    </row>
    <row r="6" spans="2:22" x14ac:dyDescent="0.3">
      <c r="B6" s="130"/>
      <c r="C6" s="92"/>
      <c r="D6" s="92" t="s">
        <v>234</v>
      </c>
      <c r="E6" s="139"/>
      <c r="F6" s="139"/>
      <c r="G6" s="139"/>
      <c r="H6" s="139"/>
      <c r="I6" s="139"/>
      <c r="J6" s="140"/>
    </row>
    <row r="7" spans="2:22" x14ac:dyDescent="0.3">
      <c r="B7" s="130"/>
      <c r="C7" s="92" t="s">
        <v>377</v>
      </c>
      <c r="D7" s="92" t="s">
        <v>232</v>
      </c>
      <c r="E7" s="139"/>
      <c r="F7" s="139"/>
      <c r="G7" s="139"/>
      <c r="H7" s="139"/>
      <c r="I7" s="139"/>
      <c r="J7" s="140"/>
    </row>
    <row r="8" spans="2:22" x14ac:dyDescent="0.3">
      <c r="B8" s="130"/>
      <c r="C8" s="92"/>
      <c r="D8" s="92" t="s">
        <v>233</v>
      </c>
      <c r="E8" s="139"/>
      <c r="F8" s="139"/>
      <c r="G8" s="139"/>
      <c r="H8" s="139"/>
      <c r="I8" s="139"/>
      <c r="J8" s="140"/>
    </row>
    <row r="9" spans="2:22" x14ac:dyDescent="0.3">
      <c r="B9" s="131"/>
      <c r="C9" s="90"/>
      <c r="D9" s="90" t="s">
        <v>234</v>
      </c>
      <c r="E9" s="142"/>
      <c r="F9" s="142"/>
      <c r="G9" s="142"/>
      <c r="H9" s="142"/>
      <c r="I9" s="142"/>
      <c r="J9" s="143"/>
    </row>
    <row r="10" spans="2:22" x14ac:dyDescent="0.3">
      <c r="B10" s="129" t="s">
        <v>230</v>
      </c>
      <c r="C10" s="89" t="s">
        <v>378</v>
      </c>
      <c r="D10" s="89" t="s">
        <v>232</v>
      </c>
      <c r="E10" s="136"/>
      <c r="F10" s="136"/>
      <c r="G10" s="136"/>
      <c r="H10" s="136"/>
      <c r="I10" s="136"/>
      <c r="J10" s="137"/>
    </row>
    <row r="11" spans="2:22" x14ac:dyDescent="0.3">
      <c r="B11" s="130"/>
      <c r="C11" s="92"/>
      <c r="D11" s="92" t="s">
        <v>233</v>
      </c>
      <c r="E11" s="139"/>
      <c r="F11" s="139"/>
      <c r="G11" s="139"/>
      <c r="H11" s="139"/>
      <c r="I11" s="139"/>
      <c r="J11" s="140"/>
    </row>
    <row r="12" spans="2:22" x14ac:dyDescent="0.3">
      <c r="B12" s="130"/>
      <c r="C12" s="92"/>
      <c r="D12" s="92" t="s">
        <v>234</v>
      </c>
      <c r="E12" s="139"/>
      <c r="F12" s="139"/>
      <c r="G12" s="139"/>
      <c r="H12" s="139"/>
      <c r="I12" s="139"/>
      <c r="J12" s="140"/>
    </row>
    <row r="13" spans="2:22" x14ac:dyDescent="0.3">
      <c r="B13" s="130"/>
      <c r="C13" s="92" t="s">
        <v>377</v>
      </c>
      <c r="D13" s="92" t="s">
        <v>232</v>
      </c>
      <c r="E13" s="139"/>
      <c r="F13" s="139"/>
      <c r="G13" s="139"/>
      <c r="H13" s="139"/>
      <c r="I13" s="139"/>
      <c r="J13" s="140"/>
    </row>
    <row r="14" spans="2:22" x14ac:dyDescent="0.3">
      <c r="B14" s="130"/>
      <c r="C14" s="92"/>
      <c r="D14" s="92" t="s">
        <v>233</v>
      </c>
      <c r="E14" s="139"/>
      <c r="F14" s="139"/>
      <c r="G14" s="139"/>
      <c r="H14" s="139"/>
      <c r="I14" s="139"/>
      <c r="J14" s="140"/>
    </row>
    <row r="15" spans="2:22" x14ac:dyDescent="0.3">
      <c r="B15" s="131"/>
      <c r="C15" s="90"/>
      <c r="D15" s="90" t="s">
        <v>234</v>
      </c>
      <c r="E15" s="142"/>
      <c r="F15" s="142"/>
      <c r="G15" s="142"/>
      <c r="H15" s="142"/>
      <c r="I15" s="142"/>
      <c r="J15" s="143"/>
    </row>
    <row r="17" spans="2:9" x14ac:dyDescent="0.3">
      <c r="B17" s="72" t="s">
        <v>385</v>
      </c>
    </row>
    <row r="18" spans="2:9" x14ac:dyDescent="0.3">
      <c r="B18" s="72" t="s">
        <v>386</v>
      </c>
    </row>
    <row r="19" spans="2:9" x14ac:dyDescent="0.3">
      <c r="B19" s="72" t="s">
        <v>387</v>
      </c>
      <c r="C19" s="72" t="s">
        <v>388</v>
      </c>
      <c r="D19" s="72" t="s">
        <v>389</v>
      </c>
      <c r="E19" s="190" t="s">
        <v>390</v>
      </c>
      <c r="F19" s="190" t="s">
        <v>391</v>
      </c>
      <c r="G19" s="190" t="s">
        <v>392</v>
      </c>
      <c r="H19" s="190" t="s">
        <v>393</v>
      </c>
      <c r="I19" s="190" t="s">
        <v>394</v>
      </c>
    </row>
    <row r="20" spans="2:9" x14ac:dyDescent="0.3">
      <c r="B20" s="72" t="s">
        <v>395</v>
      </c>
      <c r="C20" s="419">
        <v>292.87301589999998</v>
      </c>
      <c r="D20" s="419">
        <v>263.20094820000003</v>
      </c>
      <c r="E20" s="419">
        <v>218</v>
      </c>
      <c r="F20" s="419">
        <v>109</v>
      </c>
      <c r="G20" s="419">
        <v>378</v>
      </c>
      <c r="H20" s="419">
        <v>1</v>
      </c>
      <c r="I20" s="419">
        <v>1683</v>
      </c>
    </row>
    <row r="21" spans="2:9" x14ac:dyDescent="0.3">
      <c r="B21" s="72" t="s">
        <v>396</v>
      </c>
      <c r="C21" s="419">
        <v>269.8597843</v>
      </c>
      <c r="D21" s="419">
        <v>202.88706429999999</v>
      </c>
      <c r="E21" s="419">
        <v>217</v>
      </c>
      <c r="F21" s="419">
        <v>101</v>
      </c>
      <c r="G21" s="419">
        <v>379</v>
      </c>
      <c r="H21" s="419">
        <v>1</v>
      </c>
      <c r="I21" s="419">
        <v>885</v>
      </c>
    </row>
    <row r="22" spans="2:9" x14ac:dyDescent="0.3">
      <c r="B22" s="72" t="s">
        <v>397</v>
      </c>
      <c r="C22" s="419">
        <v>123.4265233</v>
      </c>
      <c r="D22" s="419">
        <v>180.2813803</v>
      </c>
      <c r="E22" s="419">
        <v>32</v>
      </c>
      <c r="F22" s="419">
        <v>0</v>
      </c>
      <c r="G22" s="419">
        <v>186</v>
      </c>
      <c r="H22" s="419">
        <v>0</v>
      </c>
      <c r="I22" s="419">
        <v>718</v>
      </c>
    </row>
    <row r="23" spans="2:9" x14ac:dyDescent="0.3">
      <c r="B23" s="72" t="s">
        <v>398</v>
      </c>
      <c r="C23" s="419">
        <v>63.25</v>
      </c>
      <c r="D23" s="419">
        <v>62.840406299999998</v>
      </c>
      <c r="E23" s="419">
        <v>59.5</v>
      </c>
      <c r="F23" s="419">
        <v>11</v>
      </c>
      <c r="G23" s="419">
        <v>115.5</v>
      </c>
      <c r="H23" s="419">
        <v>0</v>
      </c>
      <c r="I23" s="419">
        <v>134</v>
      </c>
    </row>
    <row r="24" spans="2:9" x14ac:dyDescent="0.3">
      <c r="B24" s="72" t="s">
        <v>399</v>
      </c>
      <c r="C24" s="419">
        <v>123.4265233</v>
      </c>
      <c r="D24" s="419">
        <v>180.2813803</v>
      </c>
      <c r="E24" s="419">
        <v>32</v>
      </c>
      <c r="F24" s="419">
        <v>0</v>
      </c>
      <c r="G24" s="419">
        <v>186</v>
      </c>
      <c r="H24" s="419">
        <v>0</v>
      </c>
      <c r="I24" s="419">
        <v>718</v>
      </c>
    </row>
    <row r="25" spans="2:9" x14ac:dyDescent="0.3">
      <c r="B25" s="72" t="s">
        <v>400</v>
      </c>
      <c r="C25" s="419"/>
      <c r="D25" s="419"/>
      <c r="E25" s="419"/>
      <c r="F25" s="419"/>
      <c r="G25" s="419"/>
      <c r="H25" s="419"/>
      <c r="I25" s="419"/>
    </row>
    <row r="26" spans="2:9" x14ac:dyDescent="0.3">
      <c r="B26" s="72" t="s">
        <v>387</v>
      </c>
      <c r="C26" s="419" t="s">
        <v>388</v>
      </c>
      <c r="D26" s="419" t="s">
        <v>389</v>
      </c>
      <c r="E26" s="419" t="s">
        <v>390</v>
      </c>
      <c r="F26" s="419" t="s">
        <v>391</v>
      </c>
      <c r="G26" s="419" t="s">
        <v>392</v>
      </c>
      <c r="H26" s="419" t="s">
        <v>393</v>
      </c>
      <c r="I26" s="419" t="s">
        <v>394</v>
      </c>
    </row>
    <row r="27" spans="2:9" x14ac:dyDescent="0.3">
      <c r="B27" s="72" t="s">
        <v>395</v>
      </c>
      <c r="C27" s="419">
        <v>423.63900410000002</v>
      </c>
      <c r="D27" s="419">
        <v>226.72275279999999</v>
      </c>
      <c r="E27" s="419">
        <v>397</v>
      </c>
      <c r="F27" s="419">
        <v>264</v>
      </c>
      <c r="G27" s="419">
        <v>564</v>
      </c>
      <c r="H27" s="419">
        <v>37</v>
      </c>
      <c r="I27" s="419">
        <v>1079</v>
      </c>
    </row>
    <row r="28" spans="2:9" x14ac:dyDescent="0.3">
      <c r="B28" s="72" t="s">
        <v>396</v>
      </c>
      <c r="C28" s="419">
        <v>355.21437850000001</v>
      </c>
      <c r="D28" s="419">
        <v>212.75345050000001</v>
      </c>
      <c r="E28" s="419">
        <v>322</v>
      </c>
      <c r="F28" s="419">
        <v>174</v>
      </c>
      <c r="G28" s="419">
        <v>508</v>
      </c>
      <c r="H28" s="419">
        <v>21</v>
      </c>
      <c r="I28" s="419">
        <v>1712</v>
      </c>
    </row>
    <row r="29" spans="2:9" x14ac:dyDescent="0.3">
      <c r="B29" s="72" t="s">
        <v>397</v>
      </c>
      <c r="C29" s="419">
        <v>174.27917869999999</v>
      </c>
      <c r="D29" s="419">
        <v>196.61220320000001</v>
      </c>
      <c r="E29" s="419">
        <v>94</v>
      </c>
      <c r="F29" s="419">
        <v>10</v>
      </c>
      <c r="G29" s="419">
        <v>285.5</v>
      </c>
      <c r="H29" s="419">
        <v>0</v>
      </c>
      <c r="I29" s="419">
        <v>726</v>
      </c>
    </row>
    <row r="30" spans="2:9" x14ac:dyDescent="0.3">
      <c r="B30" s="72" t="s">
        <v>398</v>
      </c>
      <c r="C30" s="419">
        <v>197.3818182</v>
      </c>
      <c r="D30" s="419">
        <v>192.95273750000001</v>
      </c>
      <c r="E30" s="419">
        <v>136</v>
      </c>
      <c r="F30" s="419">
        <v>23</v>
      </c>
      <c r="G30" s="419">
        <v>339</v>
      </c>
      <c r="H30" s="419">
        <v>0</v>
      </c>
      <c r="I30" s="419">
        <v>687</v>
      </c>
    </row>
    <row r="31" spans="2:9" x14ac:dyDescent="0.3">
      <c r="B31" s="72" t="s">
        <v>399</v>
      </c>
      <c r="C31" s="419">
        <v>174.27917869999999</v>
      </c>
      <c r="D31" s="419">
        <v>196.61220320000001</v>
      </c>
      <c r="E31" s="419">
        <v>94</v>
      </c>
      <c r="F31" s="419">
        <v>10</v>
      </c>
      <c r="G31" s="419">
        <v>285.5</v>
      </c>
      <c r="H31" s="419">
        <v>0</v>
      </c>
      <c r="I31" s="419">
        <v>726</v>
      </c>
    </row>
    <row r="32" spans="2:9" x14ac:dyDescent="0.3">
      <c r="B32" s="72" t="s">
        <v>401</v>
      </c>
      <c r="C32" s="419"/>
      <c r="D32" s="419"/>
      <c r="E32" s="419"/>
      <c r="F32" s="419"/>
      <c r="G32" s="419"/>
      <c r="H32" s="419"/>
      <c r="I32" s="419"/>
    </row>
    <row r="33" spans="2:9" x14ac:dyDescent="0.3">
      <c r="B33" s="72" t="s">
        <v>387</v>
      </c>
      <c r="C33" s="419" t="s">
        <v>388</v>
      </c>
      <c r="D33" s="419" t="s">
        <v>389</v>
      </c>
      <c r="E33" s="419" t="s">
        <v>390</v>
      </c>
      <c r="F33" s="419" t="s">
        <v>391</v>
      </c>
      <c r="G33" s="419" t="s">
        <v>392</v>
      </c>
      <c r="H33" s="419" t="s">
        <v>393</v>
      </c>
      <c r="I33" s="419" t="s">
        <v>394</v>
      </c>
    </row>
    <row r="34" spans="2:9" x14ac:dyDescent="0.3">
      <c r="B34" s="72" t="s">
        <v>395</v>
      </c>
      <c r="C34" s="419">
        <v>302.03001879999999</v>
      </c>
      <c r="D34" s="419">
        <v>237.6408309</v>
      </c>
      <c r="E34" s="419">
        <v>243</v>
      </c>
      <c r="F34" s="419">
        <v>116</v>
      </c>
      <c r="G34" s="419">
        <v>428</v>
      </c>
      <c r="H34" s="419">
        <v>4</v>
      </c>
      <c r="I34" s="419">
        <v>1470</v>
      </c>
    </row>
    <row r="35" spans="2:9" x14ac:dyDescent="0.3">
      <c r="B35" s="72" t="s">
        <v>396</v>
      </c>
      <c r="C35" s="419">
        <v>244.86150610000001</v>
      </c>
      <c r="D35" s="419">
        <v>200.30762770000001</v>
      </c>
      <c r="E35" s="419">
        <v>175</v>
      </c>
      <c r="F35" s="419">
        <v>88</v>
      </c>
      <c r="G35" s="419">
        <v>352</v>
      </c>
      <c r="H35" s="419">
        <v>2</v>
      </c>
      <c r="I35" s="419">
        <v>1018</v>
      </c>
    </row>
    <row r="36" spans="2:9" x14ac:dyDescent="0.3">
      <c r="B36" s="72" t="s">
        <v>397</v>
      </c>
      <c r="C36" s="419">
        <v>101.0232558</v>
      </c>
      <c r="D36" s="419">
        <v>162.82429010000001</v>
      </c>
      <c r="E36" s="419">
        <v>19</v>
      </c>
      <c r="F36" s="419">
        <v>0</v>
      </c>
      <c r="G36" s="419">
        <v>133</v>
      </c>
      <c r="H36" s="419">
        <v>0</v>
      </c>
      <c r="I36" s="419">
        <v>729</v>
      </c>
    </row>
    <row r="37" spans="2:9" x14ac:dyDescent="0.3">
      <c r="B37" s="72" t="s">
        <v>398</v>
      </c>
      <c r="C37" s="419">
        <v>115.3076923</v>
      </c>
      <c r="D37" s="419">
        <v>167.5653351</v>
      </c>
      <c r="E37" s="419">
        <v>17</v>
      </c>
      <c r="F37" s="419">
        <v>1</v>
      </c>
      <c r="G37" s="419">
        <v>303</v>
      </c>
      <c r="H37" s="419">
        <v>0</v>
      </c>
      <c r="I37" s="419">
        <v>490</v>
      </c>
    </row>
    <row r="38" spans="2:9" x14ac:dyDescent="0.3">
      <c r="B38" s="72" t="s">
        <v>399</v>
      </c>
      <c r="C38" s="419">
        <v>101.0232558</v>
      </c>
      <c r="D38" s="419">
        <v>162.82429010000001</v>
      </c>
      <c r="E38" s="419">
        <v>19</v>
      </c>
      <c r="F38" s="419">
        <v>0</v>
      </c>
      <c r="G38" s="419">
        <v>133</v>
      </c>
      <c r="H38" s="419">
        <v>0</v>
      </c>
      <c r="I38" s="419">
        <v>729</v>
      </c>
    </row>
    <row r="39" spans="2:9" x14ac:dyDescent="0.3">
      <c r="B39" s="72" t="s">
        <v>402</v>
      </c>
      <c r="C39" s="419"/>
      <c r="D39" s="419"/>
      <c r="E39" s="419"/>
      <c r="F39" s="419"/>
      <c r="G39" s="419"/>
      <c r="H39" s="419"/>
      <c r="I39" s="419"/>
    </row>
    <row r="40" spans="2:9" x14ac:dyDescent="0.3">
      <c r="B40" s="72" t="s">
        <v>387</v>
      </c>
      <c r="C40" s="419" t="s">
        <v>388</v>
      </c>
      <c r="D40" s="419" t="s">
        <v>389</v>
      </c>
      <c r="E40" s="419" t="s">
        <v>390</v>
      </c>
      <c r="F40" s="419" t="s">
        <v>391</v>
      </c>
      <c r="G40" s="419" t="s">
        <v>392</v>
      </c>
      <c r="H40" s="419" t="s">
        <v>393</v>
      </c>
      <c r="I40" s="419" t="s">
        <v>394</v>
      </c>
    </row>
    <row r="41" spans="2:9" x14ac:dyDescent="0.3">
      <c r="B41" s="72" t="s">
        <v>395</v>
      </c>
      <c r="C41" s="419">
        <v>392.50671139999997</v>
      </c>
      <c r="D41" s="419">
        <v>242.50656889999999</v>
      </c>
      <c r="E41" s="419">
        <v>355.5</v>
      </c>
      <c r="F41" s="419">
        <v>213</v>
      </c>
      <c r="G41" s="419">
        <v>555</v>
      </c>
      <c r="H41" s="419">
        <v>45</v>
      </c>
      <c r="I41" s="419">
        <v>1405</v>
      </c>
    </row>
    <row r="42" spans="2:9" x14ac:dyDescent="0.3">
      <c r="B42" s="72" t="s">
        <v>396</v>
      </c>
      <c r="C42" s="419">
        <v>316.05258509999999</v>
      </c>
      <c r="D42" s="419">
        <v>206.75995589999999</v>
      </c>
      <c r="E42" s="419">
        <v>266</v>
      </c>
      <c r="F42" s="419">
        <v>145</v>
      </c>
      <c r="G42" s="419">
        <v>453</v>
      </c>
      <c r="H42" s="419">
        <v>4</v>
      </c>
      <c r="I42" s="419">
        <v>1115</v>
      </c>
    </row>
    <row r="43" spans="2:9" x14ac:dyDescent="0.3">
      <c r="B43" s="72" t="s">
        <v>397</v>
      </c>
      <c r="C43" s="419">
        <v>155.79027579999999</v>
      </c>
      <c r="D43" s="419">
        <v>184.80053509999999</v>
      </c>
      <c r="E43" s="419">
        <v>79</v>
      </c>
      <c r="F43" s="419">
        <v>13</v>
      </c>
      <c r="G43" s="419">
        <v>244</v>
      </c>
      <c r="H43" s="419">
        <v>0</v>
      </c>
      <c r="I43" s="419">
        <v>730</v>
      </c>
    </row>
    <row r="44" spans="2:9" x14ac:dyDescent="0.3">
      <c r="B44" s="72" t="s">
        <v>398</v>
      </c>
      <c r="C44" s="419">
        <v>175.4</v>
      </c>
      <c r="D44" s="419">
        <v>185.77658070000001</v>
      </c>
      <c r="E44" s="419">
        <v>92</v>
      </c>
      <c r="F44" s="419">
        <v>27</v>
      </c>
      <c r="G44" s="419">
        <v>320</v>
      </c>
      <c r="H44" s="419">
        <v>0</v>
      </c>
      <c r="I44" s="419">
        <v>573</v>
      </c>
    </row>
    <row r="45" spans="2:9" x14ac:dyDescent="0.3">
      <c r="B45" s="72" t="s">
        <v>399</v>
      </c>
      <c r="C45" s="419">
        <v>155.79027579999999</v>
      </c>
      <c r="D45" s="419">
        <v>184.80053509999999</v>
      </c>
      <c r="E45" s="419">
        <v>79</v>
      </c>
      <c r="F45" s="419">
        <v>13</v>
      </c>
      <c r="G45" s="419">
        <v>244</v>
      </c>
      <c r="H45" s="419">
        <v>0</v>
      </c>
      <c r="I45" s="419">
        <v>730</v>
      </c>
    </row>
    <row r="46" spans="2:9" x14ac:dyDescent="0.3">
      <c r="B46" s="72" t="s">
        <v>403</v>
      </c>
      <c r="C46" s="419"/>
      <c r="D46" s="419"/>
      <c r="E46" s="419"/>
      <c r="F46" s="419"/>
      <c r="G46" s="419"/>
      <c r="H46" s="419"/>
      <c r="I46" s="419"/>
    </row>
    <row r="47" spans="2:9" x14ac:dyDescent="0.3">
      <c r="B47" s="72" t="s">
        <v>387</v>
      </c>
      <c r="C47" s="419" t="s">
        <v>388</v>
      </c>
      <c r="D47" s="419" t="s">
        <v>389</v>
      </c>
      <c r="E47" s="419" t="s">
        <v>390</v>
      </c>
      <c r="F47" s="419" t="s">
        <v>391</v>
      </c>
      <c r="G47" s="419" t="s">
        <v>392</v>
      </c>
      <c r="H47" s="419" t="s">
        <v>393</v>
      </c>
      <c r="I47" s="419" t="s">
        <v>394</v>
      </c>
    </row>
    <row r="48" spans="2:9" x14ac:dyDescent="0.3">
      <c r="B48" s="72" t="s">
        <v>395</v>
      </c>
      <c r="C48" s="419">
        <v>279.13058419999999</v>
      </c>
      <c r="D48" s="419">
        <v>222.3519503</v>
      </c>
      <c r="E48" s="419">
        <v>213</v>
      </c>
      <c r="F48" s="419">
        <v>110</v>
      </c>
      <c r="G48" s="419">
        <v>391</v>
      </c>
      <c r="H48" s="419">
        <v>2</v>
      </c>
      <c r="I48" s="419">
        <v>1245</v>
      </c>
    </row>
    <row r="49" spans="2:9" x14ac:dyDescent="0.3">
      <c r="B49" s="72" t="s">
        <v>396</v>
      </c>
      <c r="C49" s="419">
        <v>216.46405920000001</v>
      </c>
      <c r="D49" s="419">
        <v>181.89409470000001</v>
      </c>
      <c r="E49" s="419">
        <v>151.5</v>
      </c>
      <c r="F49" s="419">
        <v>80</v>
      </c>
      <c r="G49" s="419">
        <v>307</v>
      </c>
      <c r="H49" s="419">
        <v>2</v>
      </c>
      <c r="I49" s="419">
        <v>1382</v>
      </c>
    </row>
    <row r="50" spans="2:9" x14ac:dyDescent="0.3">
      <c r="B50" s="72" t="s">
        <v>397</v>
      </c>
      <c r="C50" s="419">
        <v>79.1910448</v>
      </c>
      <c r="D50" s="419">
        <v>142.34812030000001</v>
      </c>
      <c r="E50" s="419">
        <v>12</v>
      </c>
      <c r="F50" s="419">
        <v>0</v>
      </c>
      <c r="G50" s="419">
        <v>89</v>
      </c>
      <c r="H50" s="419">
        <v>0</v>
      </c>
      <c r="I50" s="419">
        <v>729</v>
      </c>
    </row>
    <row r="51" spans="2:9" x14ac:dyDescent="0.3">
      <c r="B51" s="72" t="s">
        <v>398</v>
      </c>
      <c r="C51" s="419">
        <v>45.4</v>
      </c>
      <c r="D51" s="419">
        <v>56.220992500000001</v>
      </c>
      <c r="E51" s="419">
        <v>25</v>
      </c>
      <c r="F51" s="419">
        <v>0</v>
      </c>
      <c r="G51" s="419">
        <v>70</v>
      </c>
      <c r="H51" s="419">
        <v>0</v>
      </c>
      <c r="I51" s="419">
        <v>132</v>
      </c>
    </row>
    <row r="52" spans="2:9" x14ac:dyDescent="0.3">
      <c r="B52" s="72" t="s">
        <v>399</v>
      </c>
      <c r="C52" s="419">
        <v>79.1910448</v>
      </c>
      <c r="D52" s="419">
        <v>142.34812030000001</v>
      </c>
      <c r="E52" s="419">
        <v>12</v>
      </c>
      <c r="F52" s="419">
        <v>0</v>
      </c>
      <c r="G52" s="419">
        <v>89</v>
      </c>
      <c r="H52" s="419">
        <v>0</v>
      </c>
      <c r="I52" s="419">
        <v>729</v>
      </c>
    </row>
    <row r="53" spans="2:9" x14ac:dyDescent="0.3">
      <c r="B53" s="72" t="s">
        <v>404</v>
      </c>
      <c r="C53" s="419"/>
      <c r="D53" s="419"/>
      <c r="E53" s="419"/>
      <c r="F53" s="419"/>
      <c r="G53" s="419"/>
      <c r="H53" s="419"/>
      <c r="I53" s="419"/>
    </row>
    <row r="54" spans="2:9" x14ac:dyDescent="0.3">
      <c r="B54" s="72" t="s">
        <v>387</v>
      </c>
      <c r="C54" s="419" t="s">
        <v>388</v>
      </c>
      <c r="D54" s="419" t="s">
        <v>389</v>
      </c>
      <c r="E54" s="419" t="s">
        <v>390</v>
      </c>
      <c r="F54" s="419" t="s">
        <v>391</v>
      </c>
      <c r="G54" s="419" t="s">
        <v>392</v>
      </c>
      <c r="H54" s="419" t="s">
        <v>393</v>
      </c>
      <c r="I54" s="419" t="s">
        <v>394</v>
      </c>
    </row>
    <row r="55" spans="2:9" x14ac:dyDescent="0.3">
      <c r="B55" s="72" t="s">
        <v>395</v>
      </c>
      <c r="C55" s="419">
        <v>335.90909090000002</v>
      </c>
      <c r="D55" s="419">
        <v>200.85142239999999</v>
      </c>
      <c r="E55" s="419">
        <v>315</v>
      </c>
      <c r="F55" s="419">
        <v>169</v>
      </c>
      <c r="G55" s="419">
        <v>468.5</v>
      </c>
      <c r="H55" s="419">
        <v>43</v>
      </c>
      <c r="I55" s="419">
        <v>768</v>
      </c>
    </row>
    <row r="56" spans="2:9" x14ac:dyDescent="0.3">
      <c r="B56" s="72" t="s">
        <v>396</v>
      </c>
      <c r="C56" s="419">
        <v>280.2</v>
      </c>
      <c r="D56" s="419">
        <v>197.71446589999999</v>
      </c>
      <c r="E56" s="419">
        <v>221.5</v>
      </c>
      <c r="F56" s="419">
        <v>118.5</v>
      </c>
      <c r="G56" s="419">
        <v>399</v>
      </c>
      <c r="H56" s="419">
        <v>22</v>
      </c>
      <c r="I56" s="419">
        <v>960</v>
      </c>
    </row>
    <row r="57" spans="2:9" x14ac:dyDescent="0.3">
      <c r="B57" s="72" t="s">
        <v>397</v>
      </c>
      <c r="C57" s="419">
        <v>116.8210526</v>
      </c>
      <c r="D57" s="419">
        <v>169.09458380000001</v>
      </c>
      <c r="E57" s="419">
        <v>54</v>
      </c>
      <c r="F57" s="419">
        <v>9</v>
      </c>
      <c r="G57" s="419">
        <v>139</v>
      </c>
      <c r="H57" s="419">
        <v>0</v>
      </c>
      <c r="I57" s="419">
        <v>719</v>
      </c>
    </row>
    <row r="58" spans="2:9" x14ac:dyDescent="0.3">
      <c r="B58" s="72" t="s">
        <v>398</v>
      </c>
      <c r="C58" s="419">
        <v>214.2</v>
      </c>
      <c r="D58" s="419">
        <v>221.4829565</v>
      </c>
      <c r="E58" s="419">
        <v>168</v>
      </c>
      <c r="F58" s="419">
        <v>96</v>
      </c>
      <c r="G58" s="419">
        <v>225</v>
      </c>
      <c r="H58" s="419">
        <v>1</v>
      </c>
      <c r="I58" s="419">
        <v>581</v>
      </c>
    </row>
    <row r="59" spans="2:9" x14ac:dyDescent="0.3">
      <c r="B59" s="72" t="s">
        <v>399</v>
      </c>
      <c r="C59" s="419">
        <v>116.8210526</v>
      </c>
      <c r="D59" s="419">
        <v>169.09458380000001</v>
      </c>
      <c r="E59" s="419">
        <v>54</v>
      </c>
      <c r="F59" s="419">
        <v>9</v>
      </c>
      <c r="G59" s="419">
        <v>139</v>
      </c>
      <c r="H59" s="419">
        <v>0</v>
      </c>
      <c r="I59" s="419">
        <v>719</v>
      </c>
    </row>
    <row r="60" spans="2:9" x14ac:dyDescent="0.3">
      <c r="B60" s="72" t="s">
        <v>405</v>
      </c>
      <c r="C60" s="419"/>
      <c r="D60" s="419"/>
      <c r="E60" s="419"/>
      <c r="F60" s="419"/>
      <c r="G60" s="419"/>
      <c r="H60" s="419"/>
      <c r="I60" s="419"/>
    </row>
    <row r="61" spans="2:9" x14ac:dyDescent="0.3">
      <c r="B61" s="72" t="s">
        <v>387</v>
      </c>
      <c r="C61" s="419" t="s">
        <v>388</v>
      </c>
      <c r="D61" s="419" t="s">
        <v>389</v>
      </c>
      <c r="E61" s="419" t="s">
        <v>390</v>
      </c>
      <c r="F61" s="419" t="s">
        <v>391</v>
      </c>
      <c r="G61" s="419" t="s">
        <v>392</v>
      </c>
      <c r="H61" s="419" t="s">
        <v>393</v>
      </c>
      <c r="I61" s="419" t="s">
        <v>394</v>
      </c>
    </row>
    <row r="62" spans="2:9" x14ac:dyDescent="0.3">
      <c r="B62" s="72" t="s">
        <v>395</v>
      </c>
      <c r="C62" s="419">
        <v>330.30357140000001</v>
      </c>
      <c r="D62" s="419">
        <v>235.4203004</v>
      </c>
      <c r="E62" s="419">
        <v>291</v>
      </c>
      <c r="F62" s="419">
        <v>132</v>
      </c>
      <c r="G62" s="419">
        <v>444.5</v>
      </c>
      <c r="H62" s="419">
        <v>37</v>
      </c>
      <c r="I62" s="419">
        <v>1284</v>
      </c>
    </row>
    <row r="63" spans="2:9" x14ac:dyDescent="0.3">
      <c r="B63" s="72" t="s">
        <v>396</v>
      </c>
      <c r="C63" s="419">
        <v>305.3278689</v>
      </c>
      <c r="D63" s="419">
        <v>217.82534570000001</v>
      </c>
      <c r="E63" s="419">
        <v>248.5</v>
      </c>
      <c r="F63" s="419">
        <v>113</v>
      </c>
      <c r="G63" s="419">
        <v>437</v>
      </c>
      <c r="H63" s="419">
        <v>32</v>
      </c>
      <c r="I63" s="419">
        <v>1168</v>
      </c>
    </row>
    <row r="64" spans="2:9" x14ac:dyDescent="0.3">
      <c r="B64" s="72" t="s">
        <v>397</v>
      </c>
      <c r="C64" s="419">
        <v>179.40229890000001</v>
      </c>
      <c r="D64" s="419">
        <v>211.61622919999999</v>
      </c>
      <c r="E64" s="419">
        <v>90</v>
      </c>
      <c r="F64" s="419">
        <v>3</v>
      </c>
      <c r="G64" s="419">
        <v>309</v>
      </c>
      <c r="H64" s="419">
        <v>0</v>
      </c>
      <c r="I64" s="419">
        <v>721</v>
      </c>
    </row>
    <row r="65" spans="2:9" x14ac:dyDescent="0.3">
      <c r="B65" s="72" t="s">
        <v>398</v>
      </c>
      <c r="C65" s="419">
        <v>254.2</v>
      </c>
      <c r="D65" s="419">
        <v>232.50634400000001</v>
      </c>
      <c r="E65" s="419">
        <v>322</v>
      </c>
      <c r="F65" s="419">
        <v>21</v>
      </c>
      <c r="G65" s="419">
        <v>416</v>
      </c>
      <c r="H65" s="419">
        <v>0</v>
      </c>
      <c r="I65" s="419">
        <v>512</v>
      </c>
    </row>
    <row r="66" spans="2:9" x14ac:dyDescent="0.3">
      <c r="B66" s="72" t="s">
        <v>399</v>
      </c>
      <c r="C66" s="419">
        <v>179.40229890000001</v>
      </c>
      <c r="D66" s="419">
        <v>211.61622919999999</v>
      </c>
      <c r="E66" s="419">
        <v>90</v>
      </c>
      <c r="F66" s="419">
        <v>3</v>
      </c>
      <c r="G66" s="419">
        <v>309</v>
      </c>
      <c r="H66" s="419">
        <v>0</v>
      </c>
      <c r="I66" s="419">
        <v>721</v>
      </c>
    </row>
    <row r="67" spans="2:9" x14ac:dyDescent="0.3">
      <c r="B67" s="72" t="s">
        <v>406</v>
      </c>
      <c r="C67" s="419"/>
      <c r="D67" s="419"/>
      <c r="E67" s="419"/>
      <c r="F67" s="419"/>
      <c r="G67" s="419"/>
      <c r="H67" s="419"/>
      <c r="I67" s="419"/>
    </row>
    <row r="68" spans="2:9" x14ac:dyDescent="0.3">
      <c r="B68" s="72" t="s">
        <v>387</v>
      </c>
      <c r="C68" s="419" t="s">
        <v>388</v>
      </c>
      <c r="D68" s="419" t="s">
        <v>389</v>
      </c>
      <c r="E68" s="419" t="s">
        <v>390</v>
      </c>
      <c r="F68" s="419" t="s">
        <v>391</v>
      </c>
      <c r="G68" s="419" t="s">
        <v>392</v>
      </c>
      <c r="H68" s="419" t="s">
        <v>393</v>
      </c>
      <c r="I68" s="419" t="s">
        <v>394</v>
      </c>
    </row>
    <row r="69" spans="2:9" x14ac:dyDescent="0.3">
      <c r="B69" s="72" t="s">
        <v>395</v>
      </c>
      <c r="C69" s="419">
        <v>471.2732919</v>
      </c>
      <c r="D69" s="419">
        <v>245.3973306</v>
      </c>
      <c r="E69" s="419">
        <v>443</v>
      </c>
      <c r="F69" s="419">
        <v>274</v>
      </c>
      <c r="G69" s="419">
        <v>631</v>
      </c>
      <c r="H69" s="419">
        <v>14</v>
      </c>
      <c r="I69" s="419">
        <v>1277</v>
      </c>
    </row>
    <row r="70" spans="2:9" x14ac:dyDescent="0.3">
      <c r="B70" s="72" t="s">
        <v>396</v>
      </c>
      <c r="C70" s="419">
        <v>352.11317830000002</v>
      </c>
      <c r="D70" s="419">
        <v>220.15748199999999</v>
      </c>
      <c r="E70" s="419">
        <v>310</v>
      </c>
      <c r="F70" s="419">
        <v>164</v>
      </c>
      <c r="G70" s="419">
        <v>530</v>
      </c>
      <c r="H70" s="419">
        <v>14</v>
      </c>
      <c r="I70" s="419">
        <v>1448</v>
      </c>
    </row>
    <row r="71" spans="2:9" x14ac:dyDescent="0.3">
      <c r="B71" s="72" t="s">
        <v>397</v>
      </c>
      <c r="C71" s="419">
        <v>209.5348018</v>
      </c>
      <c r="D71" s="419">
        <v>212.82793219999999</v>
      </c>
      <c r="E71" s="419">
        <v>128</v>
      </c>
      <c r="F71" s="419">
        <v>23</v>
      </c>
      <c r="G71" s="419">
        <v>350</v>
      </c>
      <c r="H71" s="419">
        <v>0</v>
      </c>
      <c r="I71" s="419">
        <v>728</v>
      </c>
    </row>
    <row r="72" spans="2:9" x14ac:dyDescent="0.3">
      <c r="B72" s="72" t="s">
        <v>398</v>
      </c>
      <c r="C72" s="419">
        <v>247.030303</v>
      </c>
      <c r="D72" s="419">
        <v>229.2293454</v>
      </c>
      <c r="E72" s="419">
        <v>165</v>
      </c>
      <c r="F72" s="419">
        <v>63</v>
      </c>
      <c r="G72" s="419">
        <v>437</v>
      </c>
      <c r="H72" s="419">
        <v>0</v>
      </c>
      <c r="I72" s="419">
        <v>718</v>
      </c>
    </row>
    <row r="73" spans="2:9" x14ac:dyDescent="0.3">
      <c r="B73" s="72" t="s">
        <v>399</v>
      </c>
      <c r="C73" s="419">
        <v>209.5348018</v>
      </c>
      <c r="D73" s="419">
        <v>212.82793219999999</v>
      </c>
      <c r="E73" s="419">
        <v>128</v>
      </c>
      <c r="F73" s="419">
        <v>23</v>
      </c>
      <c r="G73" s="419">
        <v>350</v>
      </c>
      <c r="H73" s="419">
        <v>0</v>
      </c>
      <c r="I73" s="419">
        <v>728</v>
      </c>
    </row>
    <row r="74" spans="2:9" x14ac:dyDescent="0.3">
      <c r="B74" s="72" t="s">
        <v>407</v>
      </c>
      <c r="C74" s="419"/>
      <c r="D74" s="419"/>
      <c r="E74" s="419"/>
      <c r="F74" s="419"/>
      <c r="G74" s="419"/>
      <c r="H74" s="419"/>
      <c r="I74" s="419"/>
    </row>
    <row r="75" spans="2:9" x14ac:dyDescent="0.3">
      <c r="B75" s="72" t="s">
        <v>387</v>
      </c>
      <c r="C75" s="419" t="s">
        <v>388</v>
      </c>
      <c r="D75" s="419" t="s">
        <v>389</v>
      </c>
      <c r="E75" s="419" t="s">
        <v>390</v>
      </c>
      <c r="F75" s="419" t="s">
        <v>391</v>
      </c>
      <c r="G75" s="419" t="s">
        <v>392</v>
      </c>
      <c r="H75" s="419" t="s">
        <v>393</v>
      </c>
      <c r="I75" s="419" t="s">
        <v>394</v>
      </c>
    </row>
    <row r="76" spans="2:9" x14ac:dyDescent="0.3">
      <c r="B76" s="72" t="s">
        <v>395</v>
      </c>
      <c r="C76" s="419">
        <v>350.25203249999998</v>
      </c>
      <c r="D76" s="419">
        <v>257.15896679999997</v>
      </c>
      <c r="E76" s="419">
        <v>291.5</v>
      </c>
      <c r="F76" s="419">
        <v>143</v>
      </c>
      <c r="G76" s="419">
        <v>507</v>
      </c>
      <c r="H76" s="419">
        <v>4</v>
      </c>
      <c r="I76" s="419">
        <v>1613</v>
      </c>
    </row>
    <row r="77" spans="2:9" x14ac:dyDescent="0.3">
      <c r="B77" s="72" t="s">
        <v>396</v>
      </c>
      <c r="C77" s="419">
        <v>284.98504270000001</v>
      </c>
      <c r="D77" s="419">
        <v>226.71759710000001</v>
      </c>
      <c r="E77" s="419">
        <v>210</v>
      </c>
      <c r="F77" s="419">
        <v>97</v>
      </c>
      <c r="G77" s="419">
        <v>404.5</v>
      </c>
      <c r="H77" s="419">
        <v>4</v>
      </c>
      <c r="I77" s="419">
        <v>1426</v>
      </c>
    </row>
    <row r="78" spans="2:9" x14ac:dyDescent="0.3">
      <c r="B78" s="72" t="s">
        <v>397</v>
      </c>
      <c r="C78" s="419">
        <v>114.3415842</v>
      </c>
      <c r="D78" s="419">
        <v>168.9926409</v>
      </c>
      <c r="E78" s="419">
        <v>30.5</v>
      </c>
      <c r="F78" s="419">
        <v>0</v>
      </c>
      <c r="G78" s="419">
        <v>158</v>
      </c>
      <c r="H78" s="419">
        <v>0</v>
      </c>
      <c r="I78" s="419">
        <v>702</v>
      </c>
    </row>
    <row r="79" spans="2:9" x14ac:dyDescent="0.3">
      <c r="B79" s="72" t="s">
        <v>398</v>
      </c>
      <c r="C79" s="419">
        <v>130</v>
      </c>
      <c r="D79" s="419">
        <v>170.17951310000001</v>
      </c>
      <c r="E79" s="419">
        <v>33.5</v>
      </c>
      <c r="F79" s="419">
        <v>9</v>
      </c>
      <c r="G79" s="419">
        <v>255.5</v>
      </c>
      <c r="H79" s="419">
        <v>0</v>
      </c>
      <c r="I79" s="419">
        <v>548</v>
      </c>
    </row>
    <row r="80" spans="2:9" x14ac:dyDescent="0.3">
      <c r="B80" s="72" t="s">
        <v>399</v>
      </c>
      <c r="C80" s="419">
        <v>114.3415842</v>
      </c>
      <c r="D80" s="419">
        <v>168.9926409</v>
      </c>
      <c r="E80" s="419">
        <v>30.5</v>
      </c>
      <c r="F80" s="419">
        <v>0</v>
      </c>
      <c r="G80" s="419">
        <v>158</v>
      </c>
      <c r="H80" s="419">
        <v>0</v>
      </c>
      <c r="I80" s="419">
        <v>702</v>
      </c>
    </row>
    <row r="81" spans="2:9" x14ac:dyDescent="0.3">
      <c r="B81" s="72" t="s">
        <v>408</v>
      </c>
      <c r="C81" s="419"/>
      <c r="D81" s="419"/>
      <c r="E81" s="419"/>
      <c r="F81" s="419"/>
      <c r="G81" s="419"/>
      <c r="H81" s="419"/>
      <c r="I81" s="419"/>
    </row>
    <row r="82" spans="2:9" x14ac:dyDescent="0.3">
      <c r="B82" s="72" t="s">
        <v>387</v>
      </c>
      <c r="C82" s="419" t="s">
        <v>388</v>
      </c>
      <c r="D82" s="419" t="s">
        <v>389</v>
      </c>
      <c r="E82" s="419" t="s">
        <v>390</v>
      </c>
      <c r="F82" s="419" t="s">
        <v>391</v>
      </c>
      <c r="G82" s="419" t="s">
        <v>392</v>
      </c>
      <c r="H82" s="419" t="s">
        <v>393</v>
      </c>
      <c r="I82" s="419" t="s">
        <v>394</v>
      </c>
    </row>
    <row r="83" spans="2:9" x14ac:dyDescent="0.3">
      <c r="B83" s="72" t="s">
        <v>395</v>
      </c>
      <c r="C83" s="419">
        <v>371.12992129999998</v>
      </c>
      <c r="D83" s="419">
        <v>230.20424610000001</v>
      </c>
      <c r="E83" s="419">
        <v>322</v>
      </c>
      <c r="F83" s="419">
        <v>177</v>
      </c>
      <c r="G83" s="419">
        <v>542</v>
      </c>
      <c r="H83" s="419">
        <v>23</v>
      </c>
      <c r="I83" s="419">
        <v>1114</v>
      </c>
    </row>
    <row r="84" spans="2:9" x14ac:dyDescent="0.3">
      <c r="B84" s="72" t="s">
        <v>396</v>
      </c>
      <c r="C84" s="419">
        <v>312.87145240000001</v>
      </c>
      <c r="D84" s="419">
        <v>213.67014689999999</v>
      </c>
      <c r="E84" s="419">
        <v>262</v>
      </c>
      <c r="F84" s="419">
        <v>129</v>
      </c>
      <c r="G84" s="419">
        <v>457</v>
      </c>
      <c r="H84" s="419">
        <v>1</v>
      </c>
      <c r="I84" s="419">
        <v>1259</v>
      </c>
    </row>
    <row r="85" spans="2:9" x14ac:dyDescent="0.3">
      <c r="B85" s="72" t="s">
        <v>397</v>
      </c>
      <c r="C85" s="419">
        <v>178.72765960000001</v>
      </c>
      <c r="D85" s="419">
        <v>199.9461068</v>
      </c>
      <c r="E85" s="419">
        <v>90</v>
      </c>
      <c r="F85" s="419">
        <v>16</v>
      </c>
      <c r="G85" s="419">
        <v>306</v>
      </c>
      <c r="H85" s="419">
        <v>0</v>
      </c>
      <c r="I85" s="419">
        <v>729</v>
      </c>
    </row>
    <row r="86" spans="2:9" x14ac:dyDescent="0.3">
      <c r="B86" s="72" t="s">
        <v>398</v>
      </c>
      <c r="C86" s="419">
        <v>168.5</v>
      </c>
      <c r="D86" s="419">
        <v>152.85979</v>
      </c>
      <c r="E86" s="419">
        <v>167.5</v>
      </c>
      <c r="F86" s="419">
        <v>63</v>
      </c>
      <c r="G86" s="419">
        <v>213</v>
      </c>
      <c r="H86" s="419">
        <v>0</v>
      </c>
      <c r="I86" s="419">
        <v>607</v>
      </c>
    </row>
    <row r="87" spans="2:9" x14ac:dyDescent="0.3">
      <c r="B87" s="72" t="s">
        <v>399</v>
      </c>
      <c r="C87" s="419">
        <v>178.72765960000001</v>
      </c>
      <c r="D87" s="419">
        <v>199.9461068</v>
      </c>
      <c r="E87" s="419">
        <v>90</v>
      </c>
      <c r="F87" s="419">
        <v>16</v>
      </c>
      <c r="G87" s="419">
        <v>306</v>
      </c>
      <c r="H87" s="419">
        <v>0</v>
      </c>
      <c r="I87" s="419">
        <v>729</v>
      </c>
    </row>
    <row r="88" spans="2:9" x14ac:dyDescent="0.3">
      <c r="B88" s="72" t="s">
        <v>409</v>
      </c>
      <c r="C88" s="419"/>
      <c r="D88" s="419"/>
      <c r="E88" s="419"/>
      <c r="F88" s="419"/>
      <c r="G88" s="419"/>
      <c r="H88" s="419"/>
      <c r="I88" s="419"/>
    </row>
    <row r="89" spans="2:9" x14ac:dyDescent="0.3">
      <c r="B89" s="72" t="s">
        <v>387</v>
      </c>
      <c r="C89" s="419" t="s">
        <v>388</v>
      </c>
      <c r="D89" s="419" t="s">
        <v>389</v>
      </c>
      <c r="E89" s="419" t="s">
        <v>390</v>
      </c>
      <c r="F89" s="419" t="s">
        <v>391</v>
      </c>
      <c r="G89" s="419" t="s">
        <v>392</v>
      </c>
      <c r="H89" s="419" t="s">
        <v>393</v>
      </c>
      <c r="I89" s="419" t="s">
        <v>394</v>
      </c>
    </row>
    <row r="90" spans="2:9" x14ac:dyDescent="0.3">
      <c r="B90" s="72" t="s">
        <v>395</v>
      </c>
      <c r="C90" s="419">
        <v>316.83355349999999</v>
      </c>
      <c r="D90" s="419">
        <v>242.50204009999999</v>
      </c>
      <c r="E90" s="419">
        <v>253</v>
      </c>
      <c r="F90" s="419">
        <v>122</v>
      </c>
      <c r="G90" s="419">
        <v>452</v>
      </c>
      <c r="H90" s="419">
        <v>3</v>
      </c>
      <c r="I90" s="419">
        <v>1120</v>
      </c>
    </row>
    <row r="91" spans="2:9" x14ac:dyDescent="0.3">
      <c r="B91" s="72" t="s">
        <v>396</v>
      </c>
      <c r="C91" s="419">
        <v>261.32725770000002</v>
      </c>
      <c r="D91" s="419">
        <v>220.0773566</v>
      </c>
      <c r="E91" s="419">
        <v>184</v>
      </c>
      <c r="F91" s="419">
        <v>87</v>
      </c>
      <c r="G91" s="419">
        <v>378</v>
      </c>
      <c r="H91" s="419">
        <v>1</v>
      </c>
      <c r="I91" s="419">
        <v>1211</v>
      </c>
    </row>
    <row r="92" spans="2:9" x14ac:dyDescent="0.3">
      <c r="B92" s="72" t="s">
        <v>397</v>
      </c>
      <c r="C92" s="419">
        <v>96.6056782</v>
      </c>
      <c r="D92" s="419">
        <v>161.4304109</v>
      </c>
      <c r="E92" s="419">
        <v>15</v>
      </c>
      <c r="F92" s="419">
        <v>0</v>
      </c>
      <c r="G92" s="419">
        <v>123</v>
      </c>
      <c r="H92" s="419">
        <v>0</v>
      </c>
      <c r="I92" s="419">
        <v>717</v>
      </c>
    </row>
    <row r="93" spans="2:9" x14ac:dyDescent="0.3">
      <c r="B93" s="72" t="s">
        <v>398</v>
      </c>
      <c r="C93" s="419">
        <v>76.5</v>
      </c>
      <c r="D93" s="419">
        <v>176.23484959999999</v>
      </c>
      <c r="E93" s="419">
        <v>0</v>
      </c>
      <c r="F93" s="419">
        <v>0</v>
      </c>
      <c r="G93" s="419">
        <v>31</v>
      </c>
      <c r="H93" s="419">
        <v>0</v>
      </c>
      <c r="I93" s="419">
        <v>551</v>
      </c>
    </row>
    <row r="94" spans="2:9" x14ac:dyDescent="0.3">
      <c r="B94" s="72" t="s">
        <v>399</v>
      </c>
      <c r="C94" s="419">
        <v>96.6056782</v>
      </c>
      <c r="D94" s="419">
        <v>161.4304109</v>
      </c>
      <c r="E94" s="419">
        <v>15</v>
      </c>
      <c r="F94" s="419">
        <v>0</v>
      </c>
      <c r="G94" s="419">
        <v>123</v>
      </c>
      <c r="H94" s="419">
        <v>0</v>
      </c>
      <c r="I94" s="419">
        <v>717</v>
      </c>
    </row>
    <row r="95" spans="2:9" x14ac:dyDescent="0.3">
      <c r="B95" s="72" t="s">
        <v>410</v>
      </c>
      <c r="C95" s="419"/>
      <c r="D95" s="419"/>
      <c r="E95" s="419"/>
      <c r="F95" s="419"/>
      <c r="G95" s="419"/>
      <c r="H95" s="419"/>
      <c r="I95" s="419"/>
    </row>
    <row r="96" spans="2:9" x14ac:dyDescent="0.3">
      <c r="B96" s="72" t="s">
        <v>387</v>
      </c>
      <c r="C96" s="419" t="s">
        <v>388</v>
      </c>
      <c r="D96" s="419" t="s">
        <v>389</v>
      </c>
      <c r="E96" s="419" t="s">
        <v>390</v>
      </c>
      <c r="F96" s="419" t="s">
        <v>391</v>
      </c>
      <c r="G96" s="419" t="s">
        <v>392</v>
      </c>
      <c r="H96" s="419" t="s">
        <v>393</v>
      </c>
      <c r="I96" s="419" t="s">
        <v>394</v>
      </c>
    </row>
    <row r="97" spans="2:9" x14ac:dyDescent="0.3">
      <c r="B97" s="72" t="s">
        <v>395</v>
      </c>
      <c r="C97" s="419">
        <v>319.34375</v>
      </c>
      <c r="D97" s="419">
        <v>220.1222041</v>
      </c>
      <c r="E97" s="419">
        <v>288</v>
      </c>
      <c r="F97" s="419">
        <v>156</v>
      </c>
      <c r="G97" s="419">
        <v>426</v>
      </c>
      <c r="H97" s="419">
        <v>25</v>
      </c>
      <c r="I97" s="419">
        <v>1069</v>
      </c>
    </row>
    <row r="98" spans="2:9" x14ac:dyDescent="0.3">
      <c r="B98" s="72" t="s">
        <v>396</v>
      </c>
      <c r="C98" s="419">
        <v>251.84717610000001</v>
      </c>
      <c r="D98" s="419">
        <v>193.1126007</v>
      </c>
      <c r="E98" s="419">
        <v>190</v>
      </c>
      <c r="F98" s="419">
        <v>102</v>
      </c>
      <c r="G98" s="419">
        <v>343</v>
      </c>
      <c r="H98" s="419">
        <v>1</v>
      </c>
      <c r="I98" s="419">
        <v>950</v>
      </c>
    </row>
    <row r="99" spans="2:9" x14ac:dyDescent="0.3">
      <c r="B99" s="72" t="s">
        <v>397</v>
      </c>
      <c r="C99" s="419">
        <v>92.576271199999994</v>
      </c>
      <c r="D99" s="419">
        <v>139.1771636</v>
      </c>
      <c r="E99" s="419">
        <v>34</v>
      </c>
      <c r="F99" s="419">
        <v>0</v>
      </c>
      <c r="G99" s="419">
        <v>113</v>
      </c>
      <c r="H99" s="419">
        <v>0</v>
      </c>
      <c r="I99" s="419">
        <v>677</v>
      </c>
    </row>
    <row r="100" spans="2:9" x14ac:dyDescent="0.3">
      <c r="B100" s="72" t="s">
        <v>398</v>
      </c>
      <c r="C100" s="419">
        <v>341</v>
      </c>
      <c r="D100" s="419" t="s">
        <v>38</v>
      </c>
      <c r="E100" s="419">
        <v>341</v>
      </c>
      <c r="F100" s="419">
        <v>341</v>
      </c>
      <c r="G100" s="419">
        <v>341</v>
      </c>
      <c r="H100" s="419">
        <v>341</v>
      </c>
      <c r="I100" s="419">
        <v>341</v>
      </c>
    </row>
    <row r="101" spans="2:9" x14ac:dyDescent="0.3">
      <c r="B101" s="72" t="s">
        <v>399</v>
      </c>
      <c r="C101" s="419">
        <v>92.576271199999994</v>
      </c>
      <c r="D101" s="419">
        <v>139.1771636</v>
      </c>
      <c r="E101" s="419">
        <v>34</v>
      </c>
      <c r="F101" s="419">
        <v>0</v>
      </c>
      <c r="G101" s="419">
        <v>113</v>
      </c>
      <c r="H101" s="419">
        <v>0</v>
      </c>
      <c r="I101" s="419">
        <v>677</v>
      </c>
    </row>
  </sheetData>
  <mergeCells count="3">
    <mergeCell ref="E2:J2"/>
    <mergeCell ref="K2:P2"/>
    <mergeCell ref="Q2:V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1"/>
  <sheetViews>
    <sheetView topLeftCell="O1" zoomScale="55" zoomScaleNormal="55" workbookViewId="0">
      <selection activeCell="AD51" sqref="AD51"/>
    </sheetView>
  </sheetViews>
  <sheetFormatPr defaultRowHeight="16.5" x14ac:dyDescent="0.3"/>
  <sheetData>
    <row r="2" spans="2:32" x14ac:dyDescent="0.3">
      <c r="B2" s="300" t="s">
        <v>353</v>
      </c>
      <c r="C2" s="300" t="s">
        <v>354</v>
      </c>
      <c r="D2" s="300" t="s">
        <v>355</v>
      </c>
      <c r="K2" s="300" t="s">
        <v>353</v>
      </c>
      <c r="L2" s="300" t="s">
        <v>354</v>
      </c>
      <c r="M2" s="300" t="s">
        <v>356</v>
      </c>
      <c r="U2" s="300" t="s">
        <v>359</v>
      </c>
      <c r="V2" s="300" t="s">
        <v>354</v>
      </c>
      <c r="W2" s="300" t="s">
        <v>355</v>
      </c>
      <c r="AD2" s="300" t="s">
        <v>359</v>
      </c>
      <c r="AE2" s="300" t="s">
        <v>354</v>
      </c>
      <c r="AF2" s="300" t="s">
        <v>356</v>
      </c>
    </row>
    <row r="3" spans="2:32" x14ac:dyDescent="0.3">
      <c r="B3" s="244"/>
      <c r="K3" s="244"/>
      <c r="U3" s="244"/>
      <c r="AD3" s="244"/>
    </row>
    <row r="26" spans="2:32" x14ac:dyDescent="0.3">
      <c r="B26" s="300" t="s">
        <v>353</v>
      </c>
      <c r="C26" s="300" t="s">
        <v>357</v>
      </c>
      <c r="D26" s="300" t="s">
        <v>355</v>
      </c>
      <c r="K26" s="300" t="s">
        <v>353</v>
      </c>
      <c r="L26" s="300" t="s">
        <v>357</v>
      </c>
      <c r="M26" s="300" t="s">
        <v>356</v>
      </c>
      <c r="U26" s="300" t="s">
        <v>359</v>
      </c>
      <c r="V26" s="300" t="s">
        <v>357</v>
      </c>
      <c r="W26" s="300" t="s">
        <v>355</v>
      </c>
      <c r="AD26" s="300" t="s">
        <v>359</v>
      </c>
      <c r="AE26" s="300" t="s">
        <v>357</v>
      </c>
      <c r="AF26" s="300" t="s">
        <v>356</v>
      </c>
    </row>
    <row r="27" spans="2:32" x14ac:dyDescent="0.3">
      <c r="B27" s="244"/>
      <c r="K27" s="244"/>
      <c r="U27" s="244"/>
      <c r="AD27" s="244"/>
    </row>
    <row r="28" spans="2:32" x14ac:dyDescent="0.3">
      <c r="K28" s="244"/>
    </row>
    <row r="50" spans="2:32" x14ac:dyDescent="0.3">
      <c r="B50" s="300" t="s">
        <v>353</v>
      </c>
      <c r="C50" s="300" t="s">
        <v>358</v>
      </c>
      <c r="D50" s="300" t="s">
        <v>355</v>
      </c>
      <c r="K50" s="300" t="s">
        <v>353</v>
      </c>
      <c r="L50" s="300" t="s">
        <v>358</v>
      </c>
      <c r="M50" s="300" t="s">
        <v>356</v>
      </c>
      <c r="U50" s="300" t="s">
        <v>359</v>
      </c>
      <c r="V50" s="300" t="s">
        <v>358</v>
      </c>
      <c r="W50" s="300" t="s">
        <v>355</v>
      </c>
      <c r="AD50" s="300" t="s">
        <v>359</v>
      </c>
      <c r="AE50" s="300" t="s">
        <v>358</v>
      </c>
      <c r="AF50" s="300" t="s">
        <v>356</v>
      </c>
    </row>
    <row r="51" spans="2:32" x14ac:dyDescent="0.3">
      <c r="B51" s="244"/>
      <c r="K51" s="244"/>
      <c r="U51" s="244"/>
      <c r="AD51" s="244"/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1"/>
  <sheetViews>
    <sheetView topLeftCell="A22" zoomScale="55" zoomScaleNormal="55" workbookViewId="0">
      <selection activeCell="Q81" sqref="A78:Q81"/>
    </sheetView>
  </sheetViews>
  <sheetFormatPr defaultRowHeight="16.5" x14ac:dyDescent="0.3"/>
  <sheetData>
    <row r="2" spans="2:32" x14ac:dyDescent="0.3">
      <c r="B2" s="300" t="s">
        <v>353</v>
      </c>
      <c r="C2" s="300" t="s">
        <v>354</v>
      </c>
      <c r="D2" s="300" t="s">
        <v>355</v>
      </c>
      <c r="K2" s="300" t="s">
        <v>353</v>
      </c>
      <c r="L2" s="300" t="s">
        <v>354</v>
      </c>
      <c r="M2" s="300" t="s">
        <v>356</v>
      </c>
      <c r="U2" s="300" t="s">
        <v>359</v>
      </c>
      <c r="V2" s="300" t="s">
        <v>354</v>
      </c>
      <c r="W2" s="300" t="s">
        <v>355</v>
      </c>
      <c r="AD2" s="300" t="s">
        <v>359</v>
      </c>
      <c r="AE2" s="300" t="s">
        <v>354</v>
      </c>
      <c r="AF2" s="300" t="s">
        <v>356</v>
      </c>
    </row>
    <row r="3" spans="2:32" x14ac:dyDescent="0.3">
      <c r="B3" s="244"/>
      <c r="K3" s="244"/>
      <c r="U3" s="244"/>
      <c r="AD3" s="244"/>
    </row>
    <row r="26" spans="2:32" x14ac:dyDescent="0.3">
      <c r="B26" s="300" t="s">
        <v>353</v>
      </c>
      <c r="C26" s="300" t="s">
        <v>357</v>
      </c>
      <c r="D26" s="300" t="s">
        <v>355</v>
      </c>
      <c r="K26" s="300" t="s">
        <v>353</v>
      </c>
      <c r="L26" s="300" t="s">
        <v>357</v>
      </c>
      <c r="M26" s="300" t="s">
        <v>356</v>
      </c>
      <c r="U26" s="300" t="s">
        <v>359</v>
      </c>
      <c r="V26" s="300" t="s">
        <v>357</v>
      </c>
      <c r="W26" s="300" t="s">
        <v>355</v>
      </c>
      <c r="AD26" s="300" t="s">
        <v>359</v>
      </c>
      <c r="AE26" s="300" t="s">
        <v>357</v>
      </c>
      <c r="AF26" s="300" t="s">
        <v>356</v>
      </c>
    </row>
    <row r="27" spans="2:32" x14ac:dyDescent="0.3">
      <c r="B27" s="244"/>
      <c r="K27" s="244"/>
      <c r="U27" s="244"/>
      <c r="AD27" s="244"/>
    </row>
    <row r="50" spans="2:32" x14ac:dyDescent="0.3">
      <c r="B50" s="300" t="s">
        <v>353</v>
      </c>
      <c r="C50" s="300" t="s">
        <v>358</v>
      </c>
      <c r="D50" s="300" t="s">
        <v>355</v>
      </c>
      <c r="K50" s="300" t="s">
        <v>353</v>
      </c>
      <c r="L50" s="300" t="s">
        <v>358</v>
      </c>
      <c r="M50" s="300" t="s">
        <v>356</v>
      </c>
      <c r="U50" s="300" t="s">
        <v>359</v>
      </c>
      <c r="V50" s="300" t="s">
        <v>358</v>
      </c>
      <c r="W50" s="300" t="s">
        <v>355</v>
      </c>
      <c r="AD50" s="300" t="s">
        <v>359</v>
      </c>
      <c r="AE50" s="300" t="s">
        <v>358</v>
      </c>
      <c r="AF50" s="300" t="s">
        <v>356</v>
      </c>
    </row>
    <row r="51" spans="2:32" x14ac:dyDescent="0.3">
      <c r="B51" s="244"/>
      <c r="K51" s="244"/>
      <c r="U51" s="244"/>
      <c r="AD51" s="244"/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38"/>
  <sheetViews>
    <sheetView topLeftCell="C1" zoomScale="70" zoomScaleNormal="70" workbookViewId="0">
      <selection activeCell="AF21" sqref="AF21"/>
    </sheetView>
  </sheetViews>
  <sheetFormatPr defaultRowHeight="16.5" x14ac:dyDescent="0.3"/>
  <cols>
    <col min="2" max="2" width="18.75" customWidth="1"/>
    <col min="3" max="3" width="19.875" bestFit="1" customWidth="1"/>
    <col min="4" max="7" width="10.625" customWidth="1"/>
    <col min="8" max="11" width="9" style="144"/>
    <col min="13" max="13" width="18.75" customWidth="1"/>
    <col min="14" max="14" width="19.875" bestFit="1" customWidth="1"/>
    <col min="15" max="18" width="8.625" customWidth="1"/>
    <col min="19" max="22" width="9" style="144"/>
  </cols>
  <sheetData>
    <row r="3" spans="2:22" x14ac:dyDescent="0.3">
      <c r="B3" s="252"/>
      <c r="C3" s="253"/>
      <c r="D3" s="395" t="s">
        <v>369</v>
      </c>
      <c r="E3" s="230" t="s">
        <v>371</v>
      </c>
      <c r="F3" s="395" t="s">
        <v>370</v>
      </c>
      <c r="G3" s="231" t="s">
        <v>372</v>
      </c>
      <c r="H3" s="230"/>
      <c r="I3" s="230"/>
      <c r="J3" s="230"/>
      <c r="K3" s="231"/>
      <c r="M3" s="252"/>
      <c r="N3" s="253"/>
      <c r="O3" s="395" t="s">
        <v>369</v>
      </c>
      <c r="P3" s="230" t="s">
        <v>371</v>
      </c>
      <c r="Q3" s="395" t="s">
        <v>370</v>
      </c>
      <c r="R3" s="231" t="s">
        <v>372</v>
      </c>
      <c r="S3" s="230"/>
      <c r="T3" s="230"/>
      <c r="U3" s="230"/>
      <c r="V3" s="231"/>
    </row>
    <row r="4" spans="2:22" x14ac:dyDescent="0.3">
      <c r="B4" s="383" t="s">
        <v>289</v>
      </c>
      <c r="C4" s="384"/>
      <c r="D4" s="396" t="s">
        <v>373</v>
      </c>
      <c r="E4" s="385" t="s">
        <v>374</v>
      </c>
      <c r="F4" s="396" t="s">
        <v>373</v>
      </c>
      <c r="G4" s="386" t="s">
        <v>374</v>
      </c>
      <c r="H4" s="385" t="s">
        <v>297</v>
      </c>
      <c r="I4" s="385" t="s">
        <v>294</v>
      </c>
      <c r="J4" s="385" t="s">
        <v>295</v>
      </c>
      <c r="K4" s="386" t="s">
        <v>296</v>
      </c>
      <c r="M4" s="383" t="s">
        <v>289</v>
      </c>
      <c r="N4" s="384"/>
      <c r="O4" s="396" t="s">
        <v>373</v>
      </c>
      <c r="P4" s="385" t="s">
        <v>374</v>
      </c>
      <c r="Q4" s="396" t="s">
        <v>373</v>
      </c>
      <c r="R4" s="386" t="s">
        <v>374</v>
      </c>
      <c r="S4" s="385" t="s">
        <v>297</v>
      </c>
      <c r="T4" s="385" t="s">
        <v>294</v>
      </c>
      <c r="U4" s="385" t="s">
        <v>295</v>
      </c>
      <c r="V4" s="386" t="s">
        <v>296</v>
      </c>
    </row>
    <row r="5" spans="2:22" x14ac:dyDescent="0.3">
      <c r="B5" s="181" t="s">
        <v>292</v>
      </c>
      <c r="C5" s="182" t="s">
        <v>232</v>
      </c>
      <c r="D5" s="181">
        <v>39911</v>
      </c>
      <c r="E5" s="398">
        <f>D5/67536*100</f>
        <v>59.095889599620946</v>
      </c>
      <c r="F5" s="181">
        <v>47788</v>
      </c>
      <c r="G5" s="398">
        <f>F5/122513*100</f>
        <v>39.00647278248023</v>
      </c>
      <c r="H5" s="301" t="s">
        <v>293</v>
      </c>
      <c r="I5" s="301"/>
      <c r="J5" s="301"/>
      <c r="K5" s="242"/>
      <c r="M5" s="178" t="s">
        <v>292</v>
      </c>
      <c r="N5" s="179" t="s">
        <v>291</v>
      </c>
      <c r="O5" s="178"/>
      <c r="P5" s="180"/>
      <c r="Q5" s="178"/>
      <c r="R5" s="180"/>
      <c r="S5" s="389" t="s">
        <v>293</v>
      </c>
      <c r="T5" s="389"/>
      <c r="U5" s="389"/>
      <c r="V5" s="390"/>
    </row>
    <row r="6" spans="2:22" x14ac:dyDescent="0.3">
      <c r="B6" s="181"/>
      <c r="C6" s="182" t="s">
        <v>233</v>
      </c>
      <c r="D6" s="181">
        <v>23715</v>
      </c>
      <c r="E6" s="398">
        <f t="shared" ref="E6:E36" si="0">D6/67536*100</f>
        <v>35.11460554371002</v>
      </c>
      <c r="F6" s="181">
        <v>56074</v>
      </c>
      <c r="G6" s="398">
        <f t="shared" ref="G6:G36" si="1">F6/122513*100</f>
        <v>45.769836670394156</v>
      </c>
      <c r="H6" s="246">
        <v>1.355</v>
      </c>
      <c r="I6" s="246">
        <v>1.3380000000000001</v>
      </c>
      <c r="J6" s="246">
        <v>1.373</v>
      </c>
      <c r="K6" s="247" t="s">
        <v>290</v>
      </c>
      <c r="M6" s="181"/>
      <c r="N6" s="182" t="s">
        <v>233</v>
      </c>
      <c r="O6" s="181"/>
      <c r="P6" s="183"/>
      <c r="Q6" s="181"/>
      <c r="R6" s="183"/>
      <c r="S6" s="391">
        <v>1.36</v>
      </c>
      <c r="T6" s="391">
        <v>1.3420000000000001</v>
      </c>
      <c r="U6" s="391">
        <v>1.377</v>
      </c>
      <c r="V6" s="392" t="s">
        <v>290</v>
      </c>
    </row>
    <row r="7" spans="2:22" x14ac:dyDescent="0.3">
      <c r="B7" s="184"/>
      <c r="C7" s="185" t="s">
        <v>234</v>
      </c>
      <c r="D7" s="184">
        <v>3910</v>
      </c>
      <c r="E7" s="399">
        <f t="shared" si="0"/>
        <v>5.7895048566690361</v>
      </c>
      <c r="F7" s="184">
        <v>18651</v>
      </c>
      <c r="G7" s="399">
        <f t="shared" si="1"/>
        <v>15.223690547125612</v>
      </c>
      <c r="H7" s="248">
        <v>1.998</v>
      </c>
      <c r="I7" s="248">
        <v>1.96</v>
      </c>
      <c r="J7" s="248">
        <v>2.0350000000000001</v>
      </c>
      <c r="K7" s="249" t="s">
        <v>290</v>
      </c>
      <c r="M7" s="184"/>
      <c r="N7" s="185" t="s">
        <v>234</v>
      </c>
      <c r="O7" s="184"/>
      <c r="P7" s="186"/>
      <c r="Q7" s="184"/>
      <c r="R7" s="186"/>
      <c r="S7" s="393">
        <v>2.012</v>
      </c>
      <c r="T7" s="393">
        <v>1.9750000000000001</v>
      </c>
      <c r="U7" s="393">
        <v>2.0499999999999998</v>
      </c>
      <c r="V7" s="394" t="s">
        <v>290</v>
      </c>
    </row>
    <row r="8" spans="2:22" x14ac:dyDescent="0.3">
      <c r="B8" s="178" t="s">
        <v>298</v>
      </c>
      <c r="C8" s="179" t="s">
        <v>230</v>
      </c>
      <c r="D8" s="178">
        <v>27446</v>
      </c>
      <c r="E8" s="400">
        <f t="shared" si="0"/>
        <v>40.63906657190239</v>
      </c>
      <c r="F8" s="178">
        <v>32895</v>
      </c>
      <c r="G8" s="400">
        <f t="shared" si="1"/>
        <v>26.850211814256447</v>
      </c>
      <c r="H8" s="245" t="s">
        <v>293</v>
      </c>
      <c r="I8" s="250"/>
      <c r="J8" s="250"/>
      <c r="K8" s="251"/>
      <c r="M8" s="178" t="s">
        <v>298</v>
      </c>
      <c r="N8" s="179" t="s">
        <v>230</v>
      </c>
      <c r="O8" s="178"/>
      <c r="P8" s="180"/>
      <c r="Q8" s="178"/>
      <c r="R8" s="180"/>
      <c r="S8" s="389" t="s">
        <v>293</v>
      </c>
      <c r="T8" s="389"/>
      <c r="U8" s="389"/>
      <c r="V8" s="390"/>
    </row>
    <row r="9" spans="2:22" x14ac:dyDescent="0.3">
      <c r="B9" s="184"/>
      <c r="C9" s="185" t="s">
        <v>229</v>
      </c>
      <c r="D9" s="184">
        <v>40090</v>
      </c>
      <c r="E9" s="399">
        <f t="shared" si="0"/>
        <v>59.36093342809761</v>
      </c>
      <c r="F9" s="184">
        <v>89618</v>
      </c>
      <c r="G9" s="399">
        <f t="shared" si="1"/>
        <v>73.14978818574356</v>
      </c>
      <c r="H9" s="248">
        <v>1.5720000000000001</v>
      </c>
      <c r="I9" s="248">
        <v>1.5509999999999999</v>
      </c>
      <c r="J9" s="248">
        <v>1.5920000000000001</v>
      </c>
      <c r="K9" s="249" t="s">
        <v>290</v>
      </c>
      <c r="M9" s="184"/>
      <c r="N9" s="185" t="s">
        <v>229</v>
      </c>
      <c r="O9" s="184"/>
      <c r="P9" s="186"/>
      <c r="Q9" s="184"/>
      <c r="R9" s="186"/>
      <c r="S9" s="393">
        <v>1.5669999999999999</v>
      </c>
      <c r="T9" s="393">
        <v>1.5469999999999999</v>
      </c>
      <c r="U9" s="393">
        <v>1.5880000000000001</v>
      </c>
      <c r="V9" s="394" t="s">
        <v>290</v>
      </c>
    </row>
    <row r="10" spans="2:22" x14ac:dyDescent="0.3">
      <c r="B10" s="181" t="s">
        <v>365</v>
      </c>
      <c r="C10" s="381" t="s">
        <v>360</v>
      </c>
      <c r="D10" s="387">
        <v>10721</v>
      </c>
      <c r="E10" s="401">
        <f t="shared" si="0"/>
        <v>15.87449656479507</v>
      </c>
      <c r="F10" s="387">
        <v>28259</v>
      </c>
      <c r="G10" s="401">
        <f t="shared" si="1"/>
        <v>23.066123595047056</v>
      </c>
      <c r="H10" s="246" t="s">
        <v>364</v>
      </c>
      <c r="I10" s="246"/>
      <c r="J10" s="246"/>
      <c r="K10" s="247"/>
      <c r="M10" s="181" t="s">
        <v>365</v>
      </c>
      <c r="N10" s="381" t="s">
        <v>360</v>
      </c>
      <c r="O10" s="387"/>
      <c r="P10" s="388"/>
      <c r="Q10" s="387"/>
      <c r="R10" s="388"/>
      <c r="S10" s="391" t="s">
        <v>364</v>
      </c>
      <c r="T10" s="391"/>
      <c r="U10" s="391"/>
      <c r="V10" s="392"/>
    </row>
    <row r="11" spans="2:22" x14ac:dyDescent="0.3">
      <c r="B11" s="181"/>
      <c r="C11" s="381" t="s">
        <v>361</v>
      </c>
      <c r="D11" s="387">
        <v>14534</v>
      </c>
      <c r="E11" s="401">
        <f t="shared" si="0"/>
        <v>21.520374318881782</v>
      </c>
      <c r="F11" s="387">
        <v>30024</v>
      </c>
      <c r="G11" s="401">
        <f t="shared" si="1"/>
        <v>24.506787034845281</v>
      </c>
      <c r="H11" s="246">
        <v>0.90300000000000002</v>
      </c>
      <c r="I11" s="246">
        <v>0.88800000000000001</v>
      </c>
      <c r="J11" s="246">
        <v>0.91700000000000004</v>
      </c>
      <c r="K11" s="247" t="s">
        <v>290</v>
      </c>
      <c r="M11" s="181"/>
      <c r="N11" s="381" t="s">
        <v>361</v>
      </c>
      <c r="O11" s="387"/>
      <c r="P11" s="388"/>
      <c r="Q11" s="387"/>
      <c r="R11" s="388"/>
      <c r="S11" s="391">
        <v>0.90300000000000002</v>
      </c>
      <c r="T11" s="391">
        <v>0.88800000000000001</v>
      </c>
      <c r="U11" s="391">
        <v>0.91700000000000004</v>
      </c>
      <c r="V11" s="392" t="s">
        <v>290</v>
      </c>
    </row>
    <row r="12" spans="2:22" x14ac:dyDescent="0.3">
      <c r="B12" s="181"/>
      <c r="C12" s="381" t="s">
        <v>362</v>
      </c>
      <c r="D12" s="387">
        <v>17777</v>
      </c>
      <c r="E12" s="401">
        <f t="shared" si="0"/>
        <v>26.322257758824925</v>
      </c>
      <c r="F12" s="387">
        <v>31516</v>
      </c>
      <c r="G12" s="401">
        <f t="shared" si="1"/>
        <v>25.724616979422592</v>
      </c>
      <c r="H12" s="246">
        <v>0.85499999999999998</v>
      </c>
      <c r="I12" s="246">
        <v>0.84199999999999997</v>
      </c>
      <c r="J12" s="246">
        <v>0.86899999999999999</v>
      </c>
      <c r="K12" s="247" t="s">
        <v>290</v>
      </c>
      <c r="M12" s="181"/>
      <c r="N12" s="381" t="s">
        <v>362</v>
      </c>
      <c r="O12" s="387"/>
      <c r="P12" s="388"/>
      <c r="Q12" s="387"/>
      <c r="R12" s="388"/>
      <c r="S12" s="391">
        <v>0.85599999999999998</v>
      </c>
      <c r="T12" s="391">
        <v>0.84199999999999997</v>
      </c>
      <c r="U12" s="391">
        <v>0.87</v>
      </c>
      <c r="V12" s="392" t="s">
        <v>290</v>
      </c>
    </row>
    <row r="13" spans="2:22" x14ac:dyDescent="0.3">
      <c r="B13" s="181"/>
      <c r="C13" s="381" t="s">
        <v>363</v>
      </c>
      <c r="D13" s="387">
        <v>24504</v>
      </c>
      <c r="E13" s="401">
        <f t="shared" si="0"/>
        <v>36.282871357498223</v>
      </c>
      <c r="F13" s="387">
        <v>32714</v>
      </c>
      <c r="G13" s="401">
        <f t="shared" si="1"/>
        <v>26.702472390685074</v>
      </c>
      <c r="H13" s="246">
        <v>0.76500000000000001</v>
      </c>
      <c r="I13" s="246">
        <v>0.752</v>
      </c>
      <c r="J13" s="246">
        <v>0.77800000000000002</v>
      </c>
      <c r="K13" s="247" t="s">
        <v>290</v>
      </c>
      <c r="M13" s="181"/>
      <c r="N13" s="381" t="s">
        <v>363</v>
      </c>
      <c r="O13" s="387"/>
      <c r="P13" s="388"/>
      <c r="Q13" s="387"/>
      <c r="R13" s="388"/>
      <c r="S13" s="391">
        <v>0.76500000000000001</v>
      </c>
      <c r="T13" s="391">
        <v>0.753</v>
      </c>
      <c r="U13" s="391">
        <v>0.77800000000000002</v>
      </c>
      <c r="V13" s="392" t="s">
        <v>290</v>
      </c>
    </row>
    <row r="14" spans="2:22" x14ac:dyDescent="0.3">
      <c r="B14" s="178" t="s">
        <v>299</v>
      </c>
      <c r="C14" s="179" t="s">
        <v>223</v>
      </c>
      <c r="D14" s="178">
        <v>55</v>
      </c>
      <c r="E14" s="400">
        <f t="shared" si="0"/>
        <v>8.1438047855958304E-2</v>
      </c>
      <c r="F14" s="178">
        <v>76</v>
      </c>
      <c r="G14" s="400">
        <f t="shared" si="1"/>
        <v>6.2034233101793276E-2</v>
      </c>
      <c r="H14" s="245" t="s">
        <v>293</v>
      </c>
      <c r="I14" s="250"/>
      <c r="J14" s="250"/>
      <c r="K14" s="251"/>
      <c r="M14" s="178" t="s">
        <v>223</v>
      </c>
      <c r="N14" s="180" t="s">
        <v>243</v>
      </c>
      <c r="O14" s="382">
        <v>41337</v>
      </c>
      <c r="P14" s="407">
        <f>O14/67536*100</f>
        <v>61.207356076759055</v>
      </c>
      <c r="Q14" s="382">
        <v>117396</v>
      </c>
      <c r="R14" s="406">
        <f>Q14/122513*100</f>
        <v>95.823300384448999</v>
      </c>
      <c r="S14" s="402" t="s">
        <v>364</v>
      </c>
      <c r="T14" s="389"/>
      <c r="U14" s="389"/>
      <c r="V14" s="390"/>
    </row>
    <row r="15" spans="2:22" x14ac:dyDescent="0.3">
      <c r="B15" s="181"/>
      <c r="C15" s="182" t="s">
        <v>300</v>
      </c>
      <c r="D15" s="181">
        <v>3140</v>
      </c>
      <c r="E15" s="398">
        <f t="shared" si="0"/>
        <v>4.6493721866856195</v>
      </c>
      <c r="F15" s="181">
        <v>996</v>
      </c>
      <c r="G15" s="398">
        <f t="shared" si="1"/>
        <v>0.81297494959718564</v>
      </c>
      <c r="H15" s="246">
        <v>0.307</v>
      </c>
      <c r="I15" s="246">
        <v>0.24299999999999999</v>
      </c>
      <c r="J15" s="246">
        <v>0.38800000000000001</v>
      </c>
      <c r="K15" s="247" t="s">
        <v>290</v>
      </c>
      <c r="M15" s="181"/>
      <c r="N15" s="388" t="s">
        <v>376</v>
      </c>
      <c r="O15" s="181">
        <v>26199</v>
      </c>
      <c r="P15" s="397">
        <f t="shared" ref="P15:P31" si="2">O15/67536*100</f>
        <v>38.792643923240938</v>
      </c>
      <c r="Q15" s="181">
        <v>5117</v>
      </c>
      <c r="R15" s="398">
        <f t="shared" ref="R15:R31" si="3">Q15/122513*100</f>
        <v>4.1766996155510032</v>
      </c>
      <c r="S15" s="403">
        <v>0.61399999999999999</v>
      </c>
      <c r="T15" s="391">
        <v>0.57499999999999996</v>
      </c>
      <c r="U15" s="391">
        <v>0.65700000000000003</v>
      </c>
      <c r="V15" s="392" t="s">
        <v>290</v>
      </c>
    </row>
    <row r="16" spans="2:22" x14ac:dyDescent="0.3">
      <c r="B16" s="181"/>
      <c r="C16" s="182" t="s">
        <v>301</v>
      </c>
      <c r="D16" s="181">
        <v>1875</v>
      </c>
      <c r="E16" s="398">
        <f t="shared" si="0"/>
        <v>2.7762970859985785</v>
      </c>
      <c r="F16" s="181">
        <v>223</v>
      </c>
      <c r="G16" s="398">
        <f t="shared" si="1"/>
        <v>0.18202149975920923</v>
      </c>
      <c r="H16" s="246">
        <v>0.13200000000000001</v>
      </c>
      <c r="I16" s="246">
        <v>0.10199999999999999</v>
      </c>
      <c r="J16" s="246">
        <v>0.17100000000000001</v>
      </c>
      <c r="K16" s="247" t="s">
        <v>290</v>
      </c>
      <c r="M16" s="178" t="s">
        <v>300</v>
      </c>
      <c r="N16" s="180" t="s">
        <v>243</v>
      </c>
      <c r="O16" s="178">
        <v>61104</v>
      </c>
      <c r="P16" s="408">
        <f t="shared" si="2"/>
        <v>90.476190476190482</v>
      </c>
      <c r="Q16" s="178">
        <v>120916</v>
      </c>
      <c r="R16" s="400">
        <f t="shared" si="3"/>
        <v>98.6964648649531</v>
      </c>
      <c r="S16" s="402" t="s">
        <v>364</v>
      </c>
      <c r="T16" s="389"/>
      <c r="U16" s="389"/>
      <c r="V16" s="390"/>
    </row>
    <row r="17" spans="2:22" x14ac:dyDescent="0.3">
      <c r="B17" s="181"/>
      <c r="C17" s="182" t="s">
        <v>261</v>
      </c>
      <c r="D17" s="181">
        <v>24596</v>
      </c>
      <c r="E17" s="398">
        <f t="shared" si="0"/>
        <v>36.419095001184552</v>
      </c>
      <c r="F17" s="181">
        <v>4697</v>
      </c>
      <c r="G17" s="398">
        <f t="shared" si="1"/>
        <v>3.8338788536726716</v>
      </c>
      <c r="H17" s="246">
        <v>0.19900000000000001</v>
      </c>
      <c r="I17" s="246">
        <v>0.159</v>
      </c>
      <c r="J17" s="246">
        <v>0.25</v>
      </c>
      <c r="K17" s="247" t="s">
        <v>290</v>
      </c>
      <c r="M17" s="184"/>
      <c r="N17" s="405" t="s">
        <v>376</v>
      </c>
      <c r="O17" s="184">
        <v>6432</v>
      </c>
      <c r="P17" s="409">
        <f t="shared" si="2"/>
        <v>9.5238095238095237</v>
      </c>
      <c r="Q17" s="184">
        <v>1597</v>
      </c>
      <c r="R17" s="399">
        <f t="shared" si="3"/>
        <v>1.3035351350468931</v>
      </c>
      <c r="S17" s="404">
        <v>0.30199999999999999</v>
      </c>
      <c r="T17" s="393">
        <v>0.28699999999999998</v>
      </c>
      <c r="U17" s="393">
        <v>0.318</v>
      </c>
      <c r="V17" s="394" t="s">
        <v>290</v>
      </c>
    </row>
    <row r="18" spans="2:22" x14ac:dyDescent="0.3">
      <c r="B18" s="181"/>
      <c r="C18" s="182" t="s">
        <v>302</v>
      </c>
      <c r="D18" s="181">
        <v>600</v>
      </c>
      <c r="E18" s="398">
        <f t="shared" si="0"/>
        <v>0.88841506751954524</v>
      </c>
      <c r="F18" s="181">
        <v>416</v>
      </c>
      <c r="G18" s="398">
        <f t="shared" si="1"/>
        <v>0.33955580224139476</v>
      </c>
      <c r="H18" s="246">
        <v>0.56699999999999995</v>
      </c>
      <c r="I18" s="246">
        <v>0.44400000000000001</v>
      </c>
      <c r="J18" s="246">
        <v>0.72399999999999998</v>
      </c>
      <c r="K18" s="247" t="s">
        <v>290</v>
      </c>
      <c r="M18" s="181" t="s">
        <v>301</v>
      </c>
      <c r="N18" s="183" t="s">
        <v>243</v>
      </c>
      <c r="O18" s="181">
        <v>65424</v>
      </c>
      <c r="P18" s="397">
        <f t="shared" si="2"/>
        <v>96.872778962331196</v>
      </c>
      <c r="Q18" s="181">
        <v>122250</v>
      </c>
      <c r="R18" s="398">
        <f t="shared" si="3"/>
        <v>99.785328903871431</v>
      </c>
      <c r="S18" s="403" t="s">
        <v>364</v>
      </c>
      <c r="T18" s="391"/>
      <c r="U18" s="391"/>
      <c r="V18" s="392"/>
    </row>
    <row r="19" spans="2:22" x14ac:dyDescent="0.3">
      <c r="B19" s="181"/>
      <c r="C19" s="182" t="s">
        <v>242</v>
      </c>
      <c r="D19" s="181">
        <v>2342</v>
      </c>
      <c r="E19" s="398">
        <f t="shared" si="0"/>
        <v>3.4677801468846248</v>
      </c>
      <c r="F19" s="181">
        <v>10955</v>
      </c>
      <c r="G19" s="398">
        <f t="shared" si="1"/>
        <v>8.9419082056598072</v>
      </c>
      <c r="H19" s="246">
        <v>1.776</v>
      </c>
      <c r="I19" s="246">
        <v>1.417</v>
      </c>
      <c r="J19" s="246">
        <v>2.2250000000000001</v>
      </c>
      <c r="K19" s="247" t="s">
        <v>290</v>
      </c>
      <c r="M19" s="181"/>
      <c r="N19" s="388" t="s">
        <v>376</v>
      </c>
      <c r="O19" s="181">
        <v>2112</v>
      </c>
      <c r="P19" s="397">
        <f t="shared" si="2"/>
        <v>3.1272210376687988</v>
      </c>
      <c r="Q19" s="181">
        <v>263</v>
      </c>
      <c r="R19" s="398">
        <f t="shared" si="3"/>
        <v>0.2146710961285741</v>
      </c>
      <c r="S19" s="403">
        <v>0.157</v>
      </c>
      <c r="T19" s="391">
        <v>0.13800000000000001</v>
      </c>
      <c r="U19" s="391">
        <v>0.17799999999999999</v>
      </c>
      <c r="V19" s="392" t="s">
        <v>290</v>
      </c>
    </row>
    <row r="20" spans="2:22" x14ac:dyDescent="0.3">
      <c r="B20" s="184"/>
      <c r="C20" s="185" t="s">
        <v>270</v>
      </c>
      <c r="D20" s="184">
        <v>34928</v>
      </c>
      <c r="E20" s="399">
        <f t="shared" si="0"/>
        <v>51.717602463871117</v>
      </c>
      <c r="F20" s="184">
        <v>105150</v>
      </c>
      <c r="G20" s="399">
        <f t="shared" si="1"/>
        <v>85.827626455967945</v>
      </c>
      <c r="H20" s="248">
        <v>1.5569999999999999</v>
      </c>
      <c r="I20" s="248">
        <v>1.2430000000000001</v>
      </c>
      <c r="J20" s="248">
        <v>1.9490000000000001</v>
      </c>
      <c r="K20" s="249">
        <v>1E-4</v>
      </c>
      <c r="M20" s="178" t="s">
        <v>261</v>
      </c>
      <c r="N20" s="180" t="s">
        <v>243</v>
      </c>
      <c r="O20" s="178">
        <v>42911</v>
      </c>
      <c r="P20" s="408">
        <f t="shared" si="2"/>
        <v>63.537964937218675</v>
      </c>
      <c r="Q20" s="178">
        <v>117799</v>
      </c>
      <c r="R20" s="400">
        <f t="shared" si="3"/>
        <v>96.152245067870339</v>
      </c>
      <c r="S20" s="402" t="s">
        <v>364</v>
      </c>
      <c r="T20" s="389"/>
      <c r="U20" s="389"/>
      <c r="V20" s="390"/>
    </row>
    <row r="21" spans="2:22" x14ac:dyDescent="0.3">
      <c r="B21" s="178" t="s">
        <v>303</v>
      </c>
      <c r="C21" s="179" t="s">
        <v>375</v>
      </c>
      <c r="D21" s="178">
        <v>17052</v>
      </c>
      <c r="E21" s="400">
        <f t="shared" si="0"/>
        <v>25.24875621890547</v>
      </c>
      <c r="F21" s="178">
        <v>34257</v>
      </c>
      <c r="G21" s="400">
        <f t="shared" si="1"/>
        <v>27.961930570633321</v>
      </c>
      <c r="H21" s="245" t="s">
        <v>293</v>
      </c>
      <c r="I21" s="250"/>
      <c r="J21" s="250"/>
      <c r="K21" s="251"/>
      <c r="M21" s="184"/>
      <c r="N21" s="405" t="s">
        <v>376</v>
      </c>
      <c r="O21" s="184">
        <v>24625</v>
      </c>
      <c r="P21" s="409">
        <f t="shared" si="2"/>
        <v>36.462035062781332</v>
      </c>
      <c r="Q21" s="184">
        <v>4714</v>
      </c>
      <c r="R21" s="399">
        <f t="shared" si="3"/>
        <v>3.8477549321296518</v>
      </c>
      <c r="S21" s="404">
        <v>0.214</v>
      </c>
      <c r="T21" s="393">
        <v>0.2</v>
      </c>
      <c r="U21" s="393">
        <v>0.22800000000000001</v>
      </c>
      <c r="V21" s="394" t="s">
        <v>290</v>
      </c>
    </row>
    <row r="22" spans="2:22" x14ac:dyDescent="0.3">
      <c r="B22" s="181"/>
      <c r="C22" s="182" t="s">
        <v>304</v>
      </c>
      <c r="D22" s="181">
        <v>1484</v>
      </c>
      <c r="E22" s="398">
        <f t="shared" si="0"/>
        <v>2.1973466003316751</v>
      </c>
      <c r="F22" s="181">
        <v>2493</v>
      </c>
      <c r="G22" s="398">
        <f t="shared" si="1"/>
        <v>2.0348860937206661</v>
      </c>
      <c r="H22" s="246">
        <v>0.90500000000000003</v>
      </c>
      <c r="I22" s="246">
        <v>0.86799999999999999</v>
      </c>
      <c r="J22" s="246">
        <v>0.94399999999999995</v>
      </c>
      <c r="K22" s="247" t="s">
        <v>290</v>
      </c>
      <c r="M22" s="181" t="s">
        <v>302</v>
      </c>
      <c r="N22" s="183" t="s">
        <v>243</v>
      </c>
      <c r="O22" s="181">
        <v>66936</v>
      </c>
      <c r="P22" s="397">
        <f t="shared" si="2"/>
        <v>99.111584932480454</v>
      </c>
      <c r="Q22" s="181">
        <v>122097</v>
      </c>
      <c r="R22" s="398">
        <f t="shared" si="3"/>
        <v>99.660444197758608</v>
      </c>
      <c r="S22" s="403" t="s">
        <v>364</v>
      </c>
      <c r="T22" s="391"/>
      <c r="U22" s="391"/>
      <c r="V22" s="392"/>
    </row>
    <row r="23" spans="2:22" x14ac:dyDescent="0.3">
      <c r="B23" s="181"/>
      <c r="C23" s="182" t="s">
        <v>305</v>
      </c>
      <c r="D23" s="181">
        <v>21</v>
      </c>
      <c r="E23" s="398">
        <f t="shared" si="0"/>
        <v>3.109452736318408E-2</v>
      </c>
      <c r="F23" s="181">
        <v>33</v>
      </c>
      <c r="G23" s="398">
        <f t="shared" si="1"/>
        <v>2.6935917004726029E-2</v>
      </c>
      <c r="H23" s="246">
        <v>0.67500000000000004</v>
      </c>
      <c r="I23" s="246">
        <v>0.48</v>
      </c>
      <c r="J23" s="246">
        <v>0.94899999999999995</v>
      </c>
      <c r="K23" s="247">
        <v>2.4E-2</v>
      </c>
      <c r="M23" s="181"/>
      <c r="N23" s="388" t="s">
        <v>376</v>
      </c>
      <c r="O23" s="181">
        <v>600</v>
      </c>
      <c r="P23" s="397">
        <f t="shared" si="2"/>
        <v>0.88841506751954524</v>
      </c>
      <c r="Q23" s="181">
        <v>416</v>
      </c>
      <c r="R23" s="398">
        <f t="shared" si="3"/>
        <v>0.33955580224139476</v>
      </c>
      <c r="S23" s="403">
        <v>0.56999999999999995</v>
      </c>
      <c r="T23" s="391">
        <v>0.50900000000000001</v>
      </c>
      <c r="U23" s="391">
        <v>0.63700000000000001</v>
      </c>
      <c r="V23" s="392" t="s">
        <v>290</v>
      </c>
    </row>
    <row r="24" spans="2:22" x14ac:dyDescent="0.3">
      <c r="B24" s="181"/>
      <c r="C24" s="182" t="s">
        <v>306</v>
      </c>
      <c r="D24" s="181">
        <v>1856</v>
      </c>
      <c r="E24" s="398">
        <f t="shared" si="0"/>
        <v>2.7481639421937927</v>
      </c>
      <c r="F24" s="181">
        <v>5004</v>
      </c>
      <c r="G24" s="398">
        <f t="shared" si="1"/>
        <v>4.0844645058075466</v>
      </c>
      <c r="H24" s="246">
        <v>0.876</v>
      </c>
      <c r="I24" s="246">
        <v>0.85</v>
      </c>
      <c r="J24" s="246">
        <v>0.90200000000000002</v>
      </c>
      <c r="K24" s="247" t="s">
        <v>290</v>
      </c>
      <c r="M24" s="178" t="s">
        <v>242</v>
      </c>
      <c r="N24" s="180" t="s">
        <v>243</v>
      </c>
      <c r="O24" s="178">
        <v>60153</v>
      </c>
      <c r="P24" s="408">
        <f t="shared" si="2"/>
        <v>89.068052594172002</v>
      </c>
      <c r="Q24" s="178">
        <v>109129</v>
      </c>
      <c r="R24" s="400">
        <f t="shared" si="3"/>
        <v>89.075445054810515</v>
      </c>
      <c r="S24" s="402" t="s">
        <v>364</v>
      </c>
      <c r="T24" s="389"/>
      <c r="U24" s="389"/>
      <c r="V24" s="390"/>
    </row>
    <row r="25" spans="2:22" x14ac:dyDescent="0.3">
      <c r="B25" s="181"/>
      <c r="C25" s="182" t="s">
        <v>307</v>
      </c>
      <c r="D25" s="181">
        <v>1222</v>
      </c>
      <c r="E25" s="398">
        <f t="shared" si="0"/>
        <v>1.8094053541814734</v>
      </c>
      <c r="F25" s="181">
        <v>2008</v>
      </c>
      <c r="G25" s="398">
        <f t="shared" si="1"/>
        <v>1.6390097377421169</v>
      </c>
      <c r="H25" s="246">
        <v>0.76900000000000002</v>
      </c>
      <c r="I25" s="246">
        <v>0.73499999999999999</v>
      </c>
      <c r="J25" s="246">
        <v>0.80500000000000005</v>
      </c>
      <c r="K25" s="247" t="s">
        <v>290</v>
      </c>
      <c r="M25" s="184"/>
      <c r="N25" s="405" t="s">
        <v>376</v>
      </c>
      <c r="O25" s="184">
        <v>7383</v>
      </c>
      <c r="P25" s="409">
        <f t="shared" si="2"/>
        <v>10.931947405828003</v>
      </c>
      <c r="Q25" s="184">
        <v>13384</v>
      </c>
      <c r="R25" s="399">
        <f t="shared" si="3"/>
        <v>10.924554945189492</v>
      </c>
      <c r="S25" s="404">
        <v>1.246</v>
      </c>
      <c r="T25" s="393">
        <v>1.2230000000000001</v>
      </c>
      <c r="U25" s="393">
        <v>1.268</v>
      </c>
      <c r="V25" s="394" t="s">
        <v>290</v>
      </c>
    </row>
    <row r="26" spans="2:22" x14ac:dyDescent="0.3">
      <c r="B26" s="181"/>
      <c r="C26" s="182" t="s">
        <v>308</v>
      </c>
      <c r="D26" s="181">
        <v>0</v>
      </c>
      <c r="E26" s="398">
        <f t="shared" si="0"/>
        <v>0</v>
      </c>
      <c r="F26" s="181">
        <v>1</v>
      </c>
      <c r="G26" s="398">
        <f t="shared" si="1"/>
        <v>8.1623990923412198E-4</v>
      </c>
      <c r="H26" s="246">
        <v>1.0409999999999999</v>
      </c>
      <c r="I26" s="246">
        <v>0.14699999999999999</v>
      </c>
      <c r="J26" s="246">
        <v>7.39</v>
      </c>
      <c r="K26" s="247">
        <v>0.96799999999999997</v>
      </c>
      <c r="M26" s="181" t="s">
        <v>368</v>
      </c>
      <c r="N26" s="183" t="s">
        <v>243</v>
      </c>
      <c r="O26" s="181">
        <v>42325</v>
      </c>
      <c r="P26" s="397">
        <f t="shared" si="2"/>
        <v>62.670279554607909</v>
      </c>
      <c r="Q26" s="181">
        <v>81104</v>
      </c>
      <c r="R26" s="398">
        <f t="shared" si="3"/>
        <v>66.200321598524241</v>
      </c>
      <c r="S26" s="403" t="s">
        <v>364</v>
      </c>
      <c r="T26" s="391"/>
      <c r="U26" s="391"/>
      <c r="V26" s="392"/>
    </row>
    <row r="27" spans="2:22" x14ac:dyDescent="0.3">
      <c r="B27" s="181"/>
      <c r="C27" s="182" t="s">
        <v>309</v>
      </c>
      <c r="D27" s="181">
        <v>81</v>
      </c>
      <c r="E27" s="398">
        <f t="shared" si="0"/>
        <v>0.1199360341151386</v>
      </c>
      <c r="F27" s="181">
        <v>140</v>
      </c>
      <c r="G27" s="398">
        <f t="shared" si="1"/>
        <v>0.11427358729277709</v>
      </c>
      <c r="H27" s="246">
        <v>0.83499999999999996</v>
      </c>
      <c r="I27" s="246">
        <v>0.70699999999999996</v>
      </c>
      <c r="J27" s="246">
        <v>0.98599999999999999</v>
      </c>
      <c r="K27" s="247">
        <v>3.32E-2</v>
      </c>
      <c r="M27" s="181"/>
      <c r="N27" s="388" t="s">
        <v>376</v>
      </c>
      <c r="O27" s="181">
        <v>20211</v>
      </c>
      <c r="P27" s="397">
        <f t="shared" si="2"/>
        <v>29.926261549395878</v>
      </c>
      <c r="Q27" s="181">
        <v>41409</v>
      </c>
      <c r="R27" s="398">
        <f t="shared" si="3"/>
        <v>33.799678401475767</v>
      </c>
      <c r="S27" s="403">
        <v>0.96099999999999997</v>
      </c>
      <c r="T27" s="391">
        <v>0.94799999999999995</v>
      </c>
      <c r="U27" s="391">
        <v>0.97499999999999998</v>
      </c>
      <c r="V27" s="392" t="s">
        <v>290</v>
      </c>
    </row>
    <row r="28" spans="2:22" x14ac:dyDescent="0.3">
      <c r="B28" s="184"/>
      <c r="C28" s="185" t="s">
        <v>270</v>
      </c>
      <c r="D28" s="184">
        <v>45820</v>
      </c>
      <c r="E28" s="399">
        <f t="shared" si="0"/>
        <v>67.845297322909261</v>
      </c>
      <c r="F28" s="184">
        <v>78577</v>
      </c>
      <c r="G28" s="399">
        <f t="shared" si="1"/>
        <v>64.137683347889606</v>
      </c>
      <c r="H28" s="248">
        <v>1.0409999999999999</v>
      </c>
      <c r="I28" s="248">
        <v>1.026</v>
      </c>
      <c r="J28" s="248">
        <v>1.0569999999999999</v>
      </c>
      <c r="K28" s="249" t="s">
        <v>290</v>
      </c>
      <c r="M28" s="178" t="s">
        <v>366</v>
      </c>
      <c r="N28" s="180" t="s">
        <v>243</v>
      </c>
      <c r="O28" s="178">
        <v>64115</v>
      </c>
      <c r="P28" s="408">
        <f t="shared" si="2"/>
        <v>94.93455342335939</v>
      </c>
      <c r="Q28" s="178">
        <v>114875</v>
      </c>
      <c r="R28" s="400">
        <f t="shared" si="3"/>
        <v>93.765559573269769</v>
      </c>
      <c r="S28" s="402" t="s">
        <v>364</v>
      </c>
      <c r="T28" s="389"/>
      <c r="U28" s="389"/>
      <c r="V28" s="390"/>
    </row>
    <row r="29" spans="2:22" x14ac:dyDescent="0.3">
      <c r="B29" s="181" t="s">
        <v>310</v>
      </c>
      <c r="C29" s="182" t="s">
        <v>244</v>
      </c>
      <c r="D29" s="181">
        <v>52505</v>
      </c>
      <c r="E29" s="398">
        <f t="shared" si="0"/>
        <v>77.743721866856191</v>
      </c>
      <c r="F29" s="181">
        <v>91205</v>
      </c>
      <c r="G29" s="398">
        <f t="shared" si="1"/>
        <v>74.445160921698104</v>
      </c>
      <c r="H29" s="229" t="s">
        <v>293</v>
      </c>
      <c r="I29" s="246"/>
      <c r="J29" s="246"/>
      <c r="K29" s="247"/>
      <c r="M29" s="184"/>
      <c r="N29" s="405" t="s">
        <v>376</v>
      </c>
      <c r="O29" s="184">
        <v>3421</v>
      </c>
      <c r="P29" s="409">
        <f t="shared" si="2"/>
        <v>5.0654465766406069</v>
      </c>
      <c r="Q29" s="184">
        <v>7638</v>
      </c>
      <c r="R29" s="399">
        <f t="shared" si="3"/>
        <v>6.2344404267302247</v>
      </c>
      <c r="S29" s="404">
        <v>0.873</v>
      </c>
      <c r="T29" s="393">
        <v>0.85199999999999998</v>
      </c>
      <c r="U29" s="393">
        <v>0.89400000000000002</v>
      </c>
      <c r="V29" s="394" t="s">
        <v>290</v>
      </c>
    </row>
    <row r="30" spans="2:22" x14ac:dyDescent="0.3">
      <c r="B30" s="181"/>
      <c r="C30" s="182" t="s">
        <v>243</v>
      </c>
      <c r="D30" s="181">
        <v>15031</v>
      </c>
      <c r="E30" s="398">
        <f t="shared" si="0"/>
        <v>22.256278133143805</v>
      </c>
      <c r="F30" s="181">
        <v>31308</v>
      </c>
      <c r="G30" s="398">
        <f t="shared" si="1"/>
        <v>25.554839078301896</v>
      </c>
      <c r="H30" s="246">
        <v>1.2370000000000001</v>
      </c>
      <c r="I30" s="246">
        <v>1.22</v>
      </c>
      <c r="J30" s="246">
        <v>1.2549999999999999</v>
      </c>
      <c r="K30" s="247" t="s">
        <v>290</v>
      </c>
      <c r="M30" s="181" t="s">
        <v>367</v>
      </c>
      <c r="N30" s="183" t="s">
        <v>243</v>
      </c>
      <c r="O30" s="181">
        <v>66212</v>
      </c>
      <c r="P30" s="397">
        <f t="shared" si="2"/>
        <v>98.039564084340199</v>
      </c>
      <c r="Q30" s="181">
        <v>120331</v>
      </c>
      <c r="R30" s="398">
        <f t="shared" si="3"/>
        <v>98.218964518051138</v>
      </c>
      <c r="S30" s="403" t="s">
        <v>364</v>
      </c>
      <c r="T30" s="391"/>
      <c r="U30" s="391"/>
      <c r="V30" s="392"/>
    </row>
    <row r="31" spans="2:22" x14ac:dyDescent="0.3">
      <c r="B31" s="178" t="s">
        <v>311</v>
      </c>
      <c r="C31" s="179" t="s">
        <v>244</v>
      </c>
      <c r="D31" s="178">
        <v>65928</v>
      </c>
      <c r="E31" s="400">
        <f t="shared" si="0"/>
        <v>97.61904761904762</v>
      </c>
      <c r="F31" s="178">
        <v>120439</v>
      </c>
      <c r="G31" s="400">
        <f t="shared" si="1"/>
        <v>98.30711842824843</v>
      </c>
      <c r="H31" s="245" t="s">
        <v>293</v>
      </c>
      <c r="I31" s="250"/>
      <c r="J31" s="250"/>
      <c r="K31" s="251"/>
      <c r="M31" s="184"/>
      <c r="N31" s="405" t="s">
        <v>376</v>
      </c>
      <c r="O31" s="184">
        <v>1324</v>
      </c>
      <c r="P31" s="409">
        <f t="shared" si="2"/>
        <v>1.9604359156597961</v>
      </c>
      <c r="Q31" s="184">
        <v>2182</v>
      </c>
      <c r="R31" s="399">
        <f t="shared" si="3"/>
        <v>1.7810354819488543</v>
      </c>
      <c r="S31" s="404">
        <v>0.77700000000000002</v>
      </c>
      <c r="T31" s="393">
        <v>0.74299999999999999</v>
      </c>
      <c r="U31" s="393">
        <v>0.81200000000000006</v>
      </c>
      <c r="V31" s="394" t="s">
        <v>290</v>
      </c>
    </row>
    <row r="32" spans="2:22" x14ac:dyDescent="0.3">
      <c r="B32" s="184"/>
      <c r="C32" s="185" t="s">
        <v>243</v>
      </c>
      <c r="D32" s="184">
        <v>1608</v>
      </c>
      <c r="E32" s="399">
        <f t="shared" si="0"/>
        <v>2.3809523809523809</v>
      </c>
      <c r="F32" s="184">
        <v>2074</v>
      </c>
      <c r="G32" s="399">
        <f t="shared" si="1"/>
        <v>1.6928815717515693</v>
      </c>
      <c r="H32" s="248">
        <v>1.982</v>
      </c>
      <c r="I32" s="248">
        <v>1.8959999999999999</v>
      </c>
      <c r="J32" s="248">
        <v>2.0699999999999998</v>
      </c>
      <c r="K32" s="249" t="s">
        <v>290</v>
      </c>
      <c r="M32" s="181" t="s">
        <v>310</v>
      </c>
      <c r="N32" s="182" t="s">
        <v>244</v>
      </c>
      <c r="O32" s="181"/>
      <c r="P32" s="183"/>
      <c r="Q32" s="181"/>
      <c r="R32" s="183"/>
      <c r="S32" s="391">
        <v>1.2350000000000001</v>
      </c>
      <c r="T32" s="391">
        <v>1.218</v>
      </c>
      <c r="U32" s="391">
        <v>1.2529999999999999</v>
      </c>
      <c r="V32" s="392" t="s">
        <v>290</v>
      </c>
    </row>
    <row r="33" spans="2:22" x14ac:dyDescent="0.3">
      <c r="B33" s="181" t="s">
        <v>312</v>
      </c>
      <c r="C33" s="182" t="s">
        <v>244</v>
      </c>
      <c r="D33" s="181">
        <v>61726</v>
      </c>
      <c r="E33" s="398">
        <f t="shared" si="0"/>
        <v>91.3971807628524</v>
      </c>
      <c r="F33" s="181">
        <v>113084</v>
      </c>
      <c r="G33" s="398">
        <f t="shared" si="1"/>
        <v>92.303673895831466</v>
      </c>
      <c r="H33" s="229" t="s">
        <v>293</v>
      </c>
      <c r="I33" s="246"/>
      <c r="J33" s="246"/>
      <c r="K33" s="247"/>
      <c r="M33" s="178" t="s">
        <v>311</v>
      </c>
      <c r="N33" s="179" t="s">
        <v>244</v>
      </c>
      <c r="O33" s="178"/>
      <c r="P33" s="180"/>
      <c r="Q33" s="178"/>
      <c r="R33" s="180"/>
      <c r="S33" s="389" t="s">
        <v>293</v>
      </c>
      <c r="T33" s="389"/>
      <c r="U33" s="389"/>
      <c r="V33" s="390"/>
    </row>
    <row r="34" spans="2:22" x14ac:dyDescent="0.3">
      <c r="B34" s="181"/>
      <c r="C34" s="182" t="s">
        <v>243</v>
      </c>
      <c r="D34" s="181">
        <v>5810</v>
      </c>
      <c r="E34" s="398">
        <f t="shared" si="0"/>
        <v>8.6028192371475942</v>
      </c>
      <c r="F34" s="181">
        <v>9429</v>
      </c>
      <c r="G34" s="398">
        <f t="shared" si="1"/>
        <v>7.6963261041685369</v>
      </c>
      <c r="H34" s="246">
        <v>1.581</v>
      </c>
      <c r="I34" s="246">
        <v>1.548</v>
      </c>
      <c r="J34" s="246">
        <v>1.615</v>
      </c>
      <c r="K34" s="247" t="s">
        <v>290</v>
      </c>
      <c r="M34" s="184"/>
      <c r="N34" s="185" t="s">
        <v>243</v>
      </c>
      <c r="O34" s="184"/>
      <c r="P34" s="186"/>
      <c r="Q34" s="184"/>
      <c r="R34" s="186"/>
      <c r="S34" s="393">
        <v>1.976</v>
      </c>
      <c r="T34" s="393">
        <v>1.891</v>
      </c>
      <c r="U34" s="393">
        <v>2.0649999999999999</v>
      </c>
      <c r="V34" s="394" t="s">
        <v>290</v>
      </c>
    </row>
    <row r="35" spans="2:22" x14ac:dyDescent="0.3">
      <c r="B35" s="178" t="s">
        <v>250</v>
      </c>
      <c r="C35" s="179" t="s">
        <v>244</v>
      </c>
      <c r="D35" s="178">
        <v>61665</v>
      </c>
      <c r="E35" s="400">
        <f t="shared" si="0"/>
        <v>91.306858564321246</v>
      </c>
      <c r="F35" s="178">
        <v>115619</v>
      </c>
      <c r="G35" s="400">
        <f t="shared" si="1"/>
        <v>94.37284206573996</v>
      </c>
      <c r="H35" s="245" t="s">
        <v>293</v>
      </c>
      <c r="I35" s="250"/>
      <c r="J35" s="250"/>
      <c r="K35" s="251"/>
      <c r="M35" s="181" t="s">
        <v>312</v>
      </c>
      <c r="N35" s="182" t="s">
        <v>244</v>
      </c>
      <c r="O35" s="181"/>
      <c r="P35" s="183"/>
      <c r="Q35" s="181"/>
      <c r="R35" s="183"/>
      <c r="S35" s="391" t="s">
        <v>293</v>
      </c>
      <c r="T35" s="391"/>
      <c r="U35" s="391"/>
      <c r="V35" s="392"/>
    </row>
    <row r="36" spans="2:22" x14ac:dyDescent="0.3">
      <c r="B36" s="184"/>
      <c r="C36" s="185" t="s">
        <v>243</v>
      </c>
      <c r="D36" s="184">
        <v>5871</v>
      </c>
      <c r="E36" s="399">
        <f t="shared" si="0"/>
        <v>8.6931414356787489</v>
      </c>
      <c r="F36" s="184">
        <v>6894</v>
      </c>
      <c r="G36" s="399">
        <f t="shared" si="1"/>
        <v>5.6271579342600377</v>
      </c>
      <c r="H36" s="248">
        <v>1.405</v>
      </c>
      <c r="I36" s="248">
        <v>1.3720000000000001</v>
      </c>
      <c r="J36" s="248">
        <v>1.44</v>
      </c>
      <c r="K36" s="249" t="s">
        <v>290</v>
      </c>
      <c r="M36" s="181"/>
      <c r="N36" s="182" t="s">
        <v>243</v>
      </c>
      <c r="O36" s="181"/>
      <c r="P36" s="183"/>
      <c r="Q36" s="181"/>
      <c r="R36" s="183"/>
      <c r="S36" s="391">
        <v>1.58</v>
      </c>
      <c r="T36" s="391">
        <v>1.5469999999999999</v>
      </c>
      <c r="U36" s="391">
        <v>1.6140000000000001</v>
      </c>
      <c r="V36" s="392" t="s">
        <v>290</v>
      </c>
    </row>
    <row r="37" spans="2:22" x14ac:dyDescent="0.3">
      <c r="M37" s="178" t="s">
        <v>250</v>
      </c>
      <c r="N37" s="179" t="s">
        <v>244</v>
      </c>
      <c r="O37" s="178"/>
      <c r="P37" s="180"/>
      <c r="Q37" s="178"/>
      <c r="R37" s="180"/>
      <c r="S37" s="389" t="s">
        <v>293</v>
      </c>
      <c r="T37" s="389"/>
      <c r="U37" s="389"/>
      <c r="V37" s="390"/>
    </row>
    <row r="38" spans="2:22" x14ac:dyDescent="0.3">
      <c r="M38" s="184"/>
      <c r="N38" s="185" t="s">
        <v>243</v>
      </c>
      <c r="O38" s="184"/>
      <c r="P38" s="186"/>
      <c r="Q38" s="184"/>
      <c r="R38" s="186"/>
      <c r="S38" s="393">
        <v>1.4039999999999999</v>
      </c>
      <c r="T38" s="393">
        <v>1.371</v>
      </c>
      <c r="U38" s="393">
        <v>1.4390000000000001</v>
      </c>
      <c r="V38" s="394" t="s">
        <v>290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7"/>
  <sheetViews>
    <sheetView zoomScale="55" zoomScaleNormal="55" workbookViewId="0">
      <selection activeCell="AH108" sqref="AH108"/>
    </sheetView>
  </sheetViews>
  <sheetFormatPr defaultRowHeight="16.5" x14ac:dyDescent="0.3"/>
  <sheetData>
    <row r="2" spans="2:14" x14ac:dyDescent="0.3">
      <c r="B2" s="244"/>
      <c r="N2" s="244"/>
    </row>
    <row r="31" spans="2:14" x14ac:dyDescent="0.3">
      <c r="B31" s="244"/>
      <c r="N31" s="244"/>
    </row>
    <row r="59" spans="2:14" x14ac:dyDescent="0.3">
      <c r="B59" s="244"/>
      <c r="N59" s="244"/>
    </row>
    <row r="87" spans="2:14" x14ac:dyDescent="0.3">
      <c r="B87" s="244"/>
      <c r="N87" s="244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I221"/>
  <sheetViews>
    <sheetView zoomScale="70" zoomScaleNormal="70" workbookViewId="0">
      <selection activeCell="CH216" sqref="CH216"/>
    </sheetView>
  </sheetViews>
  <sheetFormatPr defaultRowHeight="13.5" x14ac:dyDescent="0.3"/>
  <cols>
    <col min="1" max="1" width="5.625" style="72" customWidth="1"/>
    <col min="2" max="87" width="6.625" style="72" customWidth="1"/>
    <col min="88" max="16384" width="9" style="72"/>
  </cols>
  <sheetData>
    <row r="2" spans="1:77" s="86" customFormat="1" ht="24" x14ac:dyDescent="0.3">
      <c r="B2" s="101" t="s">
        <v>9</v>
      </c>
      <c r="C2" s="87"/>
    </row>
    <row r="3" spans="1:77" x14ac:dyDescent="0.3">
      <c r="B3" s="79"/>
      <c r="C3" s="73"/>
      <c r="D3" s="311" t="s">
        <v>30</v>
      </c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11"/>
      <c r="X3" s="311"/>
      <c r="Y3" s="311"/>
      <c r="Z3" s="311"/>
      <c r="AA3" s="311"/>
      <c r="AB3" s="311"/>
      <c r="AC3" s="311"/>
    </row>
    <row r="4" spans="1:77" ht="13.5" customHeight="1" x14ac:dyDescent="0.3">
      <c r="A4" s="27"/>
      <c r="B4" s="80"/>
      <c r="C4" s="81"/>
      <c r="D4" s="307">
        <v>2008</v>
      </c>
      <c r="E4" s="307"/>
      <c r="F4" s="307">
        <v>2009</v>
      </c>
      <c r="G4" s="307"/>
      <c r="H4" s="307">
        <v>2010</v>
      </c>
      <c r="I4" s="307"/>
      <c r="J4" s="307">
        <v>2011</v>
      </c>
      <c r="K4" s="307"/>
      <c r="L4" s="307">
        <v>2012</v>
      </c>
      <c r="M4" s="307"/>
      <c r="N4" s="307">
        <v>2013</v>
      </c>
      <c r="O4" s="307"/>
      <c r="P4" s="307">
        <v>2014</v>
      </c>
      <c r="Q4" s="307"/>
      <c r="R4" s="307">
        <v>2015</v>
      </c>
      <c r="S4" s="307"/>
      <c r="T4" s="307">
        <v>2016</v>
      </c>
      <c r="U4" s="307"/>
      <c r="V4" s="307">
        <v>2017</v>
      </c>
      <c r="W4" s="307"/>
      <c r="X4" s="307">
        <v>2018</v>
      </c>
      <c r="Y4" s="307"/>
      <c r="Z4" s="307">
        <v>2019</v>
      </c>
      <c r="AA4" s="307"/>
      <c r="AB4" s="307">
        <v>2020</v>
      </c>
      <c r="AC4" s="307"/>
      <c r="AE4" s="94"/>
      <c r="AF4" s="95"/>
      <c r="AG4" s="312" t="s">
        <v>70</v>
      </c>
      <c r="AH4" s="312"/>
      <c r="AI4" s="312"/>
      <c r="AJ4" s="312"/>
      <c r="AK4" s="312"/>
      <c r="AL4" s="312"/>
      <c r="AM4" s="312"/>
      <c r="AN4" s="312"/>
      <c r="AO4" s="312"/>
      <c r="AP4" s="312"/>
      <c r="AQ4" s="312"/>
      <c r="AR4" s="312"/>
      <c r="AS4" s="313"/>
      <c r="AU4" s="94"/>
      <c r="AV4" s="96"/>
      <c r="AW4" s="312" t="s">
        <v>39</v>
      </c>
      <c r="AX4" s="312"/>
      <c r="AY4" s="312"/>
      <c r="AZ4" s="312"/>
      <c r="BA4" s="312"/>
      <c r="BB4" s="312"/>
      <c r="BC4" s="312"/>
      <c r="BD4" s="312"/>
      <c r="BE4" s="312"/>
      <c r="BF4" s="312"/>
      <c r="BG4" s="312"/>
      <c r="BH4" s="312"/>
      <c r="BI4" s="313"/>
      <c r="BJ4" s="88"/>
      <c r="BK4" s="94"/>
      <c r="BL4" s="96"/>
      <c r="BM4" s="312" t="s">
        <v>37</v>
      </c>
      <c r="BN4" s="312"/>
      <c r="BO4" s="312"/>
      <c r="BP4" s="312"/>
      <c r="BQ4" s="312"/>
      <c r="BR4" s="312"/>
      <c r="BS4" s="312"/>
      <c r="BT4" s="312"/>
      <c r="BU4" s="312"/>
      <c r="BV4" s="312"/>
      <c r="BW4" s="312"/>
      <c r="BX4" s="312"/>
      <c r="BY4" s="313"/>
    </row>
    <row r="5" spans="1:77" x14ac:dyDescent="0.3">
      <c r="B5" s="83"/>
      <c r="C5" s="84"/>
      <c r="D5" s="85" t="s">
        <v>31</v>
      </c>
      <c r="E5" s="85" t="s">
        <v>32</v>
      </c>
      <c r="F5" s="85" t="s">
        <v>31</v>
      </c>
      <c r="G5" s="85" t="s">
        <v>32</v>
      </c>
      <c r="H5" s="85" t="s">
        <v>31</v>
      </c>
      <c r="I5" s="85" t="s">
        <v>32</v>
      </c>
      <c r="J5" s="85" t="s">
        <v>31</v>
      </c>
      <c r="K5" s="85" t="s">
        <v>32</v>
      </c>
      <c r="L5" s="85" t="s">
        <v>31</v>
      </c>
      <c r="M5" s="85" t="s">
        <v>32</v>
      </c>
      <c r="N5" s="85" t="s">
        <v>31</v>
      </c>
      <c r="O5" s="85" t="s">
        <v>32</v>
      </c>
      <c r="P5" s="85" t="s">
        <v>31</v>
      </c>
      <c r="Q5" s="85" t="s">
        <v>32</v>
      </c>
      <c r="R5" s="85" t="s">
        <v>31</v>
      </c>
      <c r="S5" s="85" t="s">
        <v>32</v>
      </c>
      <c r="T5" s="85" t="s">
        <v>31</v>
      </c>
      <c r="U5" s="85" t="s">
        <v>32</v>
      </c>
      <c r="V5" s="85" t="s">
        <v>31</v>
      </c>
      <c r="W5" s="85" t="s">
        <v>32</v>
      </c>
      <c r="X5" s="85" t="s">
        <v>31</v>
      </c>
      <c r="Y5" s="85" t="s">
        <v>32</v>
      </c>
      <c r="Z5" s="85" t="s">
        <v>31</v>
      </c>
      <c r="AA5" s="85" t="s">
        <v>32</v>
      </c>
      <c r="AB5" s="85" t="s">
        <v>31</v>
      </c>
      <c r="AC5" s="85" t="s">
        <v>32</v>
      </c>
      <c r="AE5" s="97"/>
      <c r="AF5" s="98"/>
      <c r="AG5" s="98">
        <v>2008</v>
      </c>
      <c r="AH5" s="98">
        <v>2009</v>
      </c>
      <c r="AI5" s="98">
        <v>2010</v>
      </c>
      <c r="AJ5" s="98">
        <v>2011</v>
      </c>
      <c r="AK5" s="98">
        <v>2012</v>
      </c>
      <c r="AL5" s="98">
        <v>2013</v>
      </c>
      <c r="AM5" s="98">
        <v>2014</v>
      </c>
      <c r="AN5" s="98">
        <v>2015</v>
      </c>
      <c r="AO5" s="98">
        <v>2016</v>
      </c>
      <c r="AP5" s="98">
        <v>2017</v>
      </c>
      <c r="AQ5" s="98">
        <v>2018</v>
      </c>
      <c r="AR5" s="98">
        <v>2019</v>
      </c>
      <c r="AS5" s="99">
        <v>2020</v>
      </c>
      <c r="AU5" s="97"/>
      <c r="AV5" s="98"/>
      <c r="AW5" s="98">
        <v>2008</v>
      </c>
      <c r="AX5" s="98">
        <v>2009</v>
      </c>
      <c r="AY5" s="98">
        <v>2010</v>
      </c>
      <c r="AZ5" s="98">
        <v>2011</v>
      </c>
      <c r="BA5" s="98">
        <v>2012</v>
      </c>
      <c r="BB5" s="98">
        <v>2013</v>
      </c>
      <c r="BC5" s="98">
        <v>2014</v>
      </c>
      <c r="BD5" s="98">
        <v>2015</v>
      </c>
      <c r="BE5" s="98">
        <v>2016</v>
      </c>
      <c r="BF5" s="98">
        <v>2017</v>
      </c>
      <c r="BG5" s="98">
        <v>2018</v>
      </c>
      <c r="BH5" s="98">
        <v>2019</v>
      </c>
      <c r="BI5" s="99">
        <v>2020</v>
      </c>
      <c r="BK5" s="97"/>
      <c r="BL5" s="98"/>
      <c r="BM5" s="98">
        <v>2008</v>
      </c>
      <c r="BN5" s="98">
        <v>2009</v>
      </c>
      <c r="BO5" s="98">
        <v>2010</v>
      </c>
      <c r="BP5" s="98">
        <v>2011</v>
      </c>
      <c r="BQ5" s="98">
        <v>2012</v>
      </c>
      <c r="BR5" s="98">
        <v>2013</v>
      </c>
      <c r="BS5" s="98">
        <v>2014</v>
      </c>
      <c r="BT5" s="98">
        <v>2015</v>
      </c>
      <c r="BU5" s="98">
        <v>2016</v>
      </c>
      <c r="BV5" s="98">
        <v>2017</v>
      </c>
      <c r="BW5" s="98">
        <v>2018</v>
      </c>
      <c r="BX5" s="98">
        <v>2019</v>
      </c>
      <c r="BY5" s="99">
        <v>2020</v>
      </c>
    </row>
    <row r="6" spans="1:77" ht="13.5" customHeight="1" x14ac:dyDescent="0.3">
      <c r="B6" s="308" t="s">
        <v>33</v>
      </c>
      <c r="C6" s="30">
        <v>2008</v>
      </c>
      <c r="D6" s="102">
        <v>12366</v>
      </c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3"/>
      <c r="AE6" s="315" t="s">
        <v>35</v>
      </c>
      <c r="AF6" s="2">
        <v>2008</v>
      </c>
      <c r="AG6" s="92">
        <v>5104</v>
      </c>
      <c r="AH6" s="92" t="s">
        <v>38</v>
      </c>
      <c r="AI6" s="92" t="s">
        <v>38</v>
      </c>
      <c r="AJ6" s="92" t="s">
        <v>38</v>
      </c>
      <c r="AK6" s="92" t="s">
        <v>38</v>
      </c>
      <c r="AL6" s="92" t="s">
        <v>38</v>
      </c>
      <c r="AM6" s="92" t="s">
        <v>38</v>
      </c>
      <c r="AN6" s="92" t="s">
        <v>38</v>
      </c>
      <c r="AO6" s="92" t="s">
        <v>38</v>
      </c>
      <c r="AP6" s="92" t="s">
        <v>38</v>
      </c>
      <c r="AQ6" s="92" t="s">
        <v>38</v>
      </c>
      <c r="AR6" s="92" t="s">
        <v>38</v>
      </c>
      <c r="AS6" s="93" t="s">
        <v>38</v>
      </c>
      <c r="AU6" s="314" t="s">
        <v>36</v>
      </c>
      <c r="AV6" s="2">
        <v>2008</v>
      </c>
      <c r="AW6" s="92">
        <v>12366</v>
      </c>
      <c r="AX6" s="92" t="s">
        <v>38</v>
      </c>
      <c r="AY6" s="92" t="s">
        <v>38</v>
      </c>
      <c r="AZ6" s="92" t="s">
        <v>38</v>
      </c>
      <c r="BA6" s="92" t="s">
        <v>38</v>
      </c>
      <c r="BB6" s="92" t="s">
        <v>38</v>
      </c>
      <c r="BC6" s="92" t="s">
        <v>38</v>
      </c>
      <c r="BD6" s="92" t="s">
        <v>38</v>
      </c>
      <c r="BE6" s="92" t="s">
        <v>38</v>
      </c>
      <c r="BF6" s="92" t="s">
        <v>38</v>
      </c>
      <c r="BG6" s="92" t="s">
        <v>38</v>
      </c>
      <c r="BH6" s="92" t="s">
        <v>38</v>
      </c>
      <c r="BI6" s="93" t="s">
        <v>38</v>
      </c>
      <c r="BK6" s="314" t="s">
        <v>36</v>
      </c>
      <c r="BL6" s="2">
        <v>2008</v>
      </c>
      <c r="BM6" s="110">
        <f t="shared" ref="BM6:BM18" si="0">D6-AW6</f>
        <v>0</v>
      </c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111"/>
    </row>
    <row r="7" spans="1:77" ht="13.5" customHeight="1" x14ac:dyDescent="0.3">
      <c r="B7" s="309"/>
      <c r="C7" s="2">
        <v>2009</v>
      </c>
      <c r="D7" s="104">
        <v>7262</v>
      </c>
      <c r="E7" s="104"/>
      <c r="F7" s="104">
        <v>12779</v>
      </c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5"/>
      <c r="AE7" s="315"/>
      <c r="AF7" s="2">
        <v>2009</v>
      </c>
      <c r="AG7" s="92">
        <v>3425</v>
      </c>
      <c r="AH7" s="92">
        <v>5057</v>
      </c>
      <c r="AI7" s="92" t="s">
        <v>38</v>
      </c>
      <c r="AJ7" s="92" t="s">
        <v>38</v>
      </c>
      <c r="AK7" s="92" t="s">
        <v>38</v>
      </c>
      <c r="AL7" s="92" t="s">
        <v>38</v>
      </c>
      <c r="AM7" s="92" t="s">
        <v>38</v>
      </c>
      <c r="AN7" s="92" t="s">
        <v>38</v>
      </c>
      <c r="AO7" s="92" t="s">
        <v>38</v>
      </c>
      <c r="AP7" s="92" t="s">
        <v>38</v>
      </c>
      <c r="AQ7" s="92" t="s">
        <v>38</v>
      </c>
      <c r="AR7" s="92" t="s">
        <v>38</v>
      </c>
      <c r="AS7" s="93" t="s">
        <v>38</v>
      </c>
      <c r="AU7" s="315"/>
      <c r="AV7" s="2">
        <v>2009</v>
      </c>
      <c r="AW7" s="92">
        <v>7253</v>
      </c>
      <c r="AX7" s="92">
        <v>12779</v>
      </c>
      <c r="AY7" s="92" t="s">
        <v>38</v>
      </c>
      <c r="AZ7" s="92" t="s">
        <v>38</v>
      </c>
      <c r="BA7" s="92" t="s">
        <v>38</v>
      </c>
      <c r="BB7" s="92" t="s">
        <v>38</v>
      </c>
      <c r="BC7" s="92" t="s">
        <v>38</v>
      </c>
      <c r="BD7" s="92" t="s">
        <v>38</v>
      </c>
      <c r="BE7" s="92" t="s">
        <v>38</v>
      </c>
      <c r="BF7" s="92" t="s">
        <v>38</v>
      </c>
      <c r="BG7" s="92" t="s">
        <v>38</v>
      </c>
      <c r="BH7" s="92" t="s">
        <v>38</v>
      </c>
      <c r="BI7" s="93" t="s">
        <v>38</v>
      </c>
      <c r="BK7" s="315"/>
      <c r="BL7" s="2">
        <v>2009</v>
      </c>
      <c r="BM7" s="112">
        <f>D7-AW7</f>
        <v>9</v>
      </c>
      <c r="BN7" s="108">
        <f t="shared" ref="BN7:BN18" si="1">F7-AX7</f>
        <v>0</v>
      </c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3"/>
    </row>
    <row r="8" spans="1:77" x14ac:dyDescent="0.3">
      <c r="B8" s="309"/>
      <c r="C8" s="2">
        <v>2010</v>
      </c>
      <c r="D8" s="104">
        <v>3837</v>
      </c>
      <c r="E8" s="104"/>
      <c r="F8" s="104">
        <v>7722</v>
      </c>
      <c r="G8" s="104"/>
      <c r="H8" s="104">
        <v>13835</v>
      </c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5"/>
      <c r="AE8" s="315"/>
      <c r="AF8" s="2">
        <v>2010</v>
      </c>
      <c r="AG8" s="92">
        <v>1085</v>
      </c>
      <c r="AH8" s="92">
        <v>3557</v>
      </c>
      <c r="AI8" s="92">
        <v>5315</v>
      </c>
      <c r="AJ8" s="92" t="s">
        <v>38</v>
      </c>
      <c r="AK8" s="92" t="s">
        <v>38</v>
      </c>
      <c r="AL8" s="92" t="s">
        <v>38</v>
      </c>
      <c r="AM8" s="92" t="s">
        <v>38</v>
      </c>
      <c r="AN8" s="92" t="s">
        <v>38</v>
      </c>
      <c r="AO8" s="92" t="s">
        <v>38</v>
      </c>
      <c r="AP8" s="92" t="s">
        <v>38</v>
      </c>
      <c r="AQ8" s="92" t="s">
        <v>38</v>
      </c>
      <c r="AR8" s="92" t="s">
        <v>38</v>
      </c>
      <c r="AS8" s="93" t="s">
        <v>38</v>
      </c>
      <c r="AU8" s="315"/>
      <c r="AV8" s="2">
        <v>2010</v>
      </c>
      <c r="AW8" s="92">
        <v>3817</v>
      </c>
      <c r="AX8" s="92">
        <v>7713</v>
      </c>
      <c r="AY8" s="92">
        <v>13835</v>
      </c>
      <c r="AZ8" s="92" t="s">
        <v>38</v>
      </c>
      <c r="BA8" s="92" t="s">
        <v>38</v>
      </c>
      <c r="BB8" s="92" t="s">
        <v>38</v>
      </c>
      <c r="BC8" s="92" t="s">
        <v>38</v>
      </c>
      <c r="BD8" s="92" t="s">
        <v>38</v>
      </c>
      <c r="BE8" s="92" t="s">
        <v>38</v>
      </c>
      <c r="BF8" s="92" t="s">
        <v>38</v>
      </c>
      <c r="BG8" s="92" t="s">
        <v>38</v>
      </c>
      <c r="BH8" s="92" t="s">
        <v>38</v>
      </c>
      <c r="BI8" s="93" t="s">
        <v>38</v>
      </c>
      <c r="BK8" s="315"/>
      <c r="BL8" s="2">
        <v>2010</v>
      </c>
      <c r="BM8" s="112">
        <f t="shared" si="0"/>
        <v>20</v>
      </c>
      <c r="BN8" s="108">
        <f t="shared" si="1"/>
        <v>9</v>
      </c>
      <c r="BO8" s="108">
        <f t="shared" ref="BO8:BO18" si="2">H8-AY8</f>
        <v>0</v>
      </c>
      <c r="BP8" s="92"/>
      <c r="BQ8" s="92"/>
      <c r="BR8" s="92"/>
      <c r="BS8" s="92"/>
      <c r="BT8" s="92"/>
      <c r="BU8" s="92"/>
      <c r="BV8" s="92"/>
      <c r="BW8" s="92"/>
      <c r="BX8" s="92"/>
      <c r="BY8" s="93"/>
    </row>
    <row r="9" spans="1:77" x14ac:dyDescent="0.3">
      <c r="B9" s="309"/>
      <c r="C9" s="2">
        <v>2011</v>
      </c>
      <c r="D9" s="104">
        <v>2752</v>
      </c>
      <c r="E9" s="104"/>
      <c r="F9" s="104">
        <v>4165</v>
      </c>
      <c r="G9" s="104"/>
      <c r="H9" s="104">
        <v>8520</v>
      </c>
      <c r="I9" s="104"/>
      <c r="J9" s="104">
        <v>14150</v>
      </c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5"/>
      <c r="AE9" s="315"/>
      <c r="AF9" s="2">
        <v>2011</v>
      </c>
      <c r="AG9" s="92">
        <v>506</v>
      </c>
      <c r="AH9" s="92">
        <v>1131</v>
      </c>
      <c r="AI9" s="92">
        <v>3699</v>
      </c>
      <c r="AJ9" s="92">
        <v>5042</v>
      </c>
      <c r="AK9" s="92" t="s">
        <v>38</v>
      </c>
      <c r="AL9" s="92" t="s">
        <v>38</v>
      </c>
      <c r="AM9" s="92" t="s">
        <v>38</v>
      </c>
      <c r="AN9" s="92" t="s">
        <v>38</v>
      </c>
      <c r="AO9" s="92" t="s">
        <v>38</v>
      </c>
      <c r="AP9" s="92" t="s">
        <v>38</v>
      </c>
      <c r="AQ9" s="92" t="s">
        <v>38</v>
      </c>
      <c r="AR9" s="92" t="s">
        <v>38</v>
      </c>
      <c r="AS9" s="93" t="s">
        <v>38</v>
      </c>
      <c r="AU9" s="315"/>
      <c r="AV9" s="2">
        <v>2011</v>
      </c>
      <c r="AW9" s="92">
        <v>2734</v>
      </c>
      <c r="AX9" s="92">
        <v>4153</v>
      </c>
      <c r="AY9" s="92">
        <v>8495</v>
      </c>
      <c r="AZ9" s="92">
        <v>14150</v>
      </c>
      <c r="BA9" s="92" t="s">
        <v>38</v>
      </c>
      <c r="BB9" s="92" t="s">
        <v>38</v>
      </c>
      <c r="BC9" s="92" t="s">
        <v>38</v>
      </c>
      <c r="BD9" s="92" t="s">
        <v>38</v>
      </c>
      <c r="BE9" s="92" t="s">
        <v>38</v>
      </c>
      <c r="BF9" s="92" t="s">
        <v>38</v>
      </c>
      <c r="BG9" s="92" t="s">
        <v>38</v>
      </c>
      <c r="BH9" s="92" t="s">
        <v>38</v>
      </c>
      <c r="BI9" s="93" t="s">
        <v>38</v>
      </c>
      <c r="BK9" s="315"/>
      <c r="BL9" s="2">
        <v>2011</v>
      </c>
      <c r="BM9" s="112">
        <f t="shared" si="0"/>
        <v>18</v>
      </c>
      <c r="BN9" s="108">
        <f t="shared" si="1"/>
        <v>12</v>
      </c>
      <c r="BO9" s="108">
        <f t="shared" si="2"/>
        <v>25</v>
      </c>
      <c r="BP9" s="108">
        <f t="shared" ref="BP9:BP18" si="3">J9-AZ9</f>
        <v>0</v>
      </c>
      <c r="BQ9" s="92"/>
      <c r="BR9" s="92"/>
      <c r="BS9" s="92"/>
      <c r="BT9" s="92"/>
      <c r="BU9" s="92"/>
      <c r="BV9" s="92"/>
      <c r="BW9" s="92"/>
      <c r="BX9" s="92"/>
      <c r="BY9" s="93"/>
    </row>
    <row r="10" spans="1:77" x14ac:dyDescent="0.3">
      <c r="B10" s="309"/>
      <c r="C10" s="2">
        <v>2012</v>
      </c>
      <c r="D10" s="104">
        <v>2246</v>
      </c>
      <c r="E10" s="104"/>
      <c r="F10" s="104">
        <v>3034</v>
      </c>
      <c r="G10" s="104"/>
      <c r="H10" s="104">
        <v>4821</v>
      </c>
      <c r="I10" s="104"/>
      <c r="J10" s="104">
        <v>9108</v>
      </c>
      <c r="K10" s="104"/>
      <c r="L10" s="104">
        <v>14890</v>
      </c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5"/>
      <c r="AE10" s="315"/>
      <c r="AF10" s="2">
        <v>2012</v>
      </c>
      <c r="AG10" s="92">
        <v>324</v>
      </c>
      <c r="AH10" s="92">
        <v>581</v>
      </c>
      <c r="AI10" s="92">
        <v>1226</v>
      </c>
      <c r="AJ10" s="92">
        <v>3779</v>
      </c>
      <c r="AK10" s="92">
        <v>5281</v>
      </c>
      <c r="AL10" s="92" t="s">
        <v>38</v>
      </c>
      <c r="AM10" s="92" t="s">
        <v>38</v>
      </c>
      <c r="AN10" s="92" t="s">
        <v>38</v>
      </c>
      <c r="AO10" s="92" t="s">
        <v>38</v>
      </c>
      <c r="AP10" s="92" t="s">
        <v>38</v>
      </c>
      <c r="AQ10" s="92" t="s">
        <v>38</v>
      </c>
      <c r="AR10" s="92" t="s">
        <v>38</v>
      </c>
      <c r="AS10" s="93" t="s">
        <v>38</v>
      </c>
      <c r="AU10" s="315"/>
      <c r="AV10" s="2">
        <v>2012</v>
      </c>
      <c r="AW10" s="92">
        <v>2229</v>
      </c>
      <c r="AX10" s="92">
        <v>3023</v>
      </c>
      <c r="AY10" s="92">
        <v>4800</v>
      </c>
      <c r="AZ10" s="92">
        <v>9098</v>
      </c>
      <c r="BA10" s="92">
        <v>14890</v>
      </c>
      <c r="BB10" s="92" t="s">
        <v>38</v>
      </c>
      <c r="BC10" s="92" t="s">
        <v>38</v>
      </c>
      <c r="BD10" s="92" t="s">
        <v>38</v>
      </c>
      <c r="BE10" s="92" t="s">
        <v>38</v>
      </c>
      <c r="BF10" s="92" t="s">
        <v>38</v>
      </c>
      <c r="BG10" s="92" t="s">
        <v>38</v>
      </c>
      <c r="BH10" s="92" t="s">
        <v>38</v>
      </c>
      <c r="BI10" s="93" t="s">
        <v>38</v>
      </c>
      <c r="BK10" s="315"/>
      <c r="BL10" s="2">
        <v>2012</v>
      </c>
      <c r="BM10" s="112">
        <f t="shared" si="0"/>
        <v>17</v>
      </c>
      <c r="BN10" s="108">
        <f t="shared" si="1"/>
        <v>11</v>
      </c>
      <c r="BO10" s="108">
        <f t="shared" si="2"/>
        <v>21</v>
      </c>
      <c r="BP10" s="108">
        <f t="shared" si="3"/>
        <v>10</v>
      </c>
      <c r="BQ10" s="108">
        <f t="shared" ref="BQ10:BQ18" si="4">L10-BA10</f>
        <v>0</v>
      </c>
      <c r="BR10" s="92"/>
      <c r="BS10" s="92"/>
      <c r="BT10" s="92"/>
      <c r="BU10" s="92"/>
      <c r="BV10" s="92"/>
      <c r="BW10" s="92"/>
      <c r="BX10" s="92"/>
      <c r="BY10" s="93"/>
    </row>
    <row r="11" spans="1:77" x14ac:dyDescent="0.3">
      <c r="B11" s="309"/>
      <c r="C11" s="2">
        <v>2013</v>
      </c>
      <c r="D11" s="104">
        <v>1922</v>
      </c>
      <c r="E11" s="104"/>
      <c r="F11" s="104">
        <v>2453</v>
      </c>
      <c r="G11" s="104"/>
      <c r="H11" s="104">
        <v>3595</v>
      </c>
      <c r="I11" s="104"/>
      <c r="J11" s="104">
        <v>5329</v>
      </c>
      <c r="K11" s="104"/>
      <c r="L11" s="104">
        <v>9609</v>
      </c>
      <c r="M11" s="104"/>
      <c r="N11" s="104">
        <v>15518</v>
      </c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5"/>
      <c r="AE11" s="315"/>
      <c r="AF11" s="2">
        <v>2013</v>
      </c>
      <c r="AG11" s="92">
        <v>225</v>
      </c>
      <c r="AH11" s="92">
        <v>346</v>
      </c>
      <c r="AI11" s="92">
        <v>626</v>
      </c>
      <c r="AJ11" s="92">
        <v>1316</v>
      </c>
      <c r="AK11" s="92">
        <v>3985</v>
      </c>
      <c r="AL11" s="92">
        <v>5465</v>
      </c>
      <c r="AM11" s="92" t="s">
        <v>38</v>
      </c>
      <c r="AN11" s="92" t="s">
        <v>38</v>
      </c>
      <c r="AO11" s="92" t="s">
        <v>38</v>
      </c>
      <c r="AP11" s="92" t="s">
        <v>38</v>
      </c>
      <c r="AQ11" s="92" t="s">
        <v>38</v>
      </c>
      <c r="AR11" s="92" t="s">
        <v>38</v>
      </c>
      <c r="AS11" s="93" t="s">
        <v>38</v>
      </c>
      <c r="AU11" s="315"/>
      <c r="AV11" s="2">
        <v>2013</v>
      </c>
      <c r="AW11" s="92">
        <v>1906</v>
      </c>
      <c r="AX11" s="92">
        <v>2442</v>
      </c>
      <c r="AY11" s="92">
        <v>3577</v>
      </c>
      <c r="AZ11" s="92">
        <v>5309</v>
      </c>
      <c r="BA11" s="92">
        <v>9596</v>
      </c>
      <c r="BB11" s="92">
        <v>15518</v>
      </c>
      <c r="BC11" s="92" t="s">
        <v>38</v>
      </c>
      <c r="BD11" s="92" t="s">
        <v>38</v>
      </c>
      <c r="BE11" s="92" t="s">
        <v>38</v>
      </c>
      <c r="BF11" s="92" t="s">
        <v>38</v>
      </c>
      <c r="BG11" s="92" t="s">
        <v>38</v>
      </c>
      <c r="BH11" s="92" t="s">
        <v>38</v>
      </c>
      <c r="BI11" s="93" t="s">
        <v>38</v>
      </c>
      <c r="BK11" s="315"/>
      <c r="BL11" s="2">
        <v>2013</v>
      </c>
      <c r="BM11" s="112">
        <f t="shared" si="0"/>
        <v>16</v>
      </c>
      <c r="BN11" s="108">
        <f t="shared" si="1"/>
        <v>11</v>
      </c>
      <c r="BO11" s="108">
        <f t="shared" si="2"/>
        <v>18</v>
      </c>
      <c r="BP11" s="108">
        <f t="shared" si="3"/>
        <v>20</v>
      </c>
      <c r="BQ11" s="108">
        <f t="shared" si="4"/>
        <v>13</v>
      </c>
      <c r="BR11" s="108">
        <f t="shared" ref="BR11:BR18" si="5">N11-BB11</f>
        <v>0</v>
      </c>
      <c r="BS11" s="92"/>
      <c r="BT11" s="92"/>
      <c r="BU11" s="92"/>
      <c r="BV11" s="92"/>
      <c r="BW11" s="92"/>
      <c r="BX11" s="92"/>
      <c r="BY11" s="93"/>
    </row>
    <row r="12" spans="1:77" x14ac:dyDescent="0.3">
      <c r="B12" s="309"/>
      <c r="C12" s="2">
        <v>2014</v>
      </c>
      <c r="D12" s="104">
        <v>1697</v>
      </c>
      <c r="E12" s="104"/>
      <c r="F12" s="104">
        <v>2107</v>
      </c>
      <c r="G12" s="104"/>
      <c r="H12" s="104">
        <v>2969</v>
      </c>
      <c r="I12" s="104"/>
      <c r="J12" s="104">
        <v>4013</v>
      </c>
      <c r="K12" s="104"/>
      <c r="L12" s="104">
        <v>5624</v>
      </c>
      <c r="M12" s="104"/>
      <c r="N12" s="104">
        <v>10053</v>
      </c>
      <c r="O12" s="104"/>
      <c r="P12" s="104">
        <v>15919</v>
      </c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5"/>
      <c r="AE12" s="315"/>
      <c r="AF12" s="2">
        <v>2014</v>
      </c>
      <c r="AG12" s="92">
        <v>173</v>
      </c>
      <c r="AH12" s="92">
        <v>227</v>
      </c>
      <c r="AI12" s="92">
        <v>361</v>
      </c>
      <c r="AJ12" s="92">
        <v>658</v>
      </c>
      <c r="AK12" s="92">
        <v>1306</v>
      </c>
      <c r="AL12" s="92">
        <v>3999</v>
      </c>
      <c r="AM12" s="92">
        <v>5572</v>
      </c>
      <c r="AN12" s="92" t="s">
        <v>38</v>
      </c>
      <c r="AO12" s="92" t="s">
        <v>38</v>
      </c>
      <c r="AP12" s="92" t="s">
        <v>38</v>
      </c>
      <c r="AQ12" s="92" t="s">
        <v>38</v>
      </c>
      <c r="AR12" s="92" t="s">
        <v>38</v>
      </c>
      <c r="AS12" s="93" t="s">
        <v>38</v>
      </c>
      <c r="AU12" s="315"/>
      <c r="AV12" s="2">
        <v>2014</v>
      </c>
      <c r="AW12" s="92">
        <v>1681</v>
      </c>
      <c r="AX12" s="92">
        <v>2095</v>
      </c>
      <c r="AY12" s="92">
        <v>2945</v>
      </c>
      <c r="AZ12" s="92">
        <v>3994</v>
      </c>
      <c r="BA12" s="92">
        <v>5607</v>
      </c>
      <c r="BB12" s="92">
        <v>10036</v>
      </c>
      <c r="BC12" s="92">
        <v>15919</v>
      </c>
      <c r="BD12" s="92" t="s">
        <v>38</v>
      </c>
      <c r="BE12" s="92" t="s">
        <v>38</v>
      </c>
      <c r="BF12" s="92" t="s">
        <v>38</v>
      </c>
      <c r="BG12" s="92" t="s">
        <v>38</v>
      </c>
      <c r="BH12" s="92" t="s">
        <v>38</v>
      </c>
      <c r="BI12" s="93" t="s">
        <v>38</v>
      </c>
      <c r="BK12" s="315"/>
      <c r="BL12" s="2">
        <v>2014</v>
      </c>
      <c r="BM12" s="112">
        <f t="shared" si="0"/>
        <v>16</v>
      </c>
      <c r="BN12" s="108">
        <f t="shared" si="1"/>
        <v>12</v>
      </c>
      <c r="BO12" s="108">
        <f t="shared" si="2"/>
        <v>24</v>
      </c>
      <c r="BP12" s="108">
        <f t="shared" si="3"/>
        <v>19</v>
      </c>
      <c r="BQ12" s="108">
        <f t="shared" si="4"/>
        <v>17</v>
      </c>
      <c r="BR12" s="108">
        <f t="shared" si="5"/>
        <v>17</v>
      </c>
      <c r="BS12" s="108">
        <f t="shared" ref="BS12:BS18" si="6">P12-BC12</f>
        <v>0</v>
      </c>
      <c r="BT12" s="92"/>
      <c r="BU12" s="92"/>
      <c r="BV12" s="92"/>
      <c r="BW12" s="92"/>
      <c r="BX12" s="92"/>
      <c r="BY12" s="93"/>
    </row>
    <row r="13" spans="1:77" x14ac:dyDescent="0.3">
      <c r="B13" s="309"/>
      <c r="C13" s="2">
        <v>2015</v>
      </c>
      <c r="D13" s="104">
        <v>1524</v>
      </c>
      <c r="E13" s="104"/>
      <c r="F13" s="104">
        <v>1880</v>
      </c>
      <c r="G13" s="104"/>
      <c r="H13" s="104">
        <v>2608</v>
      </c>
      <c r="I13" s="104"/>
      <c r="J13" s="104">
        <v>3355</v>
      </c>
      <c r="K13" s="104"/>
      <c r="L13" s="104">
        <v>4318</v>
      </c>
      <c r="M13" s="104"/>
      <c r="N13" s="104">
        <v>6054</v>
      </c>
      <c r="O13" s="104"/>
      <c r="P13" s="104">
        <v>10347</v>
      </c>
      <c r="Q13" s="104"/>
      <c r="R13" s="104">
        <v>16300</v>
      </c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5"/>
      <c r="AE13" s="315"/>
      <c r="AF13" s="2">
        <v>2015</v>
      </c>
      <c r="AG13" s="92">
        <v>142</v>
      </c>
      <c r="AH13" s="92">
        <v>197</v>
      </c>
      <c r="AI13" s="92">
        <v>282</v>
      </c>
      <c r="AJ13" s="92">
        <v>412</v>
      </c>
      <c r="AK13" s="92">
        <v>701</v>
      </c>
      <c r="AL13" s="92">
        <v>1490</v>
      </c>
      <c r="AM13" s="92">
        <v>4112</v>
      </c>
      <c r="AN13" s="92">
        <v>5321</v>
      </c>
      <c r="AO13" s="92" t="s">
        <v>38</v>
      </c>
      <c r="AP13" s="92" t="s">
        <v>38</v>
      </c>
      <c r="AQ13" s="92" t="s">
        <v>38</v>
      </c>
      <c r="AR13" s="92" t="s">
        <v>38</v>
      </c>
      <c r="AS13" s="93" t="s">
        <v>38</v>
      </c>
      <c r="AU13" s="315"/>
      <c r="AV13" s="2">
        <v>2015</v>
      </c>
      <c r="AW13" s="92">
        <v>1506</v>
      </c>
      <c r="AX13" s="92">
        <v>1865</v>
      </c>
      <c r="AY13" s="92">
        <v>2583</v>
      </c>
      <c r="AZ13" s="92">
        <v>3332</v>
      </c>
      <c r="BA13" s="92">
        <v>4293</v>
      </c>
      <c r="BB13" s="92">
        <v>6020</v>
      </c>
      <c r="BC13" s="92">
        <v>10332</v>
      </c>
      <c r="BD13" s="92">
        <v>16300</v>
      </c>
      <c r="BE13" s="92" t="s">
        <v>38</v>
      </c>
      <c r="BF13" s="92" t="s">
        <v>38</v>
      </c>
      <c r="BG13" s="92" t="s">
        <v>38</v>
      </c>
      <c r="BH13" s="92" t="s">
        <v>38</v>
      </c>
      <c r="BI13" s="93" t="s">
        <v>38</v>
      </c>
      <c r="BK13" s="315"/>
      <c r="BL13" s="2">
        <v>2015</v>
      </c>
      <c r="BM13" s="112">
        <f t="shared" si="0"/>
        <v>18</v>
      </c>
      <c r="BN13" s="108">
        <f t="shared" si="1"/>
        <v>15</v>
      </c>
      <c r="BO13" s="108">
        <f t="shared" si="2"/>
        <v>25</v>
      </c>
      <c r="BP13" s="108">
        <f t="shared" si="3"/>
        <v>23</v>
      </c>
      <c r="BQ13" s="108">
        <f t="shared" si="4"/>
        <v>25</v>
      </c>
      <c r="BR13" s="108">
        <f t="shared" si="5"/>
        <v>34</v>
      </c>
      <c r="BS13" s="108">
        <f t="shared" si="6"/>
        <v>15</v>
      </c>
      <c r="BT13" s="108">
        <f t="shared" ref="BT13:BT18" si="7">R13-BD13</f>
        <v>0</v>
      </c>
      <c r="BU13" s="92"/>
      <c r="BV13" s="92"/>
      <c r="BW13" s="92"/>
      <c r="BX13" s="92"/>
      <c r="BY13" s="93"/>
    </row>
    <row r="14" spans="1:77" x14ac:dyDescent="0.3">
      <c r="B14" s="309"/>
      <c r="C14" s="2">
        <v>2016</v>
      </c>
      <c r="D14" s="104">
        <v>1382</v>
      </c>
      <c r="E14" s="104"/>
      <c r="F14" s="104">
        <v>1683</v>
      </c>
      <c r="G14" s="104"/>
      <c r="H14" s="104">
        <v>2326</v>
      </c>
      <c r="I14" s="104"/>
      <c r="J14" s="104">
        <v>2943</v>
      </c>
      <c r="K14" s="104"/>
      <c r="L14" s="104">
        <v>3617</v>
      </c>
      <c r="M14" s="104"/>
      <c r="N14" s="104">
        <v>4564</v>
      </c>
      <c r="O14" s="104"/>
      <c r="P14" s="104">
        <v>6235</v>
      </c>
      <c r="Q14" s="104"/>
      <c r="R14" s="104">
        <v>10979</v>
      </c>
      <c r="S14" s="104"/>
      <c r="T14" s="104">
        <v>17074</v>
      </c>
      <c r="U14" s="104"/>
      <c r="V14" s="104"/>
      <c r="W14" s="104"/>
      <c r="X14" s="104"/>
      <c r="Y14" s="104"/>
      <c r="Z14" s="104"/>
      <c r="AA14" s="104"/>
      <c r="AB14" s="104"/>
      <c r="AC14" s="105"/>
      <c r="AE14" s="315"/>
      <c r="AF14" s="2">
        <v>2016</v>
      </c>
      <c r="AG14" s="92">
        <v>128</v>
      </c>
      <c r="AH14" s="92">
        <v>166</v>
      </c>
      <c r="AI14" s="92">
        <v>223</v>
      </c>
      <c r="AJ14" s="92">
        <v>300</v>
      </c>
      <c r="AK14" s="92">
        <v>423</v>
      </c>
      <c r="AL14" s="92">
        <v>732</v>
      </c>
      <c r="AM14" s="92">
        <v>1431</v>
      </c>
      <c r="AN14" s="92">
        <v>4263</v>
      </c>
      <c r="AO14" s="92">
        <v>5530</v>
      </c>
      <c r="AP14" s="92" t="s">
        <v>38</v>
      </c>
      <c r="AQ14" s="92" t="s">
        <v>38</v>
      </c>
      <c r="AR14" s="92" t="s">
        <v>38</v>
      </c>
      <c r="AS14" s="93" t="s">
        <v>38</v>
      </c>
      <c r="AU14" s="315"/>
      <c r="AV14" s="2">
        <v>2016</v>
      </c>
      <c r="AW14" s="92">
        <v>1363</v>
      </c>
      <c r="AX14" s="92">
        <v>1669</v>
      </c>
      <c r="AY14" s="92">
        <v>2303</v>
      </c>
      <c r="AZ14" s="92">
        <v>2919</v>
      </c>
      <c r="BA14" s="92">
        <v>3589</v>
      </c>
      <c r="BB14" s="92">
        <v>4527</v>
      </c>
      <c r="BC14" s="92">
        <v>6207</v>
      </c>
      <c r="BD14" s="92">
        <v>10960</v>
      </c>
      <c r="BE14" s="92">
        <v>17074</v>
      </c>
      <c r="BF14" s="92" t="s">
        <v>38</v>
      </c>
      <c r="BG14" s="92" t="s">
        <v>38</v>
      </c>
      <c r="BH14" s="92" t="s">
        <v>38</v>
      </c>
      <c r="BI14" s="93" t="s">
        <v>38</v>
      </c>
      <c r="BK14" s="315"/>
      <c r="BL14" s="2">
        <v>2016</v>
      </c>
      <c r="BM14" s="112">
        <f t="shared" si="0"/>
        <v>19</v>
      </c>
      <c r="BN14" s="108">
        <f t="shared" si="1"/>
        <v>14</v>
      </c>
      <c r="BO14" s="108">
        <f t="shared" si="2"/>
        <v>23</v>
      </c>
      <c r="BP14" s="108">
        <f t="shared" si="3"/>
        <v>24</v>
      </c>
      <c r="BQ14" s="108">
        <f t="shared" si="4"/>
        <v>28</v>
      </c>
      <c r="BR14" s="108">
        <f t="shared" si="5"/>
        <v>37</v>
      </c>
      <c r="BS14" s="108">
        <f t="shared" si="6"/>
        <v>28</v>
      </c>
      <c r="BT14" s="108">
        <f t="shared" si="7"/>
        <v>19</v>
      </c>
      <c r="BU14" s="108">
        <f>T14-BE14</f>
        <v>0</v>
      </c>
      <c r="BV14" s="92"/>
      <c r="BW14" s="92"/>
      <c r="BX14" s="92"/>
      <c r="BY14" s="93"/>
    </row>
    <row r="15" spans="1:77" x14ac:dyDescent="0.3">
      <c r="B15" s="309"/>
      <c r="C15" s="2">
        <v>2017</v>
      </c>
      <c r="D15" s="104">
        <v>1254</v>
      </c>
      <c r="E15" s="104"/>
      <c r="F15" s="104">
        <v>1517</v>
      </c>
      <c r="G15" s="104"/>
      <c r="H15" s="104">
        <v>2103</v>
      </c>
      <c r="I15" s="104"/>
      <c r="J15" s="104">
        <v>2643</v>
      </c>
      <c r="K15" s="104"/>
      <c r="L15" s="104">
        <v>3194</v>
      </c>
      <c r="M15" s="104"/>
      <c r="N15" s="104">
        <v>3832</v>
      </c>
      <c r="O15" s="104"/>
      <c r="P15" s="104">
        <v>4804</v>
      </c>
      <c r="Q15" s="104"/>
      <c r="R15" s="104">
        <v>6716</v>
      </c>
      <c r="S15" s="104"/>
      <c r="T15" s="104">
        <v>11544</v>
      </c>
      <c r="U15" s="104"/>
      <c r="V15" s="104">
        <v>18124</v>
      </c>
      <c r="W15" s="104"/>
      <c r="X15" s="104"/>
      <c r="Y15" s="104"/>
      <c r="Z15" s="104"/>
      <c r="AA15" s="104"/>
      <c r="AB15" s="104"/>
      <c r="AC15" s="105"/>
      <c r="AE15" s="315"/>
      <c r="AF15" s="2">
        <v>2017</v>
      </c>
      <c r="AG15" s="92">
        <v>114</v>
      </c>
      <c r="AH15" s="92">
        <v>146</v>
      </c>
      <c r="AI15" s="92">
        <v>203</v>
      </c>
      <c r="AJ15" s="92">
        <v>264</v>
      </c>
      <c r="AK15" s="92">
        <v>337</v>
      </c>
      <c r="AL15" s="92">
        <v>471</v>
      </c>
      <c r="AM15" s="92">
        <v>769</v>
      </c>
      <c r="AN15" s="92">
        <v>1456</v>
      </c>
      <c r="AO15" s="92">
        <v>4120</v>
      </c>
      <c r="AP15" s="92">
        <v>5637</v>
      </c>
      <c r="AQ15" s="92" t="s">
        <v>38</v>
      </c>
      <c r="AR15" s="92" t="s">
        <v>38</v>
      </c>
      <c r="AS15" s="93" t="s">
        <v>38</v>
      </c>
      <c r="AU15" s="315"/>
      <c r="AV15" s="2">
        <v>2017</v>
      </c>
      <c r="AW15" s="92">
        <v>1233</v>
      </c>
      <c r="AX15" s="92">
        <v>1502</v>
      </c>
      <c r="AY15" s="92">
        <v>2078</v>
      </c>
      <c r="AZ15" s="92">
        <v>2615</v>
      </c>
      <c r="BA15" s="92">
        <v>3160</v>
      </c>
      <c r="BB15" s="92">
        <v>3785</v>
      </c>
      <c r="BC15" s="92">
        <v>4765</v>
      </c>
      <c r="BD15" s="92">
        <v>6678</v>
      </c>
      <c r="BE15" s="92">
        <v>11523</v>
      </c>
      <c r="BF15" s="92">
        <v>18124</v>
      </c>
      <c r="BG15" s="92" t="s">
        <v>38</v>
      </c>
      <c r="BH15" s="92" t="s">
        <v>38</v>
      </c>
      <c r="BI15" s="93" t="s">
        <v>38</v>
      </c>
      <c r="BK15" s="315"/>
      <c r="BL15" s="2">
        <v>2017</v>
      </c>
      <c r="BM15" s="112">
        <f t="shared" si="0"/>
        <v>21</v>
      </c>
      <c r="BN15" s="108">
        <f t="shared" si="1"/>
        <v>15</v>
      </c>
      <c r="BO15" s="108">
        <f t="shared" si="2"/>
        <v>25</v>
      </c>
      <c r="BP15" s="108">
        <f t="shared" si="3"/>
        <v>28</v>
      </c>
      <c r="BQ15" s="108">
        <f t="shared" si="4"/>
        <v>34</v>
      </c>
      <c r="BR15" s="108">
        <f t="shared" si="5"/>
        <v>47</v>
      </c>
      <c r="BS15" s="108">
        <f t="shared" si="6"/>
        <v>39</v>
      </c>
      <c r="BT15" s="108">
        <f t="shared" si="7"/>
        <v>38</v>
      </c>
      <c r="BU15" s="108">
        <f>T15-BE15</f>
        <v>21</v>
      </c>
      <c r="BV15" s="108">
        <f>V15-BF15</f>
        <v>0</v>
      </c>
      <c r="BW15" s="92"/>
      <c r="BX15" s="92"/>
      <c r="BY15" s="93"/>
    </row>
    <row r="16" spans="1:77" x14ac:dyDescent="0.3">
      <c r="B16" s="309"/>
      <c r="C16" s="2">
        <v>2018</v>
      </c>
      <c r="D16" s="104">
        <v>1140</v>
      </c>
      <c r="E16" s="104"/>
      <c r="F16" s="104">
        <v>1371</v>
      </c>
      <c r="G16" s="104"/>
      <c r="H16" s="104">
        <v>1900</v>
      </c>
      <c r="I16" s="104"/>
      <c r="J16" s="104">
        <v>2379</v>
      </c>
      <c r="K16" s="104"/>
      <c r="L16" s="104">
        <v>2857</v>
      </c>
      <c r="M16" s="104"/>
      <c r="N16" s="104">
        <v>3361</v>
      </c>
      <c r="O16" s="104"/>
      <c r="P16" s="104">
        <v>4035</v>
      </c>
      <c r="Q16" s="104"/>
      <c r="R16" s="104">
        <v>5260</v>
      </c>
      <c r="S16" s="104"/>
      <c r="T16" s="104">
        <v>7424</v>
      </c>
      <c r="U16" s="104"/>
      <c r="V16" s="104">
        <v>12487</v>
      </c>
      <c r="W16" s="104"/>
      <c r="X16" s="104">
        <v>19051</v>
      </c>
      <c r="Y16" s="104"/>
      <c r="Z16" s="104"/>
      <c r="AA16" s="104"/>
      <c r="AB16" s="104"/>
      <c r="AC16" s="105"/>
      <c r="AE16" s="315"/>
      <c r="AF16" s="2">
        <v>2018</v>
      </c>
      <c r="AG16" s="92">
        <v>100</v>
      </c>
      <c r="AH16" s="92">
        <v>132</v>
      </c>
      <c r="AI16" s="92">
        <v>181</v>
      </c>
      <c r="AJ16" s="92">
        <v>221</v>
      </c>
      <c r="AK16" s="92">
        <v>250</v>
      </c>
      <c r="AL16" s="92">
        <v>345</v>
      </c>
      <c r="AM16" s="92">
        <v>436</v>
      </c>
      <c r="AN16" s="92">
        <v>779</v>
      </c>
      <c r="AO16" s="92">
        <v>1499</v>
      </c>
      <c r="AP16" s="92">
        <v>4239</v>
      </c>
      <c r="AQ16" s="92">
        <v>5643</v>
      </c>
      <c r="AR16" s="92" t="s">
        <v>38</v>
      </c>
      <c r="AS16" s="93" t="s">
        <v>38</v>
      </c>
      <c r="AU16" s="315"/>
      <c r="AV16" s="2">
        <v>2018</v>
      </c>
      <c r="AW16" s="92">
        <v>1119</v>
      </c>
      <c r="AX16" s="92">
        <v>1352</v>
      </c>
      <c r="AY16" s="92">
        <v>1876</v>
      </c>
      <c r="AZ16" s="92">
        <v>2347</v>
      </c>
      <c r="BA16" s="92">
        <v>2816</v>
      </c>
      <c r="BB16" s="92">
        <v>3308</v>
      </c>
      <c r="BC16" s="92">
        <v>3993</v>
      </c>
      <c r="BD16" s="92">
        <v>5215</v>
      </c>
      <c r="BE16" s="92">
        <v>7383</v>
      </c>
      <c r="BF16" s="92">
        <v>12448</v>
      </c>
      <c r="BG16" s="92">
        <v>19051</v>
      </c>
      <c r="BH16" s="92" t="s">
        <v>38</v>
      </c>
      <c r="BI16" s="93" t="s">
        <v>38</v>
      </c>
      <c r="BK16" s="315"/>
      <c r="BL16" s="2">
        <v>2018</v>
      </c>
      <c r="BM16" s="112">
        <f t="shared" si="0"/>
        <v>21</v>
      </c>
      <c r="BN16" s="108">
        <f t="shared" si="1"/>
        <v>19</v>
      </c>
      <c r="BO16" s="108">
        <f t="shared" si="2"/>
        <v>24</v>
      </c>
      <c r="BP16" s="108">
        <f t="shared" si="3"/>
        <v>32</v>
      </c>
      <c r="BQ16" s="108">
        <f t="shared" si="4"/>
        <v>41</v>
      </c>
      <c r="BR16" s="108">
        <f t="shared" si="5"/>
        <v>53</v>
      </c>
      <c r="BS16" s="108">
        <f t="shared" si="6"/>
        <v>42</v>
      </c>
      <c r="BT16" s="108">
        <f t="shared" si="7"/>
        <v>45</v>
      </c>
      <c r="BU16" s="108">
        <f>T16-BE16</f>
        <v>41</v>
      </c>
      <c r="BV16" s="108">
        <f>V16-BF16</f>
        <v>39</v>
      </c>
      <c r="BW16" s="108">
        <f>X16-BG16</f>
        <v>0</v>
      </c>
      <c r="BX16" s="92"/>
      <c r="BY16" s="93"/>
    </row>
    <row r="17" spans="1:77" x14ac:dyDescent="0.3">
      <c r="B17" s="309"/>
      <c r="C17" s="2">
        <v>2019</v>
      </c>
      <c r="D17" s="104">
        <v>1040</v>
      </c>
      <c r="E17" s="104"/>
      <c r="F17" s="104">
        <v>1239</v>
      </c>
      <c r="G17" s="104"/>
      <c r="H17" s="104">
        <v>1719</v>
      </c>
      <c r="I17" s="104"/>
      <c r="J17" s="104">
        <v>2158</v>
      </c>
      <c r="K17" s="104"/>
      <c r="L17" s="104">
        <v>2607</v>
      </c>
      <c r="M17" s="104"/>
      <c r="N17" s="104">
        <v>3016</v>
      </c>
      <c r="O17" s="104"/>
      <c r="P17" s="104">
        <v>3599</v>
      </c>
      <c r="Q17" s="104"/>
      <c r="R17" s="104">
        <v>4481</v>
      </c>
      <c r="S17" s="104"/>
      <c r="T17" s="104">
        <v>5925</v>
      </c>
      <c r="U17" s="104"/>
      <c r="V17" s="104">
        <v>8248</v>
      </c>
      <c r="W17" s="104"/>
      <c r="X17" s="104">
        <v>13408</v>
      </c>
      <c r="Y17" s="104"/>
      <c r="Z17" s="104">
        <v>20043</v>
      </c>
      <c r="AA17" s="104"/>
      <c r="AB17" s="104"/>
      <c r="AC17" s="105"/>
      <c r="AE17" s="315"/>
      <c r="AF17" s="2">
        <v>2019</v>
      </c>
      <c r="AG17" s="92">
        <v>86</v>
      </c>
      <c r="AH17" s="92">
        <v>120</v>
      </c>
      <c r="AI17" s="92">
        <v>136</v>
      </c>
      <c r="AJ17" s="92">
        <v>182</v>
      </c>
      <c r="AK17" s="92">
        <v>233</v>
      </c>
      <c r="AL17" s="92">
        <v>280</v>
      </c>
      <c r="AM17" s="92">
        <v>369</v>
      </c>
      <c r="AN17" s="92">
        <v>523</v>
      </c>
      <c r="AO17" s="92">
        <v>838</v>
      </c>
      <c r="AP17" s="92">
        <v>1648</v>
      </c>
      <c r="AQ17" s="92">
        <v>4279</v>
      </c>
      <c r="AR17" s="92">
        <v>5812</v>
      </c>
      <c r="AS17" s="93" t="s">
        <v>38</v>
      </c>
      <c r="AU17" s="315"/>
      <c r="AV17" s="2">
        <v>2019</v>
      </c>
      <c r="AW17" s="92">
        <v>1019</v>
      </c>
      <c r="AX17" s="92">
        <v>1218</v>
      </c>
      <c r="AY17" s="92">
        <v>1693</v>
      </c>
      <c r="AZ17" s="92">
        <v>2122</v>
      </c>
      <c r="BA17" s="92">
        <v>2566</v>
      </c>
      <c r="BB17" s="92">
        <v>2961</v>
      </c>
      <c r="BC17" s="92">
        <v>3547</v>
      </c>
      <c r="BD17" s="92">
        <v>4430</v>
      </c>
      <c r="BE17" s="92">
        <v>5874</v>
      </c>
      <c r="BF17" s="92">
        <v>8190</v>
      </c>
      <c r="BG17" s="92">
        <v>13383</v>
      </c>
      <c r="BH17" s="92">
        <v>20043</v>
      </c>
      <c r="BI17" s="93" t="s">
        <v>38</v>
      </c>
      <c r="BK17" s="315"/>
      <c r="BL17" s="2">
        <v>2019</v>
      </c>
      <c r="BM17" s="112">
        <f t="shared" si="0"/>
        <v>21</v>
      </c>
      <c r="BN17" s="108">
        <f t="shared" si="1"/>
        <v>21</v>
      </c>
      <c r="BO17" s="108">
        <f t="shared" si="2"/>
        <v>26</v>
      </c>
      <c r="BP17" s="108">
        <f t="shared" si="3"/>
        <v>36</v>
      </c>
      <c r="BQ17" s="108">
        <f t="shared" si="4"/>
        <v>41</v>
      </c>
      <c r="BR17" s="108">
        <f t="shared" si="5"/>
        <v>55</v>
      </c>
      <c r="BS17" s="108">
        <f t="shared" si="6"/>
        <v>52</v>
      </c>
      <c r="BT17" s="108">
        <f t="shared" si="7"/>
        <v>51</v>
      </c>
      <c r="BU17" s="108">
        <f>T17-BE17</f>
        <v>51</v>
      </c>
      <c r="BV17" s="108">
        <f>V17-BF17</f>
        <v>58</v>
      </c>
      <c r="BW17" s="108">
        <f>X17-BG17</f>
        <v>25</v>
      </c>
      <c r="BX17" s="108">
        <f>Z17-BH17</f>
        <v>0</v>
      </c>
      <c r="BY17" s="93"/>
    </row>
    <row r="18" spans="1:77" x14ac:dyDescent="0.3">
      <c r="B18" s="310"/>
      <c r="C18" s="3">
        <v>2020</v>
      </c>
      <c r="D18" s="106">
        <v>954</v>
      </c>
      <c r="E18" s="107"/>
      <c r="F18" s="107">
        <v>1119</v>
      </c>
      <c r="G18" s="107"/>
      <c r="H18" s="107">
        <v>1583</v>
      </c>
      <c r="I18" s="107"/>
      <c r="J18" s="107">
        <v>1976</v>
      </c>
      <c r="K18" s="107"/>
      <c r="L18" s="107">
        <v>2374</v>
      </c>
      <c r="M18" s="107"/>
      <c r="N18" s="107">
        <v>2736</v>
      </c>
      <c r="O18" s="107"/>
      <c r="P18" s="107">
        <v>3230</v>
      </c>
      <c r="Q18" s="107"/>
      <c r="R18" s="107">
        <v>3958</v>
      </c>
      <c r="S18" s="107"/>
      <c r="T18" s="107">
        <v>5087</v>
      </c>
      <c r="U18" s="107"/>
      <c r="V18" s="107">
        <v>6600</v>
      </c>
      <c r="W18" s="107"/>
      <c r="X18" s="107">
        <v>9129</v>
      </c>
      <c r="Y18" s="107"/>
      <c r="Z18" s="107">
        <v>14231</v>
      </c>
      <c r="AA18" s="107"/>
      <c r="AB18" s="107">
        <v>19135</v>
      </c>
      <c r="AC18" s="107"/>
      <c r="AE18" s="316"/>
      <c r="AF18" s="3">
        <v>2020</v>
      </c>
      <c r="AG18" s="90">
        <v>92</v>
      </c>
      <c r="AH18" s="90">
        <v>104</v>
      </c>
      <c r="AI18" s="90">
        <v>142</v>
      </c>
      <c r="AJ18" s="90">
        <v>173</v>
      </c>
      <c r="AK18" s="90">
        <v>197</v>
      </c>
      <c r="AL18" s="90">
        <v>231</v>
      </c>
      <c r="AM18" s="90">
        <v>306</v>
      </c>
      <c r="AN18" s="90">
        <v>401</v>
      </c>
      <c r="AO18" s="90">
        <v>585</v>
      </c>
      <c r="AP18" s="90">
        <v>904</v>
      </c>
      <c r="AQ18" s="90">
        <v>1635</v>
      </c>
      <c r="AR18" s="90">
        <v>4336</v>
      </c>
      <c r="AS18" s="91">
        <v>5570</v>
      </c>
      <c r="AU18" s="316"/>
      <c r="AV18" s="3">
        <v>2020</v>
      </c>
      <c r="AW18" s="90">
        <v>933</v>
      </c>
      <c r="AX18" s="90">
        <v>1098</v>
      </c>
      <c r="AY18" s="90">
        <v>1554</v>
      </c>
      <c r="AZ18" s="90">
        <v>1941</v>
      </c>
      <c r="BA18" s="90">
        <v>2330</v>
      </c>
      <c r="BB18" s="90">
        <v>2679</v>
      </c>
      <c r="BC18" s="90">
        <v>3178</v>
      </c>
      <c r="BD18" s="90">
        <v>3902</v>
      </c>
      <c r="BE18" s="90">
        <v>5027</v>
      </c>
      <c r="BF18" s="90">
        <v>6527</v>
      </c>
      <c r="BG18" s="90">
        <v>9073</v>
      </c>
      <c r="BH18" s="90">
        <v>14197</v>
      </c>
      <c r="BI18" s="91">
        <v>19135</v>
      </c>
      <c r="BK18" s="316"/>
      <c r="BL18" s="3">
        <v>2020</v>
      </c>
      <c r="BM18" s="113">
        <f t="shared" si="0"/>
        <v>21</v>
      </c>
      <c r="BN18" s="114">
        <f t="shared" si="1"/>
        <v>21</v>
      </c>
      <c r="BO18" s="114">
        <f t="shared" si="2"/>
        <v>29</v>
      </c>
      <c r="BP18" s="114">
        <f t="shared" si="3"/>
        <v>35</v>
      </c>
      <c r="BQ18" s="114">
        <f t="shared" si="4"/>
        <v>44</v>
      </c>
      <c r="BR18" s="114">
        <f t="shared" si="5"/>
        <v>57</v>
      </c>
      <c r="BS18" s="114">
        <f t="shared" si="6"/>
        <v>52</v>
      </c>
      <c r="BT18" s="114">
        <f t="shared" si="7"/>
        <v>56</v>
      </c>
      <c r="BU18" s="114">
        <f>T18-BE18</f>
        <v>60</v>
      </c>
      <c r="BV18" s="114">
        <f>V18-BF18</f>
        <v>73</v>
      </c>
      <c r="BW18" s="114">
        <f>X18-BG18</f>
        <v>56</v>
      </c>
      <c r="BX18" s="114">
        <f>Z18-BH18</f>
        <v>34</v>
      </c>
      <c r="BY18" s="109">
        <f>AB18-BI18</f>
        <v>0</v>
      </c>
    </row>
    <row r="19" spans="1:77" x14ac:dyDescent="0.3">
      <c r="AE19" s="75"/>
      <c r="AF19" s="24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</row>
    <row r="20" spans="1:77" s="88" customFormat="1" ht="24" x14ac:dyDescent="0.3">
      <c r="B20" s="101" t="s">
        <v>44</v>
      </c>
      <c r="AE20" s="101" t="s">
        <v>45</v>
      </c>
      <c r="BG20" s="72"/>
      <c r="BH20" s="72"/>
      <c r="BI20" s="72"/>
    </row>
    <row r="21" spans="1:77" x14ac:dyDescent="0.3">
      <c r="B21" s="79"/>
      <c r="C21" s="73"/>
      <c r="D21" s="311" t="s">
        <v>30</v>
      </c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E21" s="79"/>
      <c r="AF21" s="73"/>
      <c r="AG21" s="311" t="s">
        <v>30</v>
      </c>
      <c r="AH21" s="311"/>
      <c r="AI21" s="311"/>
      <c r="AJ21" s="311"/>
      <c r="AK21" s="311"/>
      <c r="AL21" s="311"/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/>
      <c r="AY21" s="311"/>
      <c r="AZ21" s="311"/>
      <c r="BA21" s="311"/>
      <c r="BB21" s="311"/>
      <c r="BC21" s="311"/>
      <c r="BD21" s="311"/>
      <c r="BE21" s="311"/>
      <c r="BF21" s="311"/>
    </row>
    <row r="22" spans="1:77" ht="13.5" customHeight="1" x14ac:dyDescent="0.3">
      <c r="A22" s="27"/>
      <c r="B22" s="80"/>
      <c r="C22" s="81"/>
      <c r="D22" s="307">
        <v>2008</v>
      </c>
      <c r="E22" s="307"/>
      <c r="F22" s="307">
        <v>2009</v>
      </c>
      <c r="G22" s="307"/>
      <c r="H22" s="307">
        <v>2010</v>
      </c>
      <c r="I22" s="307"/>
      <c r="J22" s="307">
        <v>2011</v>
      </c>
      <c r="K22" s="307"/>
      <c r="L22" s="307">
        <v>2012</v>
      </c>
      <c r="M22" s="307"/>
      <c r="N22" s="307">
        <v>2013</v>
      </c>
      <c r="O22" s="307"/>
      <c r="P22" s="307">
        <v>2014</v>
      </c>
      <c r="Q22" s="307"/>
      <c r="R22" s="307">
        <v>2015</v>
      </c>
      <c r="S22" s="307"/>
      <c r="T22" s="307">
        <v>2016</v>
      </c>
      <c r="U22" s="307"/>
      <c r="V22" s="307">
        <v>2017</v>
      </c>
      <c r="W22" s="307"/>
      <c r="X22" s="307">
        <v>2018</v>
      </c>
      <c r="Y22" s="307"/>
      <c r="Z22" s="307">
        <v>2019</v>
      </c>
      <c r="AA22" s="307"/>
      <c r="AB22" s="307">
        <v>2020</v>
      </c>
      <c r="AC22" s="307"/>
      <c r="AE22" s="80"/>
      <c r="AF22" s="81"/>
      <c r="AG22" s="307">
        <v>2008</v>
      </c>
      <c r="AH22" s="307"/>
      <c r="AI22" s="307">
        <v>2009</v>
      </c>
      <c r="AJ22" s="307"/>
      <c r="AK22" s="307">
        <v>2010</v>
      </c>
      <c r="AL22" s="307"/>
      <c r="AM22" s="307">
        <v>2011</v>
      </c>
      <c r="AN22" s="307"/>
      <c r="AO22" s="307">
        <v>2012</v>
      </c>
      <c r="AP22" s="307"/>
      <c r="AQ22" s="307">
        <v>2013</v>
      </c>
      <c r="AR22" s="307"/>
      <c r="AS22" s="307">
        <v>2014</v>
      </c>
      <c r="AT22" s="307"/>
      <c r="AU22" s="307">
        <v>2015</v>
      </c>
      <c r="AV22" s="307"/>
      <c r="AW22" s="307">
        <v>2016</v>
      </c>
      <c r="AX22" s="307"/>
      <c r="AY22" s="307">
        <v>2017</v>
      </c>
      <c r="AZ22" s="307"/>
      <c r="BA22" s="307">
        <v>2018</v>
      </c>
      <c r="BB22" s="307"/>
      <c r="BC22" s="307">
        <v>2019</v>
      </c>
      <c r="BD22" s="307"/>
      <c r="BE22" s="307">
        <v>2020</v>
      </c>
      <c r="BF22" s="307"/>
      <c r="BK22" s="94"/>
      <c r="BL22" s="96"/>
      <c r="BM22" s="312" t="s">
        <v>46</v>
      </c>
      <c r="BN22" s="312"/>
      <c r="BO22" s="312"/>
      <c r="BP22" s="312"/>
      <c r="BQ22" s="312"/>
      <c r="BR22" s="312"/>
      <c r="BS22" s="312"/>
      <c r="BT22" s="312"/>
      <c r="BU22" s="312"/>
      <c r="BV22" s="312"/>
      <c r="BW22" s="312"/>
      <c r="BX22" s="312"/>
      <c r="BY22" s="313"/>
    </row>
    <row r="23" spans="1:77" x14ac:dyDescent="0.3">
      <c r="B23" s="83"/>
      <c r="C23" s="84"/>
      <c r="D23" s="85" t="s">
        <v>31</v>
      </c>
      <c r="E23" s="85" t="s">
        <v>32</v>
      </c>
      <c r="F23" s="85" t="s">
        <v>31</v>
      </c>
      <c r="G23" s="85" t="s">
        <v>32</v>
      </c>
      <c r="H23" s="85" t="s">
        <v>31</v>
      </c>
      <c r="I23" s="85" t="s">
        <v>32</v>
      </c>
      <c r="J23" s="85" t="s">
        <v>31</v>
      </c>
      <c r="K23" s="85" t="s">
        <v>32</v>
      </c>
      <c r="L23" s="85" t="s">
        <v>31</v>
      </c>
      <c r="M23" s="85" t="s">
        <v>32</v>
      </c>
      <c r="N23" s="85" t="s">
        <v>31</v>
      </c>
      <c r="O23" s="85" t="s">
        <v>32</v>
      </c>
      <c r="P23" s="85" t="s">
        <v>31</v>
      </c>
      <c r="Q23" s="85" t="s">
        <v>32</v>
      </c>
      <c r="R23" s="85" t="s">
        <v>31</v>
      </c>
      <c r="S23" s="85" t="s">
        <v>32</v>
      </c>
      <c r="T23" s="85" t="s">
        <v>31</v>
      </c>
      <c r="U23" s="85" t="s">
        <v>32</v>
      </c>
      <c r="V23" s="85" t="s">
        <v>31</v>
      </c>
      <c r="W23" s="85" t="s">
        <v>32</v>
      </c>
      <c r="X23" s="85" t="s">
        <v>31</v>
      </c>
      <c r="Y23" s="85" t="s">
        <v>32</v>
      </c>
      <c r="Z23" s="85" t="s">
        <v>31</v>
      </c>
      <c r="AA23" s="85" t="s">
        <v>32</v>
      </c>
      <c r="AB23" s="85" t="s">
        <v>31</v>
      </c>
      <c r="AC23" s="85" t="s">
        <v>32</v>
      </c>
      <c r="AE23" s="83"/>
      <c r="AF23" s="84"/>
      <c r="AG23" s="85" t="s">
        <v>31</v>
      </c>
      <c r="AH23" s="85" t="s">
        <v>0</v>
      </c>
      <c r="AI23" s="85" t="s">
        <v>31</v>
      </c>
      <c r="AJ23" s="85" t="s">
        <v>0</v>
      </c>
      <c r="AK23" s="85" t="s">
        <v>31</v>
      </c>
      <c r="AL23" s="85" t="s">
        <v>0</v>
      </c>
      <c r="AM23" s="85" t="s">
        <v>31</v>
      </c>
      <c r="AN23" s="85" t="s">
        <v>0</v>
      </c>
      <c r="AO23" s="85" t="s">
        <v>31</v>
      </c>
      <c r="AP23" s="85" t="s">
        <v>0</v>
      </c>
      <c r="AQ23" s="85" t="s">
        <v>31</v>
      </c>
      <c r="AR23" s="85" t="s">
        <v>0</v>
      </c>
      <c r="AS23" s="85" t="s">
        <v>31</v>
      </c>
      <c r="AT23" s="85" t="s">
        <v>0</v>
      </c>
      <c r="AU23" s="85" t="s">
        <v>31</v>
      </c>
      <c r="AV23" s="85" t="s">
        <v>0</v>
      </c>
      <c r="AW23" s="85" t="s">
        <v>31</v>
      </c>
      <c r="AX23" s="85" t="s">
        <v>0</v>
      </c>
      <c r="AY23" s="85" t="s">
        <v>31</v>
      </c>
      <c r="AZ23" s="85" t="s">
        <v>0</v>
      </c>
      <c r="BA23" s="85" t="s">
        <v>31</v>
      </c>
      <c r="BB23" s="85" t="s">
        <v>0</v>
      </c>
      <c r="BC23" s="85" t="s">
        <v>31</v>
      </c>
      <c r="BD23" s="85" t="s">
        <v>0</v>
      </c>
      <c r="BE23" s="85" t="s">
        <v>31</v>
      </c>
      <c r="BF23" s="85" t="s">
        <v>0</v>
      </c>
      <c r="BK23" s="97"/>
      <c r="BL23" s="98"/>
      <c r="BM23" s="98">
        <v>2008</v>
      </c>
      <c r="BN23" s="98">
        <v>2009</v>
      </c>
      <c r="BO23" s="98">
        <v>2010</v>
      </c>
      <c r="BP23" s="98">
        <v>2011</v>
      </c>
      <c r="BQ23" s="98">
        <v>2012</v>
      </c>
      <c r="BR23" s="98">
        <v>2013</v>
      </c>
      <c r="BS23" s="98">
        <v>2014</v>
      </c>
      <c r="BT23" s="98">
        <v>2015</v>
      </c>
      <c r="BU23" s="98">
        <v>2016</v>
      </c>
      <c r="BV23" s="98">
        <v>2017</v>
      </c>
      <c r="BW23" s="98">
        <v>2018</v>
      </c>
      <c r="BX23" s="98">
        <v>2019</v>
      </c>
      <c r="BY23" s="99">
        <v>2020</v>
      </c>
    </row>
    <row r="24" spans="1:77" x14ac:dyDescent="0.3">
      <c r="B24" s="308" t="s">
        <v>34</v>
      </c>
      <c r="C24" s="2">
        <v>2008</v>
      </c>
      <c r="D24" s="55">
        <v>862</v>
      </c>
      <c r="E24" s="77">
        <f t="shared" ref="E24:E36" si="8">D24/D6*100</f>
        <v>6.9707261846999842</v>
      </c>
      <c r="F24" s="55"/>
      <c r="G24" s="77"/>
      <c r="H24" s="55"/>
      <c r="I24" s="77"/>
      <c r="J24" s="55"/>
      <c r="K24" s="77"/>
      <c r="L24" s="55"/>
      <c r="M24" s="77"/>
      <c r="N24" s="55"/>
      <c r="O24" s="77"/>
      <c r="P24" s="55"/>
      <c r="Q24" s="77"/>
      <c r="R24" s="55"/>
      <c r="S24" s="77"/>
      <c r="T24" s="55"/>
      <c r="U24" s="77"/>
      <c r="V24" s="55"/>
      <c r="W24" s="77"/>
      <c r="X24" s="55"/>
      <c r="Y24" s="77"/>
      <c r="Z24" s="55"/>
      <c r="AA24" s="77"/>
      <c r="AB24" s="55"/>
      <c r="AC24" s="77"/>
      <c r="AE24" s="308" t="s">
        <v>34</v>
      </c>
      <c r="AF24" s="2">
        <v>2008</v>
      </c>
      <c r="AG24" s="38">
        <v>909</v>
      </c>
      <c r="AH24" s="115">
        <f t="shared" ref="AH24:AH36" si="9">BM24/D6*100</f>
        <v>0.35581432961345622</v>
      </c>
      <c r="AI24" s="74"/>
      <c r="AJ24" s="115"/>
      <c r="AK24" s="74"/>
      <c r="AL24" s="115"/>
      <c r="AM24" s="74"/>
      <c r="AN24" s="115"/>
      <c r="AO24" s="74"/>
      <c r="AP24" s="115"/>
      <c r="AQ24" s="74"/>
      <c r="AR24" s="115"/>
      <c r="AS24" s="74"/>
      <c r="AT24" s="115"/>
      <c r="AU24" s="74"/>
      <c r="AV24" s="115"/>
      <c r="AW24" s="74"/>
      <c r="AX24" s="115"/>
      <c r="AY24" s="74"/>
      <c r="AZ24" s="115"/>
      <c r="BA24" s="74"/>
      <c r="BB24" s="115"/>
      <c r="BC24" s="74"/>
      <c r="BD24" s="115"/>
      <c r="BE24" s="74"/>
      <c r="BF24" s="115"/>
      <c r="BK24" s="314" t="s">
        <v>36</v>
      </c>
      <c r="BL24" s="92">
        <v>2008</v>
      </c>
      <c r="BM24" s="92">
        <v>44</v>
      </c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3"/>
    </row>
    <row r="25" spans="1:77" x14ac:dyDescent="0.3">
      <c r="B25" s="309"/>
      <c r="C25" s="2">
        <v>2009</v>
      </c>
      <c r="D25" s="55">
        <v>805</v>
      </c>
      <c r="E25" s="77">
        <f t="shared" si="8"/>
        <v>11.085100523271826</v>
      </c>
      <c r="F25" s="55">
        <v>1217</v>
      </c>
      <c r="G25" s="77">
        <f t="shared" ref="G25:G36" si="10">F25/F7*100</f>
        <v>9.5234368886454348</v>
      </c>
      <c r="H25" s="55"/>
      <c r="I25" s="77"/>
      <c r="J25" s="55"/>
      <c r="K25" s="77"/>
      <c r="L25" s="55"/>
      <c r="M25" s="77"/>
      <c r="N25" s="55"/>
      <c r="O25" s="77"/>
      <c r="P25" s="55"/>
      <c r="Q25" s="77"/>
      <c r="R25" s="55"/>
      <c r="S25" s="77"/>
      <c r="T25" s="55"/>
      <c r="U25" s="77"/>
      <c r="V25" s="55"/>
      <c r="W25" s="77"/>
      <c r="X25" s="55"/>
      <c r="Y25" s="77"/>
      <c r="Z25" s="55"/>
      <c r="AA25" s="77"/>
      <c r="AB25" s="55"/>
      <c r="AC25" s="77"/>
      <c r="AE25" s="309"/>
      <c r="AF25" s="2">
        <v>2009</v>
      </c>
      <c r="AG25" s="41">
        <v>877</v>
      </c>
      <c r="AH25" s="116">
        <f t="shared" si="9"/>
        <v>0.95015147342329931</v>
      </c>
      <c r="AI25" s="92">
        <v>1305</v>
      </c>
      <c r="AJ25" s="116">
        <f t="shared" ref="AJ25:AJ36" si="11">BN25/F7*100</f>
        <v>0.6495030910086862</v>
      </c>
      <c r="AK25" s="26"/>
      <c r="AL25" s="116"/>
      <c r="AM25" s="26"/>
      <c r="AN25" s="116"/>
      <c r="AO25" s="26"/>
      <c r="AP25" s="116"/>
      <c r="AQ25" s="26"/>
      <c r="AR25" s="116"/>
      <c r="AS25" s="26"/>
      <c r="AT25" s="116"/>
      <c r="AU25" s="26"/>
      <c r="AV25" s="116"/>
      <c r="AW25" s="26"/>
      <c r="AX25" s="116"/>
      <c r="AY25" s="26"/>
      <c r="AZ25" s="116"/>
      <c r="BA25" s="26"/>
      <c r="BB25" s="116"/>
      <c r="BC25" s="26"/>
      <c r="BD25" s="116"/>
      <c r="BE25" s="26"/>
      <c r="BF25" s="116"/>
      <c r="BK25" s="315"/>
      <c r="BL25" s="92">
        <v>2009</v>
      </c>
      <c r="BM25" s="92">
        <v>69</v>
      </c>
      <c r="BN25" s="92">
        <v>83</v>
      </c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3"/>
    </row>
    <row r="26" spans="1:77" x14ac:dyDescent="0.3">
      <c r="B26" s="309"/>
      <c r="C26" s="2">
        <v>2010</v>
      </c>
      <c r="D26" s="55">
        <v>428</v>
      </c>
      <c r="E26" s="77">
        <f t="shared" si="8"/>
        <v>11.154547823820693</v>
      </c>
      <c r="F26" s="55">
        <v>988</v>
      </c>
      <c r="G26" s="77">
        <f t="shared" si="10"/>
        <v>12.794612794612794</v>
      </c>
      <c r="H26" s="55">
        <v>1214</v>
      </c>
      <c r="I26" s="77">
        <f t="shared" ref="I26:I36" si="12">H26/H8*100</f>
        <v>8.7748464040477057</v>
      </c>
      <c r="J26" s="55"/>
      <c r="K26" s="77"/>
      <c r="L26" s="55"/>
      <c r="M26" s="77"/>
      <c r="N26" s="55"/>
      <c r="O26" s="77"/>
      <c r="P26" s="55"/>
      <c r="Q26" s="77"/>
      <c r="R26" s="55"/>
      <c r="S26" s="77"/>
      <c r="T26" s="55"/>
      <c r="U26" s="77"/>
      <c r="V26" s="55"/>
      <c r="W26" s="77"/>
      <c r="X26" s="55"/>
      <c r="Y26" s="77"/>
      <c r="Z26" s="55"/>
      <c r="AA26" s="77"/>
      <c r="AB26" s="55"/>
      <c r="AC26" s="77"/>
      <c r="AE26" s="309"/>
      <c r="AF26" s="2">
        <v>2010</v>
      </c>
      <c r="AG26" s="41">
        <v>478</v>
      </c>
      <c r="AH26" s="116">
        <f t="shared" si="9"/>
        <v>1.1206671879072192</v>
      </c>
      <c r="AI26" s="92">
        <v>1092</v>
      </c>
      <c r="AJ26" s="116">
        <f t="shared" si="11"/>
        <v>1.2691012691012691</v>
      </c>
      <c r="AK26" s="92">
        <v>1316</v>
      </c>
      <c r="AL26" s="116">
        <f t="shared" ref="AL26:AL36" si="13">BO26/H8*100</f>
        <v>0.71557643657390679</v>
      </c>
      <c r="AM26" s="26"/>
      <c r="AN26" s="116"/>
      <c r="AO26" s="26"/>
      <c r="AP26" s="116"/>
      <c r="AQ26" s="26"/>
      <c r="AR26" s="116"/>
      <c r="AS26" s="26"/>
      <c r="AT26" s="116"/>
      <c r="AU26" s="26"/>
      <c r="AV26" s="116"/>
      <c r="AW26" s="26"/>
      <c r="AX26" s="116"/>
      <c r="AY26" s="26"/>
      <c r="AZ26" s="116"/>
      <c r="BA26" s="26"/>
      <c r="BB26" s="116"/>
      <c r="BC26" s="26"/>
      <c r="BD26" s="116"/>
      <c r="BE26" s="26"/>
      <c r="BF26" s="116"/>
      <c r="BK26" s="315"/>
      <c r="BL26" s="92">
        <v>2010</v>
      </c>
      <c r="BM26" s="92">
        <v>43</v>
      </c>
      <c r="BN26" s="92">
        <v>98</v>
      </c>
      <c r="BO26" s="92">
        <v>99</v>
      </c>
      <c r="BP26" s="92"/>
      <c r="BQ26" s="92"/>
      <c r="BR26" s="92"/>
      <c r="BS26" s="92"/>
      <c r="BT26" s="92"/>
      <c r="BU26" s="92"/>
      <c r="BV26" s="92"/>
      <c r="BW26" s="92"/>
      <c r="BX26" s="92"/>
      <c r="BY26" s="93"/>
    </row>
    <row r="27" spans="1:77" x14ac:dyDescent="0.3">
      <c r="B27" s="309"/>
      <c r="C27" s="2">
        <v>2011</v>
      </c>
      <c r="D27" s="55">
        <v>282</v>
      </c>
      <c r="E27" s="77">
        <f t="shared" si="8"/>
        <v>10.247093023255815</v>
      </c>
      <c r="F27" s="55">
        <v>468</v>
      </c>
      <c r="G27" s="77">
        <f t="shared" si="10"/>
        <v>11.236494597839137</v>
      </c>
      <c r="H27" s="55">
        <v>1015</v>
      </c>
      <c r="I27" s="77">
        <f t="shared" si="12"/>
        <v>11.913145539906104</v>
      </c>
      <c r="J27" s="55">
        <v>1150</v>
      </c>
      <c r="K27" s="77">
        <f t="shared" ref="K27:K36" si="14">J27/J9*100</f>
        <v>8.1272084805653702</v>
      </c>
      <c r="L27" s="55"/>
      <c r="M27" s="77"/>
      <c r="N27" s="55"/>
      <c r="O27" s="77"/>
      <c r="P27" s="55"/>
      <c r="Q27" s="77"/>
      <c r="R27" s="55"/>
      <c r="S27" s="77"/>
      <c r="T27" s="55"/>
      <c r="U27" s="77"/>
      <c r="V27" s="55"/>
      <c r="W27" s="77"/>
      <c r="X27" s="55"/>
      <c r="Y27" s="77"/>
      <c r="Z27" s="55"/>
      <c r="AA27" s="77"/>
      <c r="AB27" s="55"/>
      <c r="AC27" s="77"/>
      <c r="AE27" s="309"/>
      <c r="AF27" s="2">
        <v>2011</v>
      </c>
      <c r="AG27" s="41">
        <v>307</v>
      </c>
      <c r="AH27" s="116">
        <f t="shared" si="9"/>
        <v>0.8357558139534883</v>
      </c>
      <c r="AI27" s="92">
        <v>495</v>
      </c>
      <c r="AJ27" s="116">
        <f t="shared" si="11"/>
        <v>0.57623049219687872</v>
      </c>
      <c r="AK27" s="92">
        <v>1087</v>
      </c>
      <c r="AL27" s="116">
        <f t="shared" si="13"/>
        <v>0.79812206572769961</v>
      </c>
      <c r="AM27" s="92">
        <v>1224</v>
      </c>
      <c r="AN27" s="116">
        <f t="shared" ref="AN27:AN36" si="15">BP27/J9*100</f>
        <v>0.50883392226148416</v>
      </c>
      <c r="AO27" s="26"/>
      <c r="AP27" s="116"/>
      <c r="AQ27" s="26"/>
      <c r="AR27" s="116"/>
      <c r="AS27" s="26"/>
      <c r="AT27" s="116"/>
      <c r="AU27" s="26"/>
      <c r="AV27" s="116"/>
      <c r="AW27" s="26"/>
      <c r="AX27" s="116"/>
      <c r="AY27" s="26"/>
      <c r="AZ27" s="116"/>
      <c r="BA27" s="26"/>
      <c r="BB27" s="116"/>
      <c r="BC27" s="26"/>
      <c r="BD27" s="116"/>
      <c r="BE27" s="26"/>
      <c r="BF27" s="116"/>
      <c r="BK27" s="315"/>
      <c r="BL27" s="92">
        <v>2011</v>
      </c>
      <c r="BM27" s="92">
        <v>23</v>
      </c>
      <c r="BN27" s="92">
        <v>24</v>
      </c>
      <c r="BO27" s="92">
        <v>68</v>
      </c>
      <c r="BP27" s="92">
        <v>72</v>
      </c>
      <c r="BQ27" s="92"/>
      <c r="BR27" s="92"/>
      <c r="BS27" s="92"/>
      <c r="BT27" s="92"/>
      <c r="BU27" s="92"/>
      <c r="BV27" s="92"/>
      <c r="BW27" s="92"/>
      <c r="BX27" s="92"/>
      <c r="BY27" s="93"/>
    </row>
    <row r="28" spans="1:77" x14ac:dyDescent="0.3">
      <c r="B28" s="309"/>
      <c r="C28" s="2">
        <v>2012</v>
      </c>
      <c r="D28" s="55">
        <v>242</v>
      </c>
      <c r="E28" s="77">
        <f t="shared" si="8"/>
        <v>10.774710596616206</v>
      </c>
      <c r="F28" s="55">
        <v>288</v>
      </c>
      <c r="G28" s="77">
        <f t="shared" si="10"/>
        <v>9.4924192485168088</v>
      </c>
      <c r="H28" s="55">
        <v>576</v>
      </c>
      <c r="I28" s="77">
        <f t="shared" si="12"/>
        <v>11.947728686994399</v>
      </c>
      <c r="J28" s="55">
        <v>1021</v>
      </c>
      <c r="K28" s="77">
        <f t="shared" si="14"/>
        <v>11.209925340360122</v>
      </c>
      <c r="L28" s="55">
        <v>1250</v>
      </c>
      <c r="M28" s="77">
        <f t="shared" ref="M28:M36" si="16">L28/L10*100</f>
        <v>8.3948959032907986</v>
      </c>
      <c r="N28" s="55"/>
      <c r="O28" s="77"/>
      <c r="P28" s="55"/>
      <c r="Q28" s="77"/>
      <c r="R28" s="55"/>
      <c r="S28" s="77"/>
      <c r="T28" s="55"/>
      <c r="U28" s="77"/>
      <c r="V28" s="55"/>
      <c r="W28" s="77"/>
      <c r="X28" s="55"/>
      <c r="Y28" s="77"/>
      <c r="Z28" s="55"/>
      <c r="AA28" s="77"/>
      <c r="AB28" s="55"/>
      <c r="AC28" s="77"/>
      <c r="AE28" s="309"/>
      <c r="AF28" s="2">
        <v>2012</v>
      </c>
      <c r="AG28" s="41">
        <v>275</v>
      </c>
      <c r="AH28" s="116">
        <f t="shared" si="9"/>
        <v>1.4247551202137132</v>
      </c>
      <c r="AI28" s="92">
        <v>316</v>
      </c>
      <c r="AJ28" s="116">
        <f t="shared" si="11"/>
        <v>0.88991430454845089</v>
      </c>
      <c r="AK28" s="92">
        <v>617</v>
      </c>
      <c r="AL28" s="116">
        <f t="shared" si="13"/>
        <v>0.82970338104127772</v>
      </c>
      <c r="AM28" s="92">
        <v>1113</v>
      </c>
      <c r="AN28" s="116">
        <f t="shared" si="15"/>
        <v>0.91128678085199821</v>
      </c>
      <c r="AO28" s="92">
        <v>1323</v>
      </c>
      <c r="AP28" s="116">
        <f t="shared" ref="AP28:AP36" si="17">BQ28/L10*100</f>
        <v>0.48354600402955</v>
      </c>
      <c r="AQ28" s="26"/>
      <c r="AR28" s="116"/>
      <c r="AS28" s="26"/>
      <c r="AT28" s="116"/>
      <c r="AU28" s="26"/>
      <c r="AV28" s="116"/>
      <c r="AW28" s="26"/>
      <c r="AX28" s="116"/>
      <c r="AY28" s="26"/>
      <c r="AZ28" s="116"/>
      <c r="BA28" s="26"/>
      <c r="BB28" s="116"/>
      <c r="BC28" s="26"/>
      <c r="BD28" s="116"/>
      <c r="BE28" s="26"/>
      <c r="BF28" s="116"/>
      <c r="BK28" s="315"/>
      <c r="BL28" s="92">
        <v>2012</v>
      </c>
      <c r="BM28" s="92">
        <v>32</v>
      </c>
      <c r="BN28" s="92">
        <v>27</v>
      </c>
      <c r="BO28" s="92">
        <v>40</v>
      </c>
      <c r="BP28" s="92">
        <v>83</v>
      </c>
      <c r="BQ28" s="92">
        <v>72</v>
      </c>
      <c r="BR28" s="92"/>
      <c r="BS28" s="92"/>
      <c r="BT28" s="92"/>
      <c r="BU28" s="92"/>
      <c r="BV28" s="92"/>
      <c r="BW28" s="92"/>
      <c r="BX28" s="92"/>
      <c r="BY28" s="93"/>
    </row>
    <row r="29" spans="1:77" x14ac:dyDescent="0.3">
      <c r="B29" s="309"/>
      <c r="C29" s="2">
        <v>2013</v>
      </c>
      <c r="D29" s="55">
        <v>182</v>
      </c>
      <c r="E29" s="77">
        <f t="shared" si="8"/>
        <v>9.469302809573362</v>
      </c>
      <c r="F29" s="55">
        <v>251</v>
      </c>
      <c r="G29" s="77">
        <f t="shared" si="10"/>
        <v>10.232368528332653</v>
      </c>
      <c r="H29" s="55">
        <v>433</v>
      </c>
      <c r="I29" s="77">
        <f t="shared" si="12"/>
        <v>12.044506258692628</v>
      </c>
      <c r="J29" s="55">
        <v>618</v>
      </c>
      <c r="K29" s="77">
        <f t="shared" si="14"/>
        <v>11.596922499530869</v>
      </c>
      <c r="L29" s="55">
        <v>1170</v>
      </c>
      <c r="M29" s="77">
        <f t="shared" si="16"/>
        <v>12.176084920387137</v>
      </c>
      <c r="N29" s="55">
        <v>1465</v>
      </c>
      <c r="O29" s="77">
        <f t="shared" ref="O29:O36" si="18">N29/N11*100</f>
        <v>9.4406495682433302</v>
      </c>
      <c r="P29" s="55"/>
      <c r="Q29" s="77"/>
      <c r="R29" s="55"/>
      <c r="S29" s="77"/>
      <c r="T29" s="55"/>
      <c r="U29" s="77"/>
      <c r="V29" s="55"/>
      <c r="W29" s="77"/>
      <c r="X29" s="55"/>
      <c r="Y29" s="77"/>
      <c r="Z29" s="55"/>
      <c r="AA29" s="77"/>
      <c r="AB29" s="55"/>
      <c r="AC29" s="77"/>
      <c r="AE29" s="309"/>
      <c r="AF29" s="2">
        <v>2013</v>
      </c>
      <c r="AG29" s="41">
        <v>218</v>
      </c>
      <c r="AH29" s="116">
        <f t="shared" si="9"/>
        <v>1.6129032258064515</v>
      </c>
      <c r="AI29" s="92">
        <v>309</v>
      </c>
      <c r="AJ29" s="116">
        <f t="shared" si="11"/>
        <v>2.0790868324500611</v>
      </c>
      <c r="AK29" s="92">
        <v>523</v>
      </c>
      <c r="AL29" s="116">
        <f t="shared" si="13"/>
        <v>2.3365785813630042</v>
      </c>
      <c r="AM29" s="92">
        <v>723</v>
      </c>
      <c r="AN29" s="116">
        <f t="shared" si="15"/>
        <v>1.7264027021955337</v>
      </c>
      <c r="AO29" s="92">
        <v>1364</v>
      </c>
      <c r="AP29" s="116">
        <f t="shared" si="17"/>
        <v>1.7795816422104278</v>
      </c>
      <c r="AQ29" s="92">
        <v>1642</v>
      </c>
      <c r="AR29" s="116">
        <f t="shared" ref="AR29:AR36" si="19">BR29/N11*100</f>
        <v>1.0632813506895218</v>
      </c>
      <c r="AS29" s="26"/>
      <c r="AT29" s="116"/>
      <c r="AU29" s="26"/>
      <c r="AV29" s="116"/>
      <c r="AW29" s="26"/>
      <c r="AX29" s="116"/>
      <c r="AY29" s="26"/>
      <c r="AZ29" s="116"/>
      <c r="BA29" s="26"/>
      <c r="BB29" s="116"/>
      <c r="BC29" s="26"/>
      <c r="BD29" s="116"/>
      <c r="BE29" s="26"/>
      <c r="BF29" s="116"/>
      <c r="BK29" s="315"/>
      <c r="BL29" s="92">
        <v>2013</v>
      </c>
      <c r="BM29" s="92">
        <v>31</v>
      </c>
      <c r="BN29" s="92">
        <v>51</v>
      </c>
      <c r="BO29" s="92">
        <v>84</v>
      </c>
      <c r="BP29" s="92">
        <v>92</v>
      </c>
      <c r="BQ29" s="92">
        <v>171</v>
      </c>
      <c r="BR29" s="92">
        <v>165</v>
      </c>
      <c r="BS29" s="92"/>
      <c r="BT29" s="92"/>
      <c r="BU29" s="92"/>
      <c r="BV29" s="92"/>
      <c r="BW29" s="92"/>
      <c r="BX29" s="92"/>
      <c r="BY29" s="93"/>
    </row>
    <row r="30" spans="1:77" x14ac:dyDescent="0.3">
      <c r="B30" s="309"/>
      <c r="C30" s="2">
        <v>2014</v>
      </c>
      <c r="D30" s="55">
        <v>174</v>
      </c>
      <c r="E30" s="77">
        <f t="shared" si="8"/>
        <v>10.253388332351209</v>
      </c>
      <c r="F30" s="55">
        <v>216</v>
      </c>
      <c r="G30" s="77">
        <f t="shared" si="10"/>
        <v>10.251542477456098</v>
      </c>
      <c r="H30" s="55">
        <v>350</v>
      </c>
      <c r="I30" s="77">
        <f t="shared" si="12"/>
        <v>11.788480970023576</v>
      </c>
      <c r="J30" s="55">
        <v>423</v>
      </c>
      <c r="K30" s="77">
        <f t="shared" si="14"/>
        <v>10.540742586593572</v>
      </c>
      <c r="L30" s="55">
        <v>641</v>
      </c>
      <c r="M30" s="77">
        <f t="shared" si="16"/>
        <v>11.397581792318634</v>
      </c>
      <c r="N30" s="55">
        <v>1262</v>
      </c>
      <c r="O30" s="77">
        <f t="shared" si="18"/>
        <v>12.553466626877549</v>
      </c>
      <c r="P30" s="55">
        <v>1493</v>
      </c>
      <c r="Q30" s="77">
        <f t="shared" ref="Q30:Q36" si="20">P30/P12*100</f>
        <v>9.3787298197122926</v>
      </c>
      <c r="R30" s="55"/>
      <c r="S30" s="77"/>
      <c r="T30" s="55"/>
      <c r="U30" s="77"/>
      <c r="V30" s="55"/>
      <c r="W30" s="77"/>
      <c r="X30" s="55"/>
      <c r="Y30" s="77"/>
      <c r="Z30" s="55"/>
      <c r="AA30" s="77"/>
      <c r="AB30" s="55"/>
      <c r="AC30" s="77"/>
      <c r="AE30" s="309"/>
      <c r="AF30" s="2">
        <v>2014</v>
      </c>
      <c r="AG30" s="41">
        <v>197</v>
      </c>
      <c r="AH30" s="116">
        <f t="shared" si="9"/>
        <v>1.1785503830288746</v>
      </c>
      <c r="AI30" s="92">
        <v>257</v>
      </c>
      <c r="AJ30" s="116">
        <f t="shared" si="11"/>
        <v>1.7560512577123872</v>
      </c>
      <c r="AK30" s="92">
        <v>403</v>
      </c>
      <c r="AL30" s="116">
        <f t="shared" si="13"/>
        <v>1.6167059616032333</v>
      </c>
      <c r="AM30" s="92">
        <v>496</v>
      </c>
      <c r="AN30" s="116">
        <f t="shared" si="15"/>
        <v>1.7443309244953902</v>
      </c>
      <c r="AO30" s="92">
        <v>749</v>
      </c>
      <c r="AP30" s="116">
        <f t="shared" si="17"/>
        <v>1.7780938833570414</v>
      </c>
      <c r="AQ30" s="92">
        <v>1445</v>
      </c>
      <c r="AR30" s="116">
        <f t="shared" si="19"/>
        <v>1.6413011041480154</v>
      </c>
      <c r="AS30" s="92">
        <v>1634</v>
      </c>
      <c r="AT30" s="116">
        <f t="shared" ref="AT30:AT36" si="21">BS30/P12*100</f>
        <v>0.84804321879515043</v>
      </c>
      <c r="AU30" s="26"/>
      <c r="AV30" s="116"/>
      <c r="AW30" s="26"/>
      <c r="AX30" s="116"/>
      <c r="AY30" s="26"/>
      <c r="AZ30" s="116"/>
      <c r="BA30" s="26"/>
      <c r="BB30" s="116"/>
      <c r="BC30" s="26"/>
      <c r="BD30" s="116"/>
      <c r="BE30" s="26"/>
      <c r="BF30" s="116"/>
      <c r="BK30" s="315"/>
      <c r="BL30" s="92">
        <v>2014</v>
      </c>
      <c r="BM30" s="92">
        <v>20</v>
      </c>
      <c r="BN30" s="92">
        <v>37</v>
      </c>
      <c r="BO30" s="92">
        <v>48</v>
      </c>
      <c r="BP30" s="92">
        <v>70</v>
      </c>
      <c r="BQ30" s="92">
        <v>100</v>
      </c>
      <c r="BR30" s="92">
        <v>165</v>
      </c>
      <c r="BS30" s="92">
        <v>135</v>
      </c>
      <c r="BT30" s="92"/>
      <c r="BU30" s="92"/>
      <c r="BV30" s="92"/>
      <c r="BW30" s="92"/>
      <c r="BX30" s="92"/>
      <c r="BY30" s="93"/>
    </row>
    <row r="31" spans="1:77" x14ac:dyDescent="0.3">
      <c r="B31" s="309"/>
      <c r="C31" s="2">
        <v>2015</v>
      </c>
      <c r="D31" s="55">
        <v>171</v>
      </c>
      <c r="E31" s="77">
        <f t="shared" si="8"/>
        <v>11.220472440944881</v>
      </c>
      <c r="F31" s="55">
        <v>219</v>
      </c>
      <c r="G31" s="77">
        <f t="shared" si="10"/>
        <v>11.648936170212766</v>
      </c>
      <c r="H31" s="55">
        <v>317</v>
      </c>
      <c r="I31" s="77">
        <f t="shared" si="12"/>
        <v>12.154907975460123</v>
      </c>
      <c r="J31" s="55">
        <v>370</v>
      </c>
      <c r="K31" s="77">
        <f t="shared" si="14"/>
        <v>11.028315946348734</v>
      </c>
      <c r="L31" s="55">
        <v>473</v>
      </c>
      <c r="M31" s="77">
        <f t="shared" si="16"/>
        <v>10.954145437702641</v>
      </c>
      <c r="N31" s="55">
        <v>712</v>
      </c>
      <c r="O31" s="77">
        <f t="shared" si="18"/>
        <v>11.760819293029403</v>
      </c>
      <c r="P31" s="55">
        <v>1270</v>
      </c>
      <c r="Q31" s="77">
        <f t="shared" si="20"/>
        <v>12.274089107953996</v>
      </c>
      <c r="R31" s="55">
        <v>1456</v>
      </c>
      <c r="S31" s="77">
        <f t="shared" ref="S31:S36" si="22">R31/R13*100</f>
        <v>8.9325153374233128</v>
      </c>
      <c r="T31" s="55"/>
      <c r="U31" s="77"/>
      <c r="V31" s="55"/>
      <c r="W31" s="77"/>
      <c r="X31" s="55"/>
      <c r="Y31" s="77"/>
      <c r="Z31" s="55"/>
      <c r="AA31" s="77"/>
      <c r="AB31" s="55"/>
      <c r="AC31" s="77"/>
      <c r="AE31" s="309"/>
      <c r="AF31" s="2">
        <v>2015</v>
      </c>
      <c r="AG31" s="41">
        <v>187</v>
      </c>
      <c r="AH31" s="116">
        <f t="shared" si="9"/>
        <v>1.0498687664041995</v>
      </c>
      <c r="AI31" s="92">
        <v>241</v>
      </c>
      <c r="AJ31" s="116">
        <f t="shared" si="11"/>
        <v>1.1170212765957448</v>
      </c>
      <c r="AK31" s="92">
        <v>335</v>
      </c>
      <c r="AL31" s="116">
        <f t="shared" si="13"/>
        <v>0.65184049079754602</v>
      </c>
      <c r="AM31" s="92">
        <v>394</v>
      </c>
      <c r="AN31" s="116">
        <f t="shared" si="15"/>
        <v>0.71535022354694489</v>
      </c>
      <c r="AO31" s="92">
        <v>510</v>
      </c>
      <c r="AP31" s="116">
        <f t="shared" si="17"/>
        <v>0.85687818434460394</v>
      </c>
      <c r="AQ31" s="92">
        <v>763</v>
      </c>
      <c r="AR31" s="116">
        <f t="shared" si="19"/>
        <v>0.8259002312520648</v>
      </c>
      <c r="AS31" s="92">
        <v>1405</v>
      </c>
      <c r="AT31" s="116">
        <f t="shared" si="21"/>
        <v>1.2370735478882768</v>
      </c>
      <c r="AU31" s="26">
        <v>1547</v>
      </c>
      <c r="AV31" s="116">
        <f t="shared" ref="AV31:AV36" si="23">BT31/R13*100</f>
        <v>0.53987730061349692</v>
      </c>
      <c r="AW31" s="26"/>
      <c r="AX31" s="116"/>
      <c r="AY31" s="26"/>
      <c r="AZ31" s="116"/>
      <c r="BA31" s="26"/>
      <c r="BB31" s="116"/>
      <c r="BC31" s="26"/>
      <c r="BD31" s="116"/>
      <c r="BE31" s="26"/>
      <c r="BF31" s="116"/>
      <c r="BK31" s="315"/>
      <c r="BL31" s="92">
        <v>2015</v>
      </c>
      <c r="BM31" s="92">
        <v>16</v>
      </c>
      <c r="BN31" s="92">
        <v>21</v>
      </c>
      <c r="BO31" s="92">
        <v>17</v>
      </c>
      <c r="BP31" s="92">
        <v>24</v>
      </c>
      <c r="BQ31" s="92">
        <v>37</v>
      </c>
      <c r="BR31" s="92">
        <v>50</v>
      </c>
      <c r="BS31" s="92">
        <v>128</v>
      </c>
      <c r="BT31" s="92">
        <v>88</v>
      </c>
      <c r="BU31" s="92"/>
      <c r="BV31" s="92"/>
      <c r="BW31" s="92"/>
      <c r="BX31" s="92"/>
      <c r="BY31" s="93"/>
    </row>
    <row r="32" spans="1:77" x14ac:dyDescent="0.3">
      <c r="B32" s="309"/>
      <c r="C32" s="2">
        <v>2016</v>
      </c>
      <c r="D32" s="55">
        <v>150</v>
      </c>
      <c r="E32" s="77">
        <f t="shared" si="8"/>
        <v>10.85383502170767</v>
      </c>
      <c r="F32" s="55">
        <v>212</v>
      </c>
      <c r="G32" s="77">
        <f t="shared" si="10"/>
        <v>12.596553773024361</v>
      </c>
      <c r="H32" s="55">
        <v>291</v>
      </c>
      <c r="I32" s="77">
        <f t="shared" si="12"/>
        <v>12.510748065348237</v>
      </c>
      <c r="J32" s="55">
        <v>380</v>
      </c>
      <c r="K32" s="77">
        <f t="shared" si="14"/>
        <v>12.91199456337071</v>
      </c>
      <c r="L32" s="55">
        <v>390</v>
      </c>
      <c r="M32" s="77">
        <f t="shared" si="16"/>
        <v>10.782416367155101</v>
      </c>
      <c r="N32" s="55">
        <v>496</v>
      </c>
      <c r="O32" s="77">
        <f t="shared" si="18"/>
        <v>10.867659947414548</v>
      </c>
      <c r="P32" s="55">
        <v>741</v>
      </c>
      <c r="Q32" s="77">
        <f t="shared" si="20"/>
        <v>11.884522854851644</v>
      </c>
      <c r="R32" s="55">
        <v>1372</v>
      </c>
      <c r="S32" s="77">
        <f t="shared" si="22"/>
        <v>12.496584388377812</v>
      </c>
      <c r="T32" s="55">
        <v>1634</v>
      </c>
      <c r="U32" s="77">
        <f>T32/T14*100</f>
        <v>9.570106594822537</v>
      </c>
      <c r="V32" s="55"/>
      <c r="W32" s="77"/>
      <c r="X32" s="55"/>
      <c r="Y32" s="77"/>
      <c r="Z32" s="55"/>
      <c r="AA32" s="77"/>
      <c r="AB32" s="55"/>
      <c r="AC32" s="77"/>
      <c r="AE32" s="309"/>
      <c r="AF32" s="2">
        <v>2016</v>
      </c>
      <c r="AG32" s="41">
        <v>160</v>
      </c>
      <c r="AH32" s="116">
        <f t="shared" si="9"/>
        <v>0.72358900144717797</v>
      </c>
      <c r="AI32" s="92">
        <v>226</v>
      </c>
      <c r="AJ32" s="116">
        <f t="shared" si="11"/>
        <v>0.83184789067142006</v>
      </c>
      <c r="AK32" s="92">
        <v>315</v>
      </c>
      <c r="AL32" s="116">
        <f t="shared" si="13"/>
        <v>1.0318142734307825</v>
      </c>
      <c r="AM32" s="92">
        <v>414</v>
      </c>
      <c r="AN32" s="116">
        <f t="shared" si="15"/>
        <v>1.1213047910295617</v>
      </c>
      <c r="AO32" s="92">
        <v>425</v>
      </c>
      <c r="AP32" s="116">
        <f t="shared" si="17"/>
        <v>0.94000552944429083</v>
      </c>
      <c r="AQ32" s="92">
        <v>533</v>
      </c>
      <c r="AR32" s="116">
        <f t="shared" si="19"/>
        <v>0.76687116564417179</v>
      </c>
      <c r="AS32" s="92">
        <v>801</v>
      </c>
      <c r="AT32" s="116">
        <f t="shared" si="21"/>
        <v>0.9141940657578187</v>
      </c>
      <c r="AU32" s="26">
        <v>1482</v>
      </c>
      <c r="AV32" s="116">
        <f t="shared" si="23"/>
        <v>0.98369614719009024</v>
      </c>
      <c r="AW32" s="26">
        <v>1728</v>
      </c>
      <c r="AX32" s="116">
        <f>BU32/T14*100</f>
        <v>0.51540353754246226</v>
      </c>
      <c r="AY32" s="26"/>
      <c r="AZ32" s="116"/>
      <c r="BA32" s="26"/>
      <c r="BB32" s="116"/>
      <c r="BC32" s="26"/>
      <c r="BD32" s="116"/>
      <c r="BE32" s="26"/>
      <c r="BF32" s="116"/>
      <c r="BK32" s="315"/>
      <c r="BL32" s="92">
        <v>2016</v>
      </c>
      <c r="BM32" s="92">
        <v>10</v>
      </c>
      <c r="BN32" s="92">
        <v>14</v>
      </c>
      <c r="BO32" s="92">
        <v>24</v>
      </c>
      <c r="BP32" s="92">
        <v>33</v>
      </c>
      <c r="BQ32" s="92">
        <v>34</v>
      </c>
      <c r="BR32" s="92">
        <v>35</v>
      </c>
      <c r="BS32" s="92">
        <v>57</v>
      </c>
      <c r="BT32" s="92">
        <v>108</v>
      </c>
      <c r="BU32" s="92">
        <v>88</v>
      </c>
      <c r="BV32" s="92"/>
      <c r="BW32" s="92"/>
      <c r="BX32" s="92"/>
      <c r="BY32" s="93"/>
    </row>
    <row r="33" spans="1:77" x14ac:dyDescent="0.3">
      <c r="B33" s="309"/>
      <c r="C33" s="2">
        <v>2017</v>
      </c>
      <c r="D33" s="55">
        <v>152</v>
      </c>
      <c r="E33" s="77">
        <f t="shared" si="8"/>
        <v>12.121212121212121</v>
      </c>
      <c r="F33" s="55">
        <v>217</v>
      </c>
      <c r="G33" s="77">
        <f t="shared" si="10"/>
        <v>14.304548450889914</v>
      </c>
      <c r="H33" s="55">
        <v>282</v>
      </c>
      <c r="I33" s="77">
        <f t="shared" si="12"/>
        <v>13.40941512125535</v>
      </c>
      <c r="J33" s="55">
        <v>358</v>
      </c>
      <c r="K33" s="77">
        <f t="shared" si="14"/>
        <v>13.545213772228529</v>
      </c>
      <c r="L33" s="55">
        <v>399</v>
      </c>
      <c r="M33" s="77">
        <f t="shared" si="16"/>
        <v>12.492172824045085</v>
      </c>
      <c r="N33" s="55">
        <v>439</v>
      </c>
      <c r="O33" s="77">
        <f t="shared" si="18"/>
        <v>11.456158663883089</v>
      </c>
      <c r="P33" s="55">
        <v>623</v>
      </c>
      <c r="Q33" s="77">
        <f t="shared" si="20"/>
        <v>12.968359700249794</v>
      </c>
      <c r="R33" s="55">
        <v>841</v>
      </c>
      <c r="S33" s="77">
        <f t="shared" si="22"/>
        <v>12.522334723049433</v>
      </c>
      <c r="T33" s="55">
        <v>1551</v>
      </c>
      <c r="U33" s="77">
        <f>T33/T15*100</f>
        <v>13.435550935550935</v>
      </c>
      <c r="V33" s="55">
        <v>1975</v>
      </c>
      <c r="W33" s="77">
        <f>V33/V15*100</f>
        <v>10.897152946369456</v>
      </c>
      <c r="X33" s="55"/>
      <c r="Y33" s="77"/>
      <c r="Z33" s="55"/>
      <c r="AA33" s="77"/>
      <c r="AB33" s="55"/>
      <c r="AC33" s="77"/>
      <c r="AE33" s="309"/>
      <c r="AF33" s="2">
        <v>2017</v>
      </c>
      <c r="AG33" s="41">
        <v>172</v>
      </c>
      <c r="AH33" s="116">
        <f t="shared" si="9"/>
        <v>1.4354066985645932</v>
      </c>
      <c r="AI33" s="92">
        <v>236</v>
      </c>
      <c r="AJ33" s="116">
        <f t="shared" si="11"/>
        <v>1.2524719841793013</v>
      </c>
      <c r="AK33" s="92">
        <v>299</v>
      </c>
      <c r="AL33" s="116">
        <f t="shared" si="13"/>
        <v>0.76081787922016164</v>
      </c>
      <c r="AM33" s="92">
        <v>384</v>
      </c>
      <c r="AN33" s="116">
        <f t="shared" si="15"/>
        <v>0.94589481649640561</v>
      </c>
      <c r="AO33" s="92">
        <v>428</v>
      </c>
      <c r="AP33" s="116">
        <f t="shared" si="17"/>
        <v>0.78271759549154662</v>
      </c>
      <c r="AQ33" s="92">
        <v>484</v>
      </c>
      <c r="AR33" s="116">
        <f t="shared" si="19"/>
        <v>1.1482254697286012</v>
      </c>
      <c r="AS33" s="92">
        <v>686</v>
      </c>
      <c r="AT33" s="116">
        <f t="shared" si="21"/>
        <v>1.2697751873438801</v>
      </c>
      <c r="AU33" s="26">
        <v>908</v>
      </c>
      <c r="AV33" s="116">
        <f t="shared" si="23"/>
        <v>0.98272781417510413</v>
      </c>
      <c r="AW33" s="26">
        <v>1688</v>
      </c>
      <c r="AX33" s="116">
        <f>BU33/T15*100</f>
        <v>1.1088011088011087</v>
      </c>
      <c r="AY33" s="26">
        <v>2081</v>
      </c>
      <c r="AZ33" s="116">
        <f>BV33/V15*100</f>
        <v>0.56278967115427059</v>
      </c>
      <c r="BA33" s="26"/>
      <c r="BB33" s="116"/>
      <c r="BC33" s="26"/>
      <c r="BD33" s="116"/>
      <c r="BE33" s="26"/>
      <c r="BF33" s="116"/>
      <c r="BK33" s="315"/>
      <c r="BL33" s="92">
        <v>2017</v>
      </c>
      <c r="BM33" s="92">
        <v>18</v>
      </c>
      <c r="BN33" s="92">
        <v>19</v>
      </c>
      <c r="BO33" s="92">
        <v>16</v>
      </c>
      <c r="BP33" s="92">
        <v>25</v>
      </c>
      <c r="BQ33" s="92">
        <v>25</v>
      </c>
      <c r="BR33" s="92">
        <v>44</v>
      </c>
      <c r="BS33" s="92">
        <v>61</v>
      </c>
      <c r="BT33" s="92">
        <v>66</v>
      </c>
      <c r="BU33" s="92">
        <v>128</v>
      </c>
      <c r="BV33" s="92">
        <v>102</v>
      </c>
      <c r="BW33" s="92"/>
      <c r="BX33" s="92"/>
      <c r="BY33" s="93"/>
    </row>
    <row r="34" spans="1:77" x14ac:dyDescent="0.3">
      <c r="B34" s="309"/>
      <c r="C34" s="2">
        <v>2018</v>
      </c>
      <c r="D34" s="55">
        <v>162</v>
      </c>
      <c r="E34" s="77">
        <f t="shared" si="8"/>
        <v>14.210526315789473</v>
      </c>
      <c r="F34" s="55">
        <v>200</v>
      </c>
      <c r="G34" s="77">
        <f t="shared" si="10"/>
        <v>14.587892049598834</v>
      </c>
      <c r="H34" s="55">
        <v>269</v>
      </c>
      <c r="I34" s="77">
        <f t="shared" si="12"/>
        <v>14.157894736842106</v>
      </c>
      <c r="J34" s="55">
        <v>357</v>
      </c>
      <c r="K34" s="77">
        <f t="shared" si="14"/>
        <v>15.006305170239598</v>
      </c>
      <c r="L34" s="55">
        <v>375</v>
      </c>
      <c r="M34" s="77">
        <f t="shared" si="16"/>
        <v>13.125656282814141</v>
      </c>
      <c r="N34" s="55">
        <v>437</v>
      </c>
      <c r="O34" s="77">
        <f t="shared" si="18"/>
        <v>13.00208271347813</v>
      </c>
      <c r="P34" s="55">
        <v>531</v>
      </c>
      <c r="Q34" s="77">
        <f t="shared" si="20"/>
        <v>13.159851301115241</v>
      </c>
      <c r="R34" s="55">
        <v>676</v>
      </c>
      <c r="S34" s="77">
        <f t="shared" si="22"/>
        <v>12.85171102661597</v>
      </c>
      <c r="T34" s="55">
        <v>972</v>
      </c>
      <c r="U34" s="77">
        <f>T34/T16*100</f>
        <v>13.092672413793101</v>
      </c>
      <c r="V34" s="55">
        <v>1833</v>
      </c>
      <c r="W34" s="77">
        <f>V34/V16*100</f>
        <v>14.679266437094579</v>
      </c>
      <c r="X34" s="55">
        <v>2088</v>
      </c>
      <c r="Y34" s="77">
        <f>X34/X16*100</f>
        <v>10.96005459031022</v>
      </c>
      <c r="Z34" s="55"/>
      <c r="AA34" s="77"/>
      <c r="AB34" s="55"/>
      <c r="AC34" s="77"/>
      <c r="AE34" s="309"/>
      <c r="AF34" s="2">
        <v>2018</v>
      </c>
      <c r="AG34" s="41">
        <v>181</v>
      </c>
      <c r="AH34" s="116">
        <f t="shared" si="9"/>
        <v>1.5789473684210527</v>
      </c>
      <c r="AI34" s="92">
        <v>214</v>
      </c>
      <c r="AJ34" s="116">
        <f t="shared" si="11"/>
        <v>1.0211524434719184</v>
      </c>
      <c r="AK34" s="92">
        <v>299</v>
      </c>
      <c r="AL34" s="116">
        <f t="shared" si="13"/>
        <v>1.4736842105263157</v>
      </c>
      <c r="AM34" s="92">
        <v>390</v>
      </c>
      <c r="AN34" s="116">
        <f t="shared" si="15"/>
        <v>1.3871374527112232</v>
      </c>
      <c r="AO34" s="92">
        <v>408</v>
      </c>
      <c r="AP34" s="116">
        <f t="shared" si="17"/>
        <v>1.1550577528876445</v>
      </c>
      <c r="AQ34" s="92">
        <v>479</v>
      </c>
      <c r="AR34" s="116">
        <f t="shared" si="19"/>
        <v>1.1901219875037192</v>
      </c>
      <c r="AS34" s="92">
        <v>584</v>
      </c>
      <c r="AT34" s="116">
        <f t="shared" si="21"/>
        <v>1.2639405204460967</v>
      </c>
      <c r="AU34" s="26">
        <v>739</v>
      </c>
      <c r="AV34" s="116">
        <f t="shared" si="23"/>
        <v>1.1406844106463878</v>
      </c>
      <c r="AW34" s="26">
        <v>1054</v>
      </c>
      <c r="AX34" s="116">
        <f>BU34/T16*100</f>
        <v>1.0506465517241379</v>
      </c>
      <c r="AY34" s="26">
        <v>1996</v>
      </c>
      <c r="AZ34" s="116">
        <f>BV34/V16*100</f>
        <v>1.2653159285657083</v>
      </c>
      <c r="BA34" s="26">
        <v>2200</v>
      </c>
      <c r="BB34" s="116">
        <f>BW34/X16*100</f>
        <v>0.56689937536087343</v>
      </c>
      <c r="BC34" s="26"/>
      <c r="BD34" s="116"/>
      <c r="BE34" s="26"/>
      <c r="BF34" s="116"/>
      <c r="BK34" s="315"/>
      <c r="BL34" s="92">
        <v>2018</v>
      </c>
      <c r="BM34" s="92">
        <v>18</v>
      </c>
      <c r="BN34" s="92">
        <v>14</v>
      </c>
      <c r="BO34" s="92">
        <v>28</v>
      </c>
      <c r="BP34" s="92">
        <v>33</v>
      </c>
      <c r="BQ34" s="92">
        <v>33</v>
      </c>
      <c r="BR34" s="92">
        <v>40</v>
      </c>
      <c r="BS34" s="92">
        <v>51</v>
      </c>
      <c r="BT34" s="92">
        <v>60</v>
      </c>
      <c r="BU34" s="92">
        <v>78</v>
      </c>
      <c r="BV34" s="92">
        <v>158</v>
      </c>
      <c r="BW34" s="92">
        <v>108</v>
      </c>
      <c r="BX34" s="92"/>
      <c r="BY34" s="93"/>
    </row>
    <row r="35" spans="1:77" x14ac:dyDescent="0.3">
      <c r="B35" s="309"/>
      <c r="C35" s="2">
        <v>2019</v>
      </c>
      <c r="D35" s="55">
        <v>154</v>
      </c>
      <c r="E35" s="77">
        <f t="shared" si="8"/>
        <v>14.807692307692308</v>
      </c>
      <c r="F35" s="55">
        <v>164</v>
      </c>
      <c r="G35" s="77">
        <f t="shared" si="10"/>
        <v>13.236481033091202</v>
      </c>
      <c r="H35" s="55">
        <v>238</v>
      </c>
      <c r="I35" s="77">
        <f t="shared" si="12"/>
        <v>13.845258871436883</v>
      </c>
      <c r="J35" s="55">
        <v>316</v>
      </c>
      <c r="K35" s="77">
        <f t="shared" si="14"/>
        <v>14.64318813716404</v>
      </c>
      <c r="L35" s="55">
        <v>322</v>
      </c>
      <c r="M35" s="77">
        <f t="shared" si="16"/>
        <v>12.351361718450327</v>
      </c>
      <c r="N35" s="55">
        <v>403</v>
      </c>
      <c r="O35" s="77">
        <f t="shared" si="18"/>
        <v>13.36206896551724</v>
      </c>
      <c r="P35" s="55">
        <v>411</v>
      </c>
      <c r="Q35" s="77">
        <f t="shared" si="20"/>
        <v>11.419838844123367</v>
      </c>
      <c r="R35" s="55">
        <v>523</v>
      </c>
      <c r="S35" s="77">
        <f t="shared" si="22"/>
        <v>11.671501896898013</v>
      </c>
      <c r="T35" s="55">
        <v>709</v>
      </c>
      <c r="U35" s="77">
        <f>T35/T17*100</f>
        <v>11.966244725738397</v>
      </c>
      <c r="V35" s="55">
        <v>1073</v>
      </c>
      <c r="W35" s="77">
        <f>V35/V17*100</f>
        <v>13.00921435499515</v>
      </c>
      <c r="X35" s="55">
        <v>1938</v>
      </c>
      <c r="Y35" s="77">
        <f>X35/X17*100</f>
        <v>14.454057279236277</v>
      </c>
      <c r="Z35" s="55">
        <v>2313</v>
      </c>
      <c r="AA35" s="77">
        <f>Z35/Z17*100</f>
        <v>11.540188594521778</v>
      </c>
      <c r="AB35" s="55"/>
      <c r="AC35" s="77"/>
      <c r="AE35" s="309"/>
      <c r="AF35" s="2">
        <v>2019</v>
      </c>
      <c r="AG35" s="41">
        <v>174</v>
      </c>
      <c r="AH35" s="116">
        <f t="shared" si="9"/>
        <v>1.7307692307692308</v>
      </c>
      <c r="AI35" s="92">
        <v>186</v>
      </c>
      <c r="AJ35" s="116">
        <f t="shared" si="11"/>
        <v>1.6142050040355123</v>
      </c>
      <c r="AK35" s="92">
        <v>268</v>
      </c>
      <c r="AL35" s="116">
        <f t="shared" si="13"/>
        <v>1.6870273414776031</v>
      </c>
      <c r="AM35" s="92">
        <v>349</v>
      </c>
      <c r="AN35" s="116">
        <f t="shared" si="15"/>
        <v>1.4828544949026876</v>
      </c>
      <c r="AO35" s="92">
        <v>368</v>
      </c>
      <c r="AP35" s="116">
        <f t="shared" si="17"/>
        <v>1.6877637130801686</v>
      </c>
      <c r="AQ35" s="92">
        <v>449</v>
      </c>
      <c r="AR35" s="116">
        <f t="shared" si="19"/>
        <v>1.4920424403183024</v>
      </c>
      <c r="AS35" s="92">
        <v>453</v>
      </c>
      <c r="AT35" s="116">
        <f t="shared" si="21"/>
        <v>1.1392053348152265</v>
      </c>
      <c r="AU35" s="26">
        <v>583</v>
      </c>
      <c r="AV35" s="116">
        <f t="shared" si="23"/>
        <v>1.2720374916313324</v>
      </c>
      <c r="AW35" s="26">
        <v>778</v>
      </c>
      <c r="AX35" s="116">
        <f>BU35/T17*100</f>
        <v>1.1139240506329113</v>
      </c>
      <c r="AY35" s="26">
        <v>1173</v>
      </c>
      <c r="AZ35" s="116">
        <f>BV35/V17*100</f>
        <v>1.1881668283220175</v>
      </c>
      <c r="BA35" s="26">
        <v>2171</v>
      </c>
      <c r="BB35" s="116">
        <f>BW35/X17*100</f>
        <v>1.6557279236276849</v>
      </c>
      <c r="BC35" s="26">
        <v>2495</v>
      </c>
      <c r="BD35" s="116">
        <f>BX35/Z17*100</f>
        <v>0.85316569375841944</v>
      </c>
      <c r="BE35" s="26"/>
      <c r="BF35" s="116"/>
      <c r="BK35" s="315"/>
      <c r="BL35" s="92">
        <v>2019</v>
      </c>
      <c r="BM35" s="92">
        <v>18</v>
      </c>
      <c r="BN35" s="92">
        <v>20</v>
      </c>
      <c r="BO35" s="92">
        <v>29</v>
      </c>
      <c r="BP35" s="92">
        <v>32</v>
      </c>
      <c r="BQ35" s="92">
        <v>44</v>
      </c>
      <c r="BR35" s="92">
        <v>45</v>
      </c>
      <c r="BS35" s="92">
        <v>41</v>
      </c>
      <c r="BT35" s="92">
        <v>57</v>
      </c>
      <c r="BU35" s="92">
        <v>66</v>
      </c>
      <c r="BV35" s="92">
        <v>98</v>
      </c>
      <c r="BW35" s="92">
        <v>222</v>
      </c>
      <c r="BX35" s="92">
        <v>171</v>
      </c>
      <c r="BY35" s="93"/>
    </row>
    <row r="36" spans="1:77" x14ac:dyDescent="0.3">
      <c r="B36" s="310"/>
      <c r="C36" s="3">
        <v>2020</v>
      </c>
      <c r="D36" s="4">
        <v>104</v>
      </c>
      <c r="E36" s="78">
        <f t="shared" si="8"/>
        <v>10.90146750524109</v>
      </c>
      <c r="F36" s="76">
        <v>114</v>
      </c>
      <c r="G36" s="78">
        <f t="shared" si="10"/>
        <v>10.187667560321715</v>
      </c>
      <c r="H36" s="76">
        <v>176</v>
      </c>
      <c r="I36" s="78">
        <f t="shared" si="12"/>
        <v>11.118130132659507</v>
      </c>
      <c r="J36" s="76">
        <v>245</v>
      </c>
      <c r="K36" s="78">
        <f t="shared" si="14"/>
        <v>12.398785425101215</v>
      </c>
      <c r="L36" s="76">
        <v>237</v>
      </c>
      <c r="M36" s="78">
        <f t="shared" si="16"/>
        <v>9.9831508003369844</v>
      </c>
      <c r="N36" s="76">
        <v>273</v>
      </c>
      <c r="O36" s="78">
        <f t="shared" si="18"/>
        <v>9.9780701754385976</v>
      </c>
      <c r="P36" s="76">
        <v>320</v>
      </c>
      <c r="Q36" s="78">
        <f t="shared" si="20"/>
        <v>9.9071207430340564</v>
      </c>
      <c r="R36" s="76">
        <v>384</v>
      </c>
      <c r="S36" s="78">
        <f t="shared" si="22"/>
        <v>9.7018696311268311</v>
      </c>
      <c r="T36" s="76">
        <v>470</v>
      </c>
      <c r="U36" s="78">
        <f>T36/T18*100</f>
        <v>9.2392372714763127</v>
      </c>
      <c r="V36" s="76">
        <v>569</v>
      </c>
      <c r="W36" s="78">
        <f>V36/V18*100</f>
        <v>8.6212121212121211</v>
      </c>
      <c r="X36" s="76">
        <v>863</v>
      </c>
      <c r="Y36" s="78">
        <f>X36/X18*100</f>
        <v>9.4533902946653523</v>
      </c>
      <c r="Z36" s="76">
        <v>1551</v>
      </c>
      <c r="AA36" s="78">
        <f>Z36/Z18*100</f>
        <v>10.898742182559202</v>
      </c>
      <c r="AB36" s="76">
        <v>1853</v>
      </c>
      <c r="AC36" s="78">
        <f>AB36/AB18*100</f>
        <v>9.6838254507447079</v>
      </c>
      <c r="AE36" s="310"/>
      <c r="AF36" s="3">
        <v>2020</v>
      </c>
      <c r="AG36" s="4">
        <v>112</v>
      </c>
      <c r="AH36" s="78">
        <f t="shared" si="9"/>
        <v>0.7337526205450734</v>
      </c>
      <c r="AI36" s="90">
        <v>120</v>
      </c>
      <c r="AJ36" s="78">
        <f t="shared" si="11"/>
        <v>0.53619302949061665</v>
      </c>
      <c r="AK36" s="90">
        <v>195</v>
      </c>
      <c r="AL36" s="78">
        <f t="shared" si="13"/>
        <v>1.137081490840177</v>
      </c>
      <c r="AM36" s="90">
        <v>264</v>
      </c>
      <c r="AN36" s="78">
        <f t="shared" si="15"/>
        <v>0.91093117408906876</v>
      </c>
      <c r="AO36" s="90">
        <v>254</v>
      </c>
      <c r="AP36" s="78">
        <f t="shared" si="17"/>
        <v>0.67396798652064027</v>
      </c>
      <c r="AQ36" s="90">
        <v>291</v>
      </c>
      <c r="AR36" s="78">
        <f t="shared" si="19"/>
        <v>0.58479532163742687</v>
      </c>
      <c r="AS36" s="90">
        <v>345</v>
      </c>
      <c r="AT36" s="78">
        <f t="shared" si="21"/>
        <v>0.7430340557275541</v>
      </c>
      <c r="AU36" s="76">
        <v>409</v>
      </c>
      <c r="AV36" s="78">
        <f t="shared" si="23"/>
        <v>0.60636685194542694</v>
      </c>
      <c r="AW36" s="76">
        <v>504</v>
      </c>
      <c r="AX36" s="78">
        <f>BU36/T18*100</f>
        <v>0.60939650088460784</v>
      </c>
      <c r="AY36" s="76">
        <v>610</v>
      </c>
      <c r="AZ36" s="78">
        <f>BV36/V18*100</f>
        <v>0.56060606060606055</v>
      </c>
      <c r="BA36" s="76">
        <v>935</v>
      </c>
      <c r="BB36" s="78">
        <f>BW36/X18*100</f>
        <v>0.72297075254682874</v>
      </c>
      <c r="BC36" s="76">
        <v>1657</v>
      </c>
      <c r="BD36" s="78">
        <f>BX36/Z18*100</f>
        <v>0.73079896001686462</v>
      </c>
      <c r="BE36" s="76">
        <v>1968</v>
      </c>
      <c r="BF36" s="78">
        <f>BY36/AB18*100</f>
        <v>0.5644107656127515</v>
      </c>
      <c r="BK36" s="316"/>
      <c r="BL36" s="90">
        <v>2020</v>
      </c>
      <c r="BM36" s="90">
        <v>7</v>
      </c>
      <c r="BN36" s="90">
        <v>6</v>
      </c>
      <c r="BO36" s="90">
        <v>18</v>
      </c>
      <c r="BP36" s="90">
        <v>18</v>
      </c>
      <c r="BQ36" s="90">
        <v>16</v>
      </c>
      <c r="BR36" s="90">
        <v>16</v>
      </c>
      <c r="BS36" s="90">
        <v>24</v>
      </c>
      <c r="BT36" s="90">
        <v>24</v>
      </c>
      <c r="BU36" s="90">
        <v>31</v>
      </c>
      <c r="BV36" s="90">
        <v>37</v>
      </c>
      <c r="BW36" s="90">
        <v>66</v>
      </c>
      <c r="BX36" s="90">
        <v>104</v>
      </c>
      <c r="BY36" s="91">
        <v>108</v>
      </c>
    </row>
    <row r="38" spans="1:77" s="86" customFormat="1" ht="24" x14ac:dyDescent="0.3">
      <c r="B38" s="100" t="s">
        <v>40</v>
      </c>
      <c r="C38" s="87"/>
      <c r="AE38" s="100" t="s">
        <v>47</v>
      </c>
      <c r="AF38" s="87"/>
    </row>
    <row r="39" spans="1:77" x14ac:dyDescent="0.3">
      <c r="B39" s="79"/>
      <c r="C39" s="73"/>
      <c r="D39" s="311" t="s">
        <v>30</v>
      </c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311"/>
      <c r="Y39" s="311"/>
      <c r="Z39" s="311"/>
      <c r="AA39" s="311"/>
      <c r="AB39" s="311"/>
      <c r="AC39" s="311"/>
      <c r="AE39" s="79"/>
      <c r="AF39" s="73"/>
      <c r="AG39" s="311" t="s">
        <v>30</v>
      </c>
      <c r="AH39" s="311"/>
      <c r="AI39" s="311"/>
      <c r="AJ39" s="311"/>
      <c r="AK39" s="311"/>
      <c r="AL39" s="311"/>
      <c r="AM39" s="311"/>
      <c r="AN39" s="311"/>
      <c r="AO39" s="311"/>
      <c r="AP39" s="311"/>
      <c r="AQ39" s="311"/>
      <c r="AR39" s="311"/>
      <c r="AS39" s="311"/>
      <c r="AT39" s="311"/>
      <c r="AU39" s="311"/>
      <c r="AV39" s="311"/>
      <c r="AW39" s="311"/>
      <c r="AX39" s="311"/>
      <c r="AY39" s="311"/>
      <c r="AZ39" s="311"/>
      <c r="BA39" s="311"/>
      <c r="BB39" s="311"/>
      <c r="BC39" s="311"/>
      <c r="BD39" s="311"/>
      <c r="BE39" s="311"/>
      <c r="BF39" s="311"/>
    </row>
    <row r="40" spans="1:77" x14ac:dyDescent="0.3">
      <c r="A40" s="27"/>
      <c r="B40" s="80"/>
      <c r="C40" s="81"/>
      <c r="D40" s="307">
        <v>2008</v>
      </c>
      <c r="E40" s="307"/>
      <c r="F40" s="307">
        <v>2009</v>
      </c>
      <c r="G40" s="307"/>
      <c r="H40" s="307">
        <v>2010</v>
      </c>
      <c r="I40" s="307"/>
      <c r="J40" s="307">
        <v>2011</v>
      </c>
      <c r="K40" s="307"/>
      <c r="L40" s="307">
        <v>2012</v>
      </c>
      <c r="M40" s="307"/>
      <c r="N40" s="307">
        <v>2013</v>
      </c>
      <c r="O40" s="307"/>
      <c r="P40" s="307">
        <v>2014</v>
      </c>
      <c r="Q40" s="307"/>
      <c r="R40" s="307">
        <v>2015</v>
      </c>
      <c r="S40" s="307"/>
      <c r="T40" s="307">
        <v>2016</v>
      </c>
      <c r="U40" s="307"/>
      <c r="V40" s="307">
        <v>2017</v>
      </c>
      <c r="W40" s="307"/>
      <c r="X40" s="307">
        <v>2018</v>
      </c>
      <c r="Y40" s="307"/>
      <c r="Z40" s="307">
        <v>2019</v>
      </c>
      <c r="AA40" s="307"/>
      <c r="AB40" s="307">
        <v>2020</v>
      </c>
      <c r="AC40" s="307"/>
      <c r="AE40" s="80"/>
      <c r="AF40" s="81"/>
      <c r="AG40" s="307">
        <v>2008</v>
      </c>
      <c r="AH40" s="307"/>
      <c r="AI40" s="307">
        <v>2009</v>
      </c>
      <c r="AJ40" s="307"/>
      <c r="AK40" s="307">
        <v>2010</v>
      </c>
      <c r="AL40" s="307"/>
      <c r="AM40" s="307">
        <v>2011</v>
      </c>
      <c r="AN40" s="307"/>
      <c r="AO40" s="307">
        <v>2012</v>
      </c>
      <c r="AP40" s="307"/>
      <c r="AQ40" s="307">
        <v>2013</v>
      </c>
      <c r="AR40" s="307"/>
      <c r="AS40" s="307">
        <v>2014</v>
      </c>
      <c r="AT40" s="307"/>
      <c r="AU40" s="307">
        <v>2015</v>
      </c>
      <c r="AV40" s="307"/>
      <c r="AW40" s="307">
        <v>2016</v>
      </c>
      <c r="AX40" s="307"/>
      <c r="AY40" s="307">
        <v>2017</v>
      </c>
      <c r="AZ40" s="307"/>
      <c r="BA40" s="307">
        <v>2018</v>
      </c>
      <c r="BB40" s="307"/>
      <c r="BC40" s="307">
        <v>2019</v>
      </c>
      <c r="BD40" s="307"/>
      <c r="BE40" s="307">
        <v>2020</v>
      </c>
      <c r="BF40" s="307"/>
    </row>
    <row r="41" spans="1:77" x14ac:dyDescent="0.3">
      <c r="B41" s="83"/>
      <c r="C41" s="84"/>
      <c r="D41" s="85" t="s">
        <v>31</v>
      </c>
      <c r="E41" s="85" t="s">
        <v>32</v>
      </c>
      <c r="F41" s="85" t="s">
        <v>31</v>
      </c>
      <c r="G41" s="85" t="s">
        <v>32</v>
      </c>
      <c r="H41" s="85" t="s">
        <v>31</v>
      </c>
      <c r="I41" s="85" t="s">
        <v>32</v>
      </c>
      <c r="J41" s="85" t="s">
        <v>31</v>
      </c>
      <c r="K41" s="85" t="s">
        <v>32</v>
      </c>
      <c r="L41" s="85" t="s">
        <v>31</v>
      </c>
      <c r="M41" s="85" t="s">
        <v>32</v>
      </c>
      <c r="N41" s="85" t="s">
        <v>31</v>
      </c>
      <c r="O41" s="85" t="s">
        <v>32</v>
      </c>
      <c r="P41" s="85" t="s">
        <v>31</v>
      </c>
      <c r="Q41" s="85" t="s">
        <v>32</v>
      </c>
      <c r="R41" s="85" t="s">
        <v>31</v>
      </c>
      <c r="S41" s="85" t="s">
        <v>32</v>
      </c>
      <c r="T41" s="85" t="s">
        <v>31</v>
      </c>
      <c r="U41" s="85" t="s">
        <v>32</v>
      </c>
      <c r="V41" s="85" t="s">
        <v>31</v>
      </c>
      <c r="W41" s="85" t="s">
        <v>32</v>
      </c>
      <c r="X41" s="85" t="s">
        <v>31</v>
      </c>
      <c r="Y41" s="85" t="s">
        <v>32</v>
      </c>
      <c r="Z41" s="85" t="s">
        <v>31</v>
      </c>
      <c r="AA41" s="85" t="s">
        <v>32</v>
      </c>
      <c r="AB41" s="85" t="s">
        <v>31</v>
      </c>
      <c r="AC41" s="85" t="s">
        <v>32</v>
      </c>
      <c r="AE41" s="83"/>
      <c r="AF41" s="84"/>
      <c r="AG41" s="85" t="s">
        <v>31</v>
      </c>
      <c r="AH41" s="85" t="s">
        <v>0</v>
      </c>
      <c r="AI41" s="85" t="s">
        <v>31</v>
      </c>
      <c r="AJ41" s="85" t="s">
        <v>0</v>
      </c>
      <c r="AK41" s="85" t="s">
        <v>31</v>
      </c>
      <c r="AL41" s="85" t="s">
        <v>0</v>
      </c>
      <c r="AM41" s="85" t="s">
        <v>31</v>
      </c>
      <c r="AN41" s="85" t="s">
        <v>0</v>
      </c>
      <c r="AO41" s="85" t="s">
        <v>31</v>
      </c>
      <c r="AP41" s="85" t="s">
        <v>0</v>
      </c>
      <c r="AQ41" s="85" t="s">
        <v>31</v>
      </c>
      <c r="AR41" s="85" t="s">
        <v>0</v>
      </c>
      <c r="AS41" s="85" t="s">
        <v>31</v>
      </c>
      <c r="AT41" s="85" t="s">
        <v>0</v>
      </c>
      <c r="AU41" s="85" t="s">
        <v>31</v>
      </c>
      <c r="AV41" s="85" t="s">
        <v>0</v>
      </c>
      <c r="AW41" s="85" t="s">
        <v>31</v>
      </c>
      <c r="AX41" s="85" t="s">
        <v>0</v>
      </c>
      <c r="AY41" s="85" t="s">
        <v>31</v>
      </c>
      <c r="AZ41" s="85" t="s">
        <v>0</v>
      </c>
      <c r="BA41" s="85" t="s">
        <v>31</v>
      </c>
      <c r="BB41" s="85" t="s">
        <v>0</v>
      </c>
      <c r="BC41" s="85" t="s">
        <v>31</v>
      </c>
      <c r="BD41" s="85" t="s">
        <v>0</v>
      </c>
      <c r="BE41" s="85" t="s">
        <v>31</v>
      </c>
      <c r="BF41" s="85" t="s">
        <v>0</v>
      </c>
    </row>
    <row r="42" spans="1:77" x14ac:dyDescent="0.3">
      <c r="B42" s="308" t="s">
        <v>34</v>
      </c>
      <c r="C42" s="2">
        <v>2008</v>
      </c>
      <c r="D42" s="55">
        <v>678</v>
      </c>
      <c r="E42" s="77">
        <f t="shared" ref="E42:E54" si="24">D42/D24*100</f>
        <v>78.654292343387468</v>
      </c>
      <c r="F42" s="55"/>
      <c r="G42" s="77"/>
      <c r="H42" s="55"/>
      <c r="I42" s="77"/>
      <c r="J42" s="55"/>
      <c r="K42" s="77"/>
      <c r="L42" s="55"/>
      <c r="M42" s="77"/>
      <c r="N42" s="55"/>
      <c r="O42" s="77"/>
      <c r="P42" s="55"/>
      <c r="Q42" s="77"/>
      <c r="R42" s="55"/>
      <c r="S42" s="77"/>
      <c r="T42" s="55"/>
      <c r="U42" s="77"/>
      <c r="V42" s="55"/>
      <c r="W42" s="77"/>
      <c r="X42" s="55"/>
      <c r="Y42" s="77"/>
      <c r="Z42" s="55"/>
      <c r="AA42" s="77"/>
      <c r="AB42" s="55"/>
      <c r="AC42" s="77"/>
      <c r="AE42" s="308" t="s">
        <v>34</v>
      </c>
      <c r="AF42" s="2">
        <v>2008</v>
      </c>
      <c r="AG42" s="55">
        <v>701</v>
      </c>
      <c r="AH42" s="77">
        <f t="shared" ref="AH42:AH54" si="25">AG42/AG24*100</f>
        <v>77.117711771177127</v>
      </c>
      <c r="AI42" s="55"/>
      <c r="AJ42" s="77"/>
      <c r="AK42" s="55"/>
      <c r="AL42" s="77"/>
      <c r="AM42" s="55"/>
      <c r="AN42" s="77"/>
      <c r="AO42" s="55"/>
      <c r="AP42" s="77"/>
      <c r="AQ42" s="55"/>
      <c r="AR42" s="77"/>
      <c r="AS42" s="55"/>
      <c r="AT42" s="77"/>
      <c r="AU42" s="55"/>
      <c r="AV42" s="77"/>
      <c r="AW42" s="55"/>
      <c r="AX42" s="77"/>
      <c r="AY42" s="55"/>
      <c r="AZ42" s="77"/>
      <c r="BA42" s="55"/>
      <c r="BB42" s="77"/>
      <c r="BC42" s="55"/>
      <c r="BD42" s="77"/>
      <c r="BE42" s="55"/>
      <c r="BF42" s="77"/>
    </row>
    <row r="43" spans="1:77" x14ac:dyDescent="0.3">
      <c r="B43" s="309"/>
      <c r="C43" s="2">
        <v>2009</v>
      </c>
      <c r="D43" s="55">
        <v>709</v>
      </c>
      <c r="E43" s="77">
        <f t="shared" si="24"/>
        <v>88.074534161490675</v>
      </c>
      <c r="F43" s="55">
        <v>1034</v>
      </c>
      <c r="G43" s="77">
        <f t="shared" ref="G43:G54" si="26">F43/F25*100</f>
        <v>84.96302382908793</v>
      </c>
      <c r="H43" s="55"/>
      <c r="I43" s="77"/>
      <c r="J43" s="55"/>
      <c r="K43" s="77"/>
      <c r="L43" s="55"/>
      <c r="M43" s="77"/>
      <c r="N43" s="55"/>
      <c r="O43" s="77"/>
      <c r="P43" s="55"/>
      <c r="Q43" s="77"/>
      <c r="R43" s="55"/>
      <c r="S43" s="77"/>
      <c r="T43" s="55"/>
      <c r="U43" s="77"/>
      <c r="V43" s="55"/>
      <c r="W43" s="77"/>
      <c r="X43" s="55"/>
      <c r="Y43" s="77"/>
      <c r="Z43" s="55"/>
      <c r="AA43" s="77"/>
      <c r="AB43" s="55"/>
      <c r="AC43" s="77"/>
      <c r="AE43" s="309"/>
      <c r="AF43" s="2">
        <v>2009</v>
      </c>
      <c r="AG43" s="55">
        <v>756</v>
      </c>
      <c r="AH43" s="77">
        <f t="shared" si="25"/>
        <v>86.202964652223486</v>
      </c>
      <c r="AI43" s="55">
        <v>1092</v>
      </c>
      <c r="AJ43" s="77">
        <f t="shared" ref="AJ43:AJ54" si="27">AI43/AI25*100</f>
        <v>83.678160919540232</v>
      </c>
      <c r="AK43" s="55"/>
      <c r="AL43" s="77"/>
      <c r="AM43" s="55"/>
      <c r="AN43" s="77"/>
      <c r="AO43" s="55"/>
      <c r="AP43" s="77"/>
      <c r="AQ43" s="55"/>
      <c r="AR43" s="77"/>
      <c r="AS43" s="55"/>
      <c r="AT43" s="77"/>
      <c r="AU43" s="55"/>
      <c r="AV43" s="77"/>
      <c r="AW43" s="55"/>
      <c r="AX43" s="77"/>
      <c r="AY43" s="55"/>
      <c r="AZ43" s="77"/>
      <c r="BA43" s="55"/>
      <c r="BB43" s="77"/>
      <c r="BC43" s="55"/>
      <c r="BD43" s="77"/>
      <c r="BE43" s="55"/>
      <c r="BF43" s="77"/>
    </row>
    <row r="44" spans="1:77" x14ac:dyDescent="0.3">
      <c r="B44" s="309"/>
      <c r="C44" s="2">
        <v>2010</v>
      </c>
      <c r="D44" s="55">
        <v>396</v>
      </c>
      <c r="E44" s="77">
        <f t="shared" si="24"/>
        <v>92.523364485981304</v>
      </c>
      <c r="F44" s="55">
        <v>868</v>
      </c>
      <c r="G44" s="77">
        <f t="shared" si="26"/>
        <v>87.854251012145738</v>
      </c>
      <c r="H44" s="55">
        <v>1017</v>
      </c>
      <c r="I44" s="77">
        <f t="shared" ref="I44:I54" si="28">H44/H26*100</f>
        <v>83.772652388797368</v>
      </c>
      <c r="J44" s="55"/>
      <c r="K44" s="77"/>
      <c r="L44" s="55"/>
      <c r="M44" s="77"/>
      <c r="N44" s="55"/>
      <c r="O44" s="77"/>
      <c r="P44" s="55"/>
      <c r="Q44" s="77"/>
      <c r="R44" s="55"/>
      <c r="S44" s="77"/>
      <c r="T44" s="55"/>
      <c r="U44" s="77"/>
      <c r="V44" s="55"/>
      <c r="W44" s="77"/>
      <c r="X44" s="55"/>
      <c r="Y44" s="77"/>
      <c r="Z44" s="55"/>
      <c r="AA44" s="77"/>
      <c r="AB44" s="55"/>
      <c r="AC44" s="77"/>
      <c r="AE44" s="309"/>
      <c r="AF44" s="2">
        <v>2010</v>
      </c>
      <c r="AG44" s="55">
        <v>437</v>
      </c>
      <c r="AH44" s="77">
        <f t="shared" si="25"/>
        <v>91.422594142259413</v>
      </c>
      <c r="AI44" s="55">
        <v>945</v>
      </c>
      <c r="AJ44" s="77">
        <f t="shared" si="27"/>
        <v>86.538461538461547</v>
      </c>
      <c r="AK44" s="55">
        <v>1087</v>
      </c>
      <c r="AL44" s="77">
        <f t="shared" ref="AL44:AL54" si="29">AK44/AK26*100</f>
        <v>82.598784194528875</v>
      </c>
      <c r="AM44" s="55"/>
      <c r="AN44" s="77"/>
      <c r="AO44" s="55"/>
      <c r="AP44" s="77"/>
      <c r="AQ44" s="55"/>
      <c r="AR44" s="77"/>
      <c r="AS44" s="55"/>
      <c r="AT44" s="77"/>
      <c r="AU44" s="55"/>
      <c r="AV44" s="77"/>
      <c r="AW44" s="55"/>
      <c r="AX44" s="77"/>
      <c r="AY44" s="55"/>
      <c r="AZ44" s="77"/>
      <c r="BA44" s="55"/>
      <c r="BB44" s="77"/>
      <c r="BC44" s="55"/>
      <c r="BD44" s="77"/>
      <c r="BE44" s="55"/>
      <c r="BF44" s="77"/>
    </row>
    <row r="45" spans="1:77" x14ac:dyDescent="0.3">
      <c r="B45" s="309"/>
      <c r="C45" s="2">
        <v>2011</v>
      </c>
      <c r="D45" s="55">
        <v>257</v>
      </c>
      <c r="E45" s="77">
        <f t="shared" si="24"/>
        <v>91.134751773049643</v>
      </c>
      <c r="F45" s="55">
        <v>423</v>
      </c>
      <c r="G45" s="77">
        <f t="shared" si="26"/>
        <v>90.384615384615387</v>
      </c>
      <c r="H45" s="55">
        <v>893</v>
      </c>
      <c r="I45" s="77">
        <f t="shared" si="28"/>
        <v>87.980295566502463</v>
      </c>
      <c r="J45" s="55">
        <v>955</v>
      </c>
      <c r="K45" s="77">
        <f t="shared" ref="K45:K54" si="30">J45/J27*100</f>
        <v>83.043478260869563</v>
      </c>
      <c r="L45" s="55"/>
      <c r="M45" s="77"/>
      <c r="N45" s="55"/>
      <c r="O45" s="77"/>
      <c r="P45" s="55"/>
      <c r="Q45" s="77"/>
      <c r="R45" s="55"/>
      <c r="S45" s="77"/>
      <c r="T45" s="55"/>
      <c r="U45" s="77"/>
      <c r="V45" s="55"/>
      <c r="W45" s="77"/>
      <c r="X45" s="55"/>
      <c r="Y45" s="77"/>
      <c r="Z45" s="55"/>
      <c r="AA45" s="77"/>
      <c r="AB45" s="55"/>
      <c r="AC45" s="77"/>
      <c r="AE45" s="309"/>
      <c r="AF45" s="2">
        <v>2011</v>
      </c>
      <c r="AG45" s="55">
        <v>273</v>
      </c>
      <c r="AH45" s="77">
        <f t="shared" si="25"/>
        <v>88.925081433224747</v>
      </c>
      <c r="AI45" s="55">
        <v>438</v>
      </c>
      <c r="AJ45" s="77">
        <f t="shared" si="27"/>
        <v>88.484848484848484</v>
      </c>
      <c r="AK45" s="55">
        <v>936</v>
      </c>
      <c r="AL45" s="77">
        <f t="shared" si="29"/>
        <v>86.108555657773692</v>
      </c>
      <c r="AM45" s="55">
        <v>1003</v>
      </c>
      <c r="AN45" s="77">
        <f t="shared" ref="AN45:AN54" si="31">AM45/AM27*100</f>
        <v>81.944444444444443</v>
      </c>
      <c r="AO45" s="55"/>
      <c r="AP45" s="77"/>
      <c r="AQ45" s="55"/>
      <c r="AR45" s="77"/>
      <c r="AS45" s="55"/>
      <c r="AT45" s="77"/>
      <c r="AU45" s="55"/>
      <c r="AV45" s="77"/>
      <c r="AW45" s="55"/>
      <c r="AX45" s="77"/>
      <c r="AY45" s="55"/>
      <c r="AZ45" s="77"/>
      <c r="BA45" s="55"/>
      <c r="BB45" s="77"/>
      <c r="BC45" s="55"/>
      <c r="BD45" s="77"/>
      <c r="BE45" s="55"/>
      <c r="BF45" s="77"/>
    </row>
    <row r="46" spans="1:77" x14ac:dyDescent="0.3">
      <c r="B46" s="309"/>
      <c r="C46" s="2">
        <v>2012</v>
      </c>
      <c r="D46" s="55">
        <v>226</v>
      </c>
      <c r="E46" s="77">
        <f t="shared" si="24"/>
        <v>93.388429752066116</v>
      </c>
      <c r="F46" s="55">
        <v>257</v>
      </c>
      <c r="G46" s="77">
        <f t="shared" si="26"/>
        <v>89.236111111111114</v>
      </c>
      <c r="H46" s="55">
        <v>514</v>
      </c>
      <c r="I46" s="77">
        <f t="shared" si="28"/>
        <v>89.236111111111114</v>
      </c>
      <c r="J46" s="55">
        <v>882</v>
      </c>
      <c r="K46" s="77">
        <f t="shared" si="30"/>
        <v>86.385896180215468</v>
      </c>
      <c r="L46" s="55">
        <v>1042</v>
      </c>
      <c r="M46" s="77">
        <f t="shared" ref="M46:M54" si="32">L46/L28*100</f>
        <v>83.36</v>
      </c>
      <c r="N46" s="55"/>
      <c r="O46" s="77"/>
      <c r="P46" s="55"/>
      <c r="Q46" s="77"/>
      <c r="R46" s="55"/>
      <c r="S46" s="77"/>
      <c r="T46" s="55"/>
      <c r="U46" s="77"/>
      <c r="V46" s="55"/>
      <c r="W46" s="77"/>
      <c r="X46" s="55"/>
      <c r="Y46" s="77"/>
      <c r="Z46" s="55"/>
      <c r="AA46" s="77"/>
      <c r="AB46" s="55"/>
      <c r="AC46" s="77"/>
      <c r="AE46" s="309"/>
      <c r="AF46" s="2">
        <v>2012</v>
      </c>
      <c r="AG46" s="55">
        <v>253</v>
      </c>
      <c r="AH46" s="77">
        <f t="shared" si="25"/>
        <v>92</v>
      </c>
      <c r="AI46" s="55">
        <v>281</v>
      </c>
      <c r="AJ46" s="77">
        <f t="shared" si="27"/>
        <v>88.924050632911388</v>
      </c>
      <c r="AK46" s="55">
        <v>545</v>
      </c>
      <c r="AL46" s="77">
        <f t="shared" si="29"/>
        <v>88.330632090761753</v>
      </c>
      <c r="AM46" s="55">
        <v>947</v>
      </c>
      <c r="AN46" s="77">
        <f t="shared" si="31"/>
        <v>85.085354896675653</v>
      </c>
      <c r="AO46" s="55">
        <v>1077</v>
      </c>
      <c r="AP46" s="77">
        <f t="shared" ref="AP46:AP54" si="33">AO46/AO28*100</f>
        <v>81.40589569160997</v>
      </c>
      <c r="AQ46" s="55"/>
      <c r="AR46" s="77"/>
      <c r="AS46" s="55"/>
      <c r="AT46" s="77"/>
      <c r="AU46" s="55"/>
      <c r="AV46" s="77"/>
      <c r="AW46" s="55"/>
      <c r="AX46" s="77"/>
      <c r="AY46" s="55"/>
      <c r="AZ46" s="77"/>
      <c r="BA46" s="55"/>
      <c r="BB46" s="77"/>
      <c r="BC46" s="55"/>
      <c r="BD46" s="77"/>
      <c r="BE46" s="55"/>
      <c r="BF46" s="77"/>
    </row>
    <row r="47" spans="1:77" x14ac:dyDescent="0.3">
      <c r="B47" s="309"/>
      <c r="C47" s="2">
        <v>2013</v>
      </c>
      <c r="D47" s="55">
        <v>167</v>
      </c>
      <c r="E47" s="77">
        <f t="shared" si="24"/>
        <v>91.758241758241752</v>
      </c>
      <c r="F47" s="55">
        <v>232</v>
      </c>
      <c r="G47" s="77">
        <f t="shared" si="26"/>
        <v>92.43027888446214</v>
      </c>
      <c r="H47" s="55">
        <v>396</v>
      </c>
      <c r="I47" s="77">
        <f t="shared" si="28"/>
        <v>91.454965357967666</v>
      </c>
      <c r="J47" s="55">
        <v>576</v>
      </c>
      <c r="K47" s="77">
        <f t="shared" si="30"/>
        <v>93.203883495145632</v>
      </c>
      <c r="L47" s="55">
        <v>1044</v>
      </c>
      <c r="M47" s="77">
        <f t="shared" si="32"/>
        <v>89.230769230769241</v>
      </c>
      <c r="N47" s="55">
        <v>1263</v>
      </c>
      <c r="O47" s="77">
        <f t="shared" ref="O47:O54" si="34">N47/N29*100</f>
        <v>86.211604095563146</v>
      </c>
      <c r="P47" s="55"/>
      <c r="Q47" s="77"/>
      <c r="R47" s="55"/>
      <c r="S47" s="77"/>
      <c r="T47" s="55"/>
      <c r="U47" s="77"/>
      <c r="V47" s="55"/>
      <c r="W47" s="77"/>
      <c r="X47" s="55"/>
      <c r="Y47" s="77"/>
      <c r="Z47" s="55"/>
      <c r="AA47" s="77"/>
      <c r="AB47" s="55"/>
      <c r="AC47" s="77"/>
      <c r="AE47" s="309"/>
      <c r="AF47" s="2">
        <v>2013</v>
      </c>
      <c r="AG47" s="55">
        <v>199</v>
      </c>
      <c r="AH47" s="77">
        <f t="shared" si="25"/>
        <v>91.284403669724767</v>
      </c>
      <c r="AI47" s="55">
        <v>280</v>
      </c>
      <c r="AJ47" s="77">
        <f t="shared" si="27"/>
        <v>90.614886731391593</v>
      </c>
      <c r="AK47" s="55">
        <v>470</v>
      </c>
      <c r="AL47" s="77">
        <f t="shared" si="29"/>
        <v>89.866156787762904</v>
      </c>
      <c r="AM47" s="55">
        <v>659</v>
      </c>
      <c r="AN47" s="77">
        <f t="shared" si="31"/>
        <v>91.147994467496545</v>
      </c>
      <c r="AO47" s="55">
        <v>1192</v>
      </c>
      <c r="AP47" s="77">
        <f t="shared" si="33"/>
        <v>87.390029325513197</v>
      </c>
      <c r="AQ47" s="55">
        <v>1399</v>
      </c>
      <c r="AR47" s="77">
        <f t="shared" ref="AR47:AR54" si="35">AQ47/AQ29*100</f>
        <v>85.200974421437266</v>
      </c>
      <c r="AS47" s="55"/>
      <c r="AT47" s="77"/>
      <c r="AU47" s="55"/>
      <c r="AV47" s="77"/>
      <c r="AW47" s="55"/>
      <c r="AX47" s="77"/>
      <c r="AY47" s="55"/>
      <c r="AZ47" s="77"/>
      <c r="BA47" s="55"/>
      <c r="BB47" s="77"/>
      <c r="BC47" s="55"/>
      <c r="BD47" s="77"/>
      <c r="BE47" s="55"/>
      <c r="BF47" s="77"/>
    </row>
    <row r="48" spans="1:77" x14ac:dyDescent="0.3">
      <c r="B48" s="309"/>
      <c r="C48" s="2">
        <v>2014</v>
      </c>
      <c r="D48" s="55">
        <v>164</v>
      </c>
      <c r="E48" s="77">
        <f t="shared" si="24"/>
        <v>94.252873563218387</v>
      </c>
      <c r="F48" s="55">
        <v>203</v>
      </c>
      <c r="G48" s="77">
        <f t="shared" si="26"/>
        <v>93.981481481481481</v>
      </c>
      <c r="H48" s="55">
        <v>325</v>
      </c>
      <c r="I48" s="77">
        <f t="shared" si="28"/>
        <v>92.857142857142861</v>
      </c>
      <c r="J48" s="55">
        <v>393</v>
      </c>
      <c r="K48" s="77">
        <f t="shared" si="30"/>
        <v>92.907801418439718</v>
      </c>
      <c r="L48" s="55">
        <v>590</v>
      </c>
      <c r="M48" s="77">
        <f t="shared" si="32"/>
        <v>92.043681747269886</v>
      </c>
      <c r="N48" s="55">
        <v>1136</v>
      </c>
      <c r="O48" s="77">
        <f t="shared" si="34"/>
        <v>90.015847860538827</v>
      </c>
      <c r="P48" s="55">
        <v>1261</v>
      </c>
      <c r="Q48" s="77">
        <f t="shared" ref="Q48:Q54" si="36">P48/P30*100</f>
        <v>84.460817146684533</v>
      </c>
      <c r="R48" s="55"/>
      <c r="S48" s="77"/>
      <c r="T48" s="55"/>
      <c r="U48" s="77"/>
      <c r="V48" s="55"/>
      <c r="W48" s="77"/>
      <c r="X48" s="55"/>
      <c r="Y48" s="77"/>
      <c r="Z48" s="55"/>
      <c r="AA48" s="77"/>
      <c r="AB48" s="55"/>
      <c r="AC48" s="77"/>
      <c r="AE48" s="309"/>
      <c r="AF48" s="2">
        <v>2014</v>
      </c>
      <c r="AG48" s="55">
        <v>184</v>
      </c>
      <c r="AH48" s="77">
        <f t="shared" si="25"/>
        <v>93.401015228426402</v>
      </c>
      <c r="AI48" s="55">
        <v>237</v>
      </c>
      <c r="AJ48" s="77">
        <f t="shared" si="27"/>
        <v>92.217898832684824</v>
      </c>
      <c r="AK48" s="55">
        <v>369</v>
      </c>
      <c r="AL48" s="77">
        <f t="shared" si="29"/>
        <v>91.563275434243181</v>
      </c>
      <c r="AM48" s="55">
        <v>452</v>
      </c>
      <c r="AN48" s="77">
        <f t="shared" si="31"/>
        <v>91.129032258064512</v>
      </c>
      <c r="AO48" s="55">
        <v>673</v>
      </c>
      <c r="AP48" s="77">
        <f t="shared" si="33"/>
        <v>89.853137516688918</v>
      </c>
      <c r="AQ48" s="55">
        <v>1284</v>
      </c>
      <c r="AR48" s="77">
        <f t="shared" si="35"/>
        <v>88.858131487889267</v>
      </c>
      <c r="AS48" s="55">
        <v>1358</v>
      </c>
      <c r="AT48" s="77">
        <f t="shared" ref="AT48:AT54" si="37">AS48/AS30*100</f>
        <v>83.108935128518965</v>
      </c>
      <c r="AU48" s="55"/>
      <c r="AV48" s="77"/>
      <c r="AW48" s="55"/>
      <c r="AX48" s="77"/>
      <c r="AY48" s="55"/>
      <c r="AZ48" s="77"/>
      <c r="BA48" s="55"/>
      <c r="BB48" s="77"/>
      <c r="BC48" s="55"/>
      <c r="BD48" s="77"/>
      <c r="BE48" s="55"/>
      <c r="BF48" s="77"/>
    </row>
    <row r="49" spans="2:58" x14ac:dyDescent="0.3">
      <c r="B49" s="309"/>
      <c r="C49" s="2">
        <v>2015</v>
      </c>
      <c r="D49" s="55">
        <v>158</v>
      </c>
      <c r="E49" s="77">
        <f t="shared" si="24"/>
        <v>92.397660818713447</v>
      </c>
      <c r="F49" s="55">
        <v>201</v>
      </c>
      <c r="G49" s="77">
        <f t="shared" si="26"/>
        <v>91.780821917808225</v>
      </c>
      <c r="H49" s="55">
        <v>289</v>
      </c>
      <c r="I49" s="77">
        <f t="shared" si="28"/>
        <v>91.16719242902208</v>
      </c>
      <c r="J49" s="55">
        <v>349</v>
      </c>
      <c r="K49" s="77">
        <f t="shared" si="30"/>
        <v>94.324324324324323</v>
      </c>
      <c r="L49" s="55">
        <v>434</v>
      </c>
      <c r="M49" s="77">
        <f t="shared" si="32"/>
        <v>91.754756871035937</v>
      </c>
      <c r="N49" s="55">
        <v>655</v>
      </c>
      <c r="O49" s="77">
        <f t="shared" si="34"/>
        <v>91.99438202247191</v>
      </c>
      <c r="P49" s="55">
        <v>1149</v>
      </c>
      <c r="Q49" s="77">
        <f t="shared" si="36"/>
        <v>90.472440944881896</v>
      </c>
      <c r="R49" s="55">
        <v>1250</v>
      </c>
      <c r="S49" s="77">
        <f t="shared" ref="S49:S54" si="38">R49/R31*100</f>
        <v>85.85164835164835</v>
      </c>
      <c r="T49" s="55"/>
      <c r="U49" s="77"/>
      <c r="V49" s="55"/>
      <c r="W49" s="77"/>
      <c r="X49" s="55"/>
      <c r="Y49" s="77"/>
      <c r="Z49" s="55"/>
      <c r="AA49" s="77"/>
      <c r="AB49" s="55"/>
      <c r="AC49" s="77"/>
      <c r="AE49" s="309"/>
      <c r="AF49" s="2">
        <v>2015</v>
      </c>
      <c r="AG49" s="55">
        <v>167</v>
      </c>
      <c r="AH49" s="77">
        <f t="shared" si="25"/>
        <v>89.304812834224606</v>
      </c>
      <c r="AI49" s="55">
        <v>217</v>
      </c>
      <c r="AJ49" s="77">
        <f t="shared" si="27"/>
        <v>90.041493775933617</v>
      </c>
      <c r="AK49" s="55">
        <v>298</v>
      </c>
      <c r="AL49" s="77">
        <f t="shared" si="29"/>
        <v>88.955223880597018</v>
      </c>
      <c r="AM49" s="55">
        <v>365</v>
      </c>
      <c r="AN49" s="77">
        <f t="shared" si="31"/>
        <v>92.639593908629436</v>
      </c>
      <c r="AO49" s="55">
        <v>458</v>
      </c>
      <c r="AP49" s="77">
        <f t="shared" si="33"/>
        <v>89.803921568627459</v>
      </c>
      <c r="AQ49" s="55">
        <v>687</v>
      </c>
      <c r="AR49" s="77">
        <f t="shared" si="35"/>
        <v>90.039318479685448</v>
      </c>
      <c r="AS49" s="55">
        <v>1233</v>
      </c>
      <c r="AT49" s="77">
        <f t="shared" si="37"/>
        <v>87.758007117437714</v>
      </c>
      <c r="AU49" s="55">
        <v>1295</v>
      </c>
      <c r="AV49" s="77">
        <f t="shared" ref="AV49:AV54" si="39">AU49/AU31*100</f>
        <v>83.710407239819006</v>
      </c>
      <c r="AW49" s="55"/>
      <c r="AX49" s="77"/>
      <c r="AY49" s="55"/>
      <c r="AZ49" s="77"/>
      <c r="BA49" s="55"/>
      <c r="BB49" s="77"/>
      <c r="BC49" s="55"/>
      <c r="BD49" s="77"/>
      <c r="BE49" s="55"/>
      <c r="BF49" s="77"/>
    </row>
    <row r="50" spans="2:58" x14ac:dyDescent="0.3">
      <c r="B50" s="309"/>
      <c r="C50" s="2">
        <v>2016</v>
      </c>
      <c r="D50" s="55">
        <v>143</v>
      </c>
      <c r="E50" s="77">
        <f t="shared" si="24"/>
        <v>95.333333333333343</v>
      </c>
      <c r="F50" s="55">
        <v>203</v>
      </c>
      <c r="G50" s="77">
        <f t="shared" si="26"/>
        <v>95.754716981132077</v>
      </c>
      <c r="H50" s="55">
        <v>272</v>
      </c>
      <c r="I50" s="77">
        <f t="shared" si="28"/>
        <v>93.470790378006868</v>
      </c>
      <c r="J50" s="55">
        <v>350</v>
      </c>
      <c r="K50" s="77">
        <f t="shared" si="30"/>
        <v>92.10526315789474</v>
      </c>
      <c r="L50" s="55">
        <v>358</v>
      </c>
      <c r="M50" s="77">
        <f t="shared" si="32"/>
        <v>91.794871794871796</v>
      </c>
      <c r="N50" s="55">
        <v>457</v>
      </c>
      <c r="O50" s="77">
        <f t="shared" si="34"/>
        <v>92.137096774193552</v>
      </c>
      <c r="P50" s="55">
        <v>691</v>
      </c>
      <c r="Q50" s="77">
        <f t="shared" si="36"/>
        <v>93.252361673414313</v>
      </c>
      <c r="R50" s="55">
        <v>1254</v>
      </c>
      <c r="S50" s="77">
        <f t="shared" si="38"/>
        <v>91.399416909620996</v>
      </c>
      <c r="T50" s="55">
        <v>1387</v>
      </c>
      <c r="U50" s="77">
        <f>T50/T32*100</f>
        <v>84.883720930232556</v>
      </c>
      <c r="V50" s="55"/>
      <c r="W50" s="77"/>
      <c r="X50" s="55"/>
      <c r="Y50" s="77"/>
      <c r="Z50" s="55"/>
      <c r="AA50" s="77"/>
      <c r="AB50" s="55"/>
      <c r="AC50" s="77"/>
      <c r="AE50" s="309"/>
      <c r="AF50" s="2">
        <v>2016</v>
      </c>
      <c r="AG50" s="55">
        <v>151</v>
      </c>
      <c r="AH50" s="77">
        <f t="shared" si="25"/>
        <v>94.375</v>
      </c>
      <c r="AI50" s="55">
        <v>212</v>
      </c>
      <c r="AJ50" s="77">
        <f t="shared" si="27"/>
        <v>93.805309734513273</v>
      </c>
      <c r="AK50" s="55">
        <v>291</v>
      </c>
      <c r="AL50" s="77">
        <f t="shared" si="29"/>
        <v>92.38095238095238</v>
      </c>
      <c r="AM50" s="55">
        <v>374</v>
      </c>
      <c r="AN50" s="77">
        <f t="shared" si="31"/>
        <v>90.338164251207729</v>
      </c>
      <c r="AO50" s="55">
        <v>387</v>
      </c>
      <c r="AP50" s="77">
        <f t="shared" si="33"/>
        <v>91.058823529411768</v>
      </c>
      <c r="AQ50" s="55">
        <v>482</v>
      </c>
      <c r="AR50" s="77">
        <f t="shared" si="35"/>
        <v>90.431519699812384</v>
      </c>
      <c r="AS50" s="55">
        <v>730</v>
      </c>
      <c r="AT50" s="77">
        <f t="shared" si="37"/>
        <v>91.136079900124841</v>
      </c>
      <c r="AU50" s="55">
        <v>1327</v>
      </c>
      <c r="AV50" s="77">
        <f t="shared" si="39"/>
        <v>89.541160593792171</v>
      </c>
      <c r="AW50" s="55">
        <v>1439</v>
      </c>
      <c r="AX50" s="77">
        <f>AW50/AW32*100</f>
        <v>83.275462962962962</v>
      </c>
      <c r="AY50" s="55"/>
      <c r="AZ50" s="77"/>
      <c r="BA50" s="55"/>
      <c r="BB50" s="77"/>
      <c r="BC50" s="55"/>
      <c r="BD50" s="77"/>
      <c r="BE50" s="55"/>
      <c r="BF50" s="77"/>
    </row>
    <row r="51" spans="2:58" x14ac:dyDescent="0.3">
      <c r="B51" s="309"/>
      <c r="C51" s="2">
        <v>2017</v>
      </c>
      <c r="D51" s="55">
        <v>139</v>
      </c>
      <c r="E51" s="77">
        <f t="shared" si="24"/>
        <v>91.44736842105263</v>
      </c>
      <c r="F51" s="55">
        <v>205</v>
      </c>
      <c r="G51" s="77">
        <f t="shared" si="26"/>
        <v>94.47004608294931</v>
      </c>
      <c r="H51" s="55">
        <v>264</v>
      </c>
      <c r="I51" s="77">
        <f t="shared" si="28"/>
        <v>93.61702127659575</v>
      </c>
      <c r="J51" s="55">
        <v>334</v>
      </c>
      <c r="K51" s="77">
        <f t="shared" si="30"/>
        <v>93.296089385474858</v>
      </c>
      <c r="L51" s="55">
        <v>363</v>
      </c>
      <c r="M51" s="77">
        <f t="shared" si="32"/>
        <v>90.977443609022558</v>
      </c>
      <c r="N51" s="55">
        <v>418</v>
      </c>
      <c r="O51" s="77">
        <f t="shared" si="34"/>
        <v>95.216400911161742</v>
      </c>
      <c r="P51" s="55">
        <v>590</v>
      </c>
      <c r="Q51" s="77">
        <f t="shared" si="36"/>
        <v>94.703049759229529</v>
      </c>
      <c r="R51" s="55">
        <v>777</v>
      </c>
      <c r="S51" s="77">
        <f t="shared" si="38"/>
        <v>92.390011890606417</v>
      </c>
      <c r="T51" s="55">
        <v>1422</v>
      </c>
      <c r="U51" s="77">
        <f>T51/T33*100</f>
        <v>91.682785299806582</v>
      </c>
      <c r="V51" s="55">
        <v>1717</v>
      </c>
      <c r="W51" s="77">
        <f>V51/V33*100</f>
        <v>86.936708860759495</v>
      </c>
      <c r="X51" s="55"/>
      <c r="Y51" s="77"/>
      <c r="Z51" s="55"/>
      <c r="AA51" s="77"/>
      <c r="AB51" s="55"/>
      <c r="AC51" s="77"/>
      <c r="AE51" s="309"/>
      <c r="AF51" s="2">
        <v>2017</v>
      </c>
      <c r="AG51" s="55">
        <v>155</v>
      </c>
      <c r="AH51" s="77">
        <f t="shared" si="25"/>
        <v>90.116279069767444</v>
      </c>
      <c r="AI51" s="55">
        <v>223</v>
      </c>
      <c r="AJ51" s="77">
        <f t="shared" si="27"/>
        <v>94.491525423728817</v>
      </c>
      <c r="AK51" s="55">
        <v>274</v>
      </c>
      <c r="AL51" s="77">
        <f t="shared" si="29"/>
        <v>91.638795986622071</v>
      </c>
      <c r="AM51" s="55">
        <v>349</v>
      </c>
      <c r="AN51" s="77">
        <f t="shared" si="31"/>
        <v>90.885416666666657</v>
      </c>
      <c r="AO51" s="55">
        <v>381</v>
      </c>
      <c r="AP51" s="77">
        <f t="shared" si="33"/>
        <v>89.018691588785046</v>
      </c>
      <c r="AQ51" s="55">
        <v>448</v>
      </c>
      <c r="AR51" s="77">
        <f t="shared" si="35"/>
        <v>92.561983471074385</v>
      </c>
      <c r="AS51" s="55">
        <v>631</v>
      </c>
      <c r="AT51" s="77">
        <f t="shared" si="37"/>
        <v>91.982507288629733</v>
      </c>
      <c r="AU51" s="55">
        <v>821</v>
      </c>
      <c r="AV51" s="77">
        <f t="shared" si="39"/>
        <v>90.418502202643168</v>
      </c>
      <c r="AW51" s="55">
        <v>1507</v>
      </c>
      <c r="AX51" s="77">
        <f>AW51/AW33*100</f>
        <v>89.277251184834128</v>
      </c>
      <c r="AY51" s="55">
        <v>1769</v>
      </c>
      <c r="AZ51" s="77">
        <f>AY51/AY33*100</f>
        <v>85.007208073041809</v>
      </c>
      <c r="BA51" s="55"/>
      <c r="BB51" s="77"/>
      <c r="BC51" s="55"/>
      <c r="BD51" s="77"/>
      <c r="BE51" s="55"/>
      <c r="BF51" s="77"/>
    </row>
    <row r="52" spans="2:58" x14ac:dyDescent="0.3">
      <c r="B52" s="309"/>
      <c r="C52" s="2">
        <v>2018</v>
      </c>
      <c r="D52" s="55">
        <v>152</v>
      </c>
      <c r="E52" s="77">
        <f t="shared" si="24"/>
        <v>93.827160493827151</v>
      </c>
      <c r="F52" s="55">
        <v>192</v>
      </c>
      <c r="G52" s="77">
        <f t="shared" si="26"/>
        <v>96</v>
      </c>
      <c r="H52" s="55">
        <v>256</v>
      </c>
      <c r="I52" s="77">
        <f t="shared" si="28"/>
        <v>95.167286245353154</v>
      </c>
      <c r="J52" s="55">
        <v>341</v>
      </c>
      <c r="K52" s="77">
        <f t="shared" si="30"/>
        <v>95.518207282913167</v>
      </c>
      <c r="L52" s="55">
        <v>361</v>
      </c>
      <c r="M52" s="77">
        <f t="shared" si="32"/>
        <v>96.266666666666666</v>
      </c>
      <c r="N52" s="55">
        <v>399</v>
      </c>
      <c r="O52" s="77">
        <f t="shared" si="34"/>
        <v>91.304347826086953</v>
      </c>
      <c r="P52" s="55">
        <v>493</v>
      </c>
      <c r="Q52" s="77">
        <f t="shared" si="36"/>
        <v>92.843691148775903</v>
      </c>
      <c r="R52" s="55">
        <v>631</v>
      </c>
      <c r="S52" s="77">
        <f t="shared" si="38"/>
        <v>93.34319526627219</v>
      </c>
      <c r="T52" s="55">
        <v>899</v>
      </c>
      <c r="U52" s="77">
        <f>T52/T34*100</f>
        <v>92.489711934156389</v>
      </c>
      <c r="V52" s="55">
        <v>1689</v>
      </c>
      <c r="W52" s="77">
        <f>V52/V34*100</f>
        <v>92.144026186579381</v>
      </c>
      <c r="X52" s="55">
        <v>1845</v>
      </c>
      <c r="Y52" s="77">
        <f>X52/X34*100</f>
        <v>88.362068965517238</v>
      </c>
      <c r="Z52" s="55"/>
      <c r="AA52" s="77"/>
      <c r="AB52" s="55"/>
      <c r="AC52" s="77"/>
      <c r="AE52" s="309"/>
      <c r="AF52" s="2">
        <v>2018</v>
      </c>
      <c r="AG52" s="55">
        <v>167</v>
      </c>
      <c r="AH52" s="77">
        <f t="shared" si="25"/>
        <v>92.265193370165747</v>
      </c>
      <c r="AI52" s="55">
        <v>203</v>
      </c>
      <c r="AJ52" s="77">
        <f t="shared" si="27"/>
        <v>94.859813084112147</v>
      </c>
      <c r="AK52" s="55">
        <v>277</v>
      </c>
      <c r="AL52" s="77">
        <f t="shared" si="29"/>
        <v>92.642140468227424</v>
      </c>
      <c r="AM52" s="55">
        <v>366</v>
      </c>
      <c r="AN52" s="77">
        <f t="shared" si="31"/>
        <v>93.84615384615384</v>
      </c>
      <c r="AO52" s="55">
        <v>381</v>
      </c>
      <c r="AP52" s="77">
        <f t="shared" si="33"/>
        <v>93.382352941176478</v>
      </c>
      <c r="AQ52" s="55">
        <v>432</v>
      </c>
      <c r="AR52" s="77">
        <f t="shared" si="35"/>
        <v>90.187891440501048</v>
      </c>
      <c r="AS52" s="55">
        <v>533</v>
      </c>
      <c r="AT52" s="77">
        <f t="shared" si="37"/>
        <v>91.267123287671239</v>
      </c>
      <c r="AU52" s="55">
        <v>679</v>
      </c>
      <c r="AV52" s="77">
        <f t="shared" si="39"/>
        <v>91.880920162381599</v>
      </c>
      <c r="AW52" s="55">
        <v>950</v>
      </c>
      <c r="AX52" s="77">
        <f>AW52/AW34*100</f>
        <v>90.132827324478185</v>
      </c>
      <c r="AY52" s="55">
        <v>1813</v>
      </c>
      <c r="AZ52" s="77">
        <f>AY52/AY34*100</f>
        <v>90.831663326653313</v>
      </c>
      <c r="BA52" s="55">
        <v>1900</v>
      </c>
      <c r="BB52" s="77">
        <f>BA52/BA34*100</f>
        <v>86.36363636363636</v>
      </c>
      <c r="BC52" s="55"/>
      <c r="BD52" s="77"/>
      <c r="BE52" s="55"/>
      <c r="BF52" s="77"/>
    </row>
    <row r="53" spans="2:58" x14ac:dyDescent="0.3">
      <c r="B53" s="309"/>
      <c r="C53" s="2">
        <v>2019</v>
      </c>
      <c r="D53" s="55">
        <v>144</v>
      </c>
      <c r="E53" s="77">
        <f t="shared" si="24"/>
        <v>93.506493506493499</v>
      </c>
      <c r="F53" s="55">
        <v>156</v>
      </c>
      <c r="G53" s="77">
        <f t="shared" si="26"/>
        <v>95.121951219512198</v>
      </c>
      <c r="H53" s="55">
        <v>223</v>
      </c>
      <c r="I53" s="77">
        <f t="shared" si="28"/>
        <v>93.69747899159664</v>
      </c>
      <c r="J53" s="55">
        <v>297</v>
      </c>
      <c r="K53" s="77">
        <f t="shared" si="30"/>
        <v>93.987341772151893</v>
      </c>
      <c r="L53" s="55">
        <v>304</v>
      </c>
      <c r="M53" s="77">
        <f t="shared" si="32"/>
        <v>94.409937888198755</v>
      </c>
      <c r="N53" s="55">
        <v>371</v>
      </c>
      <c r="O53" s="77">
        <f t="shared" si="34"/>
        <v>92.059553349875927</v>
      </c>
      <c r="P53" s="55">
        <v>392</v>
      </c>
      <c r="Q53" s="77">
        <f t="shared" si="36"/>
        <v>95.37712895377129</v>
      </c>
      <c r="R53" s="55">
        <v>481</v>
      </c>
      <c r="S53" s="77">
        <f t="shared" si="38"/>
        <v>91.969407265774379</v>
      </c>
      <c r="T53" s="55">
        <v>660</v>
      </c>
      <c r="U53" s="77">
        <f>T53/T35*100</f>
        <v>93.088857545839204</v>
      </c>
      <c r="V53" s="55">
        <v>1001</v>
      </c>
      <c r="W53" s="77">
        <f>V53/V35*100</f>
        <v>93.28984156570364</v>
      </c>
      <c r="X53" s="55">
        <v>1780</v>
      </c>
      <c r="Y53" s="77">
        <f>X53/X35*100</f>
        <v>91.847265221878232</v>
      </c>
      <c r="Z53" s="55">
        <v>2055</v>
      </c>
      <c r="AA53" s="77">
        <f>Z53/Z35*100</f>
        <v>88.845654993514913</v>
      </c>
      <c r="AB53" s="55"/>
      <c r="AC53" s="77"/>
      <c r="AE53" s="309"/>
      <c r="AF53" s="2">
        <v>2019</v>
      </c>
      <c r="AG53" s="55">
        <v>157</v>
      </c>
      <c r="AH53" s="77">
        <f t="shared" si="25"/>
        <v>90.229885057471265</v>
      </c>
      <c r="AI53" s="55">
        <v>174</v>
      </c>
      <c r="AJ53" s="77">
        <f t="shared" si="27"/>
        <v>93.548387096774192</v>
      </c>
      <c r="AK53" s="55">
        <v>242</v>
      </c>
      <c r="AL53" s="77">
        <f t="shared" si="29"/>
        <v>90.298507462686572</v>
      </c>
      <c r="AM53" s="55">
        <v>319</v>
      </c>
      <c r="AN53" s="77">
        <f t="shared" si="31"/>
        <v>91.404011461318049</v>
      </c>
      <c r="AO53" s="55">
        <v>338</v>
      </c>
      <c r="AP53" s="77">
        <f t="shared" si="33"/>
        <v>91.847826086956516</v>
      </c>
      <c r="AQ53" s="55">
        <v>402</v>
      </c>
      <c r="AR53" s="77">
        <f t="shared" si="35"/>
        <v>89.532293986636972</v>
      </c>
      <c r="AS53" s="55">
        <v>420</v>
      </c>
      <c r="AT53" s="77">
        <f t="shared" si="37"/>
        <v>92.715231788079464</v>
      </c>
      <c r="AU53" s="55">
        <v>520</v>
      </c>
      <c r="AV53" s="77">
        <f t="shared" si="39"/>
        <v>89.193825042881642</v>
      </c>
      <c r="AW53" s="55">
        <v>711</v>
      </c>
      <c r="AX53" s="77">
        <f>AW53/AW35*100</f>
        <v>91.388174807197942</v>
      </c>
      <c r="AY53" s="55">
        <v>1063</v>
      </c>
      <c r="AZ53" s="77">
        <f>AY53/AY35*100</f>
        <v>90.622335890878091</v>
      </c>
      <c r="BA53" s="55">
        <v>1946</v>
      </c>
      <c r="BB53" s="77">
        <f>BA53/BA35*100</f>
        <v>89.636112390603401</v>
      </c>
      <c r="BC53" s="55">
        <v>2160</v>
      </c>
      <c r="BD53" s="77">
        <f>BC53/BC35*100</f>
        <v>86.573146292585164</v>
      </c>
      <c r="BE53" s="55"/>
      <c r="BF53" s="77"/>
    </row>
    <row r="54" spans="2:58" x14ac:dyDescent="0.3">
      <c r="B54" s="310"/>
      <c r="C54" s="3">
        <v>2020</v>
      </c>
      <c r="D54" s="4">
        <v>95</v>
      </c>
      <c r="E54" s="78">
        <f t="shared" si="24"/>
        <v>91.34615384615384</v>
      </c>
      <c r="F54" s="76">
        <v>106</v>
      </c>
      <c r="G54" s="78">
        <f t="shared" si="26"/>
        <v>92.982456140350877</v>
      </c>
      <c r="H54" s="76">
        <v>170</v>
      </c>
      <c r="I54" s="78">
        <f t="shared" si="28"/>
        <v>96.590909090909093</v>
      </c>
      <c r="J54" s="76">
        <v>233</v>
      </c>
      <c r="K54" s="78">
        <f t="shared" si="30"/>
        <v>95.102040816326522</v>
      </c>
      <c r="L54" s="76">
        <v>223</v>
      </c>
      <c r="M54" s="78">
        <f t="shared" si="32"/>
        <v>94.092827004219416</v>
      </c>
      <c r="N54" s="76">
        <v>256</v>
      </c>
      <c r="O54" s="78">
        <f t="shared" si="34"/>
        <v>93.772893772893767</v>
      </c>
      <c r="P54" s="76">
        <v>299</v>
      </c>
      <c r="Q54" s="78">
        <f t="shared" si="36"/>
        <v>93.4375</v>
      </c>
      <c r="R54" s="76">
        <v>358</v>
      </c>
      <c r="S54" s="78">
        <f t="shared" si="38"/>
        <v>93.229166666666657</v>
      </c>
      <c r="T54" s="76">
        <v>439</v>
      </c>
      <c r="U54" s="78">
        <f>T54/T36*100</f>
        <v>93.40425531914893</v>
      </c>
      <c r="V54" s="76">
        <v>531</v>
      </c>
      <c r="W54" s="78">
        <f>V54/V36*100</f>
        <v>93.321616871704748</v>
      </c>
      <c r="X54" s="76">
        <v>804</v>
      </c>
      <c r="Y54" s="78">
        <f>X54/X36*100</f>
        <v>93.163383545770571</v>
      </c>
      <c r="Z54" s="76">
        <v>1428</v>
      </c>
      <c r="AA54" s="78">
        <f>Z54/Z36*100</f>
        <v>92.069632495164413</v>
      </c>
      <c r="AB54" s="76">
        <v>1652</v>
      </c>
      <c r="AC54" s="78">
        <f>AB54/AB36*100</f>
        <v>89.152725310307616</v>
      </c>
      <c r="AE54" s="310"/>
      <c r="AF54" s="3">
        <v>2020</v>
      </c>
      <c r="AG54" s="4">
        <v>101</v>
      </c>
      <c r="AH54" s="78">
        <f t="shared" si="25"/>
        <v>90.178571428571431</v>
      </c>
      <c r="AI54" s="76">
        <v>109</v>
      </c>
      <c r="AJ54" s="78">
        <f t="shared" si="27"/>
        <v>90.833333333333329</v>
      </c>
      <c r="AK54" s="76">
        <v>180</v>
      </c>
      <c r="AL54" s="78">
        <f t="shared" si="29"/>
        <v>92.307692307692307</v>
      </c>
      <c r="AM54" s="76">
        <v>246</v>
      </c>
      <c r="AN54" s="78">
        <f t="shared" si="31"/>
        <v>93.181818181818173</v>
      </c>
      <c r="AO54" s="76">
        <v>233</v>
      </c>
      <c r="AP54" s="78">
        <f t="shared" si="33"/>
        <v>91.732283464566933</v>
      </c>
      <c r="AQ54" s="76">
        <v>267</v>
      </c>
      <c r="AR54" s="78">
        <f t="shared" si="35"/>
        <v>91.75257731958763</v>
      </c>
      <c r="AS54" s="76">
        <v>320</v>
      </c>
      <c r="AT54" s="78">
        <f t="shared" si="37"/>
        <v>92.753623188405797</v>
      </c>
      <c r="AU54" s="76">
        <v>371</v>
      </c>
      <c r="AV54" s="78">
        <f t="shared" si="39"/>
        <v>90.70904645476773</v>
      </c>
      <c r="AW54" s="76">
        <v>468</v>
      </c>
      <c r="AX54" s="78">
        <f>AW54/AW36*100</f>
        <v>92.857142857142861</v>
      </c>
      <c r="AY54" s="76">
        <v>556</v>
      </c>
      <c r="AZ54" s="78">
        <f>AY54/AY36*100</f>
        <v>91.147540983606561</v>
      </c>
      <c r="BA54" s="76">
        <v>848</v>
      </c>
      <c r="BB54" s="78">
        <f>BA54/BA36*100</f>
        <v>90.695187165775408</v>
      </c>
      <c r="BC54" s="76">
        <v>1500</v>
      </c>
      <c r="BD54" s="78">
        <f>BC54/BC36*100</f>
        <v>90.525045262522625</v>
      </c>
      <c r="BE54" s="76">
        <v>1725</v>
      </c>
      <c r="BF54" s="78">
        <f>BE54/BE36*100</f>
        <v>87.652439024390233</v>
      </c>
    </row>
    <row r="56" spans="2:58" ht="24" x14ac:dyDescent="0.3">
      <c r="B56" s="100" t="s">
        <v>41</v>
      </c>
      <c r="C56" s="87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E56" s="100" t="s">
        <v>48</v>
      </c>
      <c r="AF56" s="87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6"/>
    </row>
    <row r="57" spans="2:58" x14ac:dyDescent="0.3">
      <c r="B57" s="79"/>
      <c r="C57" s="73"/>
      <c r="D57" s="311" t="s">
        <v>30</v>
      </c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311"/>
      <c r="Y57" s="311"/>
      <c r="Z57" s="311"/>
      <c r="AA57" s="311"/>
      <c r="AB57" s="311"/>
      <c r="AC57" s="311"/>
      <c r="AE57" s="79"/>
      <c r="AF57" s="73"/>
      <c r="AG57" s="311" t="s">
        <v>30</v>
      </c>
      <c r="AH57" s="311"/>
      <c r="AI57" s="311"/>
      <c r="AJ57" s="311"/>
      <c r="AK57" s="311"/>
      <c r="AL57" s="311"/>
      <c r="AM57" s="311"/>
      <c r="AN57" s="311"/>
      <c r="AO57" s="311"/>
      <c r="AP57" s="311"/>
      <c r="AQ57" s="311"/>
      <c r="AR57" s="311"/>
      <c r="AS57" s="311"/>
      <c r="AT57" s="311"/>
      <c r="AU57" s="311"/>
      <c r="AV57" s="311"/>
      <c r="AW57" s="311"/>
      <c r="AX57" s="311"/>
      <c r="AY57" s="311"/>
      <c r="AZ57" s="311"/>
      <c r="BA57" s="311"/>
      <c r="BB57" s="311"/>
      <c r="BC57" s="311"/>
      <c r="BD57" s="311"/>
      <c r="BE57" s="311"/>
      <c r="BF57" s="311"/>
    </row>
    <row r="58" spans="2:58" x14ac:dyDescent="0.3">
      <c r="B58" s="80"/>
      <c r="C58" s="81"/>
      <c r="D58" s="307">
        <v>2008</v>
      </c>
      <c r="E58" s="307"/>
      <c r="F58" s="307">
        <v>2009</v>
      </c>
      <c r="G58" s="307"/>
      <c r="H58" s="307">
        <v>2010</v>
      </c>
      <c r="I58" s="307"/>
      <c r="J58" s="307">
        <v>2011</v>
      </c>
      <c r="K58" s="307"/>
      <c r="L58" s="307">
        <v>2012</v>
      </c>
      <c r="M58" s="307"/>
      <c r="N58" s="307">
        <v>2013</v>
      </c>
      <c r="O58" s="307"/>
      <c r="P58" s="307">
        <v>2014</v>
      </c>
      <c r="Q58" s="307"/>
      <c r="R58" s="307">
        <v>2015</v>
      </c>
      <c r="S58" s="307"/>
      <c r="T58" s="307">
        <v>2016</v>
      </c>
      <c r="U58" s="307"/>
      <c r="V58" s="307">
        <v>2017</v>
      </c>
      <c r="W58" s="307"/>
      <c r="X58" s="307">
        <v>2018</v>
      </c>
      <c r="Y58" s="307"/>
      <c r="Z58" s="307">
        <v>2019</v>
      </c>
      <c r="AA58" s="307"/>
      <c r="AB58" s="307">
        <v>2020</v>
      </c>
      <c r="AC58" s="307"/>
      <c r="AE58" s="80"/>
      <c r="AF58" s="81"/>
      <c r="AG58" s="307">
        <v>2008</v>
      </c>
      <c r="AH58" s="307"/>
      <c r="AI58" s="307">
        <v>2009</v>
      </c>
      <c r="AJ58" s="307"/>
      <c r="AK58" s="307">
        <v>2010</v>
      </c>
      <c r="AL58" s="307"/>
      <c r="AM58" s="307">
        <v>2011</v>
      </c>
      <c r="AN58" s="307"/>
      <c r="AO58" s="307">
        <v>2012</v>
      </c>
      <c r="AP58" s="307"/>
      <c r="AQ58" s="307">
        <v>2013</v>
      </c>
      <c r="AR58" s="307"/>
      <c r="AS58" s="307">
        <v>2014</v>
      </c>
      <c r="AT58" s="307"/>
      <c r="AU58" s="307">
        <v>2015</v>
      </c>
      <c r="AV58" s="307"/>
      <c r="AW58" s="307">
        <v>2016</v>
      </c>
      <c r="AX58" s="307"/>
      <c r="AY58" s="307">
        <v>2017</v>
      </c>
      <c r="AZ58" s="307"/>
      <c r="BA58" s="307">
        <v>2018</v>
      </c>
      <c r="BB58" s="307"/>
      <c r="BC58" s="307">
        <v>2019</v>
      </c>
      <c r="BD58" s="307"/>
      <c r="BE58" s="307">
        <v>2020</v>
      </c>
      <c r="BF58" s="307"/>
    </row>
    <row r="59" spans="2:58" x14ac:dyDescent="0.3">
      <c r="B59" s="83"/>
      <c r="C59" s="84"/>
      <c r="D59" s="82" t="s">
        <v>31</v>
      </c>
      <c r="E59" s="82" t="s">
        <v>32</v>
      </c>
      <c r="F59" s="82" t="s">
        <v>31</v>
      </c>
      <c r="G59" s="82" t="s">
        <v>32</v>
      </c>
      <c r="H59" s="82" t="s">
        <v>31</v>
      </c>
      <c r="I59" s="82" t="s">
        <v>32</v>
      </c>
      <c r="J59" s="82" t="s">
        <v>31</v>
      </c>
      <c r="K59" s="82" t="s">
        <v>32</v>
      </c>
      <c r="L59" s="82" t="s">
        <v>31</v>
      </c>
      <c r="M59" s="82" t="s">
        <v>32</v>
      </c>
      <c r="N59" s="82" t="s">
        <v>31</v>
      </c>
      <c r="O59" s="82" t="s">
        <v>32</v>
      </c>
      <c r="P59" s="82" t="s">
        <v>31</v>
      </c>
      <c r="Q59" s="82" t="s">
        <v>32</v>
      </c>
      <c r="R59" s="82" t="s">
        <v>31</v>
      </c>
      <c r="S59" s="82" t="s">
        <v>32</v>
      </c>
      <c r="T59" s="82" t="s">
        <v>31</v>
      </c>
      <c r="U59" s="82" t="s">
        <v>32</v>
      </c>
      <c r="V59" s="82" t="s">
        <v>31</v>
      </c>
      <c r="W59" s="82" t="s">
        <v>32</v>
      </c>
      <c r="X59" s="82" t="s">
        <v>31</v>
      </c>
      <c r="Y59" s="82" t="s">
        <v>32</v>
      </c>
      <c r="Z59" s="82" t="s">
        <v>31</v>
      </c>
      <c r="AA59" s="82" t="s">
        <v>32</v>
      </c>
      <c r="AB59" s="82" t="s">
        <v>31</v>
      </c>
      <c r="AC59" s="82" t="s">
        <v>32</v>
      </c>
      <c r="AE59" s="83"/>
      <c r="AF59" s="84"/>
      <c r="AG59" s="85" t="s">
        <v>31</v>
      </c>
      <c r="AH59" s="85" t="s">
        <v>0</v>
      </c>
      <c r="AI59" s="85" t="s">
        <v>31</v>
      </c>
      <c r="AJ59" s="85" t="s">
        <v>0</v>
      </c>
      <c r="AK59" s="85" t="s">
        <v>31</v>
      </c>
      <c r="AL59" s="85" t="s">
        <v>0</v>
      </c>
      <c r="AM59" s="85" t="s">
        <v>31</v>
      </c>
      <c r="AN59" s="85" t="s">
        <v>0</v>
      </c>
      <c r="AO59" s="85" t="s">
        <v>31</v>
      </c>
      <c r="AP59" s="85" t="s">
        <v>0</v>
      </c>
      <c r="AQ59" s="85" t="s">
        <v>31</v>
      </c>
      <c r="AR59" s="85" t="s">
        <v>0</v>
      </c>
      <c r="AS59" s="85" t="s">
        <v>31</v>
      </c>
      <c r="AT59" s="85" t="s">
        <v>0</v>
      </c>
      <c r="AU59" s="85" t="s">
        <v>31</v>
      </c>
      <c r="AV59" s="85" t="s">
        <v>0</v>
      </c>
      <c r="AW59" s="85" t="s">
        <v>31</v>
      </c>
      <c r="AX59" s="85" t="s">
        <v>0</v>
      </c>
      <c r="AY59" s="85" t="s">
        <v>31</v>
      </c>
      <c r="AZ59" s="85" t="s">
        <v>0</v>
      </c>
      <c r="BA59" s="85" t="s">
        <v>31</v>
      </c>
      <c r="BB59" s="85" t="s">
        <v>0</v>
      </c>
      <c r="BC59" s="85" t="s">
        <v>31</v>
      </c>
      <c r="BD59" s="85" t="s">
        <v>0</v>
      </c>
      <c r="BE59" s="85" t="s">
        <v>31</v>
      </c>
      <c r="BF59" s="85" t="s">
        <v>0</v>
      </c>
    </row>
    <row r="60" spans="2:58" x14ac:dyDescent="0.3">
      <c r="B60" s="308" t="s">
        <v>34</v>
      </c>
      <c r="C60" s="24">
        <v>2008</v>
      </c>
      <c r="D60" s="38">
        <v>594</v>
      </c>
      <c r="E60" s="115">
        <f>D60/D24*100</f>
        <v>68.909512761020892</v>
      </c>
      <c r="F60" s="74"/>
      <c r="G60" s="115"/>
      <c r="H60" s="74"/>
      <c r="I60" s="115"/>
      <c r="J60" s="74"/>
      <c r="K60" s="115"/>
      <c r="L60" s="74"/>
      <c r="M60" s="115"/>
      <c r="N60" s="74"/>
      <c r="O60" s="115"/>
      <c r="P60" s="74"/>
      <c r="Q60" s="115"/>
      <c r="R60" s="74"/>
      <c r="S60" s="115"/>
      <c r="T60" s="74"/>
      <c r="U60" s="115"/>
      <c r="V60" s="74"/>
      <c r="W60" s="115"/>
      <c r="X60" s="74"/>
      <c r="Y60" s="115"/>
      <c r="Z60" s="74"/>
      <c r="AA60" s="115"/>
      <c r="AB60" s="74"/>
      <c r="AC60" s="115"/>
      <c r="AE60" s="308" t="s">
        <v>34</v>
      </c>
      <c r="AF60" s="2">
        <v>2008</v>
      </c>
      <c r="AG60" s="38">
        <v>608</v>
      </c>
      <c r="AH60" s="115">
        <f>AG60/AG24*100</f>
        <v>66.886688668866896</v>
      </c>
      <c r="AI60" s="74"/>
      <c r="AJ60" s="115"/>
      <c r="AK60" s="74"/>
      <c r="AL60" s="115"/>
      <c r="AM60" s="74"/>
      <c r="AN60" s="115"/>
      <c r="AO60" s="74"/>
      <c r="AP60" s="115"/>
      <c r="AQ60" s="74"/>
      <c r="AR60" s="115"/>
      <c r="AS60" s="74"/>
      <c r="AT60" s="115"/>
      <c r="AU60" s="74"/>
      <c r="AV60" s="115"/>
      <c r="AW60" s="74"/>
      <c r="AX60" s="115"/>
      <c r="AY60" s="74"/>
      <c r="AZ60" s="115"/>
      <c r="BA60" s="74"/>
      <c r="BB60" s="115"/>
      <c r="BC60" s="74"/>
      <c r="BD60" s="115"/>
      <c r="BE60" s="74"/>
      <c r="BF60" s="115"/>
    </row>
    <row r="61" spans="2:58" x14ac:dyDescent="0.3">
      <c r="B61" s="309"/>
      <c r="C61" s="24">
        <v>2009</v>
      </c>
      <c r="D61" s="41">
        <v>594</v>
      </c>
      <c r="E61" s="116">
        <f t="shared" ref="E61:E72" si="40">D61/D25*100</f>
        <v>73.788819875776397</v>
      </c>
      <c r="F61" s="26">
        <v>852</v>
      </c>
      <c r="G61" s="116">
        <f>F61/F25*100</f>
        <v>70.008216926869352</v>
      </c>
      <c r="H61" s="26"/>
      <c r="I61" s="116"/>
      <c r="J61" s="26"/>
      <c r="K61" s="116"/>
      <c r="L61" s="26"/>
      <c r="M61" s="116"/>
      <c r="N61" s="26"/>
      <c r="O61" s="116"/>
      <c r="P61" s="26"/>
      <c r="Q61" s="116"/>
      <c r="R61" s="26"/>
      <c r="S61" s="116"/>
      <c r="T61" s="26"/>
      <c r="U61" s="116"/>
      <c r="V61" s="26"/>
      <c r="W61" s="116"/>
      <c r="X61" s="26"/>
      <c r="Y61" s="116"/>
      <c r="Z61" s="26"/>
      <c r="AA61" s="116"/>
      <c r="AB61" s="26"/>
      <c r="AC61" s="116"/>
      <c r="AE61" s="309"/>
      <c r="AF61" s="2">
        <v>2009</v>
      </c>
      <c r="AG61" s="41">
        <v>620</v>
      </c>
      <c r="AH61" s="116">
        <f t="shared" ref="AH61:AH72" si="41">AG61/AG25*100</f>
        <v>70.695553021664765</v>
      </c>
      <c r="AI61" s="26">
        <v>882</v>
      </c>
      <c r="AJ61" s="116">
        <f>AI61/AI25*100</f>
        <v>67.58620689655173</v>
      </c>
      <c r="AK61" s="26"/>
      <c r="AL61" s="116"/>
      <c r="AM61" s="26"/>
      <c r="AN61" s="116"/>
      <c r="AO61" s="26"/>
      <c r="AP61" s="116"/>
      <c r="AQ61" s="26"/>
      <c r="AR61" s="116"/>
      <c r="AS61" s="26"/>
      <c r="AT61" s="116"/>
      <c r="AU61" s="26"/>
      <c r="AV61" s="116"/>
      <c r="AW61" s="26"/>
      <c r="AX61" s="116"/>
      <c r="AY61" s="26"/>
      <c r="AZ61" s="116"/>
      <c r="BA61" s="26"/>
      <c r="BB61" s="116"/>
      <c r="BC61" s="26"/>
      <c r="BD61" s="116"/>
      <c r="BE61" s="26"/>
      <c r="BF61" s="116"/>
    </row>
    <row r="62" spans="2:58" x14ac:dyDescent="0.3">
      <c r="B62" s="309"/>
      <c r="C62" s="24">
        <v>2010</v>
      </c>
      <c r="D62" s="41">
        <v>337</v>
      </c>
      <c r="E62" s="116">
        <f t="shared" si="40"/>
        <v>78.738317757009341</v>
      </c>
      <c r="F62" s="26">
        <v>728</v>
      </c>
      <c r="G62" s="116">
        <f t="shared" ref="G62:G72" si="42">F62/F26*100</f>
        <v>73.68421052631578</v>
      </c>
      <c r="H62" s="26">
        <v>855</v>
      </c>
      <c r="I62" s="116">
        <f>H62/H26*100</f>
        <v>70.428336079077425</v>
      </c>
      <c r="J62" s="26"/>
      <c r="K62" s="116"/>
      <c r="L62" s="26"/>
      <c r="M62" s="116"/>
      <c r="N62" s="26"/>
      <c r="O62" s="116"/>
      <c r="P62" s="26"/>
      <c r="Q62" s="116"/>
      <c r="R62" s="26"/>
      <c r="S62" s="116"/>
      <c r="T62" s="26"/>
      <c r="U62" s="116"/>
      <c r="V62" s="26"/>
      <c r="W62" s="116"/>
      <c r="X62" s="26"/>
      <c r="Y62" s="116"/>
      <c r="Z62" s="26"/>
      <c r="AA62" s="116"/>
      <c r="AB62" s="26"/>
      <c r="AC62" s="116"/>
      <c r="AE62" s="309"/>
      <c r="AF62" s="2">
        <v>2010</v>
      </c>
      <c r="AG62" s="41">
        <v>362</v>
      </c>
      <c r="AH62" s="116">
        <f t="shared" si="41"/>
        <v>75.73221757322176</v>
      </c>
      <c r="AI62" s="26">
        <v>787</v>
      </c>
      <c r="AJ62" s="116">
        <f t="shared" ref="AJ62:AJ72" si="43">AI62/AI26*100</f>
        <v>72.069597069597066</v>
      </c>
      <c r="AK62" s="26">
        <v>897</v>
      </c>
      <c r="AL62" s="116">
        <f>AK62/AK26*100</f>
        <v>68.161094224924014</v>
      </c>
      <c r="AM62" s="26"/>
      <c r="AN62" s="116"/>
      <c r="AO62" s="26"/>
      <c r="AP62" s="116"/>
      <c r="AQ62" s="26"/>
      <c r="AR62" s="116"/>
      <c r="AS62" s="26"/>
      <c r="AT62" s="116"/>
      <c r="AU62" s="26"/>
      <c r="AV62" s="116"/>
      <c r="AW62" s="26"/>
      <c r="AX62" s="116"/>
      <c r="AY62" s="26"/>
      <c r="AZ62" s="116"/>
      <c r="BA62" s="26"/>
      <c r="BB62" s="116"/>
      <c r="BC62" s="26"/>
      <c r="BD62" s="116"/>
      <c r="BE62" s="26"/>
      <c r="BF62" s="116"/>
    </row>
    <row r="63" spans="2:58" x14ac:dyDescent="0.3">
      <c r="B63" s="309"/>
      <c r="C63" s="24">
        <v>2011</v>
      </c>
      <c r="D63" s="41">
        <v>210</v>
      </c>
      <c r="E63" s="116">
        <f t="shared" si="40"/>
        <v>74.468085106382972</v>
      </c>
      <c r="F63" s="26">
        <v>354</v>
      </c>
      <c r="G63" s="116">
        <f t="shared" si="42"/>
        <v>75.641025641025635</v>
      </c>
      <c r="H63" s="26">
        <v>745</v>
      </c>
      <c r="I63" s="116">
        <f t="shared" ref="I63:I72" si="44">H63/H27*100</f>
        <v>73.399014778325125</v>
      </c>
      <c r="J63" s="26">
        <v>813</v>
      </c>
      <c r="K63" s="116">
        <f>J63/J27*100</f>
        <v>70.695652173913047</v>
      </c>
      <c r="L63" s="26"/>
      <c r="M63" s="116"/>
      <c r="N63" s="26"/>
      <c r="O63" s="116"/>
      <c r="P63" s="26"/>
      <c r="Q63" s="116"/>
      <c r="R63" s="26"/>
      <c r="S63" s="116"/>
      <c r="T63" s="26"/>
      <c r="U63" s="116"/>
      <c r="V63" s="26"/>
      <c r="W63" s="116"/>
      <c r="X63" s="26"/>
      <c r="Y63" s="116"/>
      <c r="Z63" s="26"/>
      <c r="AA63" s="116"/>
      <c r="AB63" s="26"/>
      <c r="AC63" s="116"/>
      <c r="AE63" s="309"/>
      <c r="AF63" s="2">
        <v>2011</v>
      </c>
      <c r="AG63" s="41">
        <v>217</v>
      </c>
      <c r="AH63" s="116">
        <f t="shared" si="41"/>
        <v>70.68403908794788</v>
      </c>
      <c r="AI63" s="26">
        <v>361</v>
      </c>
      <c r="AJ63" s="116">
        <f t="shared" si="43"/>
        <v>72.929292929292927</v>
      </c>
      <c r="AK63" s="26">
        <v>771</v>
      </c>
      <c r="AL63" s="116">
        <f t="shared" ref="AL63:AL72" si="45">AK63/AK27*100</f>
        <v>70.929162833486657</v>
      </c>
      <c r="AM63" s="26">
        <v>838</v>
      </c>
      <c r="AN63" s="116">
        <f>AM63/AM27*100</f>
        <v>68.464052287581694</v>
      </c>
      <c r="AO63" s="26"/>
      <c r="AP63" s="116"/>
      <c r="AQ63" s="26"/>
      <c r="AR63" s="116"/>
      <c r="AS63" s="26"/>
      <c r="AT63" s="116"/>
      <c r="AU63" s="26"/>
      <c r="AV63" s="116"/>
      <c r="AW63" s="26"/>
      <c r="AX63" s="116"/>
      <c r="AY63" s="26"/>
      <c r="AZ63" s="116"/>
      <c r="BA63" s="26"/>
      <c r="BB63" s="116"/>
      <c r="BC63" s="26"/>
      <c r="BD63" s="116"/>
      <c r="BE63" s="26"/>
      <c r="BF63" s="116"/>
    </row>
    <row r="64" spans="2:58" x14ac:dyDescent="0.3">
      <c r="B64" s="309"/>
      <c r="C64" s="24">
        <v>2012</v>
      </c>
      <c r="D64" s="41">
        <v>192</v>
      </c>
      <c r="E64" s="116">
        <f t="shared" si="40"/>
        <v>79.338842975206617</v>
      </c>
      <c r="F64" s="26">
        <v>230</v>
      </c>
      <c r="G64" s="116">
        <f t="shared" si="42"/>
        <v>79.861111111111114</v>
      </c>
      <c r="H64" s="26">
        <v>447</v>
      </c>
      <c r="I64" s="116">
        <f t="shared" si="44"/>
        <v>77.604166666666657</v>
      </c>
      <c r="J64" s="26">
        <v>755</v>
      </c>
      <c r="K64" s="116">
        <f t="shared" ref="K64:K72" si="46">J64/J28*100</f>
        <v>73.947110675808034</v>
      </c>
      <c r="L64" s="26">
        <v>876</v>
      </c>
      <c r="M64" s="116">
        <f>L64/L28*100</f>
        <v>70.08</v>
      </c>
      <c r="N64" s="26"/>
      <c r="O64" s="116"/>
      <c r="P64" s="26"/>
      <c r="Q64" s="116"/>
      <c r="R64" s="26"/>
      <c r="S64" s="116"/>
      <c r="T64" s="26"/>
      <c r="U64" s="116"/>
      <c r="V64" s="26"/>
      <c r="W64" s="116"/>
      <c r="X64" s="26"/>
      <c r="Y64" s="116"/>
      <c r="Z64" s="26"/>
      <c r="AA64" s="116"/>
      <c r="AB64" s="26"/>
      <c r="AC64" s="116"/>
      <c r="AE64" s="309"/>
      <c r="AF64" s="2">
        <v>2012</v>
      </c>
      <c r="AG64" s="41">
        <v>210</v>
      </c>
      <c r="AH64" s="116">
        <f t="shared" si="41"/>
        <v>76.363636363636374</v>
      </c>
      <c r="AI64" s="26">
        <v>247</v>
      </c>
      <c r="AJ64" s="116">
        <f t="shared" si="43"/>
        <v>78.164556962025316</v>
      </c>
      <c r="AK64" s="26">
        <v>467</v>
      </c>
      <c r="AL64" s="116">
        <f t="shared" si="45"/>
        <v>75.688816855753643</v>
      </c>
      <c r="AM64" s="26">
        <v>788</v>
      </c>
      <c r="AN64" s="116">
        <f t="shared" ref="AN64:AN72" si="47">AM64/AM28*100</f>
        <v>70.799640610961362</v>
      </c>
      <c r="AO64" s="26">
        <v>891</v>
      </c>
      <c r="AP64" s="116">
        <f>AO64/AO28*100</f>
        <v>67.346938775510196</v>
      </c>
      <c r="AQ64" s="26"/>
      <c r="AR64" s="116"/>
      <c r="AS64" s="26"/>
      <c r="AT64" s="116"/>
      <c r="AU64" s="26"/>
      <c r="AV64" s="116"/>
      <c r="AW64" s="26"/>
      <c r="AX64" s="116"/>
      <c r="AY64" s="26"/>
      <c r="AZ64" s="116"/>
      <c r="BA64" s="26"/>
      <c r="BB64" s="116"/>
      <c r="BC64" s="26"/>
      <c r="BD64" s="116"/>
      <c r="BE64" s="26"/>
      <c r="BF64" s="116"/>
    </row>
    <row r="65" spans="2:58" x14ac:dyDescent="0.3">
      <c r="B65" s="309"/>
      <c r="C65" s="24">
        <v>2013</v>
      </c>
      <c r="D65" s="41">
        <v>146</v>
      </c>
      <c r="E65" s="116">
        <f t="shared" si="40"/>
        <v>80.219780219780219</v>
      </c>
      <c r="F65" s="26">
        <v>195</v>
      </c>
      <c r="G65" s="116">
        <f t="shared" si="42"/>
        <v>77.689243027888438</v>
      </c>
      <c r="H65" s="26">
        <v>335</v>
      </c>
      <c r="I65" s="116">
        <f t="shared" si="44"/>
        <v>77.367205542725173</v>
      </c>
      <c r="J65" s="26">
        <v>504</v>
      </c>
      <c r="K65" s="116">
        <f t="shared" si="46"/>
        <v>81.553398058252426</v>
      </c>
      <c r="L65" s="26">
        <v>913</v>
      </c>
      <c r="M65" s="116">
        <f t="shared" ref="M65:M72" si="48">L65/L29*100</f>
        <v>78.034188034188034</v>
      </c>
      <c r="N65" s="26">
        <v>1107</v>
      </c>
      <c r="O65" s="116">
        <f>N65/N29*100</f>
        <v>75.563139931740622</v>
      </c>
      <c r="P65" s="26"/>
      <c r="Q65" s="116"/>
      <c r="R65" s="26"/>
      <c r="S65" s="116"/>
      <c r="T65" s="26"/>
      <c r="U65" s="116"/>
      <c r="V65" s="26"/>
      <c r="W65" s="116"/>
      <c r="X65" s="26"/>
      <c r="Y65" s="116"/>
      <c r="Z65" s="26"/>
      <c r="AA65" s="116"/>
      <c r="AB65" s="26"/>
      <c r="AC65" s="116"/>
      <c r="AE65" s="309"/>
      <c r="AF65" s="2">
        <v>2013</v>
      </c>
      <c r="AG65" s="41">
        <v>171</v>
      </c>
      <c r="AH65" s="116">
        <f t="shared" si="41"/>
        <v>78.440366972477065</v>
      </c>
      <c r="AI65" s="26">
        <v>231</v>
      </c>
      <c r="AJ65" s="116">
        <f t="shared" si="43"/>
        <v>74.757281553398059</v>
      </c>
      <c r="AK65" s="26">
        <v>400</v>
      </c>
      <c r="AL65" s="116">
        <f t="shared" si="45"/>
        <v>76.48183556405354</v>
      </c>
      <c r="AM65" s="26">
        <v>569</v>
      </c>
      <c r="AN65" s="116">
        <f t="shared" si="47"/>
        <v>78.699861687413559</v>
      </c>
      <c r="AO65" s="26">
        <v>1032</v>
      </c>
      <c r="AP65" s="116">
        <f t="shared" ref="AP65:AP72" si="49">AO65/AO29*100</f>
        <v>75.659824046920818</v>
      </c>
      <c r="AQ65" s="26">
        <v>1209</v>
      </c>
      <c r="AR65" s="116">
        <f>AQ65/AQ29*100</f>
        <v>73.629719853836789</v>
      </c>
      <c r="AS65" s="26"/>
      <c r="AT65" s="116"/>
      <c r="AU65" s="26"/>
      <c r="AV65" s="116"/>
      <c r="AW65" s="26"/>
      <c r="AX65" s="116"/>
      <c r="AY65" s="26"/>
      <c r="AZ65" s="116"/>
      <c r="BA65" s="26"/>
      <c r="BB65" s="116"/>
      <c r="BC65" s="26"/>
      <c r="BD65" s="116"/>
      <c r="BE65" s="26"/>
      <c r="BF65" s="116"/>
    </row>
    <row r="66" spans="2:58" x14ac:dyDescent="0.3">
      <c r="B66" s="309"/>
      <c r="C66" s="24">
        <v>2014</v>
      </c>
      <c r="D66" s="41">
        <v>147</v>
      </c>
      <c r="E66" s="116">
        <f t="shared" si="40"/>
        <v>84.482758620689651</v>
      </c>
      <c r="F66" s="26">
        <v>163</v>
      </c>
      <c r="G66" s="116">
        <f t="shared" si="42"/>
        <v>75.462962962962962</v>
      </c>
      <c r="H66" s="26">
        <v>280</v>
      </c>
      <c r="I66" s="116">
        <f t="shared" si="44"/>
        <v>80</v>
      </c>
      <c r="J66" s="26">
        <v>336</v>
      </c>
      <c r="K66" s="116">
        <f t="shared" si="46"/>
        <v>79.432624113475185</v>
      </c>
      <c r="L66" s="26">
        <v>509</v>
      </c>
      <c r="M66" s="116">
        <f t="shared" si="48"/>
        <v>79.407176287051485</v>
      </c>
      <c r="N66" s="26">
        <v>1002</v>
      </c>
      <c r="O66" s="116">
        <f t="shared" ref="O66:O72" si="50">N66/N30*100</f>
        <v>79.397781299524567</v>
      </c>
      <c r="P66" s="26">
        <v>1111</v>
      </c>
      <c r="Q66" s="116">
        <f>P66/P30*100</f>
        <v>74.413931681178838</v>
      </c>
      <c r="R66" s="26"/>
      <c r="S66" s="116"/>
      <c r="T66" s="26"/>
      <c r="U66" s="116"/>
      <c r="V66" s="26"/>
      <c r="W66" s="116"/>
      <c r="X66" s="26"/>
      <c r="Y66" s="116"/>
      <c r="Z66" s="26"/>
      <c r="AA66" s="116"/>
      <c r="AB66" s="26"/>
      <c r="AC66" s="116"/>
      <c r="AE66" s="309"/>
      <c r="AF66" s="2">
        <v>2014</v>
      </c>
      <c r="AG66" s="41">
        <v>164</v>
      </c>
      <c r="AH66" s="116">
        <f t="shared" si="41"/>
        <v>83.248730964467015</v>
      </c>
      <c r="AI66" s="26">
        <v>186</v>
      </c>
      <c r="AJ66" s="116">
        <f t="shared" si="43"/>
        <v>72.373540856031127</v>
      </c>
      <c r="AK66" s="26">
        <v>317</v>
      </c>
      <c r="AL66" s="116">
        <f t="shared" si="45"/>
        <v>78.660049627791565</v>
      </c>
      <c r="AM66" s="26">
        <v>384</v>
      </c>
      <c r="AN66" s="116">
        <f t="shared" si="47"/>
        <v>77.41935483870968</v>
      </c>
      <c r="AO66" s="26">
        <v>575</v>
      </c>
      <c r="AP66" s="116">
        <f t="shared" si="49"/>
        <v>76.769025367156203</v>
      </c>
      <c r="AQ66" s="26">
        <v>1123</v>
      </c>
      <c r="AR66" s="116">
        <f t="shared" ref="AR66:AR72" si="51">AQ66/AQ30*100</f>
        <v>77.716262975778548</v>
      </c>
      <c r="AS66" s="26">
        <v>1181</v>
      </c>
      <c r="AT66" s="116">
        <f>AS66/AS30*100</f>
        <v>72.276621787025704</v>
      </c>
      <c r="AU66" s="26"/>
      <c r="AV66" s="116"/>
      <c r="AW66" s="26"/>
      <c r="AX66" s="116"/>
      <c r="AY66" s="26"/>
      <c r="AZ66" s="116"/>
      <c r="BA66" s="26"/>
      <c r="BB66" s="116"/>
      <c r="BC66" s="26"/>
      <c r="BD66" s="116"/>
      <c r="BE66" s="26"/>
      <c r="BF66" s="116"/>
    </row>
    <row r="67" spans="2:58" x14ac:dyDescent="0.3">
      <c r="B67" s="309"/>
      <c r="C67" s="24">
        <v>2015</v>
      </c>
      <c r="D67" s="41">
        <v>142</v>
      </c>
      <c r="E67" s="116">
        <f t="shared" si="40"/>
        <v>83.040935672514621</v>
      </c>
      <c r="F67" s="26">
        <v>173</v>
      </c>
      <c r="G67" s="116">
        <f t="shared" si="42"/>
        <v>78.995433789954333</v>
      </c>
      <c r="H67" s="26">
        <v>257</v>
      </c>
      <c r="I67" s="116">
        <f t="shared" si="44"/>
        <v>81.072555205047308</v>
      </c>
      <c r="J67" s="26">
        <v>310</v>
      </c>
      <c r="K67" s="116">
        <f t="shared" si="46"/>
        <v>83.78378378378379</v>
      </c>
      <c r="L67" s="26">
        <v>370</v>
      </c>
      <c r="M67" s="116">
        <f t="shared" si="48"/>
        <v>78.224101479915433</v>
      </c>
      <c r="N67" s="26">
        <v>584</v>
      </c>
      <c r="O67" s="116">
        <f t="shared" si="50"/>
        <v>82.022471910112358</v>
      </c>
      <c r="P67" s="26">
        <v>1034</v>
      </c>
      <c r="Q67" s="116">
        <f t="shared" ref="Q67:Q72" si="52">P67/P31*100</f>
        <v>81.41732283464566</v>
      </c>
      <c r="R67" s="26">
        <v>1083</v>
      </c>
      <c r="S67" s="116">
        <f>R67/R31*100</f>
        <v>74.381868131868131</v>
      </c>
      <c r="T67" s="26"/>
      <c r="U67" s="116"/>
      <c r="V67" s="26"/>
      <c r="W67" s="116"/>
      <c r="X67" s="26"/>
      <c r="Y67" s="116"/>
      <c r="Z67" s="26"/>
      <c r="AA67" s="116"/>
      <c r="AB67" s="26"/>
      <c r="AC67" s="116"/>
      <c r="AE67" s="309"/>
      <c r="AF67" s="2">
        <v>2015</v>
      </c>
      <c r="AG67" s="41">
        <v>149</v>
      </c>
      <c r="AH67" s="116">
        <f t="shared" si="41"/>
        <v>79.679144385026731</v>
      </c>
      <c r="AI67" s="26">
        <v>183</v>
      </c>
      <c r="AJ67" s="116">
        <f t="shared" si="43"/>
        <v>75.933609958506224</v>
      </c>
      <c r="AK67" s="26">
        <v>263</v>
      </c>
      <c r="AL67" s="116">
        <f t="shared" si="45"/>
        <v>78.507462686567166</v>
      </c>
      <c r="AM67" s="26">
        <v>325</v>
      </c>
      <c r="AN67" s="116">
        <f t="shared" si="47"/>
        <v>82.487309644670049</v>
      </c>
      <c r="AO67" s="26">
        <v>383</v>
      </c>
      <c r="AP67" s="116">
        <f t="shared" si="49"/>
        <v>75.098039215686271</v>
      </c>
      <c r="AQ67" s="26">
        <v>601</v>
      </c>
      <c r="AR67" s="116">
        <f t="shared" si="51"/>
        <v>78.76802096985584</v>
      </c>
      <c r="AS67" s="26">
        <v>1086</v>
      </c>
      <c r="AT67" s="116">
        <f t="shared" ref="AT67:AT72" si="53">AS67/AS31*100</f>
        <v>77.295373665480426</v>
      </c>
      <c r="AU67" s="26">
        <v>1105</v>
      </c>
      <c r="AV67" s="116">
        <f>AU67/AU31*100</f>
        <v>71.428571428571431</v>
      </c>
      <c r="AW67" s="26"/>
      <c r="AX67" s="116"/>
      <c r="AY67" s="26"/>
      <c r="AZ67" s="116"/>
      <c r="BA67" s="26"/>
      <c r="BB67" s="116"/>
      <c r="BC67" s="26"/>
      <c r="BD67" s="116"/>
      <c r="BE67" s="26"/>
      <c r="BF67" s="116"/>
    </row>
    <row r="68" spans="2:58" x14ac:dyDescent="0.3">
      <c r="B68" s="309"/>
      <c r="C68" s="24">
        <v>2016</v>
      </c>
      <c r="D68" s="41">
        <v>127</v>
      </c>
      <c r="E68" s="116">
        <f t="shared" si="40"/>
        <v>84.666666666666671</v>
      </c>
      <c r="F68" s="26">
        <v>181</v>
      </c>
      <c r="G68" s="116">
        <f t="shared" si="42"/>
        <v>85.377358490566039</v>
      </c>
      <c r="H68" s="26">
        <v>248</v>
      </c>
      <c r="I68" s="116">
        <f t="shared" si="44"/>
        <v>85.223367697594497</v>
      </c>
      <c r="J68" s="26">
        <v>314</v>
      </c>
      <c r="K68" s="116">
        <f t="shared" si="46"/>
        <v>82.631578947368425</v>
      </c>
      <c r="L68" s="26">
        <v>313</v>
      </c>
      <c r="M68" s="116">
        <f t="shared" si="48"/>
        <v>80.256410256410263</v>
      </c>
      <c r="N68" s="26">
        <v>414</v>
      </c>
      <c r="O68" s="116">
        <f t="shared" si="50"/>
        <v>83.467741935483872</v>
      </c>
      <c r="P68" s="26">
        <v>627</v>
      </c>
      <c r="Q68" s="116">
        <f t="shared" si="52"/>
        <v>84.615384615384613</v>
      </c>
      <c r="R68" s="26">
        <v>1135</v>
      </c>
      <c r="S68" s="116">
        <f t="shared" ref="S68:S72" si="54">R68/R32*100</f>
        <v>82.725947521865891</v>
      </c>
      <c r="T68" s="26">
        <v>1241</v>
      </c>
      <c r="U68" s="116">
        <f>T68/T32*100</f>
        <v>75.948592411260705</v>
      </c>
      <c r="V68" s="26"/>
      <c r="W68" s="116"/>
      <c r="X68" s="26"/>
      <c r="Y68" s="116"/>
      <c r="Z68" s="26"/>
      <c r="AA68" s="116"/>
      <c r="AB68" s="26"/>
      <c r="AC68" s="116"/>
      <c r="AE68" s="309"/>
      <c r="AF68" s="2">
        <v>2016</v>
      </c>
      <c r="AG68" s="41">
        <v>132</v>
      </c>
      <c r="AH68" s="116">
        <f t="shared" si="41"/>
        <v>82.5</v>
      </c>
      <c r="AI68" s="26">
        <v>186</v>
      </c>
      <c r="AJ68" s="116">
        <f t="shared" si="43"/>
        <v>82.30088495575221</v>
      </c>
      <c r="AK68" s="26">
        <v>261</v>
      </c>
      <c r="AL68" s="116">
        <f t="shared" si="45"/>
        <v>82.857142857142861</v>
      </c>
      <c r="AM68" s="26">
        <v>329</v>
      </c>
      <c r="AN68" s="116">
        <f t="shared" si="47"/>
        <v>79.468599033816417</v>
      </c>
      <c r="AO68" s="26">
        <v>330</v>
      </c>
      <c r="AP68" s="116">
        <f t="shared" si="49"/>
        <v>77.64705882352942</v>
      </c>
      <c r="AQ68" s="26">
        <v>428</v>
      </c>
      <c r="AR68" s="116">
        <f t="shared" si="51"/>
        <v>80.300187617260789</v>
      </c>
      <c r="AS68" s="26">
        <v>651</v>
      </c>
      <c r="AT68" s="116">
        <f t="shared" si="53"/>
        <v>81.273408239700373</v>
      </c>
      <c r="AU68" s="26">
        <v>1187</v>
      </c>
      <c r="AV68" s="116">
        <f t="shared" ref="AV68:AV72" si="55">AU68/AU32*100</f>
        <v>80.094466936572189</v>
      </c>
      <c r="AW68" s="26">
        <v>1263</v>
      </c>
      <c r="AX68" s="116">
        <f>AW68/AW32*100</f>
        <v>73.090277777777786</v>
      </c>
      <c r="AY68" s="26"/>
      <c r="AZ68" s="116"/>
      <c r="BA68" s="26"/>
      <c r="BB68" s="116"/>
      <c r="BC68" s="26"/>
      <c r="BD68" s="116"/>
      <c r="BE68" s="26"/>
      <c r="BF68" s="116"/>
    </row>
    <row r="69" spans="2:58" x14ac:dyDescent="0.3">
      <c r="B69" s="309"/>
      <c r="C69" s="24">
        <v>2017</v>
      </c>
      <c r="D69" s="41">
        <v>117</v>
      </c>
      <c r="E69" s="116">
        <f t="shared" si="40"/>
        <v>76.973684210526315</v>
      </c>
      <c r="F69" s="26">
        <v>191</v>
      </c>
      <c r="G69" s="116">
        <f t="shared" si="42"/>
        <v>88.018433179723502</v>
      </c>
      <c r="H69" s="26">
        <v>238</v>
      </c>
      <c r="I69" s="116">
        <f t="shared" si="44"/>
        <v>84.39716312056737</v>
      </c>
      <c r="J69" s="26">
        <v>301</v>
      </c>
      <c r="K69" s="116">
        <f t="shared" si="46"/>
        <v>84.07821229050279</v>
      </c>
      <c r="L69" s="26">
        <v>318</v>
      </c>
      <c r="M69" s="116">
        <f t="shared" si="48"/>
        <v>79.699248120300751</v>
      </c>
      <c r="N69" s="26">
        <v>362</v>
      </c>
      <c r="O69" s="116">
        <f t="shared" si="50"/>
        <v>82.460136674259672</v>
      </c>
      <c r="P69" s="26">
        <v>531</v>
      </c>
      <c r="Q69" s="116">
        <f t="shared" si="52"/>
        <v>85.232744783306586</v>
      </c>
      <c r="R69" s="26">
        <v>702</v>
      </c>
      <c r="S69" s="116">
        <f t="shared" si="54"/>
        <v>83.472057074910822</v>
      </c>
      <c r="T69" s="26">
        <v>1262</v>
      </c>
      <c r="U69" s="116">
        <f t="shared" ref="U69:U72" si="56">T69/T33*100</f>
        <v>81.366860090264353</v>
      </c>
      <c r="V69" s="26">
        <v>1516</v>
      </c>
      <c r="W69" s="116">
        <f>V69/V33*100</f>
        <v>76.759493670886087</v>
      </c>
      <c r="X69" s="26"/>
      <c r="Y69" s="116"/>
      <c r="Z69" s="26"/>
      <c r="AA69" s="116"/>
      <c r="AB69" s="26"/>
      <c r="AC69" s="116"/>
      <c r="AE69" s="309"/>
      <c r="AF69" s="2">
        <v>2017</v>
      </c>
      <c r="AG69" s="41">
        <v>127</v>
      </c>
      <c r="AH69" s="116">
        <f t="shared" si="41"/>
        <v>73.837209302325576</v>
      </c>
      <c r="AI69" s="26">
        <v>205</v>
      </c>
      <c r="AJ69" s="116">
        <f t="shared" si="43"/>
        <v>86.864406779661024</v>
      </c>
      <c r="AK69" s="26">
        <v>246</v>
      </c>
      <c r="AL69" s="116">
        <f t="shared" si="45"/>
        <v>82.274247491638803</v>
      </c>
      <c r="AM69" s="26">
        <v>308</v>
      </c>
      <c r="AN69" s="116">
        <f t="shared" si="47"/>
        <v>80.208333333333343</v>
      </c>
      <c r="AO69" s="26">
        <v>328</v>
      </c>
      <c r="AP69" s="116">
        <f t="shared" si="49"/>
        <v>76.63551401869158</v>
      </c>
      <c r="AQ69" s="26">
        <v>385</v>
      </c>
      <c r="AR69" s="116">
        <f t="shared" si="51"/>
        <v>79.545454545454547</v>
      </c>
      <c r="AS69" s="26">
        <v>559</v>
      </c>
      <c r="AT69" s="116">
        <f t="shared" si="53"/>
        <v>81.4868804664723</v>
      </c>
      <c r="AU69" s="26">
        <v>728</v>
      </c>
      <c r="AV69" s="116">
        <f t="shared" si="55"/>
        <v>80.1762114537445</v>
      </c>
      <c r="AW69" s="26">
        <v>1316</v>
      </c>
      <c r="AX69" s="116">
        <f t="shared" ref="AX69:AX72" si="57">AW69/AW33*100</f>
        <v>77.962085308056871</v>
      </c>
      <c r="AY69" s="26">
        <v>1539</v>
      </c>
      <c r="AZ69" s="116">
        <f>AY69/AY33*100</f>
        <v>73.954829408938011</v>
      </c>
      <c r="BA69" s="26"/>
      <c r="BB69" s="116"/>
      <c r="BC69" s="26"/>
      <c r="BD69" s="116"/>
      <c r="BE69" s="26"/>
      <c r="BF69" s="116"/>
    </row>
    <row r="70" spans="2:58" x14ac:dyDescent="0.3">
      <c r="B70" s="309"/>
      <c r="C70" s="24">
        <v>2018</v>
      </c>
      <c r="D70" s="41">
        <v>143</v>
      </c>
      <c r="E70" s="116">
        <f t="shared" si="40"/>
        <v>88.271604938271608</v>
      </c>
      <c r="F70" s="26">
        <v>180</v>
      </c>
      <c r="G70" s="116">
        <f t="shared" si="42"/>
        <v>90</v>
      </c>
      <c r="H70" s="26">
        <v>235</v>
      </c>
      <c r="I70" s="116">
        <f t="shared" si="44"/>
        <v>87.360594795539043</v>
      </c>
      <c r="J70" s="26">
        <v>315</v>
      </c>
      <c r="K70" s="116">
        <f t="shared" si="46"/>
        <v>88.235294117647058</v>
      </c>
      <c r="L70" s="26">
        <v>326</v>
      </c>
      <c r="M70" s="116">
        <f t="shared" si="48"/>
        <v>86.933333333333323</v>
      </c>
      <c r="N70" s="26">
        <v>365</v>
      </c>
      <c r="O70" s="116">
        <f t="shared" si="50"/>
        <v>83.524027459954226</v>
      </c>
      <c r="P70" s="26">
        <v>449</v>
      </c>
      <c r="Q70" s="116">
        <f t="shared" si="52"/>
        <v>84.557438794726934</v>
      </c>
      <c r="R70" s="26">
        <v>572</v>
      </c>
      <c r="S70" s="116">
        <f t="shared" si="54"/>
        <v>84.615384615384613</v>
      </c>
      <c r="T70" s="26">
        <v>816</v>
      </c>
      <c r="U70" s="116">
        <f t="shared" si="56"/>
        <v>83.950617283950606</v>
      </c>
      <c r="V70" s="26">
        <v>1535</v>
      </c>
      <c r="W70" s="116">
        <f t="shared" ref="W70:W72" si="58">V70/V34*100</f>
        <v>83.742498636115656</v>
      </c>
      <c r="X70" s="26">
        <v>1634</v>
      </c>
      <c r="Y70" s="116">
        <f>X70/X34*100</f>
        <v>78.256704980842912</v>
      </c>
      <c r="Z70" s="26"/>
      <c r="AA70" s="116"/>
      <c r="AB70" s="26"/>
      <c r="AC70" s="116"/>
      <c r="AE70" s="309"/>
      <c r="AF70" s="2">
        <v>2018</v>
      </c>
      <c r="AG70" s="41">
        <v>152</v>
      </c>
      <c r="AH70" s="116">
        <f t="shared" si="41"/>
        <v>83.97790055248619</v>
      </c>
      <c r="AI70" s="26">
        <v>186</v>
      </c>
      <c r="AJ70" s="116">
        <f t="shared" si="43"/>
        <v>86.915887850467286</v>
      </c>
      <c r="AK70" s="26">
        <v>250</v>
      </c>
      <c r="AL70" s="116">
        <f t="shared" si="45"/>
        <v>83.61204013377926</v>
      </c>
      <c r="AM70" s="26">
        <v>333</v>
      </c>
      <c r="AN70" s="116">
        <f t="shared" si="47"/>
        <v>85.384615384615387</v>
      </c>
      <c r="AO70" s="26">
        <v>344</v>
      </c>
      <c r="AP70" s="116">
        <f t="shared" si="49"/>
        <v>84.313725490196077</v>
      </c>
      <c r="AQ70" s="26">
        <v>390</v>
      </c>
      <c r="AR70" s="116">
        <f t="shared" si="51"/>
        <v>81.419624217119008</v>
      </c>
      <c r="AS70" s="26">
        <v>477</v>
      </c>
      <c r="AT70" s="116">
        <f t="shared" si="53"/>
        <v>81.678082191780817</v>
      </c>
      <c r="AU70" s="26">
        <v>607</v>
      </c>
      <c r="AV70" s="116">
        <f t="shared" si="55"/>
        <v>82.138024357239516</v>
      </c>
      <c r="AW70" s="26">
        <v>846</v>
      </c>
      <c r="AX70" s="116">
        <f t="shared" si="57"/>
        <v>80.265654648956357</v>
      </c>
      <c r="AY70" s="26">
        <v>1608</v>
      </c>
      <c r="AZ70" s="116">
        <f t="shared" ref="AZ70:AZ72" si="59">AY70/AY34*100</f>
        <v>80.561122244488985</v>
      </c>
      <c r="BA70" s="26">
        <v>1668</v>
      </c>
      <c r="BB70" s="116">
        <f>BA70/BA34*100</f>
        <v>75.818181818181813</v>
      </c>
      <c r="BC70" s="26"/>
      <c r="BD70" s="116"/>
      <c r="BE70" s="26"/>
      <c r="BF70" s="116"/>
    </row>
    <row r="71" spans="2:58" x14ac:dyDescent="0.3">
      <c r="B71" s="309"/>
      <c r="C71" s="24">
        <v>2019</v>
      </c>
      <c r="D71" s="41">
        <v>122</v>
      </c>
      <c r="E71" s="116">
        <f t="shared" si="40"/>
        <v>79.220779220779221</v>
      </c>
      <c r="F71" s="26">
        <v>141</v>
      </c>
      <c r="G71" s="116">
        <f t="shared" si="42"/>
        <v>85.975609756097555</v>
      </c>
      <c r="H71" s="26">
        <v>208</v>
      </c>
      <c r="I71" s="116">
        <f t="shared" si="44"/>
        <v>87.394957983193279</v>
      </c>
      <c r="J71" s="26">
        <v>257</v>
      </c>
      <c r="K71" s="116">
        <f t="shared" si="46"/>
        <v>81.329113924050631</v>
      </c>
      <c r="L71" s="26">
        <v>271</v>
      </c>
      <c r="M71" s="116">
        <f t="shared" si="48"/>
        <v>84.161490683229815</v>
      </c>
      <c r="N71" s="26">
        <v>334</v>
      </c>
      <c r="O71" s="116">
        <f t="shared" si="50"/>
        <v>82.878411910669982</v>
      </c>
      <c r="P71" s="26">
        <v>357</v>
      </c>
      <c r="Q71" s="116">
        <f t="shared" si="52"/>
        <v>86.861313868613138</v>
      </c>
      <c r="R71" s="26">
        <v>428</v>
      </c>
      <c r="S71" s="116">
        <f t="shared" si="54"/>
        <v>81.835564053537283</v>
      </c>
      <c r="T71" s="26">
        <v>600</v>
      </c>
      <c r="U71" s="116">
        <f t="shared" si="56"/>
        <v>84.626234132581104</v>
      </c>
      <c r="V71" s="26">
        <v>889</v>
      </c>
      <c r="W71" s="116">
        <f t="shared" si="58"/>
        <v>82.851817334575955</v>
      </c>
      <c r="X71" s="26">
        <v>1580</v>
      </c>
      <c r="Y71" s="116">
        <f t="shared" ref="Y71:Y72" si="60">X71/X35*100</f>
        <v>81.527347781217756</v>
      </c>
      <c r="Z71" s="26">
        <v>1820</v>
      </c>
      <c r="AA71" s="116">
        <f>Z71/Z35*100</f>
        <v>78.68568958063122</v>
      </c>
      <c r="AB71" s="26"/>
      <c r="AC71" s="116"/>
      <c r="AE71" s="309"/>
      <c r="AF71" s="2">
        <v>2019</v>
      </c>
      <c r="AG71" s="41">
        <v>131</v>
      </c>
      <c r="AH71" s="116">
        <f t="shared" si="41"/>
        <v>75.287356321839084</v>
      </c>
      <c r="AI71" s="26">
        <v>152</v>
      </c>
      <c r="AJ71" s="116">
        <f t="shared" si="43"/>
        <v>81.72043010752688</v>
      </c>
      <c r="AK71" s="26">
        <v>219</v>
      </c>
      <c r="AL71" s="116">
        <f t="shared" si="45"/>
        <v>81.71641791044776</v>
      </c>
      <c r="AM71" s="26">
        <v>274</v>
      </c>
      <c r="AN71" s="116">
        <f t="shared" si="47"/>
        <v>78.510028653295123</v>
      </c>
      <c r="AO71" s="26">
        <v>295</v>
      </c>
      <c r="AP71" s="116">
        <f t="shared" si="49"/>
        <v>80.16304347826086</v>
      </c>
      <c r="AQ71" s="26">
        <v>359</v>
      </c>
      <c r="AR71" s="116">
        <f t="shared" si="51"/>
        <v>79.955456570155903</v>
      </c>
      <c r="AS71" s="26">
        <v>373</v>
      </c>
      <c r="AT71" s="116">
        <f t="shared" si="53"/>
        <v>82.33995584988962</v>
      </c>
      <c r="AU71" s="26">
        <v>446</v>
      </c>
      <c r="AV71" s="116">
        <f t="shared" si="55"/>
        <v>76.500857632933105</v>
      </c>
      <c r="AW71" s="26">
        <v>633</v>
      </c>
      <c r="AX71" s="116">
        <f t="shared" si="57"/>
        <v>81.362467866323911</v>
      </c>
      <c r="AY71" s="26">
        <v>927</v>
      </c>
      <c r="AZ71" s="116">
        <f t="shared" si="59"/>
        <v>79.028132992327372</v>
      </c>
      <c r="BA71" s="26">
        <v>1695</v>
      </c>
      <c r="BB71" s="116">
        <f t="shared" ref="BB71:BB72" si="61">BA71/BA35*100</f>
        <v>78.074619990787653</v>
      </c>
      <c r="BC71" s="26">
        <v>1867</v>
      </c>
      <c r="BD71" s="116">
        <f>BC71/BC35*100</f>
        <v>74.829659318637283</v>
      </c>
      <c r="BE71" s="26"/>
      <c r="BF71" s="116"/>
    </row>
    <row r="72" spans="2:58" x14ac:dyDescent="0.3">
      <c r="B72" s="310"/>
      <c r="C72" s="120">
        <v>2020</v>
      </c>
      <c r="D72" s="4">
        <v>86</v>
      </c>
      <c r="E72" s="78">
        <f t="shared" si="40"/>
        <v>82.692307692307693</v>
      </c>
      <c r="F72" s="76">
        <v>97</v>
      </c>
      <c r="G72" s="78">
        <f t="shared" si="42"/>
        <v>85.087719298245617</v>
      </c>
      <c r="H72" s="76">
        <v>150</v>
      </c>
      <c r="I72" s="78">
        <f t="shared" si="44"/>
        <v>85.227272727272734</v>
      </c>
      <c r="J72" s="76">
        <v>206</v>
      </c>
      <c r="K72" s="78">
        <f t="shared" si="46"/>
        <v>84.08163265306122</v>
      </c>
      <c r="L72" s="76">
        <v>208</v>
      </c>
      <c r="M72" s="78">
        <f t="shared" si="48"/>
        <v>87.763713080168785</v>
      </c>
      <c r="N72" s="76">
        <v>233</v>
      </c>
      <c r="O72" s="78">
        <f t="shared" si="50"/>
        <v>85.347985347985343</v>
      </c>
      <c r="P72" s="76">
        <v>270</v>
      </c>
      <c r="Q72" s="78">
        <f t="shared" si="52"/>
        <v>84.375</v>
      </c>
      <c r="R72" s="76">
        <v>326</v>
      </c>
      <c r="S72" s="78">
        <f t="shared" si="54"/>
        <v>84.895833333333343</v>
      </c>
      <c r="T72" s="76">
        <v>402</v>
      </c>
      <c r="U72" s="78">
        <f t="shared" si="56"/>
        <v>85.531914893617028</v>
      </c>
      <c r="V72" s="76">
        <v>481</v>
      </c>
      <c r="W72" s="78">
        <f t="shared" si="58"/>
        <v>84.534270650263622</v>
      </c>
      <c r="X72" s="76">
        <v>724</v>
      </c>
      <c r="Y72" s="78">
        <f t="shared" si="60"/>
        <v>83.893395133256092</v>
      </c>
      <c r="Z72" s="76">
        <v>1312</v>
      </c>
      <c r="AA72" s="78">
        <f>Z72/Z36*100</f>
        <v>84.5905867182463</v>
      </c>
      <c r="AB72" s="76">
        <v>1475</v>
      </c>
      <c r="AC72" s="78">
        <f>AB72/AB36*100</f>
        <v>79.600647598488933</v>
      </c>
      <c r="AE72" s="310"/>
      <c r="AF72" s="3">
        <v>2020</v>
      </c>
      <c r="AG72" s="4">
        <v>89</v>
      </c>
      <c r="AH72" s="78">
        <f t="shared" si="41"/>
        <v>79.464285714285708</v>
      </c>
      <c r="AI72" s="76">
        <v>99</v>
      </c>
      <c r="AJ72" s="78">
        <f t="shared" si="43"/>
        <v>82.5</v>
      </c>
      <c r="AK72" s="76">
        <v>154</v>
      </c>
      <c r="AL72" s="78">
        <f t="shared" si="45"/>
        <v>78.974358974358978</v>
      </c>
      <c r="AM72" s="76">
        <v>214</v>
      </c>
      <c r="AN72" s="78">
        <f t="shared" si="47"/>
        <v>81.060606060606062</v>
      </c>
      <c r="AO72" s="76">
        <v>214</v>
      </c>
      <c r="AP72" s="78">
        <f t="shared" si="49"/>
        <v>84.251968503937007</v>
      </c>
      <c r="AQ72" s="76">
        <v>239</v>
      </c>
      <c r="AR72" s="78">
        <f t="shared" si="51"/>
        <v>82.130584192439855</v>
      </c>
      <c r="AS72" s="76">
        <v>280</v>
      </c>
      <c r="AT72" s="78">
        <f t="shared" si="53"/>
        <v>81.159420289855078</v>
      </c>
      <c r="AU72" s="76">
        <v>332</v>
      </c>
      <c r="AV72" s="78">
        <f t="shared" si="55"/>
        <v>81.173594132029336</v>
      </c>
      <c r="AW72" s="76">
        <v>412</v>
      </c>
      <c r="AX72" s="78">
        <f t="shared" si="57"/>
        <v>81.746031746031747</v>
      </c>
      <c r="AY72" s="76">
        <v>494</v>
      </c>
      <c r="AZ72" s="78">
        <f t="shared" si="59"/>
        <v>80.983606557377058</v>
      </c>
      <c r="BA72" s="76">
        <v>748</v>
      </c>
      <c r="BB72" s="78">
        <f t="shared" si="61"/>
        <v>80</v>
      </c>
      <c r="BC72" s="76">
        <v>1346</v>
      </c>
      <c r="BD72" s="78">
        <f>BC72/BC36*100</f>
        <v>81.231140615570311</v>
      </c>
      <c r="BE72" s="76">
        <v>1505</v>
      </c>
      <c r="BF72" s="78">
        <f>BE72/BE36*100</f>
        <v>76.473577235772368</v>
      </c>
    </row>
    <row r="74" spans="2:58" ht="24" x14ac:dyDescent="0.3">
      <c r="B74" s="100" t="s">
        <v>50</v>
      </c>
      <c r="C74" s="87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E74" s="100" t="s">
        <v>51</v>
      </c>
      <c r="AF74" s="87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</row>
    <row r="75" spans="2:58" x14ac:dyDescent="0.3">
      <c r="B75" s="79"/>
      <c r="C75" s="73"/>
      <c r="D75" s="311" t="s">
        <v>30</v>
      </c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11"/>
      <c r="Y75" s="311"/>
      <c r="Z75" s="311"/>
      <c r="AA75" s="311"/>
      <c r="AB75" s="311"/>
      <c r="AC75" s="311"/>
      <c r="AE75" s="79"/>
      <c r="AF75" s="73"/>
      <c r="AG75" s="311" t="s">
        <v>30</v>
      </c>
      <c r="AH75" s="311"/>
      <c r="AI75" s="311"/>
      <c r="AJ75" s="311"/>
      <c r="AK75" s="311"/>
      <c r="AL75" s="311"/>
      <c r="AM75" s="311"/>
      <c r="AN75" s="311"/>
      <c r="AO75" s="311"/>
      <c r="AP75" s="311"/>
      <c r="AQ75" s="311"/>
      <c r="AR75" s="311"/>
      <c r="AS75" s="311"/>
      <c r="AT75" s="311"/>
      <c r="AU75" s="311"/>
      <c r="AV75" s="311"/>
      <c r="AW75" s="311"/>
      <c r="AX75" s="311"/>
      <c r="AY75" s="311"/>
      <c r="AZ75" s="311"/>
      <c r="BA75" s="311"/>
      <c r="BB75" s="311"/>
      <c r="BC75" s="311"/>
      <c r="BD75" s="311"/>
      <c r="BE75" s="311"/>
      <c r="BF75" s="311"/>
    </row>
    <row r="76" spans="2:58" x14ac:dyDescent="0.3">
      <c r="B76" s="80"/>
      <c r="C76" s="81"/>
      <c r="D76" s="307">
        <v>2008</v>
      </c>
      <c r="E76" s="307"/>
      <c r="F76" s="307">
        <v>2009</v>
      </c>
      <c r="G76" s="307"/>
      <c r="H76" s="307">
        <v>2010</v>
      </c>
      <c r="I76" s="307"/>
      <c r="J76" s="307">
        <v>2011</v>
      </c>
      <c r="K76" s="307"/>
      <c r="L76" s="307">
        <v>2012</v>
      </c>
      <c r="M76" s="307"/>
      <c r="N76" s="307">
        <v>2013</v>
      </c>
      <c r="O76" s="307"/>
      <c r="P76" s="307">
        <v>2014</v>
      </c>
      <c r="Q76" s="307"/>
      <c r="R76" s="307">
        <v>2015</v>
      </c>
      <c r="S76" s="307"/>
      <c r="T76" s="307">
        <v>2016</v>
      </c>
      <c r="U76" s="307"/>
      <c r="V76" s="307">
        <v>2017</v>
      </c>
      <c r="W76" s="307"/>
      <c r="X76" s="307">
        <v>2018</v>
      </c>
      <c r="Y76" s="307"/>
      <c r="Z76" s="307">
        <v>2019</v>
      </c>
      <c r="AA76" s="307"/>
      <c r="AB76" s="307">
        <v>2020</v>
      </c>
      <c r="AC76" s="307"/>
      <c r="AE76" s="80"/>
      <c r="AF76" s="81"/>
      <c r="AG76" s="307">
        <v>2008</v>
      </c>
      <c r="AH76" s="307"/>
      <c r="AI76" s="307">
        <v>2009</v>
      </c>
      <c r="AJ76" s="307"/>
      <c r="AK76" s="307">
        <v>2010</v>
      </c>
      <c r="AL76" s="307"/>
      <c r="AM76" s="307">
        <v>2011</v>
      </c>
      <c r="AN76" s="307"/>
      <c r="AO76" s="307">
        <v>2012</v>
      </c>
      <c r="AP76" s="307"/>
      <c r="AQ76" s="307">
        <v>2013</v>
      </c>
      <c r="AR76" s="307"/>
      <c r="AS76" s="307">
        <v>2014</v>
      </c>
      <c r="AT76" s="307"/>
      <c r="AU76" s="307">
        <v>2015</v>
      </c>
      <c r="AV76" s="307"/>
      <c r="AW76" s="307">
        <v>2016</v>
      </c>
      <c r="AX76" s="307"/>
      <c r="AY76" s="307">
        <v>2017</v>
      </c>
      <c r="AZ76" s="307"/>
      <c r="BA76" s="307">
        <v>2018</v>
      </c>
      <c r="BB76" s="307"/>
      <c r="BC76" s="307">
        <v>2019</v>
      </c>
      <c r="BD76" s="307"/>
      <c r="BE76" s="307">
        <v>2020</v>
      </c>
      <c r="BF76" s="307"/>
    </row>
    <row r="77" spans="2:58" x14ac:dyDescent="0.3">
      <c r="B77" s="83"/>
      <c r="C77" s="84"/>
      <c r="D77" s="85" t="s">
        <v>31</v>
      </c>
      <c r="E77" s="85" t="s">
        <v>0</v>
      </c>
      <c r="F77" s="85" t="s">
        <v>31</v>
      </c>
      <c r="G77" s="85" t="s">
        <v>0</v>
      </c>
      <c r="H77" s="85" t="s">
        <v>31</v>
      </c>
      <c r="I77" s="85" t="s">
        <v>0</v>
      </c>
      <c r="J77" s="85" t="s">
        <v>31</v>
      </c>
      <c r="K77" s="85" t="s">
        <v>0</v>
      </c>
      <c r="L77" s="85" t="s">
        <v>31</v>
      </c>
      <c r="M77" s="85" t="s">
        <v>0</v>
      </c>
      <c r="N77" s="85" t="s">
        <v>31</v>
      </c>
      <c r="O77" s="85" t="s">
        <v>0</v>
      </c>
      <c r="P77" s="85" t="s">
        <v>31</v>
      </c>
      <c r="Q77" s="85" t="s">
        <v>0</v>
      </c>
      <c r="R77" s="85" t="s">
        <v>31</v>
      </c>
      <c r="S77" s="85" t="s">
        <v>0</v>
      </c>
      <c r="T77" s="85" t="s">
        <v>31</v>
      </c>
      <c r="U77" s="85" t="s">
        <v>0</v>
      </c>
      <c r="V77" s="85" t="s">
        <v>31</v>
      </c>
      <c r="W77" s="85" t="s">
        <v>0</v>
      </c>
      <c r="X77" s="85" t="s">
        <v>31</v>
      </c>
      <c r="Y77" s="85" t="s">
        <v>0</v>
      </c>
      <c r="Z77" s="85" t="s">
        <v>31</v>
      </c>
      <c r="AA77" s="85" t="s">
        <v>0</v>
      </c>
      <c r="AB77" s="85" t="s">
        <v>31</v>
      </c>
      <c r="AC77" s="85" t="s">
        <v>0</v>
      </c>
      <c r="AE77" s="83"/>
      <c r="AF77" s="84"/>
      <c r="AG77" s="85" t="s">
        <v>31</v>
      </c>
      <c r="AH77" s="85" t="s">
        <v>0</v>
      </c>
      <c r="AI77" s="85" t="s">
        <v>31</v>
      </c>
      <c r="AJ77" s="85" t="s">
        <v>0</v>
      </c>
      <c r="AK77" s="85" t="s">
        <v>31</v>
      </c>
      <c r="AL77" s="85" t="s">
        <v>0</v>
      </c>
      <c r="AM77" s="85" t="s">
        <v>31</v>
      </c>
      <c r="AN77" s="85" t="s">
        <v>0</v>
      </c>
      <c r="AO77" s="85" t="s">
        <v>31</v>
      </c>
      <c r="AP77" s="85" t="s">
        <v>0</v>
      </c>
      <c r="AQ77" s="85" t="s">
        <v>31</v>
      </c>
      <c r="AR77" s="85" t="s">
        <v>0</v>
      </c>
      <c r="AS77" s="85" t="s">
        <v>31</v>
      </c>
      <c r="AT77" s="85" t="s">
        <v>0</v>
      </c>
      <c r="AU77" s="85" t="s">
        <v>31</v>
      </c>
      <c r="AV77" s="85" t="s">
        <v>0</v>
      </c>
      <c r="AW77" s="85" t="s">
        <v>31</v>
      </c>
      <c r="AX77" s="85" t="s">
        <v>0</v>
      </c>
      <c r="AY77" s="85" t="s">
        <v>31</v>
      </c>
      <c r="AZ77" s="85" t="s">
        <v>0</v>
      </c>
      <c r="BA77" s="85" t="s">
        <v>31</v>
      </c>
      <c r="BB77" s="85" t="s">
        <v>0</v>
      </c>
      <c r="BC77" s="85" t="s">
        <v>31</v>
      </c>
      <c r="BD77" s="85" t="s">
        <v>0</v>
      </c>
      <c r="BE77" s="85" t="s">
        <v>31</v>
      </c>
      <c r="BF77" s="85" t="s">
        <v>0</v>
      </c>
    </row>
    <row r="78" spans="2:58" ht="13.5" customHeight="1" x14ac:dyDescent="0.3">
      <c r="B78" s="308" t="s">
        <v>34</v>
      </c>
      <c r="C78" s="2">
        <v>2008</v>
      </c>
      <c r="D78" s="38">
        <v>205</v>
      </c>
      <c r="E78" s="115">
        <f>D78/AG60*100</f>
        <v>33.71710526315789</v>
      </c>
      <c r="F78" s="74"/>
      <c r="G78" s="115"/>
      <c r="H78" s="74"/>
      <c r="I78" s="115"/>
      <c r="J78" s="74"/>
      <c r="K78" s="115"/>
      <c r="L78" s="74"/>
      <c r="M78" s="115"/>
      <c r="N78" s="74"/>
      <c r="O78" s="115"/>
      <c r="P78" s="74"/>
      <c r="Q78" s="115"/>
      <c r="R78" s="74"/>
      <c r="S78" s="115"/>
      <c r="T78" s="74"/>
      <c r="U78" s="115"/>
      <c r="V78" s="74"/>
      <c r="W78" s="115"/>
      <c r="X78" s="74"/>
      <c r="Y78" s="115"/>
      <c r="Z78" s="74"/>
      <c r="AA78" s="115"/>
      <c r="AB78" s="74"/>
      <c r="AC78" s="115"/>
      <c r="AE78" s="308" t="s">
        <v>34</v>
      </c>
      <c r="AF78" s="2">
        <v>2008</v>
      </c>
      <c r="AG78" s="38">
        <v>167</v>
      </c>
      <c r="AH78" s="115">
        <f>AG78/AG60*100</f>
        <v>27.467105263157894</v>
      </c>
      <c r="AI78" s="74"/>
      <c r="AJ78" s="115"/>
      <c r="AK78" s="74"/>
      <c r="AL78" s="115"/>
      <c r="AM78" s="74"/>
      <c r="AN78" s="115"/>
      <c r="AO78" s="74"/>
      <c r="AP78" s="115"/>
      <c r="AQ78" s="74"/>
      <c r="AR78" s="115"/>
      <c r="AS78" s="74"/>
      <c r="AT78" s="115"/>
      <c r="AU78" s="74"/>
      <c r="AV78" s="115"/>
      <c r="AW78" s="74"/>
      <c r="AX78" s="115"/>
      <c r="AY78" s="74"/>
      <c r="AZ78" s="115"/>
      <c r="BA78" s="74"/>
      <c r="BB78" s="115"/>
      <c r="BC78" s="74"/>
      <c r="BD78" s="115"/>
      <c r="BE78" s="74"/>
      <c r="BF78" s="115"/>
    </row>
    <row r="79" spans="2:58" x14ac:dyDescent="0.3">
      <c r="B79" s="309"/>
      <c r="C79" s="2">
        <v>2009</v>
      </c>
      <c r="D79" s="41">
        <v>151</v>
      </c>
      <c r="E79" s="116">
        <f t="shared" ref="E79:Q90" si="62">D79/AG61*100</f>
        <v>24.35483870967742</v>
      </c>
      <c r="F79" s="26">
        <v>178</v>
      </c>
      <c r="G79" s="116">
        <f>F79/AI61*100</f>
        <v>20.181405895691608</v>
      </c>
      <c r="H79" s="26"/>
      <c r="I79" s="116"/>
      <c r="J79" s="26"/>
      <c r="K79" s="116"/>
      <c r="L79" s="26"/>
      <c r="M79" s="116"/>
      <c r="N79" s="26"/>
      <c r="O79" s="116"/>
      <c r="P79" s="26"/>
      <c r="Q79" s="116"/>
      <c r="R79" s="26"/>
      <c r="S79" s="116"/>
      <c r="T79" s="26"/>
      <c r="U79" s="116"/>
      <c r="V79" s="26"/>
      <c r="W79" s="116"/>
      <c r="X79" s="26"/>
      <c r="Y79" s="116"/>
      <c r="Z79" s="26"/>
      <c r="AA79" s="116"/>
      <c r="AB79" s="26"/>
      <c r="AC79" s="116"/>
      <c r="AE79" s="309"/>
      <c r="AF79" s="2">
        <v>2009</v>
      </c>
      <c r="AG79" s="41">
        <v>170</v>
      </c>
      <c r="AH79" s="116">
        <f t="shared" ref="AH79:AJ90" si="63">AG79/AG61*100</f>
        <v>27.419354838709676</v>
      </c>
      <c r="AI79" s="26">
        <v>253</v>
      </c>
      <c r="AJ79" s="116">
        <f t="shared" si="63"/>
        <v>28.684807256235828</v>
      </c>
      <c r="AK79" s="26"/>
      <c r="AL79" s="116"/>
      <c r="AM79" s="26"/>
      <c r="AN79" s="116"/>
      <c r="AO79" s="26"/>
      <c r="AP79" s="116"/>
      <c r="AQ79" s="26"/>
      <c r="AR79" s="116"/>
      <c r="AS79" s="26"/>
      <c r="AT79" s="116"/>
      <c r="AU79" s="26"/>
      <c r="AV79" s="116"/>
      <c r="AW79" s="26"/>
      <c r="AX79" s="116"/>
      <c r="AY79" s="26"/>
      <c r="AZ79" s="116"/>
      <c r="BA79" s="26"/>
      <c r="BB79" s="116"/>
      <c r="BC79" s="26"/>
      <c r="BD79" s="116"/>
      <c r="BE79" s="26"/>
      <c r="BF79" s="116"/>
    </row>
    <row r="80" spans="2:58" x14ac:dyDescent="0.3">
      <c r="B80" s="309"/>
      <c r="C80" s="2">
        <v>2010</v>
      </c>
      <c r="D80" s="41">
        <v>65</v>
      </c>
      <c r="E80" s="116">
        <f t="shared" si="62"/>
        <v>17.955801104972377</v>
      </c>
      <c r="F80" s="26">
        <v>117</v>
      </c>
      <c r="G80" s="116">
        <f t="shared" si="62"/>
        <v>14.866581956797967</v>
      </c>
      <c r="H80" s="26">
        <v>143</v>
      </c>
      <c r="I80" s="116">
        <f t="shared" si="62"/>
        <v>15.942028985507244</v>
      </c>
      <c r="J80" s="26"/>
      <c r="K80" s="116"/>
      <c r="L80" s="26"/>
      <c r="M80" s="116"/>
      <c r="N80" s="26"/>
      <c r="O80" s="116"/>
      <c r="P80" s="26"/>
      <c r="Q80" s="116"/>
      <c r="R80" s="26"/>
      <c r="S80" s="116"/>
      <c r="T80" s="26"/>
      <c r="U80" s="116"/>
      <c r="V80" s="26"/>
      <c r="W80" s="116"/>
      <c r="X80" s="26"/>
      <c r="Y80" s="116"/>
      <c r="Z80" s="26"/>
      <c r="AA80" s="116"/>
      <c r="AB80" s="26"/>
      <c r="AC80" s="116"/>
      <c r="AE80" s="309"/>
      <c r="AF80" s="2">
        <v>2010</v>
      </c>
      <c r="AG80" s="41">
        <v>84</v>
      </c>
      <c r="AH80" s="116">
        <f t="shared" si="63"/>
        <v>23.204419889502763</v>
      </c>
      <c r="AI80" s="26">
        <v>199</v>
      </c>
      <c r="AJ80" s="116">
        <f t="shared" si="63"/>
        <v>25.285895806861497</v>
      </c>
      <c r="AK80" s="26">
        <v>218</v>
      </c>
      <c r="AL80" s="116">
        <f t="shared" ref="AL80" si="64">AK80/AK62*100</f>
        <v>24.303232998885171</v>
      </c>
      <c r="AM80" s="26"/>
      <c r="AN80" s="116"/>
      <c r="AO80" s="26"/>
      <c r="AP80" s="116"/>
      <c r="AQ80" s="26"/>
      <c r="AR80" s="116"/>
      <c r="AS80" s="26"/>
      <c r="AT80" s="116"/>
      <c r="AU80" s="26"/>
      <c r="AV80" s="116"/>
      <c r="AW80" s="26"/>
      <c r="AX80" s="116"/>
      <c r="AY80" s="26"/>
      <c r="AZ80" s="116"/>
      <c r="BA80" s="26"/>
      <c r="BB80" s="116"/>
      <c r="BC80" s="26"/>
      <c r="BD80" s="116"/>
      <c r="BE80" s="26"/>
      <c r="BF80" s="116"/>
    </row>
    <row r="81" spans="2:58" x14ac:dyDescent="0.3">
      <c r="B81" s="309"/>
      <c r="C81" s="2">
        <v>2011</v>
      </c>
      <c r="D81" s="41">
        <v>36</v>
      </c>
      <c r="E81" s="116">
        <f t="shared" si="62"/>
        <v>16.589861751152075</v>
      </c>
      <c r="F81" s="26">
        <v>52</v>
      </c>
      <c r="G81" s="116">
        <f t="shared" si="62"/>
        <v>14.40443213296399</v>
      </c>
      <c r="H81" s="26">
        <v>104</v>
      </c>
      <c r="I81" s="116">
        <f t="shared" si="62"/>
        <v>13.488975356679637</v>
      </c>
      <c r="J81" s="26">
        <v>116</v>
      </c>
      <c r="K81" s="116">
        <f t="shared" si="62"/>
        <v>13.842482100238662</v>
      </c>
      <c r="L81" s="26"/>
      <c r="M81" s="116"/>
      <c r="N81" s="26"/>
      <c r="O81" s="116"/>
      <c r="P81" s="26"/>
      <c r="Q81" s="116"/>
      <c r="R81" s="26"/>
      <c r="S81" s="116"/>
      <c r="T81" s="26"/>
      <c r="U81" s="116"/>
      <c r="V81" s="26"/>
      <c r="W81" s="116"/>
      <c r="X81" s="26"/>
      <c r="Y81" s="116"/>
      <c r="Z81" s="26"/>
      <c r="AA81" s="116"/>
      <c r="AB81" s="26"/>
      <c r="AC81" s="116"/>
      <c r="AE81" s="309"/>
      <c r="AF81" s="2">
        <v>2011</v>
      </c>
      <c r="AG81" s="41">
        <v>53</v>
      </c>
      <c r="AH81" s="116">
        <f t="shared" si="63"/>
        <v>24.423963133640552</v>
      </c>
      <c r="AI81" s="26">
        <v>75</v>
      </c>
      <c r="AJ81" s="116">
        <f t="shared" si="63"/>
        <v>20.775623268698059</v>
      </c>
      <c r="AK81" s="26">
        <v>207</v>
      </c>
      <c r="AL81" s="116">
        <f t="shared" ref="AL81:AN81" si="65">AK81/AK63*100</f>
        <v>26.848249027237355</v>
      </c>
      <c r="AM81" s="26">
        <v>252</v>
      </c>
      <c r="AN81" s="116">
        <f t="shared" si="65"/>
        <v>30.071599045346066</v>
      </c>
      <c r="AO81" s="26"/>
      <c r="AP81" s="116"/>
      <c r="AQ81" s="26"/>
      <c r="AR81" s="116"/>
      <c r="AS81" s="26"/>
      <c r="AT81" s="116"/>
      <c r="AU81" s="26"/>
      <c r="AV81" s="116"/>
      <c r="AW81" s="26"/>
      <c r="AX81" s="116"/>
      <c r="AY81" s="26"/>
      <c r="AZ81" s="116"/>
      <c r="BA81" s="26"/>
      <c r="BB81" s="116"/>
      <c r="BC81" s="26"/>
      <c r="BD81" s="116"/>
      <c r="BE81" s="26"/>
      <c r="BF81" s="116"/>
    </row>
    <row r="82" spans="2:58" x14ac:dyDescent="0.3">
      <c r="B82" s="309"/>
      <c r="C82" s="2">
        <v>2012</v>
      </c>
      <c r="D82" s="41">
        <v>28</v>
      </c>
      <c r="E82" s="116">
        <f t="shared" si="62"/>
        <v>13.333333333333334</v>
      </c>
      <c r="F82" s="26">
        <v>27</v>
      </c>
      <c r="G82" s="116">
        <f t="shared" si="62"/>
        <v>10.931174089068826</v>
      </c>
      <c r="H82" s="26">
        <v>69</v>
      </c>
      <c r="I82" s="116">
        <f t="shared" si="62"/>
        <v>14.775160599571734</v>
      </c>
      <c r="J82" s="26">
        <v>117</v>
      </c>
      <c r="K82" s="116">
        <f t="shared" si="62"/>
        <v>14.847715736040609</v>
      </c>
      <c r="L82" s="26">
        <v>139</v>
      </c>
      <c r="M82" s="116">
        <f t="shared" si="62"/>
        <v>15.600448933782268</v>
      </c>
      <c r="N82" s="26"/>
      <c r="O82" s="116"/>
      <c r="P82" s="26"/>
      <c r="Q82" s="116"/>
      <c r="R82" s="26"/>
      <c r="S82" s="116"/>
      <c r="T82" s="26"/>
      <c r="U82" s="116"/>
      <c r="V82" s="26"/>
      <c r="W82" s="116"/>
      <c r="X82" s="26"/>
      <c r="Y82" s="116"/>
      <c r="Z82" s="26"/>
      <c r="AA82" s="116"/>
      <c r="AB82" s="26"/>
      <c r="AC82" s="116"/>
      <c r="AE82" s="309"/>
      <c r="AF82" s="2">
        <v>2012</v>
      </c>
      <c r="AG82" s="41">
        <v>36</v>
      </c>
      <c r="AH82" s="116">
        <f t="shared" si="63"/>
        <v>17.142857142857142</v>
      </c>
      <c r="AI82" s="26">
        <v>67</v>
      </c>
      <c r="AJ82" s="116">
        <f t="shared" si="63"/>
        <v>27.125506072874494</v>
      </c>
      <c r="AK82" s="26">
        <v>114</v>
      </c>
      <c r="AL82" s="116">
        <f t="shared" ref="AL82:AN82" si="66">AK82/AK64*100</f>
        <v>24.411134903640257</v>
      </c>
      <c r="AM82" s="26">
        <v>206</v>
      </c>
      <c r="AN82" s="116">
        <f t="shared" si="66"/>
        <v>26.142131979695431</v>
      </c>
      <c r="AO82" s="26">
        <v>244</v>
      </c>
      <c r="AP82" s="116">
        <f t="shared" ref="AP82" si="67">AO82/AO64*100</f>
        <v>27.38496071829405</v>
      </c>
      <c r="AQ82" s="26"/>
      <c r="AR82" s="116"/>
      <c r="AS82" s="26"/>
      <c r="AT82" s="116"/>
      <c r="AU82" s="26"/>
      <c r="AV82" s="116"/>
      <c r="AW82" s="26"/>
      <c r="AX82" s="116"/>
      <c r="AY82" s="26"/>
      <c r="AZ82" s="116"/>
      <c r="BA82" s="26"/>
      <c r="BB82" s="116"/>
      <c r="BC82" s="26"/>
      <c r="BD82" s="116"/>
      <c r="BE82" s="26"/>
      <c r="BF82" s="116"/>
    </row>
    <row r="83" spans="2:58" x14ac:dyDescent="0.3">
      <c r="B83" s="309"/>
      <c r="C83" s="2">
        <v>2013</v>
      </c>
      <c r="D83" s="41">
        <v>17</v>
      </c>
      <c r="E83" s="116">
        <f t="shared" si="62"/>
        <v>9.9415204678362574</v>
      </c>
      <c r="F83" s="26">
        <v>17</v>
      </c>
      <c r="G83" s="116">
        <f t="shared" si="62"/>
        <v>7.3593073593073601</v>
      </c>
      <c r="H83" s="26">
        <v>37</v>
      </c>
      <c r="I83" s="116">
        <f t="shared" si="62"/>
        <v>9.25</v>
      </c>
      <c r="J83" s="26">
        <v>56</v>
      </c>
      <c r="K83" s="116">
        <f t="shared" si="62"/>
        <v>9.8418277680140598</v>
      </c>
      <c r="L83" s="26">
        <v>137</v>
      </c>
      <c r="M83" s="116">
        <f t="shared" si="62"/>
        <v>13.275193798449614</v>
      </c>
      <c r="N83" s="26">
        <v>150</v>
      </c>
      <c r="O83" s="116">
        <f t="shared" si="62"/>
        <v>12.406947890818859</v>
      </c>
      <c r="P83" s="26"/>
      <c r="Q83" s="116"/>
      <c r="R83" s="26"/>
      <c r="S83" s="116"/>
      <c r="T83" s="26"/>
      <c r="U83" s="116"/>
      <c r="V83" s="26"/>
      <c r="W83" s="116"/>
      <c r="X83" s="26"/>
      <c r="Y83" s="116"/>
      <c r="Z83" s="26"/>
      <c r="AA83" s="116"/>
      <c r="AB83" s="26"/>
      <c r="AC83" s="116"/>
      <c r="AE83" s="309"/>
      <c r="AF83" s="2">
        <v>2013</v>
      </c>
      <c r="AG83" s="41">
        <v>23</v>
      </c>
      <c r="AH83" s="116">
        <f t="shared" si="63"/>
        <v>13.450292397660817</v>
      </c>
      <c r="AI83" s="26">
        <v>52</v>
      </c>
      <c r="AJ83" s="116">
        <f t="shared" si="63"/>
        <v>22.510822510822511</v>
      </c>
      <c r="AK83" s="26">
        <v>88</v>
      </c>
      <c r="AL83" s="116">
        <f t="shared" ref="AL83:AN83" si="68">AK83/AK65*100</f>
        <v>22</v>
      </c>
      <c r="AM83" s="26">
        <v>144</v>
      </c>
      <c r="AN83" s="116">
        <f t="shared" si="68"/>
        <v>25.307557117750441</v>
      </c>
      <c r="AO83" s="26">
        <v>241</v>
      </c>
      <c r="AP83" s="116">
        <f t="shared" ref="AP83:AR83" si="69">AO83/AO65*100</f>
        <v>23.352713178294575</v>
      </c>
      <c r="AQ83" s="26">
        <v>292</v>
      </c>
      <c r="AR83" s="116">
        <f t="shared" si="69"/>
        <v>24.152191894127377</v>
      </c>
      <c r="AS83" s="26"/>
      <c r="AT83" s="116"/>
      <c r="AU83" s="26"/>
      <c r="AV83" s="116"/>
      <c r="AW83" s="26"/>
      <c r="AX83" s="116"/>
      <c r="AY83" s="26"/>
      <c r="AZ83" s="116"/>
      <c r="BA83" s="26"/>
      <c r="BB83" s="116"/>
      <c r="BC83" s="26"/>
      <c r="BD83" s="116"/>
      <c r="BE83" s="26"/>
      <c r="BF83" s="116"/>
    </row>
    <row r="84" spans="2:58" x14ac:dyDescent="0.3">
      <c r="B84" s="309"/>
      <c r="C84" s="2">
        <v>2014</v>
      </c>
      <c r="D84" s="41">
        <v>12</v>
      </c>
      <c r="E84" s="116">
        <f t="shared" si="62"/>
        <v>7.3170731707317067</v>
      </c>
      <c r="F84" s="26">
        <v>15</v>
      </c>
      <c r="G84" s="116">
        <f t="shared" si="62"/>
        <v>8.064516129032258</v>
      </c>
      <c r="H84" s="26">
        <v>23</v>
      </c>
      <c r="I84" s="116">
        <f t="shared" si="62"/>
        <v>7.2555205047318623</v>
      </c>
      <c r="J84" s="26">
        <v>39</v>
      </c>
      <c r="K84" s="116">
        <f t="shared" si="62"/>
        <v>10.15625</v>
      </c>
      <c r="L84" s="26">
        <v>64</v>
      </c>
      <c r="M84" s="116">
        <f t="shared" si="62"/>
        <v>11.130434782608695</v>
      </c>
      <c r="N84" s="26">
        <v>127</v>
      </c>
      <c r="O84" s="116">
        <f t="shared" si="62"/>
        <v>11.308993766696348</v>
      </c>
      <c r="P84" s="26">
        <v>109</v>
      </c>
      <c r="Q84" s="116">
        <f t="shared" si="62"/>
        <v>9.2294665537679919</v>
      </c>
      <c r="R84" s="26"/>
      <c r="S84" s="116"/>
      <c r="T84" s="26"/>
      <c r="U84" s="116"/>
      <c r="V84" s="26"/>
      <c r="W84" s="116"/>
      <c r="X84" s="26"/>
      <c r="Y84" s="116"/>
      <c r="Z84" s="26"/>
      <c r="AA84" s="116"/>
      <c r="AB84" s="26"/>
      <c r="AC84" s="116"/>
      <c r="AE84" s="309"/>
      <c r="AF84" s="2">
        <v>2014</v>
      </c>
      <c r="AG84" s="41">
        <v>23</v>
      </c>
      <c r="AH84" s="116">
        <f t="shared" si="63"/>
        <v>14.02439024390244</v>
      </c>
      <c r="AI84" s="26">
        <v>35</v>
      </c>
      <c r="AJ84" s="116">
        <f t="shared" si="63"/>
        <v>18.817204301075268</v>
      </c>
      <c r="AK84" s="26">
        <v>64</v>
      </c>
      <c r="AL84" s="116">
        <f t="shared" ref="AL84:AN84" si="70">AK84/AK66*100</f>
        <v>20.189274447949526</v>
      </c>
      <c r="AM84" s="26">
        <v>77</v>
      </c>
      <c r="AN84" s="116">
        <f t="shared" si="70"/>
        <v>20.052083333333336</v>
      </c>
      <c r="AO84" s="26">
        <v>111</v>
      </c>
      <c r="AP84" s="116">
        <f t="shared" ref="AP84:AR84" si="71">AO84/AO66*100</f>
        <v>19.304347826086957</v>
      </c>
      <c r="AQ84" s="26">
        <v>213</v>
      </c>
      <c r="AR84" s="116">
        <f t="shared" si="71"/>
        <v>18.96705253784506</v>
      </c>
      <c r="AS84" s="26">
        <v>256</v>
      </c>
      <c r="AT84" s="116">
        <f t="shared" ref="AT84" si="72">AS84/AS66*100</f>
        <v>21.676545300592718</v>
      </c>
      <c r="AU84" s="26"/>
      <c r="AV84" s="116"/>
      <c r="AW84" s="26"/>
      <c r="AX84" s="116"/>
      <c r="AY84" s="26"/>
      <c r="AZ84" s="116"/>
      <c r="BA84" s="26"/>
      <c r="BB84" s="116"/>
      <c r="BC84" s="26"/>
      <c r="BD84" s="116"/>
      <c r="BE84" s="26"/>
      <c r="BF84" s="116"/>
    </row>
    <row r="85" spans="2:58" x14ac:dyDescent="0.3">
      <c r="B85" s="309"/>
      <c r="C85" s="2">
        <v>2015</v>
      </c>
      <c r="D85" s="41">
        <v>14</v>
      </c>
      <c r="E85" s="116">
        <f t="shared" si="62"/>
        <v>9.3959731543624159</v>
      </c>
      <c r="F85" s="26">
        <v>19</v>
      </c>
      <c r="G85" s="116">
        <f t="shared" si="62"/>
        <v>10.382513661202186</v>
      </c>
      <c r="H85" s="26">
        <v>17</v>
      </c>
      <c r="I85" s="116">
        <f t="shared" si="62"/>
        <v>6.4638783269961975</v>
      </c>
      <c r="J85" s="26">
        <v>25</v>
      </c>
      <c r="K85" s="116">
        <f t="shared" si="62"/>
        <v>7.6923076923076925</v>
      </c>
      <c r="L85" s="26">
        <v>36</v>
      </c>
      <c r="M85" s="116">
        <f t="shared" si="62"/>
        <v>9.3994778067885107</v>
      </c>
      <c r="N85" s="26">
        <v>71</v>
      </c>
      <c r="O85" s="116">
        <f t="shared" si="62"/>
        <v>11.813643926788686</v>
      </c>
      <c r="P85" s="26">
        <v>117</v>
      </c>
      <c r="Q85" s="116">
        <f t="shared" si="62"/>
        <v>10.773480662983426</v>
      </c>
      <c r="R85" s="26">
        <v>108</v>
      </c>
      <c r="S85" s="116">
        <f t="shared" ref="S85:S90" si="73">R85/AU67*100</f>
        <v>9.7737556561085981</v>
      </c>
      <c r="T85" s="26"/>
      <c r="U85" s="116"/>
      <c r="V85" s="26"/>
      <c r="W85" s="116"/>
      <c r="X85" s="26"/>
      <c r="Y85" s="116"/>
      <c r="Z85" s="26"/>
      <c r="AA85" s="116"/>
      <c r="AB85" s="26"/>
      <c r="AC85" s="116"/>
      <c r="AE85" s="309"/>
      <c r="AF85" s="2">
        <v>2015</v>
      </c>
      <c r="AG85" s="41">
        <v>23</v>
      </c>
      <c r="AH85" s="116">
        <f t="shared" si="63"/>
        <v>15.436241610738255</v>
      </c>
      <c r="AI85" s="26">
        <v>29</v>
      </c>
      <c r="AJ85" s="116">
        <f t="shared" si="63"/>
        <v>15.846994535519126</v>
      </c>
      <c r="AK85" s="26">
        <v>62</v>
      </c>
      <c r="AL85" s="116">
        <f t="shared" ref="AL85:AN85" si="74">AK85/AK67*100</f>
        <v>23.574144486692013</v>
      </c>
      <c r="AM85" s="26">
        <v>51</v>
      </c>
      <c r="AN85" s="116">
        <f t="shared" si="74"/>
        <v>15.692307692307692</v>
      </c>
      <c r="AO85" s="26">
        <v>86</v>
      </c>
      <c r="AP85" s="116">
        <f t="shared" ref="AP85:AR85" si="75">AO85/AO67*100</f>
        <v>22.454308093994779</v>
      </c>
      <c r="AQ85" s="26">
        <v>127</v>
      </c>
      <c r="AR85" s="116">
        <f t="shared" si="75"/>
        <v>21.131447587354408</v>
      </c>
      <c r="AS85" s="26">
        <v>224</v>
      </c>
      <c r="AT85" s="116">
        <f t="shared" ref="AT85:AV85" si="76">AS85/AS67*100</f>
        <v>20.626151012891345</v>
      </c>
      <c r="AU85" s="26">
        <v>233</v>
      </c>
      <c r="AV85" s="116">
        <f t="shared" si="76"/>
        <v>21.085972850678733</v>
      </c>
      <c r="AW85" s="26"/>
      <c r="AX85" s="116"/>
      <c r="AY85" s="26"/>
      <c r="AZ85" s="116"/>
      <c r="BA85" s="26"/>
      <c r="BB85" s="116"/>
      <c r="BC85" s="26"/>
      <c r="BD85" s="116"/>
      <c r="BE85" s="26"/>
      <c r="BF85" s="116"/>
    </row>
    <row r="86" spans="2:58" x14ac:dyDescent="0.3">
      <c r="B86" s="309"/>
      <c r="C86" s="2">
        <v>2016</v>
      </c>
      <c r="D86" s="41">
        <v>9</v>
      </c>
      <c r="E86" s="116">
        <f t="shared" si="62"/>
        <v>6.8181818181818175</v>
      </c>
      <c r="F86" s="26">
        <v>12</v>
      </c>
      <c r="G86" s="116">
        <f t="shared" si="62"/>
        <v>6.4516129032258061</v>
      </c>
      <c r="H86" s="26">
        <v>17</v>
      </c>
      <c r="I86" s="116">
        <f t="shared" si="62"/>
        <v>6.5134099616858236</v>
      </c>
      <c r="J86" s="26">
        <v>31</v>
      </c>
      <c r="K86" s="116">
        <f t="shared" si="62"/>
        <v>9.4224924012158056</v>
      </c>
      <c r="L86" s="26">
        <v>28</v>
      </c>
      <c r="M86" s="116">
        <f t="shared" si="62"/>
        <v>8.4848484848484862</v>
      </c>
      <c r="N86" s="26">
        <v>26</v>
      </c>
      <c r="O86" s="116">
        <f t="shared" si="62"/>
        <v>6.0747663551401869</v>
      </c>
      <c r="P86" s="26">
        <v>69</v>
      </c>
      <c r="Q86" s="116">
        <f t="shared" si="62"/>
        <v>10.599078341013826</v>
      </c>
      <c r="R86" s="26">
        <v>112</v>
      </c>
      <c r="S86" s="116">
        <f t="shared" si="73"/>
        <v>9.4355518112889634</v>
      </c>
      <c r="T86" s="26">
        <v>146</v>
      </c>
      <c r="U86" s="116">
        <f>T86/AW68*100</f>
        <v>11.559778305621537</v>
      </c>
      <c r="V86" s="26"/>
      <c r="W86" s="116"/>
      <c r="X86" s="26"/>
      <c r="Y86" s="116"/>
      <c r="Z86" s="26"/>
      <c r="AA86" s="116"/>
      <c r="AB86" s="26"/>
      <c r="AC86" s="116"/>
      <c r="AE86" s="309"/>
      <c r="AF86" s="2">
        <v>2016</v>
      </c>
      <c r="AG86" s="41">
        <v>18</v>
      </c>
      <c r="AH86" s="116">
        <f t="shared" si="63"/>
        <v>13.636363636363635</v>
      </c>
      <c r="AI86" s="26">
        <v>27</v>
      </c>
      <c r="AJ86" s="116">
        <f t="shared" si="63"/>
        <v>14.516129032258066</v>
      </c>
      <c r="AK86" s="26">
        <v>51</v>
      </c>
      <c r="AL86" s="116">
        <f t="shared" ref="AL86:AN86" si="77">AK86/AK68*100</f>
        <v>19.540229885057471</v>
      </c>
      <c r="AM86" s="26">
        <v>59</v>
      </c>
      <c r="AN86" s="116">
        <f t="shared" si="77"/>
        <v>17.933130699088146</v>
      </c>
      <c r="AO86" s="26">
        <v>43</v>
      </c>
      <c r="AP86" s="116">
        <f t="shared" ref="AP86:AR86" si="78">AO86/AO68*100</f>
        <v>13.030303030303031</v>
      </c>
      <c r="AQ86" s="26">
        <v>78</v>
      </c>
      <c r="AR86" s="116">
        <f t="shared" si="78"/>
        <v>18.22429906542056</v>
      </c>
      <c r="AS86" s="26">
        <v>118</v>
      </c>
      <c r="AT86" s="116">
        <f t="shared" ref="AT86:AV86" si="79">AS86/AS68*100</f>
        <v>18.125960061443934</v>
      </c>
      <c r="AU86" s="26">
        <v>252</v>
      </c>
      <c r="AV86" s="116">
        <f t="shared" si="79"/>
        <v>21.229991575400167</v>
      </c>
      <c r="AW86" s="26">
        <v>285</v>
      </c>
      <c r="AX86" s="116">
        <f t="shared" ref="AX86" si="80">AW86/AW68*100</f>
        <v>22.565320665083135</v>
      </c>
      <c r="AY86" s="26"/>
      <c r="AZ86" s="116"/>
      <c r="BA86" s="26"/>
      <c r="BB86" s="116"/>
      <c r="BC86" s="26"/>
      <c r="BD86" s="116"/>
      <c r="BE86" s="26"/>
      <c r="BF86" s="116"/>
    </row>
    <row r="87" spans="2:58" x14ac:dyDescent="0.3">
      <c r="B87" s="309"/>
      <c r="C87" s="2">
        <v>2017</v>
      </c>
      <c r="D87" s="41">
        <v>7</v>
      </c>
      <c r="E87" s="116">
        <f t="shared" si="62"/>
        <v>5.5118110236220472</v>
      </c>
      <c r="F87" s="26">
        <v>14</v>
      </c>
      <c r="G87" s="116">
        <f t="shared" si="62"/>
        <v>6.8292682926829276</v>
      </c>
      <c r="H87" s="26">
        <v>20</v>
      </c>
      <c r="I87" s="116">
        <f t="shared" si="62"/>
        <v>8.1300813008130071</v>
      </c>
      <c r="J87" s="26">
        <v>17</v>
      </c>
      <c r="K87" s="116">
        <f t="shared" si="62"/>
        <v>5.5194805194805197</v>
      </c>
      <c r="L87" s="26">
        <v>23</v>
      </c>
      <c r="M87" s="116">
        <f t="shared" si="62"/>
        <v>7.01219512195122</v>
      </c>
      <c r="N87" s="26">
        <v>39</v>
      </c>
      <c r="O87" s="116">
        <f t="shared" si="62"/>
        <v>10.129870129870131</v>
      </c>
      <c r="P87" s="26">
        <v>50</v>
      </c>
      <c r="Q87" s="116">
        <f t="shared" si="62"/>
        <v>8.9445438282647594</v>
      </c>
      <c r="R87" s="26">
        <v>64</v>
      </c>
      <c r="S87" s="116">
        <f t="shared" si="73"/>
        <v>8.791208791208792</v>
      </c>
      <c r="T87" s="26">
        <v>118</v>
      </c>
      <c r="U87" s="116">
        <f>T87/AW69*100</f>
        <v>8.9665653495440729</v>
      </c>
      <c r="V87" s="26">
        <v>177</v>
      </c>
      <c r="W87" s="116">
        <f>V87/AY69*100</f>
        <v>11.500974658869396</v>
      </c>
      <c r="X87" s="26"/>
      <c r="Y87" s="116"/>
      <c r="Z87" s="26"/>
      <c r="AA87" s="116"/>
      <c r="AB87" s="26"/>
      <c r="AC87" s="116"/>
      <c r="AE87" s="309"/>
      <c r="AF87" s="2">
        <v>2017</v>
      </c>
      <c r="AG87" s="41">
        <v>24</v>
      </c>
      <c r="AH87" s="116">
        <f t="shared" si="63"/>
        <v>18.897637795275589</v>
      </c>
      <c r="AI87" s="26">
        <v>25</v>
      </c>
      <c r="AJ87" s="116">
        <f t="shared" si="63"/>
        <v>12.195121951219512</v>
      </c>
      <c r="AK87" s="26">
        <v>49</v>
      </c>
      <c r="AL87" s="116">
        <f t="shared" ref="AL87:AN87" si="81">AK87/AK69*100</f>
        <v>19.918699186991869</v>
      </c>
      <c r="AM87" s="26">
        <v>46</v>
      </c>
      <c r="AN87" s="116">
        <f t="shared" si="81"/>
        <v>14.935064935064934</v>
      </c>
      <c r="AO87" s="26">
        <v>40</v>
      </c>
      <c r="AP87" s="116">
        <f t="shared" ref="AP87:AR87" si="82">AO87/AO69*100</f>
        <v>12.195121951219512</v>
      </c>
      <c r="AQ87" s="26">
        <v>60</v>
      </c>
      <c r="AR87" s="116">
        <f t="shared" si="82"/>
        <v>15.584415584415584</v>
      </c>
      <c r="AS87" s="26">
        <v>92</v>
      </c>
      <c r="AT87" s="116">
        <f t="shared" ref="AT87:AV87" si="83">AS87/AS69*100</f>
        <v>16.457960644007155</v>
      </c>
      <c r="AU87" s="26">
        <v>113</v>
      </c>
      <c r="AV87" s="116">
        <f t="shared" si="83"/>
        <v>15.521978021978022</v>
      </c>
      <c r="AW87" s="26">
        <v>265</v>
      </c>
      <c r="AX87" s="116">
        <f t="shared" ref="AX87:AZ87" si="84">AW87/AW69*100</f>
        <v>20.136778115501521</v>
      </c>
      <c r="AY87" s="26">
        <v>304</v>
      </c>
      <c r="AZ87" s="116">
        <f t="shared" si="84"/>
        <v>19.753086419753085</v>
      </c>
      <c r="BA87" s="26"/>
      <c r="BB87" s="116"/>
      <c r="BC87" s="26"/>
      <c r="BD87" s="116"/>
      <c r="BE87" s="26"/>
      <c r="BF87" s="116"/>
    </row>
    <row r="88" spans="2:58" x14ac:dyDescent="0.3">
      <c r="B88" s="309"/>
      <c r="C88" s="2">
        <v>2018</v>
      </c>
      <c r="D88" s="41">
        <v>7</v>
      </c>
      <c r="E88" s="116">
        <f t="shared" si="62"/>
        <v>4.6052631578947363</v>
      </c>
      <c r="F88" s="26">
        <v>11</v>
      </c>
      <c r="G88" s="116">
        <f t="shared" si="62"/>
        <v>5.913978494623656</v>
      </c>
      <c r="H88" s="26">
        <v>13</v>
      </c>
      <c r="I88" s="116">
        <f t="shared" si="62"/>
        <v>5.2</v>
      </c>
      <c r="J88" s="26">
        <v>20</v>
      </c>
      <c r="K88" s="116">
        <f t="shared" si="62"/>
        <v>6.0060060060060056</v>
      </c>
      <c r="L88" s="26">
        <v>17</v>
      </c>
      <c r="M88" s="116">
        <f t="shared" si="62"/>
        <v>4.941860465116279</v>
      </c>
      <c r="N88" s="26">
        <v>25</v>
      </c>
      <c r="O88" s="116">
        <f t="shared" si="62"/>
        <v>6.4102564102564097</v>
      </c>
      <c r="P88" s="26">
        <v>21</v>
      </c>
      <c r="Q88" s="116">
        <f t="shared" si="62"/>
        <v>4.4025157232704402</v>
      </c>
      <c r="R88" s="26">
        <v>48</v>
      </c>
      <c r="S88" s="116">
        <f t="shared" si="73"/>
        <v>7.9077429983525533</v>
      </c>
      <c r="T88" s="26">
        <v>73</v>
      </c>
      <c r="U88" s="116">
        <f>T88/AW70*100</f>
        <v>8.6288416075650112</v>
      </c>
      <c r="V88" s="26">
        <v>171</v>
      </c>
      <c r="W88" s="116">
        <f>V88/AY70*100</f>
        <v>10.634328358208956</v>
      </c>
      <c r="X88" s="26">
        <v>152</v>
      </c>
      <c r="Y88" s="116">
        <f>X88/BA70*100</f>
        <v>9.1127098321342928</v>
      </c>
      <c r="Z88" s="26"/>
      <c r="AA88" s="116"/>
      <c r="AB88" s="26"/>
      <c r="AC88" s="116"/>
      <c r="AE88" s="309"/>
      <c r="AF88" s="2">
        <v>2018</v>
      </c>
      <c r="AG88" s="41">
        <v>28</v>
      </c>
      <c r="AH88" s="116">
        <f t="shared" si="63"/>
        <v>18.421052631578945</v>
      </c>
      <c r="AI88" s="26">
        <v>33</v>
      </c>
      <c r="AJ88" s="116">
        <f t="shared" si="63"/>
        <v>17.741935483870968</v>
      </c>
      <c r="AK88" s="26">
        <v>41</v>
      </c>
      <c r="AL88" s="116">
        <f t="shared" ref="AL88:AN88" si="85">AK88/AK70*100</f>
        <v>16.400000000000002</v>
      </c>
      <c r="AM88" s="26">
        <v>52</v>
      </c>
      <c r="AN88" s="116">
        <f t="shared" si="85"/>
        <v>15.615615615615615</v>
      </c>
      <c r="AO88" s="26">
        <v>50</v>
      </c>
      <c r="AP88" s="116">
        <f t="shared" ref="AP88:AR88" si="86">AO88/AO70*100</f>
        <v>14.534883720930234</v>
      </c>
      <c r="AQ88" s="26">
        <v>68</v>
      </c>
      <c r="AR88" s="116">
        <f t="shared" si="86"/>
        <v>17.435897435897434</v>
      </c>
      <c r="AS88" s="26">
        <v>63</v>
      </c>
      <c r="AT88" s="116">
        <f t="shared" ref="AT88:AV88" si="87">AS88/AS70*100</f>
        <v>13.20754716981132</v>
      </c>
      <c r="AU88" s="26">
        <v>101</v>
      </c>
      <c r="AV88" s="116">
        <f t="shared" si="87"/>
        <v>16.639209225700164</v>
      </c>
      <c r="AW88" s="26">
        <v>155</v>
      </c>
      <c r="AX88" s="116">
        <f t="shared" ref="AX88:AZ88" si="88">AW88/AW70*100</f>
        <v>18.321513002364064</v>
      </c>
      <c r="AY88" s="26">
        <v>303</v>
      </c>
      <c r="AZ88" s="116">
        <f t="shared" si="88"/>
        <v>18.843283582089551</v>
      </c>
      <c r="BA88" s="26">
        <v>315</v>
      </c>
      <c r="BB88" s="116">
        <f t="shared" ref="BB88" si="89">BA88/BA70*100</f>
        <v>18.884892086330936</v>
      </c>
      <c r="BC88" s="26"/>
      <c r="BD88" s="116"/>
      <c r="BE88" s="26"/>
      <c r="BF88" s="116"/>
    </row>
    <row r="89" spans="2:58" x14ac:dyDescent="0.3">
      <c r="B89" s="309"/>
      <c r="C89" s="2">
        <v>2019</v>
      </c>
      <c r="D89" s="41">
        <v>13</v>
      </c>
      <c r="E89" s="116">
        <f t="shared" si="62"/>
        <v>9.9236641221374047</v>
      </c>
      <c r="F89" s="26">
        <v>13</v>
      </c>
      <c r="G89" s="116">
        <f t="shared" si="62"/>
        <v>8.5526315789473681</v>
      </c>
      <c r="H89" s="26">
        <v>9</v>
      </c>
      <c r="I89" s="116">
        <f t="shared" si="62"/>
        <v>4.10958904109589</v>
      </c>
      <c r="J89" s="26">
        <v>15</v>
      </c>
      <c r="K89" s="116">
        <f t="shared" si="62"/>
        <v>5.4744525547445262</v>
      </c>
      <c r="L89" s="26">
        <v>13</v>
      </c>
      <c r="M89" s="116">
        <f t="shared" si="62"/>
        <v>4.406779661016949</v>
      </c>
      <c r="N89" s="26">
        <v>28</v>
      </c>
      <c r="O89" s="116">
        <f t="shared" si="62"/>
        <v>7.7994428969359335</v>
      </c>
      <c r="P89" s="26">
        <v>27</v>
      </c>
      <c r="Q89" s="116">
        <f t="shared" si="62"/>
        <v>7.2386058981233248</v>
      </c>
      <c r="R89" s="26">
        <v>30</v>
      </c>
      <c r="S89" s="116">
        <f t="shared" si="73"/>
        <v>6.7264573991031389</v>
      </c>
      <c r="T89" s="26">
        <v>39</v>
      </c>
      <c r="U89" s="116">
        <f>T89/AW71*100</f>
        <v>6.1611374407582939</v>
      </c>
      <c r="V89" s="26">
        <v>81</v>
      </c>
      <c r="W89" s="116">
        <f>V89/AY71*100</f>
        <v>8.7378640776699026</v>
      </c>
      <c r="X89" s="26">
        <v>149</v>
      </c>
      <c r="Y89" s="116">
        <f>X89/BA71*100</f>
        <v>8.7905604719764003</v>
      </c>
      <c r="Z89" s="26">
        <v>163</v>
      </c>
      <c r="AA89" s="116">
        <f>Z89/BC71*100</f>
        <v>8.7305838243170868</v>
      </c>
      <c r="AB89" s="26"/>
      <c r="AC89" s="116"/>
      <c r="AE89" s="309"/>
      <c r="AF89" s="2">
        <v>2019</v>
      </c>
      <c r="AG89" s="41">
        <v>11</v>
      </c>
      <c r="AH89" s="116">
        <f t="shared" si="63"/>
        <v>8.3969465648854964</v>
      </c>
      <c r="AI89" s="26">
        <v>24</v>
      </c>
      <c r="AJ89" s="116">
        <f t="shared" si="63"/>
        <v>15.789473684210526</v>
      </c>
      <c r="AK89" s="26">
        <v>21</v>
      </c>
      <c r="AL89" s="116">
        <f t="shared" ref="AL89:AN89" si="90">AK89/AK71*100</f>
        <v>9.5890410958904102</v>
      </c>
      <c r="AM89" s="26">
        <v>45</v>
      </c>
      <c r="AN89" s="116">
        <f t="shared" si="90"/>
        <v>16.423357664233578</v>
      </c>
      <c r="AO89" s="26">
        <v>40</v>
      </c>
      <c r="AP89" s="116">
        <f t="shared" ref="AP89:AR89" si="91">AO89/AO71*100</f>
        <v>13.559322033898304</v>
      </c>
      <c r="AQ89" s="26">
        <v>52</v>
      </c>
      <c r="AR89" s="116">
        <f t="shared" si="91"/>
        <v>14.484679665738161</v>
      </c>
      <c r="AS89" s="26">
        <v>52</v>
      </c>
      <c r="AT89" s="116">
        <f t="shared" ref="AT89:AV89" si="92">AS89/AS71*100</f>
        <v>13.941018766756033</v>
      </c>
      <c r="AU89" s="26">
        <v>69</v>
      </c>
      <c r="AV89" s="116">
        <f t="shared" si="92"/>
        <v>15.47085201793722</v>
      </c>
      <c r="AW89" s="26">
        <v>87</v>
      </c>
      <c r="AX89" s="116">
        <f t="shared" ref="AX89:AZ89" si="93">AW89/AW71*100</f>
        <v>13.744075829383887</v>
      </c>
      <c r="AY89" s="26">
        <v>134</v>
      </c>
      <c r="AZ89" s="116">
        <f t="shared" si="93"/>
        <v>14.455231930960085</v>
      </c>
      <c r="BA89" s="26">
        <v>290</v>
      </c>
      <c r="BB89" s="116">
        <f t="shared" ref="BB89:BD89" si="94">BA89/BA71*100</f>
        <v>17.10914454277286</v>
      </c>
      <c r="BC89" s="26">
        <v>351</v>
      </c>
      <c r="BD89" s="116">
        <f t="shared" si="94"/>
        <v>18.800214247455813</v>
      </c>
      <c r="BE89" s="26"/>
      <c r="BF89" s="116"/>
    </row>
    <row r="90" spans="2:58" x14ac:dyDescent="0.3">
      <c r="B90" s="310"/>
      <c r="C90" s="3">
        <v>2020</v>
      </c>
      <c r="D90" s="4">
        <v>10</v>
      </c>
      <c r="E90" s="78">
        <f t="shared" si="62"/>
        <v>11.235955056179774</v>
      </c>
      <c r="F90" s="76">
        <v>7</v>
      </c>
      <c r="G90" s="78">
        <f t="shared" si="62"/>
        <v>7.0707070707070701</v>
      </c>
      <c r="H90" s="76">
        <v>5</v>
      </c>
      <c r="I90" s="78">
        <f t="shared" si="62"/>
        <v>3.2467532467532463</v>
      </c>
      <c r="J90" s="76">
        <v>9</v>
      </c>
      <c r="K90" s="78">
        <f t="shared" si="62"/>
        <v>4.2056074766355138</v>
      </c>
      <c r="L90" s="76">
        <v>8</v>
      </c>
      <c r="M90" s="78">
        <f t="shared" si="62"/>
        <v>3.7383177570093453</v>
      </c>
      <c r="N90" s="76">
        <v>15</v>
      </c>
      <c r="O90" s="78">
        <f t="shared" si="62"/>
        <v>6.2761506276150625</v>
      </c>
      <c r="P90" s="76">
        <v>13</v>
      </c>
      <c r="Q90" s="78">
        <f t="shared" si="62"/>
        <v>4.6428571428571432</v>
      </c>
      <c r="R90" s="76">
        <v>30</v>
      </c>
      <c r="S90" s="78">
        <f t="shared" si="73"/>
        <v>9.0361445783132535</v>
      </c>
      <c r="T90" s="76">
        <v>27</v>
      </c>
      <c r="U90" s="78">
        <f>T90/AW72*100</f>
        <v>6.5533980582524274</v>
      </c>
      <c r="V90" s="76">
        <v>31</v>
      </c>
      <c r="W90" s="78">
        <f>V90/AY72*100</f>
        <v>6.2753036437246958</v>
      </c>
      <c r="X90" s="76">
        <v>41</v>
      </c>
      <c r="Y90" s="78">
        <f>X90/BA72*100</f>
        <v>5.4812834224598923</v>
      </c>
      <c r="Z90" s="76">
        <v>101</v>
      </c>
      <c r="AA90" s="78">
        <f>Z90/BC72*100</f>
        <v>7.5037147102526003</v>
      </c>
      <c r="AB90" s="76">
        <v>130</v>
      </c>
      <c r="AC90" s="78">
        <f>AB90/BE72*100</f>
        <v>8.6378737541528228</v>
      </c>
      <c r="AE90" s="310"/>
      <c r="AF90" s="3">
        <v>2020</v>
      </c>
      <c r="AG90" s="4">
        <v>3</v>
      </c>
      <c r="AH90" s="78">
        <f t="shared" si="63"/>
        <v>3.3707865168539324</v>
      </c>
      <c r="AI90" s="76">
        <v>14</v>
      </c>
      <c r="AJ90" s="78">
        <f t="shared" si="63"/>
        <v>14.14141414141414</v>
      </c>
      <c r="AK90" s="76">
        <v>12</v>
      </c>
      <c r="AL90" s="78">
        <f t="shared" ref="AL90:AN90" si="95">AK90/AK72*100</f>
        <v>7.7922077922077921</v>
      </c>
      <c r="AM90" s="76">
        <v>19</v>
      </c>
      <c r="AN90" s="78">
        <f t="shared" si="95"/>
        <v>8.8785046728971952</v>
      </c>
      <c r="AO90" s="76">
        <v>21</v>
      </c>
      <c r="AP90" s="78">
        <f t="shared" ref="AP90:AR90" si="96">AO90/AO72*100</f>
        <v>9.8130841121495322</v>
      </c>
      <c r="AQ90" s="76">
        <v>25</v>
      </c>
      <c r="AR90" s="78">
        <f t="shared" si="96"/>
        <v>10.460251046025103</v>
      </c>
      <c r="AS90" s="76">
        <v>32</v>
      </c>
      <c r="AT90" s="78">
        <f t="shared" ref="AT90:AV90" si="97">AS90/AS72*100</f>
        <v>11.428571428571429</v>
      </c>
      <c r="AU90" s="76">
        <v>44</v>
      </c>
      <c r="AV90" s="78">
        <f t="shared" si="97"/>
        <v>13.253012048192772</v>
      </c>
      <c r="AW90" s="76">
        <v>46</v>
      </c>
      <c r="AX90" s="78">
        <f t="shared" ref="AX90:AZ90" si="98">AW90/AW72*100</f>
        <v>11.165048543689322</v>
      </c>
      <c r="AY90" s="76">
        <v>70</v>
      </c>
      <c r="AZ90" s="78">
        <f t="shared" si="98"/>
        <v>14.17004048582996</v>
      </c>
      <c r="BA90" s="76">
        <v>118</v>
      </c>
      <c r="BB90" s="78">
        <f t="shared" ref="BB90:BF90" si="99">BA90/BA72*100</f>
        <v>15.775401069518717</v>
      </c>
      <c r="BC90" s="76">
        <v>197</v>
      </c>
      <c r="BD90" s="78">
        <f t="shared" si="99"/>
        <v>14.635958395245172</v>
      </c>
      <c r="BE90" s="76">
        <v>266</v>
      </c>
      <c r="BF90" s="78">
        <f t="shared" si="99"/>
        <v>17.674418604651162</v>
      </c>
    </row>
    <row r="91" spans="2:58" x14ac:dyDescent="0.3">
      <c r="G91" s="115"/>
      <c r="BB91" s="115"/>
    </row>
    <row r="92" spans="2:58" ht="24" x14ac:dyDescent="0.3">
      <c r="B92" s="100" t="s">
        <v>52</v>
      </c>
      <c r="C92" s="87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E92" s="100" t="s">
        <v>53</v>
      </c>
      <c r="AF92" s="87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</row>
    <row r="93" spans="2:58" x14ac:dyDescent="0.3">
      <c r="B93" s="79"/>
      <c r="C93" s="73"/>
      <c r="D93" s="311" t="s">
        <v>30</v>
      </c>
      <c r="E93" s="311"/>
      <c r="F93" s="311"/>
      <c r="G93" s="311"/>
      <c r="H93" s="311"/>
      <c r="I93" s="311"/>
      <c r="J93" s="311"/>
      <c r="K93" s="311"/>
      <c r="L93" s="311"/>
      <c r="M93" s="311"/>
      <c r="N93" s="311"/>
      <c r="O93" s="311"/>
      <c r="P93" s="311"/>
      <c r="Q93" s="311"/>
      <c r="R93" s="311"/>
      <c r="S93" s="311"/>
      <c r="T93" s="311"/>
      <c r="U93" s="311"/>
      <c r="V93" s="311"/>
      <c r="W93" s="311"/>
      <c r="X93" s="311"/>
      <c r="Y93" s="311"/>
      <c r="Z93" s="311"/>
      <c r="AA93" s="311"/>
      <c r="AB93" s="311"/>
      <c r="AC93" s="311"/>
      <c r="AE93" s="79"/>
      <c r="AF93" s="73"/>
      <c r="AG93" s="311" t="s">
        <v>30</v>
      </c>
      <c r="AH93" s="311"/>
      <c r="AI93" s="311"/>
      <c r="AJ93" s="311"/>
      <c r="AK93" s="311"/>
      <c r="AL93" s="311"/>
      <c r="AM93" s="311"/>
      <c r="AN93" s="311"/>
      <c r="AO93" s="311"/>
      <c r="AP93" s="311"/>
      <c r="AQ93" s="311"/>
      <c r="AR93" s="311"/>
      <c r="AS93" s="311"/>
      <c r="AT93" s="311"/>
      <c r="AU93" s="311"/>
      <c r="AV93" s="311"/>
      <c r="AW93" s="311"/>
      <c r="AX93" s="311"/>
      <c r="AY93" s="311"/>
      <c r="AZ93" s="311"/>
      <c r="BA93" s="311"/>
      <c r="BB93" s="311"/>
      <c r="BC93" s="311"/>
      <c r="BD93" s="311"/>
      <c r="BE93" s="311"/>
      <c r="BF93" s="311"/>
    </row>
    <row r="94" spans="2:58" x14ac:dyDescent="0.3">
      <c r="B94" s="80"/>
      <c r="C94" s="81"/>
      <c r="D94" s="307">
        <v>2008</v>
      </c>
      <c r="E94" s="307"/>
      <c r="F94" s="307">
        <v>2009</v>
      </c>
      <c r="G94" s="307"/>
      <c r="H94" s="307">
        <v>2010</v>
      </c>
      <c r="I94" s="307"/>
      <c r="J94" s="307">
        <v>2011</v>
      </c>
      <c r="K94" s="307"/>
      <c r="L94" s="307">
        <v>2012</v>
      </c>
      <c r="M94" s="307"/>
      <c r="N94" s="307">
        <v>2013</v>
      </c>
      <c r="O94" s="307"/>
      <c r="P94" s="307">
        <v>2014</v>
      </c>
      <c r="Q94" s="307"/>
      <c r="R94" s="307">
        <v>2015</v>
      </c>
      <c r="S94" s="307"/>
      <c r="T94" s="307">
        <v>2016</v>
      </c>
      <c r="U94" s="307"/>
      <c r="V94" s="307">
        <v>2017</v>
      </c>
      <c r="W94" s="307"/>
      <c r="X94" s="307">
        <v>2018</v>
      </c>
      <c r="Y94" s="307"/>
      <c r="Z94" s="307">
        <v>2019</v>
      </c>
      <c r="AA94" s="307"/>
      <c r="AB94" s="307">
        <v>2020</v>
      </c>
      <c r="AC94" s="307"/>
      <c r="AE94" s="80"/>
      <c r="AF94" s="81"/>
      <c r="AG94" s="307">
        <v>2008</v>
      </c>
      <c r="AH94" s="307"/>
      <c r="AI94" s="307">
        <v>2009</v>
      </c>
      <c r="AJ94" s="307"/>
      <c r="AK94" s="307">
        <v>2010</v>
      </c>
      <c r="AL94" s="307"/>
      <c r="AM94" s="307">
        <v>2011</v>
      </c>
      <c r="AN94" s="307"/>
      <c r="AO94" s="307">
        <v>2012</v>
      </c>
      <c r="AP94" s="307"/>
      <c r="AQ94" s="307">
        <v>2013</v>
      </c>
      <c r="AR94" s="307"/>
      <c r="AS94" s="307">
        <v>2014</v>
      </c>
      <c r="AT94" s="307"/>
      <c r="AU94" s="307">
        <v>2015</v>
      </c>
      <c r="AV94" s="307"/>
      <c r="AW94" s="307">
        <v>2016</v>
      </c>
      <c r="AX94" s="307"/>
      <c r="AY94" s="307">
        <v>2017</v>
      </c>
      <c r="AZ94" s="307"/>
      <c r="BA94" s="307">
        <v>2018</v>
      </c>
      <c r="BB94" s="307"/>
      <c r="BC94" s="307">
        <v>2019</v>
      </c>
      <c r="BD94" s="307"/>
      <c r="BE94" s="307">
        <v>2020</v>
      </c>
      <c r="BF94" s="307"/>
    </row>
    <row r="95" spans="2:58" x14ac:dyDescent="0.3">
      <c r="B95" s="83"/>
      <c r="C95" s="84"/>
      <c r="D95" s="85" t="s">
        <v>31</v>
      </c>
      <c r="E95" s="85" t="s">
        <v>0</v>
      </c>
      <c r="F95" s="85" t="s">
        <v>31</v>
      </c>
      <c r="G95" s="85" t="s">
        <v>0</v>
      </c>
      <c r="H95" s="85" t="s">
        <v>31</v>
      </c>
      <c r="I95" s="85" t="s">
        <v>0</v>
      </c>
      <c r="J95" s="85" t="s">
        <v>31</v>
      </c>
      <c r="K95" s="85" t="s">
        <v>0</v>
      </c>
      <c r="L95" s="85" t="s">
        <v>31</v>
      </c>
      <c r="M95" s="85" t="s">
        <v>0</v>
      </c>
      <c r="N95" s="85" t="s">
        <v>31</v>
      </c>
      <c r="O95" s="85" t="s">
        <v>0</v>
      </c>
      <c r="P95" s="85" t="s">
        <v>31</v>
      </c>
      <c r="Q95" s="85" t="s">
        <v>0</v>
      </c>
      <c r="R95" s="85" t="s">
        <v>31</v>
      </c>
      <c r="S95" s="85" t="s">
        <v>0</v>
      </c>
      <c r="T95" s="85" t="s">
        <v>31</v>
      </c>
      <c r="U95" s="85" t="s">
        <v>0</v>
      </c>
      <c r="V95" s="85" t="s">
        <v>31</v>
      </c>
      <c r="W95" s="85" t="s">
        <v>0</v>
      </c>
      <c r="X95" s="85" t="s">
        <v>31</v>
      </c>
      <c r="Y95" s="85" t="s">
        <v>0</v>
      </c>
      <c r="Z95" s="85" t="s">
        <v>31</v>
      </c>
      <c r="AA95" s="85" t="s">
        <v>0</v>
      </c>
      <c r="AB95" s="85" t="s">
        <v>31</v>
      </c>
      <c r="AC95" s="85" t="s">
        <v>0</v>
      </c>
      <c r="AE95" s="83"/>
      <c r="AF95" s="84"/>
      <c r="AG95" s="85" t="s">
        <v>31</v>
      </c>
      <c r="AH95" s="85" t="s">
        <v>0</v>
      </c>
      <c r="AI95" s="85" t="s">
        <v>31</v>
      </c>
      <c r="AJ95" s="85" t="s">
        <v>0</v>
      </c>
      <c r="AK95" s="85" t="s">
        <v>31</v>
      </c>
      <c r="AL95" s="85" t="s">
        <v>0</v>
      </c>
      <c r="AM95" s="85" t="s">
        <v>31</v>
      </c>
      <c r="AN95" s="85" t="s">
        <v>0</v>
      </c>
      <c r="AO95" s="85" t="s">
        <v>31</v>
      </c>
      <c r="AP95" s="85" t="s">
        <v>0</v>
      </c>
      <c r="AQ95" s="85" t="s">
        <v>31</v>
      </c>
      <c r="AR95" s="85" t="s">
        <v>0</v>
      </c>
      <c r="AS95" s="85" t="s">
        <v>31</v>
      </c>
      <c r="AT95" s="85" t="s">
        <v>0</v>
      </c>
      <c r="AU95" s="85" t="s">
        <v>31</v>
      </c>
      <c r="AV95" s="85" t="s">
        <v>0</v>
      </c>
      <c r="AW95" s="85" t="s">
        <v>31</v>
      </c>
      <c r="AX95" s="85" t="s">
        <v>0</v>
      </c>
      <c r="AY95" s="85" t="s">
        <v>31</v>
      </c>
      <c r="AZ95" s="85" t="s">
        <v>0</v>
      </c>
      <c r="BA95" s="85" t="s">
        <v>31</v>
      </c>
      <c r="BB95" s="85" t="s">
        <v>0</v>
      </c>
      <c r="BC95" s="85" t="s">
        <v>31</v>
      </c>
      <c r="BD95" s="85" t="s">
        <v>0</v>
      </c>
      <c r="BE95" s="85" t="s">
        <v>31</v>
      </c>
      <c r="BF95" s="85" t="s">
        <v>0</v>
      </c>
    </row>
    <row r="96" spans="2:58" ht="13.5" customHeight="1" x14ac:dyDescent="0.3">
      <c r="B96" s="308" t="s">
        <v>34</v>
      </c>
      <c r="C96" s="2">
        <v>2008</v>
      </c>
      <c r="D96" s="38">
        <v>236</v>
      </c>
      <c r="E96" s="115">
        <f>D96/AG60*100</f>
        <v>38.815789473684212</v>
      </c>
      <c r="F96" s="74"/>
      <c r="G96" s="115"/>
      <c r="H96" s="74"/>
      <c r="I96" s="115"/>
      <c r="J96" s="74"/>
      <c r="K96" s="115"/>
      <c r="L96" s="74"/>
      <c r="M96" s="115"/>
      <c r="N96" s="74"/>
      <c r="O96" s="115"/>
      <c r="P96" s="74"/>
      <c r="Q96" s="115"/>
      <c r="R96" s="74"/>
      <c r="S96" s="115"/>
      <c r="T96" s="74"/>
      <c r="U96" s="115"/>
      <c r="V96" s="74"/>
      <c r="W96" s="115"/>
      <c r="X96" s="74"/>
      <c r="Y96" s="115"/>
      <c r="Z96" s="74"/>
      <c r="AA96" s="115"/>
      <c r="AB96" s="74"/>
      <c r="AC96" s="115"/>
      <c r="AE96" s="308" t="s">
        <v>34</v>
      </c>
      <c r="AF96" s="2">
        <v>2008</v>
      </c>
      <c r="AG96" s="38"/>
      <c r="AH96" s="115">
        <f>AG96/AG60*100</f>
        <v>0</v>
      </c>
      <c r="AI96" s="74"/>
      <c r="AJ96" s="115"/>
      <c r="AK96" s="74"/>
      <c r="AL96" s="115"/>
      <c r="AM96" s="74"/>
      <c r="AN96" s="115"/>
      <c r="AO96" s="74"/>
      <c r="AP96" s="115"/>
      <c r="AQ96" s="74"/>
      <c r="AR96" s="115"/>
      <c r="AS96" s="74"/>
      <c r="AT96" s="115"/>
      <c r="AU96" s="74"/>
      <c r="AV96" s="115"/>
      <c r="AW96" s="74"/>
      <c r="AX96" s="115"/>
      <c r="AY96" s="74"/>
      <c r="AZ96" s="115"/>
      <c r="BA96" s="74"/>
      <c r="BB96" s="115"/>
      <c r="BC96" s="74"/>
      <c r="BD96" s="115"/>
      <c r="BE96" s="74"/>
      <c r="BF96" s="115"/>
    </row>
    <row r="97" spans="2:58" x14ac:dyDescent="0.3">
      <c r="B97" s="309"/>
      <c r="C97" s="2">
        <v>2009</v>
      </c>
      <c r="D97" s="41">
        <v>299</v>
      </c>
      <c r="E97" s="116">
        <f t="shared" ref="E97:E108" si="100">D97/AG61*100</f>
        <v>48.225806451612904</v>
      </c>
      <c r="F97" s="26">
        <v>451</v>
      </c>
      <c r="G97" s="116">
        <f>F97/AI61*100</f>
        <v>51.13378684807256</v>
      </c>
      <c r="H97" s="26"/>
      <c r="I97" s="116"/>
      <c r="J97" s="26"/>
      <c r="K97" s="116"/>
      <c r="L97" s="26"/>
      <c r="M97" s="116"/>
      <c r="N97" s="26"/>
      <c r="O97" s="116"/>
      <c r="P97" s="26"/>
      <c r="Q97" s="116"/>
      <c r="R97" s="26"/>
      <c r="S97" s="116"/>
      <c r="T97" s="26"/>
      <c r="U97" s="116"/>
      <c r="V97" s="26"/>
      <c r="W97" s="116"/>
      <c r="X97" s="26"/>
      <c r="Y97" s="116"/>
      <c r="Z97" s="26"/>
      <c r="AA97" s="116"/>
      <c r="AB97" s="26"/>
      <c r="AC97" s="116"/>
      <c r="AE97" s="309"/>
      <c r="AF97" s="2">
        <v>2009</v>
      </c>
      <c r="AG97" s="41"/>
      <c r="AH97" s="116">
        <f t="shared" ref="AH97:AH108" si="101">AG97/AG61*100</f>
        <v>0</v>
      </c>
      <c r="AI97" s="26"/>
      <c r="AJ97" s="116">
        <f>AI97/AI61*100</f>
        <v>0</v>
      </c>
      <c r="AK97" s="26"/>
      <c r="AL97" s="116"/>
      <c r="AM97" s="26"/>
      <c r="AN97" s="116"/>
      <c r="AO97" s="26"/>
      <c r="AP97" s="116"/>
      <c r="AQ97" s="26"/>
      <c r="AR97" s="116"/>
      <c r="AS97" s="26"/>
      <c r="AT97" s="116"/>
      <c r="AU97" s="26"/>
      <c r="AV97" s="116"/>
      <c r="AW97" s="26"/>
      <c r="AX97" s="116"/>
      <c r="AY97" s="26"/>
      <c r="AZ97" s="116"/>
      <c r="BA97" s="26"/>
      <c r="BB97" s="116"/>
      <c r="BC97" s="26"/>
      <c r="BD97" s="116"/>
      <c r="BE97" s="26"/>
      <c r="BF97" s="116"/>
    </row>
    <row r="98" spans="2:58" x14ac:dyDescent="0.3">
      <c r="B98" s="309"/>
      <c r="C98" s="2">
        <v>2010</v>
      </c>
      <c r="D98" s="41">
        <v>213</v>
      </c>
      <c r="E98" s="116">
        <f t="shared" si="100"/>
        <v>58.839779005524861</v>
      </c>
      <c r="F98" s="26">
        <v>471</v>
      </c>
      <c r="G98" s="116">
        <f t="shared" ref="G98:G108" si="102">F98/AI62*100</f>
        <v>59.847522236340531</v>
      </c>
      <c r="H98" s="26">
        <v>536</v>
      </c>
      <c r="I98" s="116">
        <f>H98/AK62*100</f>
        <v>59.754738015607579</v>
      </c>
      <c r="J98" s="26"/>
      <c r="K98" s="116"/>
      <c r="L98" s="26"/>
      <c r="M98" s="116"/>
      <c r="N98" s="26"/>
      <c r="O98" s="116"/>
      <c r="P98" s="26"/>
      <c r="Q98" s="116"/>
      <c r="R98" s="26"/>
      <c r="S98" s="116"/>
      <c r="T98" s="26"/>
      <c r="U98" s="116"/>
      <c r="V98" s="26"/>
      <c r="W98" s="116"/>
      <c r="X98" s="26"/>
      <c r="Y98" s="116"/>
      <c r="Z98" s="26"/>
      <c r="AA98" s="116"/>
      <c r="AB98" s="26"/>
      <c r="AC98" s="116"/>
      <c r="AE98" s="309"/>
      <c r="AF98" s="2">
        <v>2010</v>
      </c>
      <c r="AG98" s="41"/>
      <c r="AH98" s="116">
        <f t="shared" si="101"/>
        <v>0</v>
      </c>
      <c r="AI98" s="26"/>
      <c r="AJ98" s="116">
        <f t="shared" ref="AJ98:AJ108" si="103">AI98/AI62*100</f>
        <v>0</v>
      </c>
      <c r="AK98" s="26"/>
      <c r="AL98" s="116">
        <f>AK98/AK62*100</f>
        <v>0</v>
      </c>
      <c r="AM98" s="26"/>
      <c r="AN98" s="116"/>
      <c r="AO98" s="26"/>
      <c r="AP98" s="116"/>
      <c r="AQ98" s="26"/>
      <c r="AR98" s="116"/>
      <c r="AS98" s="26"/>
      <c r="AT98" s="116"/>
      <c r="AU98" s="26"/>
      <c r="AV98" s="116"/>
      <c r="AW98" s="26"/>
      <c r="AX98" s="116"/>
      <c r="AY98" s="26"/>
      <c r="AZ98" s="116"/>
      <c r="BA98" s="26"/>
      <c r="BB98" s="116"/>
      <c r="BC98" s="26"/>
      <c r="BD98" s="116"/>
      <c r="BE98" s="26"/>
      <c r="BF98" s="116"/>
    </row>
    <row r="99" spans="2:58" x14ac:dyDescent="0.3">
      <c r="B99" s="309"/>
      <c r="C99" s="2">
        <v>2011</v>
      </c>
      <c r="D99" s="41">
        <v>128</v>
      </c>
      <c r="E99" s="116">
        <f t="shared" si="100"/>
        <v>58.986175115207374</v>
      </c>
      <c r="F99" s="26">
        <v>234</v>
      </c>
      <c r="G99" s="116">
        <f t="shared" si="102"/>
        <v>64.819944598337955</v>
      </c>
      <c r="H99" s="26">
        <v>460</v>
      </c>
      <c r="I99" s="116">
        <f t="shared" ref="I99:I108" si="104">H99/AK63*100</f>
        <v>59.66277561608301</v>
      </c>
      <c r="J99" s="26">
        <v>470</v>
      </c>
      <c r="K99" s="116">
        <f>J99/AM63*100</f>
        <v>56.085918854415276</v>
      </c>
      <c r="L99" s="26"/>
      <c r="M99" s="116"/>
      <c r="N99" s="26"/>
      <c r="O99" s="116"/>
      <c r="P99" s="26"/>
      <c r="Q99" s="116"/>
      <c r="R99" s="26"/>
      <c r="S99" s="116"/>
      <c r="T99" s="26"/>
      <c r="U99" s="116"/>
      <c r="V99" s="26"/>
      <c r="W99" s="116"/>
      <c r="X99" s="26"/>
      <c r="Y99" s="116"/>
      <c r="Z99" s="26"/>
      <c r="AA99" s="116"/>
      <c r="AB99" s="26"/>
      <c r="AC99" s="116"/>
      <c r="AE99" s="309"/>
      <c r="AF99" s="2">
        <v>2011</v>
      </c>
      <c r="AG99" s="41"/>
      <c r="AH99" s="116">
        <f t="shared" si="101"/>
        <v>0</v>
      </c>
      <c r="AI99" s="26"/>
      <c r="AJ99" s="116">
        <f t="shared" si="103"/>
        <v>0</v>
      </c>
      <c r="AK99" s="26"/>
      <c r="AL99" s="116">
        <f t="shared" ref="AL99:AL108" si="105">AK99/AK63*100</f>
        <v>0</v>
      </c>
      <c r="AM99" s="26"/>
      <c r="AN99" s="116">
        <f>AM99/AM63*100</f>
        <v>0</v>
      </c>
      <c r="AO99" s="26"/>
      <c r="AP99" s="116"/>
      <c r="AQ99" s="26"/>
      <c r="AR99" s="116"/>
      <c r="AS99" s="26"/>
      <c r="AT99" s="116"/>
      <c r="AU99" s="26"/>
      <c r="AV99" s="116"/>
      <c r="AW99" s="26"/>
      <c r="AX99" s="116"/>
      <c r="AY99" s="26"/>
      <c r="AZ99" s="116"/>
      <c r="BA99" s="26"/>
      <c r="BB99" s="116"/>
      <c r="BC99" s="26"/>
      <c r="BD99" s="116"/>
      <c r="BE99" s="26"/>
      <c r="BF99" s="116"/>
    </row>
    <row r="100" spans="2:58" x14ac:dyDescent="0.3">
      <c r="B100" s="309"/>
      <c r="C100" s="2">
        <v>2012</v>
      </c>
      <c r="D100" s="41">
        <v>142</v>
      </c>
      <c r="E100" s="116">
        <f t="shared" si="100"/>
        <v>67.61904761904762</v>
      </c>
      <c r="F100" s="26">
        <v>148</v>
      </c>
      <c r="G100" s="116">
        <f t="shared" si="102"/>
        <v>59.91902834008097</v>
      </c>
      <c r="H100" s="26">
        <v>277</v>
      </c>
      <c r="I100" s="116">
        <f t="shared" si="104"/>
        <v>59.314775160599574</v>
      </c>
      <c r="J100" s="26">
        <v>462</v>
      </c>
      <c r="K100" s="116">
        <f t="shared" ref="K100:K108" si="106">J100/AM64*100</f>
        <v>58.629441624365484</v>
      </c>
      <c r="L100" s="26">
        <v>504</v>
      </c>
      <c r="M100" s="116">
        <f>L100/AO64*100</f>
        <v>56.56565656565656</v>
      </c>
      <c r="N100" s="26"/>
      <c r="O100" s="116"/>
      <c r="P100" s="26"/>
      <c r="Q100" s="116"/>
      <c r="R100" s="26"/>
      <c r="S100" s="116"/>
      <c r="T100" s="26"/>
      <c r="U100" s="116"/>
      <c r="V100" s="26"/>
      <c r="W100" s="116"/>
      <c r="X100" s="26"/>
      <c r="Y100" s="116"/>
      <c r="Z100" s="26"/>
      <c r="AA100" s="116"/>
      <c r="AB100" s="26"/>
      <c r="AC100" s="116"/>
      <c r="AE100" s="309"/>
      <c r="AF100" s="2">
        <v>2012</v>
      </c>
      <c r="AG100" s="41">
        <v>4</v>
      </c>
      <c r="AH100" s="116">
        <f t="shared" si="101"/>
        <v>1.9047619047619049</v>
      </c>
      <c r="AI100" s="26">
        <v>5</v>
      </c>
      <c r="AJ100" s="116">
        <f t="shared" si="103"/>
        <v>2.0242914979757085</v>
      </c>
      <c r="AK100" s="26">
        <v>7</v>
      </c>
      <c r="AL100" s="116">
        <f t="shared" si="105"/>
        <v>1.4989293361884368</v>
      </c>
      <c r="AM100" s="26">
        <v>3</v>
      </c>
      <c r="AN100" s="116">
        <f t="shared" ref="AN100:AN108" si="107">AM100/AM64*100</f>
        <v>0.38071065989847719</v>
      </c>
      <c r="AO100" s="26">
        <v>4</v>
      </c>
      <c r="AP100" s="116">
        <f>AO100/AO64*100</f>
        <v>0.44893378226711567</v>
      </c>
      <c r="AQ100" s="26"/>
      <c r="AR100" s="116"/>
      <c r="AS100" s="26"/>
      <c r="AT100" s="116"/>
      <c r="AU100" s="26"/>
      <c r="AV100" s="116"/>
      <c r="AW100" s="26"/>
      <c r="AX100" s="116"/>
      <c r="AY100" s="26"/>
      <c r="AZ100" s="116"/>
      <c r="BA100" s="26"/>
      <c r="BB100" s="116"/>
      <c r="BC100" s="26"/>
      <c r="BD100" s="116"/>
      <c r="BE100" s="26"/>
      <c r="BF100" s="116"/>
    </row>
    <row r="101" spans="2:58" x14ac:dyDescent="0.3">
      <c r="B101" s="309"/>
      <c r="C101" s="2">
        <v>2013</v>
      </c>
      <c r="D101" s="41">
        <v>109</v>
      </c>
      <c r="E101" s="116">
        <f t="shared" si="100"/>
        <v>63.742690058479532</v>
      </c>
      <c r="F101" s="26">
        <v>134</v>
      </c>
      <c r="G101" s="116">
        <f t="shared" si="102"/>
        <v>58.00865800865801</v>
      </c>
      <c r="H101" s="26">
        <v>223</v>
      </c>
      <c r="I101" s="116">
        <f t="shared" si="104"/>
        <v>55.75</v>
      </c>
      <c r="J101" s="26">
        <v>315</v>
      </c>
      <c r="K101" s="116">
        <f t="shared" si="106"/>
        <v>55.360281195079089</v>
      </c>
      <c r="L101" s="26">
        <v>573</v>
      </c>
      <c r="M101" s="116">
        <f t="shared" ref="M101:M108" si="108">L101/AO65*100</f>
        <v>55.52325581395349</v>
      </c>
      <c r="N101" s="26">
        <v>676</v>
      </c>
      <c r="O101" s="116">
        <f>N101/AQ65*100</f>
        <v>55.913978494623649</v>
      </c>
      <c r="P101" s="26"/>
      <c r="Q101" s="116"/>
      <c r="R101" s="26"/>
      <c r="S101" s="116"/>
      <c r="T101" s="26"/>
      <c r="U101" s="116"/>
      <c r="V101" s="26"/>
      <c r="W101" s="116"/>
      <c r="X101" s="26"/>
      <c r="Y101" s="116"/>
      <c r="Z101" s="26"/>
      <c r="AA101" s="116"/>
      <c r="AB101" s="26"/>
      <c r="AC101" s="116"/>
      <c r="AE101" s="309"/>
      <c r="AF101" s="2">
        <v>2013</v>
      </c>
      <c r="AG101" s="41">
        <v>22</v>
      </c>
      <c r="AH101" s="116">
        <f t="shared" si="101"/>
        <v>12.865497076023392</v>
      </c>
      <c r="AI101" s="26">
        <v>28</v>
      </c>
      <c r="AJ101" s="116">
        <f t="shared" si="103"/>
        <v>12.121212121212121</v>
      </c>
      <c r="AK101" s="26">
        <v>52</v>
      </c>
      <c r="AL101" s="116">
        <f t="shared" si="105"/>
        <v>13</v>
      </c>
      <c r="AM101" s="26">
        <v>54</v>
      </c>
      <c r="AN101" s="116">
        <f t="shared" si="107"/>
        <v>9.4903339191564147</v>
      </c>
      <c r="AO101" s="26">
        <v>81</v>
      </c>
      <c r="AP101" s="116">
        <f t="shared" ref="AP101:AP108" si="109">AO101/AO65*100</f>
        <v>7.8488372093023253</v>
      </c>
      <c r="AQ101" s="26">
        <v>91</v>
      </c>
      <c r="AR101" s="116">
        <f>AQ101/AQ65*100</f>
        <v>7.5268817204301079</v>
      </c>
      <c r="AS101" s="26"/>
      <c r="AT101" s="116"/>
      <c r="AU101" s="26"/>
      <c r="AV101" s="116"/>
      <c r="AW101" s="26"/>
      <c r="AX101" s="116"/>
      <c r="AY101" s="26"/>
      <c r="AZ101" s="116"/>
      <c r="BA101" s="26"/>
      <c r="BB101" s="116"/>
      <c r="BC101" s="26"/>
      <c r="BD101" s="116"/>
      <c r="BE101" s="26"/>
      <c r="BF101" s="116"/>
    </row>
    <row r="102" spans="2:58" x14ac:dyDescent="0.3">
      <c r="B102" s="309"/>
      <c r="C102" s="2">
        <v>2014</v>
      </c>
      <c r="D102" s="41">
        <v>85</v>
      </c>
      <c r="E102" s="116">
        <f t="shared" si="100"/>
        <v>51.829268292682926</v>
      </c>
      <c r="F102" s="26">
        <v>85</v>
      </c>
      <c r="G102" s="116">
        <f t="shared" si="102"/>
        <v>45.698924731182792</v>
      </c>
      <c r="H102" s="26">
        <v>150</v>
      </c>
      <c r="I102" s="116">
        <f t="shared" si="104"/>
        <v>47.318611987381701</v>
      </c>
      <c r="J102" s="26">
        <v>170</v>
      </c>
      <c r="K102" s="116">
        <f t="shared" si="106"/>
        <v>44.270833333333329</v>
      </c>
      <c r="L102" s="26">
        <v>247</v>
      </c>
      <c r="M102" s="116">
        <f t="shared" si="108"/>
        <v>42.95652173913043</v>
      </c>
      <c r="N102" s="26">
        <v>510</v>
      </c>
      <c r="O102" s="116">
        <f t="shared" ref="O102:O108" si="110">N102/AQ66*100</f>
        <v>45.414069456812115</v>
      </c>
      <c r="P102" s="26">
        <v>516</v>
      </c>
      <c r="Q102" s="116">
        <f>P102/AS66*100</f>
        <v>43.691786621507198</v>
      </c>
      <c r="R102" s="26"/>
      <c r="S102" s="116"/>
      <c r="T102" s="26"/>
      <c r="U102" s="116"/>
      <c r="V102" s="26"/>
      <c r="W102" s="116"/>
      <c r="X102" s="26"/>
      <c r="Y102" s="116"/>
      <c r="Z102" s="26"/>
      <c r="AA102" s="116"/>
      <c r="AB102" s="26"/>
      <c r="AC102" s="116"/>
      <c r="AE102" s="309"/>
      <c r="AF102" s="2">
        <v>2014</v>
      </c>
      <c r="AG102" s="41">
        <v>41</v>
      </c>
      <c r="AH102" s="116">
        <f t="shared" si="101"/>
        <v>25</v>
      </c>
      <c r="AI102" s="26">
        <v>49</v>
      </c>
      <c r="AJ102" s="116">
        <f t="shared" si="103"/>
        <v>26.344086021505376</v>
      </c>
      <c r="AK102" s="26">
        <v>72</v>
      </c>
      <c r="AL102" s="116">
        <f t="shared" si="105"/>
        <v>22.712933753943219</v>
      </c>
      <c r="AM102" s="26">
        <v>93</v>
      </c>
      <c r="AN102" s="116">
        <f t="shared" si="107"/>
        <v>24.21875</v>
      </c>
      <c r="AO102" s="26">
        <v>141</v>
      </c>
      <c r="AP102" s="116">
        <f t="shared" si="109"/>
        <v>24.521739130434781</v>
      </c>
      <c r="AQ102" s="26">
        <v>263</v>
      </c>
      <c r="AR102" s="116">
        <f t="shared" ref="AR102:AR108" si="111">AQ102/AQ66*100</f>
        <v>23.419412288512913</v>
      </c>
      <c r="AS102" s="26">
        <v>282</v>
      </c>
      <c r="AT102" s="116">
        <f>AS102/AS66*100</f>
        <v>23.878069432684164</v>
      </c>
      <c r="AU102" s="26"/>
      <c r="AV102" s="116"/>
      <c r="AW102" s="26"/>
      <c r="AX102" s="116"/>
      <c r="AY102" s="26"/>
      <c r="AZ102" s="116"/>
      <c r="BA102" s="26"/>
      <c r="BB102" s="116"/>
      <c r="BC102" s="26"/>
      <c r="BD102" s="116"/>
      <c r="BE102" s="26"/>
      <c r="BF102" s="116"/>
    </row>
    <row r="103" spans="2:58" x14ac:dyDescent="0.3">
      <c r="B103" s="309"/>
      <c r="C103" s="2">
        <v>2015</v>
      </c>
      <c r="D103" s="41">
        <v>48</v>
      </c>
      <c r="E103" s="116">
        <f t="shared" si="100"/>
        <v>32.214765100671137</v>
      </c>
      <c r="F103" s="26">
        <v>74</v>
      </c>
      <c r="G103" s="116">
        <f t="shared" si="102"/>
        <v>40.437158469945359</v>
      </c>
      <c r="H103" s="26">
        <v>101</v>
      </c>
      <c r="I103" s="116">
        <f t="shared" si="104"/>
        <v>38.403041825095059</v>
      </c>
      <c r="J103" s="26">
        <v>117</v>
      </c>
      <c r="K103" s="116">
        <f t="shared" si="106"/>
        <v>36</v>
      </c>
      <c r="L103" s="26">
        <v>136</v>
      </c>
      <c r="M103" s="116">
        <f t="shared" si="108"/>
        <v>35.509138381201041</v>
      </c>
      <c r="N103" s="26">
        <v>201</v>
      </c>
      <c r="O103" s="116">
        <f t="shared" si="110"/>
        <v>33.444259567387682</v>
      </c>
      <c r="P103" s="26">
        <v>403</v>
      </c>
      <c r="Q103" s="116">
        <f t="shared" ref="Q103:Q108" si="112">P103/AS67*100</f>
        <v>37.108655616942912</v>
      </c>
      <c r="R103" s="26">
        <v>394</v>
      </c>
      <c r="S103" s="116">
        <f>R103/AU67*100</f>
        <v>35.656108597285069</v>
      </c>
      <c r="T103" s="26"/>
      <c r="U103" s="116"/>
      <c r="V103" s="26"/>
      <c r="W103" s="116"/>
      <c r="X103" s="26"/>
      <c r="Y103" s="116"/>
      <c r="Z103" s="26"/>
      <c r="AA103" s="116"/>
      <c r="AB103" s="26"/>
      <c r="AC103" s="116"/>
      <c r="AE103" s="309"/>
      <c r="AF103" s="2">
        <v>2015</v>
      </c>
      <c r="AG103" s="41">
        <v>55</v>
      </c>
      <c r="AH103" s="116">
        <f t="shared" si="101"/>
        <v>36.912751677852349</v>
      </c>
      <c r="AI103" s="26">
        <v>57</v>
      </c>
      <c r="AJ103" s="116">
        <f t="shared" si="103"/>
        <v>31.147540983606557</v>
      </c>
      <c r="AK103" s="26">
        <v>74</v>
      </c>
      <c r="AL103" s="116">
        <f t="shared" si="105"/>
        <v>28.13688212927757</v>
      </c>
      <c r="AM103" s="26">
        <v>120</v>
      </c>
      <c r="AN103" s="116">
        <f t="shared" si="107"/>
        <v>36.923076923076927</v>
      </c>
      <c r="AO103" s="26">
        <v>117</v>
      </c>
      <c r="AP103" s="116">
        <f t="shared" si="109"/>
        <v>30.548302872062667</v>
      </c>
      <c r="AQ103" s="26">
        <v>185</v>
      </c>
      <c r="AR103" s="116">
        <f t="shared" si="111"/>
        <v>30.782029950083196</v>
      </c>
      <c r="AS103" s="26">
        <v>313</v>
      </c>
      <c r="AT103" s="116">
        <f t="shared" ref="AT103:AT108" si="113">AS103/AS67*100</f>
        <v>28.821362799263351</v>
      </c>
      <c r="AU103" s="26">
        <v>347</v>
      </c>
      <c r="AV103" s="116">
        <f>AU103/AU67*100</f>
        <v>31.402714932126695</v>
      </c>
      <c r="AW103" s="26"/>
      <c r="AX103" s="116"/>
      <c r="AY103" s="26"/>
      <c r="AZ103" s="116"/>
      <c r="BA103" s="26"/>
      <c r="BB103" s="116"/>
      <c r="BC103" s="26"/>
      <c r="BD103" s="116"/>
      <c r="BE103" s="26"/>
      <c r="BF103" s="116"/>
    </row>
    <row r="104" spans="2:58" x14ac:dyDescent="0.3">
      <c r="B104" s="309"/>
      <c r="C104" s="2">
        <v>2016</v>
      </c>
      <c r="D104" s="41">
        <v>42</v>
      </c>
      <c r="E104" s="116">
        <f t="shared" si="100"/>
        <v>31.818181818181817</v>
      </c>
      <c r="F104" s="26">
        <v>57</v>
      </c>
      <c r="G104" s="116">
        <f t="shared" si="102"/>
        <v>30.64516129032258</v>
      </c>
      <c r="H104" s="26">
        <v>78</v>
      </c>
      <c r="I104" s="116">
        <f t="shared" si="104"/>
        <v>29.885057471264371</v>
      </c>
      <c r="J104" s="26">
        <v>121</v>
      </c>
      <c r="K104" s="116">
        <f t="shared" si="106"/>
        <v>36.778115501519757</v>
      </c>
      <c r="L104" s="26">
        <v>108</v>
      </c>
      <c r="M104" s="116">
        <f t="shared" si="108"/>
        <v>32.727272727272727</v>
      </c>
      <c r="N104" s="26">
        <v>152</v>
      </c>
      <c r="O104" s="116">
        <f t="shared" si="110"/>
        <v>35.514018691588781</v>
      </c>
      <c r="P104" s="26">
        <v>237</v>
      </c>
      <c r="Q104" s="116">
        <f t="shared" si="112"/>
        <v>36.405529953917046</v>
      </c>
      <c r="R104" s="26">
        <v>393</v>
      </c>
      <c r="S104" s="116">
        <f t="shared" ref="S104:S108" si="114">R104/AU68*100</f>
        <v>33.10867733782645</v>
      </c>
      <c r="T104" s="26">
        <v>433</v>
      </c>
      <c r="U104" s="116">
        <f>T104/AW68*100</f>
        <v>34.283452098178941</v>
      </c>
      <c r="V104" s="26"/>
      <c r="W104" s="116"/>
      <c r="X104" s="26"/>
      <c r="Y104" s="116"/>
      <c r="Z104" s="26"/>
      <c r="AA104" s="116"/>
      <c r="AB104" s="26"/>
      <c r="AC104" s="116"/>
      <c r="AE104" s="309"/>
      <c r="AF104" s="2">
        <v>2016</v>
      </c>
      <c r="AG104" s="41">
        <v>53</v>
      </c>
      <c r="AH104" s="116">
        <f t="shared" si="101"/>
        <v>40.151515151515149</v>
      </c>
      <c r="AI104" s="26">
        <v>77</v>
      </c>
      <c r="AJ104" s="116">
        <f t="shared" si="103"/>
        <v>41.397849462365592</v>
      </c>
      <c r="AK104" s="26">
        <v>104</v>
      </c>
      <c r="AL104" s="116">
        <f t="shared" si="105"/>
        <v>39.846743295019152</v>
      </c>
      <c r="AM104" s="26">
        <v>107</v>
      </c>
      <c r="AN104" s="116">
        <f t="shared" si="107"/>
        <v>32.52279635258359</v>
      </c>
      <c r="AO104" s="26">
        <v>129</v>
      </c>
      <c r="AP104" s="116">
        <f t="shared" si="109"/>
        <v>39.090909090909093</v>
      </c>
      <c r="AQ104" s="26">
        <v>147</v>
      </c>
      <c r="AR104" s="116">
        <f t="shared" si="111"/>
        <v>34.345794392523366</v>
      </c>
      <c r="AS104" s="26">
        <v>199</v>
      </c>
      <c r="AT104" s="116">
        <f t="shared" si="113"/>
        <v>30.568356374807987</v>
      </c>
      <c r="AU104" s="26">
        <v>398</v>
      </c>
      <c r="AV104" s="116">
        <f t="shared" ref="AV104:AV108" si="115">AU104/AU68*100</f>
        <v>33.529907329401851</v>
      </c>
      <c r="AW104" s="26">
        <v>356</v>
      </c>
      <c r="AX104" s="116">
        <f>AW104/AW68*100</f>
        <v>28.186856690419638</v>
      </c>
      <c r="AY104" s="26"/>
      <c r="AZ104" s="116"/>
      <c r="BA104" s="26"/>
      <c r="BB104" s="116"/>
      <c r="BC104" s="26"/>
      <c r="BD104" s="116"/>
      <c r="BE104" s="26"/>
      <c r="BF104" s="116"/>
    </row>
    <row r="105" spans="2:58" x14ac:dyDescent="0.3">
      <c r="B105" s="309"/>
      <c r="C105" s="2">
        <v>2017</v>
      </c>
      <c r="D105" s="41">
        <v>40</v>
      </c>
      <c r="E105" s="116">
        <f t="shared" si="100"/>
        <v>31.496062992125985</v>
      </c>
      <c r="F105" s="26">
        <v>71</v>
      </c>
      <c r="G105" s="116">
        <f t="shared" si="102"/>
        <v>34.634146341463413</v>
      </c>
      <c r="H105" s="26">
        <v>66</v>
      </c>
      <c r="I105" s="116">
        <f t="shared" si="104"/>
        <v>26.829268292682929</v>
      </c>
      <c r="J105" s="26">
        <v>103</v>
      </c>
      <c r="K105" s="116">
        <f t="shared" si="106"/>
        <v>33.441558441558442</v>
      </c>
      <c r="L105" s="26">
        <v>105</v>
      </c>
      <c r="M105" s="116">
        <f t="shared" si="108"/>
        <v>32.012195121951223</v>
      </c>
      <c r="N105" s="26">
        <v>121</v>
      </c>
      <c r="O105" s="116">
        <f t="shared" si="110"/>
        <v>31.428571428571427</v>
      </c>
      <c r="P105" s="26">
        <v>192</v>
      </c>
      <c r="Q105" s="116">
        <f t="shared" si="112"/>
        <v>34.34704830053667</v>
      </c>
      <c r="R105" s="26">
        <v>230</v>
      </c>
      <c r="S105" s="116">
        <f t="shared" si="114"/>
        <v>31.593406593406591</v>
      </c>
      <c r="T105" s="26">
        <v>427</v>
      </c>
      <c r="U105" s="116">
        <f t="shared" ref="U105:U108" si="116">T105/AW69*100</f>
        <v>32.446808510638299</v>
      </c>
      <c r="V105" s="26">
        <v>505</v>
      </c>
      <c r="W105" s="116">
        <f>V105/AY69*100</f>
        <v>32.813515269655618</v>
      </c>
      <c r="X105" s="26"/>
      <c r="Y105" s="116"/>
      <c r="Z105" s="26"/>
      <c r="AA105" s="116"/>
      <c r="AB105" s="26"/>
      <c r="AC105" s="116"/>
      <c r="AE105" s="309"/>
      <c r="AF105" s="2">
        <v>2017</v>
      </c>
      <c r="AG105" s="41">
        <v>50</v>
      </c>
      <c r="AH105" s="116">
        <f t="shared" si="101"/>
        <v>39.370078740157481</v>
      </c>
      <c r="AI105" s="26">
        <v>81</v>
      </c>
      <c r="AJ105" s="116">
        <f t="shared" si="103"/>
        <v>39.512195121951223</v>
      </c>
      <c r="AK105" s="26">
        <v>98</v>
      </c>
      <c r="AL105" s="116">
        <f t="shared" si="105"/>
        <v>39.837398373983739</v>
      </c>
      <c r="AM105" s="26">
        <v>129</v>
      </c>
      <c r="AN105" s="116">
        <f t="shared" si="107"/>
        <v>41.883116883116884</v>
      </c>
      <c r="AO105" s="26">
        <v>139</v>
      </c>
      <c r="AP105" s="116">
        <f t="shared" si="109"/>
        <v>42.378048780487802</v>
      </c>
      <c r="AQ105" s="26">
        <v>129</v>
      </c>
      <c r="AR105" s="116">
        <f t="shared" si="111"/>
        <v>33.506493506493506</v>
      </c>
      <c r="AS105" s="26">
        <v>194</v>
      </c>
      <c r="AT105" s="116">
        <f t="shared" si="113"/>
        <v>34.704830053667266</v>
      </c>
      <c r="AU105" s="26">
        <v>286</v>
      </c>
      <c r="AV105" s="116">
        <f t="shared" si="115"/>
        <v>39.285714285714285</v>
      </c>
      <c r="AW105" s="26">
        <v>452</v>
      </c>
      <c r="AX105" s="116">
        <f t="shared" ref="AX105:AX108" si="117">AW105/AW69*100</f>
        <v>34.346504559270521</v>
      </c>
      <c r="AY105" s="26">
        <v>513</v>
      </c>
      <c r="AZ105" s="116">
        <f>AY105/AY69*100</f>
        <v>33.333333333333329</v>
      </c>
      <c r="BA105" s="26"/>
      <c r="BB105" s="116"/>
      <c r="BC105" s="26"/>
      <c r="BD105" s="116"/>
      <c r="BE105" s="26"/>
      <c r="BF105" s="116"/>
    </row>
    <row r="106" spans="2:58" x14ac:dyDescent="0.3">
      <c r="B106" s="309"/>
      <c r="C106" s="2">
        <v>2018</v>
      </c>
      <c r="D106" s="41">
        <v>39</v>
      </c>
      <c r="E106" s="116">
        <f t="shared" si="100"/>
        <v>25.657894736842106</v>
      </c>
      <c r="F106" s="26">
        <v>51</v>
      </c>
      <c r="G106" s="116">
        <f t="shared" si="102"/>
        <v>27.419354838709676</v>
      </c>
      <c r="H106" s="26">
        <v>69</v>
      </c>
      <c r="I106" s="116">
        <f t="shared" si="104"/>
        <v>27.6</v>
      </c>
      <c r="J106" s="26">
        <v>117</v>
      </c>
      <c r="K106" s="116">
        <f t="shared" si="106"/>
        <v>35.135135135135137</v>
      </c>
      <c r="L106" s="26">
        <v>103</v>
      </c>
      <c r="M106" s="116">
        <f t="shared" si="108"/>
        <v>29.941860465116278</v>
      </c>
      <c r="N106" s="26">
        <v>106</v>
      </c>
      <c r="O106" s="116">
        <f t="shared" si="110"/>
        <v>27.179487179487179</v>
      </c>
      <c r="P106" s="26">
        <v>144</v>
      </c>
      <c r="Q106" s="116">
        <f t="shared" si="112"/>
        <v>30.188679245283019</v>
      </c>
      <c r="R106" s="26">
        <v>182</v>
      </c>
      <c r="S106" s="116">
        <f t="shared" si="114"/>
        <v>29.983525535420096</v>
      </c>
      <c r="T106" s="26">
        <v>270</v>
      </c>
      <c r="U106" s="116">
        <f t="shared" si="116"/>
        <v>31.914893617021278</v>
      </c>
      <c r="V106" s="26">
        <v>503</v>
      </c>
      <c r="W106" s="116">
        <f t="shared" ref="W106:W108" si="118">V106/AY70*100</f>
        <v>31.281094527363184</v>
      </c>
      <c r="X106" s="26">
        <v>542</v>
      </c>
      <c r="Y106" s="116">
        <f>X106/BA70*100</f>
        <v>32.494004796163068</v>
      </c>
      <c r="Z106" s="26"/>
      <c r="AA106" s="116"/>
      <c r="AB106" s="26"/>
      <c r="AC106" s="116"/>
      <c r="AE106" s="309"/>
      <c r="AF106" s="2">
        <v>2018</v>
      </c>
      <c r="AG106" s="41">
        <v>62</v>
      </c>
      <c r="AH106" s="116">
        <f t="shared" si="101"/>
        <v>40.789473684210527</v>
      </c>
      <c r="AI106" s="26">
        <v>77</v>
      </c>
      <c r="AJ106" s="116">
        <f t="shared" si="103"/>
        <v>41.397849462365592</v>
      </c>
      <c r="AK106" s="26">
        <v>93</v>
      </c>
      <c r="AL106" s="116">
        <f t="shared" si="105"/>
        <v>37.200000000000003</v>
      </c>
      <c r="AM106" s="26">
        <v>115</v>
      </c>
      <c r="AN106" s="116">
        <f t="shared" si="107"/>
        <v>34.534534534534536</v>
      </c>
      <c r="AO106" s="26">
        <v>145</v>
      </c>
      <c r="AP106" s="116">
        <f t="shared" si="109"/>
        <v>42.151162790697676</v>
      </c>
      <c r="AQ106" s="26">
        <v>143</v>
      </c>
      <c r="AR106" s="116">
        <f t="shared" si="111"/>
        <v>36.666666666666664</v>
      </c>
      <c r="AS106" s="26">
        <v>196</v>
      </c>
      <c r="AT106" s="116">
        <f t="shared" si="113"/>
        <v>41.090146750524106</v>
      </c>
      <c r="AU106" s="26">
        <v>243</v>
      </c>
      <c r="AV106" s="116">
        <f t="shared" si="115"/>
        <v>40.032948929159801</v>
      </c>
      <c r="AW106" s="26">
        <v>291</v>
      </c>
      <c r="AX106" s="116">
        <f t="shared" si="117"/>
        <v>34.397163120567377</v>
      </c>
      <c r="AY106" s="26">
        <v>541</v>
      </c>
      <c r="AZ106" s="116">
        <f t="shared" ref="AZ106:AZ108" si="119">AY106/AY70*100</f>
        <v>33.644278606965173</v>
      </c>
      <c r="BA106" s="26">
        <v>585</v>
      </c>
      <c r="BB106" s="116">
        <f>BA106/BA70*100</f>
        <v>35.071942446043167</v>
      </c>
      <c r="BC106" s="26"/>
      <c r="BD106" s="116"/>
      <c r="BE106" s="26"/>
      <c r="BF106" s="116"/>
    </row>
    <row r="107" spans="2:58" x14ac:dyDescent="0.3">
      <c r="B107" s="309"/>
      <c r="C107" s="2">
        <v>2019</v>
      </c>
      <c r="D107" s="41">
        <v>34</v>
      </c>
      <c r="E107" s="116">
        <f t="shared" si="100"/>
        <v>25.954198473282442</v>
      </c>
      <c r="F107" s="26">
        <v>43</v>
      </c>
      <c r="G107" s="116">
        <f t="shared" si="102"/>
        <v>28.289473684210524</v>
      </c>
      <c r="H107" s="26">
        <v>60</v>
      </c>
      <c r="I107" s="116">
        <f t="shared" si="104"/>
        <v>27.397260273972602</v>
      </c>
      <c r="J107" s="26">
        <v>68</v>
      </c>
      <c r="K107" s="116">
        <f t="shared" si="106"/>
        <v>24.817518248175183</v>
      </c>
      <c r="L107" s="26">
        <v>88</v>
      </c>
      <c r="M107" s="116">
        <f t="shared" si="108"/>
        <v>29.830508474576273</v>
      </c>
      <c r="N107" s="26">
        <v>95</v>
      </c>
      <c r="O107" s="116">
        <f t="shared" si="110"/>
        <v>26.462395543175489</v>
      </c>
      <c r="P107" s="26">
        <v>81</v>
      </c>
      <c r="Q107" s="116">
        <f t="shared" si="112"/>
        <v>21.715817694369974</v>
      </c>
      <c r="R107" s="26">
        <v>126</v>
      </c>
      <c r="S107" s="116">
        <f t="shared" si="114"/>
        <v>28.251121076233183</v>
      </c>
      <c r="T107" s="26">
        <v>174</v>
      </c>
      <c r="U107" s="116">
        <f t="shared" si="116"/>
        <v>27.488151658767773</v>
      </c>
      <c r="V107" s="26">
        <v>276</v>
      </c>
      <c r="W107" s="116">
        <f t="shared" si="118"/>
        <v>29.773462783171524</v>
      </c>
      <c r="X107" s="26">
        <v>458</v>
      </c>
      <c r="Y107" s="116">
        <f t="shared" ref="Y107:Y108" si="120">X107/BA71*100</f>
        <v>27.020648967551626</v>
      </c>
      <c r="Z107" s="26">
        <v>573</v>
      </c>
      <c r="AA107" s="116">
        <f>Z107/BC71*100</f>
        <v>30.690948044991966</v>
      </c>
      <c r="AB107" s="26"/>
      <c r="AC107" s="116"/>
      <c r="AE107" s="309"/>
      <c r="AF107" s="2">
        <v>2019</v>
      </c>
      <c r="AG107" s="41">
        <v>49</v>
      </c>
      <c r="AH107" s="116">
        <f t="shared" si="101"/>
        <v>37.404580152671755</v>
      </c>
      <c r="AI107" s="26">
        <v>53</v>
      </c>
      <c r="AJ107" s="116">
        <f t="shared" si="103"/>
        <v>34.868421052631575</v>
      </c>
      <c r="AK107" s="26">
        <v>90</v>
      </c>
      <c r="AL107" s="116">
        <f t="shared" si="105"/>
        <v>41.095890410958901</v>
      </c>
      <c r="AM107" s="26">
        <v>113</v>
      </c>
      <c r="AN107" s="116">
        <f t="shared" si="107"/>
        <v>41.240875912408761</v>
      </c>
      <c r="AO107" s="26">
        <v>108</v>
      </c>
      <c r="AP107" s="116">
        <f t="shared" si="109"/>
        <v>36.610169491525426</v>
      </c>
      <c r="AQ107" s="26">
        <v>144</v>
      </c>
      <c r="AR107" s="116">
        <f t="shared" si="111"/>
        <v>40.111420612813369</v>
      </c>
      <c r="AS107" s="26">
        <v>148</v>
      </c>
      <c r="AT107" s="116">
        <f t="shared" si="113"/>
        <v>39.678284182305632</v>
      </c>
      <c r="AU107" s="26">
        <v>174</v>
      </c>
      <c r="AV107" s="116">
        <f t="shared" si="115"/>
        <v>39.013452914798208</v>
      </c>
      <c r="AW107" s="26">
        <v>265</v>
      </c>
      <c r="AX107" s="116">
        <f t="shared" si="117"/>
        <v>41.864139020537124</v>
      </c>
      <c r="AY107" s="26">
        <v>362</v>
      </c>
      <c r="AZ107" s="116">
        <f t="shared" si="119"/>
        <v>39.050701186623513</v>
      </c>
      <c r="BA107" s="26">
        <v>689</v>
      </c>
      <c r="BB107" s="116">
        <f t="shared" ref="BB107:BB108" si="121">BA107/BA71*100</f>
        <v>40.64896755162242</v>
      </c>
      <c r="BC107" s="26">
        <v>675</v>
      </c>
      <c r="BD107" s="116">
        <f>BC107/BC71*100</f>
        <v>36.154258168184249</v>
      </c>
      <c r="BE107" s="26"/>
      <c r="BF107" s="116"/>
    </row>
    <row r="108" spans="2:58" x14ac:dyDescent="0.3">
      <c r="B108" s="310"/>
      <c r="C108" s="3">
        <v>2020</v>
      </c>
      <c r="D108" s="4">
        <v>22</v>
      </c>
      <c r="E108" s="78">
        <f t="shared" si="100"/>
        <v>24.719101123595504</v>
      </c>
      <c r="F108" s="76">
        <v>30</v>
      </c>
      <c r="G108" s="78">
        <f t="shared" si="102"/>
        <v>30.303030303030305</v>
      </c>
      <c r="H108" s="76">
        <v>47</v>
      </c>
      <c r="I108" s="78">
        <f t="shared" si="104"/>
        <v>30.519480519480517</v>
      </c>
      <c r="J108" s="76">
        <v>56</v>
      </c>
      <c r="K108" s="78">
        <f t="shared" si="106"/>
        <v>26.168224299065418</v>
      </c>
      <c r="L108" s="76">
        <v>61</v>
      </c>
      <c r="M108" s="78">
        <f t="shared" si="108"/>
        <v>28.504672897196258</v>
      </c>
      <c r="N108" s="76">
        <v>62</v>
      </c>
      <c r="O108" s="78">
        <f t="shared" si="110"/>
        <v>25.94142259414226</v>
      </c>
      <c r="P108" s="76">
        <v>79</v>
      </c>
      <c r="Q108" s="78">
        <f t="shared" si="112"/>
        <v>28.214285714285715</v>
      </c>
      <c r="R108" s="76">
        <v>79</v>
      </c>
      <c r="S108" s="78">
        <f t="shared" si="114"/>
        <v>23.795180722891565</v>
      </c>
      <c r="T108" s="76">
        <v>114</v>
      </c>
      <c r="U108" s="78">
        <f t="shared" si="116"/>
        <v>27.669902912621357</v>
      </c>
      <c r="V108" s="76">
        <v>132</v>
      </c>
      <c r="W108" s="78">
        <f t="shared" si="118"/>
        <v>26.720647773279353</v>
      </c>
      <c r="X108" s="76">
        <v>209</v>
      </c>
      <c r="Y108" s="78">
        <f t="shared" si="120"/>
        <v>27.941176470588236</v>
      </c>
      <c r="Z108" s="76">
        <v>390</v>
      </c>
      <c r="AA108" s="78">
        <f>Z108/BC72*100</f>
        <v>28.974739970282322</v>
      </c>
      <c r="AB108" s="76">
        <v>462</v>
      </c>
      <c r="AC108" s="78">
        <f>AB108/BE72*100</f>
        <v>30.697674418604652</v>
      </c>
      <c r="AE108" s="310"/>
      <c r="AF108" s="3">
        <v>2020</v>
      </c>
      <c r="AG108" s="4">
        <v>43</v>
      </c>
      <c r="AH108" s="78">
        <f t="shared" si="101"/>
        <v>48.314606741573037</v>
      </c>
      <c r="AI108" s="76">
        <v>33</v>
      </c>
      <c r="AJ108" s="78">
        <f t="shared" si="103"/>
        <v>33.333333333333329</v>
      </c>
      <c r="AK108" s="76">
        <v>62</v>
      </c>
      <c r="AL108" s="78">
        <f t="shared" si="105"/>
        <v>40.259740259740262</v>
      </c>
      <c r="AM108" s="76">
        <v>87</v>
      </c>
      <c r="AN108" s="78">
        <f t="shared" si="107"/>
        <v>40.654205607476634</v>
      </c>
      <c r="AO108" s="76">
        <v>92</v>
      </c>
      <c r="AP108" s="78">
        <f t="shared" si="109"/>
        <v>42.990654205607477</v>
      </c>
      <c r="AQ108" s="76">
        <v>102</v>
      </c>
      <c r="AR108" s="78">
        <f t="shared" si="111"/>
        <v>42.677824267782427</v>
      </c>
      <c r="AS108" s="76">
        <v>117</v>
      </c>
      <c r="AT108" s="78">
        <f t="shared" si="113"/>
        <v>41.785714285714285</v>
      </c>
      <c r="AU108" s="76">
        <v>146</v>
      </c>
      <c r="AV108" s="78">
        <f t="shared" si="115"/>
        <v>43.975903614457827</v>
      </c>
      <c r="AW108" s="76">
        <v>172</v>
      </c>
      <c r="AX108" s="78">
        <f t="shared" si="117"/>
        <v>41.747572815533978</v>
      </c>
      <c r="AY108" s="76">
        <v>206</v>
      </c>
      <c r="AZ108" s="78">
        <f t="shared" si="119"/>
        <v>41.700404858299592</v>
      </c>
      <c r="BA108" s="76">
        <v>315</v>
      </c>
      <c r="BB108" s="78">
        <f t="shared" si="121"/>
        <v>42.112299465240646</v>
      </c>
      <c r="BC108" s="76">
        <v>540</v>
      </c>
      <c r="BD108" s="78">
        <f>BC108/BC72*100</f>
        <v>40.118870728083209</v>
      </c>
      <c r="BE108" s="76">
        <v>568</v>
      </c>
      <c r="BF108" s="78">
        <f>BE108/BE72*100</f>
        <v>37.740863787375417</v>
      </c>
    </row>
    <row r="109" spans="2:58" x14ac:dyDescent="0.3">
      <c r="G109" s="115"/>
      <c r="BB109" s="115"/>
    </row>
    <row r="110" spans="2:58" ht="24" x14ac:dyDescent="0.3">
      <c r="B110" s="100" t="s">
        <v>54</v>
      </c>
      <c r="C110" s="87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E110" s="100" t="s">
        <v>55</v>
      </c>
      <c r="AF110" s="87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  <c r="BC110" s="86"/>
      <c r="BD110" s="86"/>
      <c r="BE110" s="86"/>
      <c r="BF110" s="86"/>
    </row>
    <row r="111" spans="2:58" x14ac:dyDescent="0.3">
      <c r="B111" s="79"/>
      <c r="C111" s="73"/>
      <c r="D111" s="311" t="s">
        <v>30</v>
      </c>
      <c r="E111" s="311"/>
      <c r="F111" s="311"/>
      <c r="G111" s="311"/>
      <c r="H111" s="311"/>
      <c r="I111" s="311"/>
      <c r="J111" s="311"/>
      <c r="K111" s="311"/>
      <c r="L111" s="311"/>
      <c r="M111" s="311"/>
      <c r="N111" s="311"/>
      <c r="O111" s="311"/>
      <c r="P111" s="311"/>
      <c r="Q111" s="311"/>
      <c r="R111" s="311"/>
      <c r="S111" s="311"/>
      <c r="T111" s="311"/>
      <c r="U111" s="311"/>
      <c r="V111" s="311"/>
      <c r="W111" s="311"/>
      <c r="X111" s="311"/>
      <c r="Y111" s="311"/>
      <c r="Z111" s="311"/>
      <c r="AA111" s="311"/>
      <c r="AB111" s="311"/>
      <c r="AC111" s="311"/>
      <c r="AE111" s="79"/>
      <c r="AF111" s="73"/>
      <c r="AG111" s="311" t="s">
        <v>30</v>
      </c>
      <c r="AH111" s="311"/>
      <c r="AI111" s="311"/>
      <c r="AJ111" s="311"/>
      <c r="AK111" s="311"/>
      <c r="AL111" s="311"/>
      <c r="AM111" s="311"/>
      <c r="AN111" s="311"/>
      <c r="AO111" s="311"/>
      <c r="AP111" s="311"/>
      <c r="AQ111" s="311"/>
      <c r="AR111" s="311"/>
      <c r="AS111" s="311"/>
      <c r="AT111" s="311"/>
      <c r="AU111" s="311"/>
      <c r="AV111" s="311"/>
      <c r="AW111" s="311"/>
      <c r="AX111" s="311"/>
      <c r="AY111" s="311"/>
      <c r="AZ111" s="311"/>
      <c r="BA111" s="311"/>
      <c r="BB111" s="311"/>
      <c r="BC111" s="311"/>
      <c r="BD111" s="311"/>
      <c r="BE111" s="311"/>
      <c r="BF111" s="311"/>
    </row>
    <row r="112" spans="2:58" x14ac:dyDescent="0.3">
      <c r="B112" s="80"/>
      <c r="C112" s="81"/>
      <c r="D112" s="307">
        <v>2008</v>
      </c>
      <c r="E112" s="307"/>
      <c r="F112" s="307">
        <v>2009</v>
      </c>
      <c r="G112" s="307"/>
      <c r="H112" s="307">
        <v>2010</v>
      </c>
      <c r="I112" s="307"/>
      <c r="J112" s="307">
        <v>2011</v>
      </c>
      <c r="K112" s="307"/>
      <c r="L112" s="307">
        <v>2012</v>
      </c>
      <c r="M112" s="307"/>
      <c r="N112" s="307">
        <v>2013</v>
      </c>
      <c r="O112" s="307"/>
      <c r="P112" s="307">
        <v>2014</v>
      </c>
      <c r="Q112" s="307"/>
      <c r="R112" s="307">
        <v>2015</v>
      </c>
      <c r="S112" s="307"/>
      <c r="T112" s="307">
        <v>2016</v>
      </c>
      <c r="U112" s="307"/>
      <c r="V112" s="307">
        <v>2017</v>
      </c>
      <c r="W112" s="307"/>
      <c r="X112" s="307">
        <v>2018</v>
      </c>
      <c r="Y112" s="307"/>
      <c r="Z112" s="307">
        <v>2019</v>
      </c>
      <c r="AA112" s="307"/>
      <c r="AB112" s="307">
        <v>2020</v>
      </c>
      <c r="AC112" s="307"/>
      <c r="AE112" s="80"/>
      <c r="AF112" s="81"/>
      <c r="AG112" s="307">
        <v>2008</v>
      </c>
      <c r="AH112" s="307"/>
      <c r="AI112" s="307">
        <v>2009</v>
      </c>
      <c r="AJ112" s="307"/>
      <c r="AK112" s="307">
        <v>2010</v>
      </c>
      <c r="AL112" s="307"/>
      <c r="AM112" s="307">
        <v>2011</v>
      </c>
      <c r="AN112" s="307"/>
      <c r="AO112" s="307">
        <v>2012</v>
      </c>
      <c r="AP112" s="307"/>
      <c r="AQ112" s="307">
        <v>2013</v>
      </c>
      <c r="AR112" s="307"/>
      <c r="AS112" s="307">
        <v>2014</v>
      </c>
      <c r="AT112" s="307"/>
      <c r="AU112" s="307">
        <v>2015</v>
      </c>
      <c r="AV112" s="307"/>
      <c r="AW112" s="307">
        <v>2016</v>
      </c>
      <c r="AX112" s="307"/>
      <c r="AY112" s="307">
        <v>2017</v>
      </c>
      <c r="AZ112" s="307"/>
      <c r="BA112" s="307">
        <v>2018</v>
      </c>
      <c r="BB112" s="307"/>
      <c r="BC112" s="307">
        <v>2019</v>
      </c>
      <c r="BD112" s="307"/>
      <c r="BE112" s="307">
        <v>2020</v>
      </c>
      <c r="BF112" s="307"/>
    </row>
    <row r="113" spans="2:87" x14ac:dyDescent="0.3">
      <c r="B113" s="83"/>
      <c r="C113" s="84"/>
      <c r="D113" s="85" t="s">
        <v>31</v>
      </c>
      <c r="E113" s="85" t="s">
        <v>0</v>
      </c>
      <c r="F113" s="85" t="s">
        <v>31</v>
      </c>
      <c r="G113" s="85" t="s">
        <v>0</v>
      </c>
      <c r="H113" s="85" t="s">
        <v>31</v>
      </c>
      <c r="I113" s="85" t="s">
        <v>0</v>
      </c>
      <c r="J113" s="85" t="s">
        <v>31</v>
      </c>
      <c r="K113" s="85" t="s">
        <v>0</v>
      </c>
      <c r="L113" s="85" t="s">
        <v>31</v>
      </c>
      <c r="M113" s="85" t="s">
        <v>0</v>
      </c>
      <c r="N113" s="85" t="s">
        <v>31</v>
      </c>
      <c r="O113" s="85" t="s">
        <v>0</v>
      </c>
      <c r="P113" s="85" t="s">
        <v>31</v>
      </c>
      <c r="Q113" s="85" t="s">
        <v>0</v>
      </c>
      <c r="R113" s="85" t="s">
        <v>31</v>
      </c>
      <c r="S113" s="85" t="s">
        <v>0</v>
      </c>
      <c r="T113" s="85" t="s">
        <v>31</v>
      </c>
      <c r="U113" s="85" t="s">
        <v>0</v>
      </c>
      <c r="V113" s="85" t="s">
        <v>31</v>
      </c>
      <c r="W113" s="85" t="s">
        <v>0</v>
      </c>
      <c r="X113" s="85" t="s">
        <v>31</v>
      </c>
      <c r="Y113" s="85" t="s">
        <v>0</v>
      </c>
      <c r="Z113" s="85" t="s">
        <v>31</v>
      </c>
      <c r="AA113" s="85" t="s">
        <v>0</v>
      </c>
      <c r="AB113" s="85" t="s">
        <v>31</v>
      </c>
      <c r="AC113" s="85" t="s">
        <v>0</v>
      </c>
      <c r="AE113" s="83"/>
      <c r="AF113" s="84"/>
      <c r="AG113" s="85" t="s">
        <v>31</v>
      </c>
      <c r="AH113" s="85" t="s">
        <v>0</v>
      </c>
      <c r="AI113" s="85" t="s">
        <v>31</v>
      </c>
      <c r="AJ113" s="85" t="s">
        <v>0</v>
      </c>
      <c r="AK113" s="85" t="s">
        <v>31</v>
      </c>
      <c r="AL113" s="85" t="s">
        <v>0</v>
      </c>
      <c r="AM113" s="85" t="s">
        <v>31</v>
      </c>
      <c r="AN113" s="85" t="s">
        <v>0</v>
      </c>
      <c r="AO113" s="85" t="s">
        <v>31</v>
      </c>
      <c r="AP113" s="85" t="s">
        <v>0</v>
      </c>
      <c r="AQ113" s="85" t="s">
        <v>31</v>
      </c>
      <c r="AR113" s="85" t="s">
        <v>0</v>
      </c>
      <c r="AS113" s="85" t="s">
        <v>31</v>
      </c>
      <c r="AT113" s="85" t="s">
        <v>0</v>
      </c>
      <c r="AU113" s="85" t="s">
        <v>31</v>
      </c>
      <c r="AV113" s="85" t="s">
        <v>0</v>
      </c>
      <c r="AW113" s="85" t="s">
        <v>31</v>
      </c>
      <c r="AX113" s="85" t="s">
        <v>0</v>
      </c>
      <c r="AY113" s="85" t="s">
        <v>31</v>
      </c>
      <c r="AZ113" s="85" t="s">
        <v>0</v>
      </c>
      <c r="BA113" s="85" t="s">
        <v>31</v>
      </c>
      <c r="BB113" s="85" t="s">
        <v>0</v>
      </c>
      <c r="BC113" s="85" t="s">
        <v>31</v>
      </c>
      <c r="BD113" s="85" t="s">
        <v>0</v>
      </c>
      <c r="BE113" s="85" t="s">
        <v>31</v>
      </c>
      <c r="BF113" s="85" t="s">
        <v>0</v>
      </c>
    </row>
    <row r="114" spans="2:87" ht="13.5" customHeight="1" x14ac:dyDescent="0.3">
      <c r="B114" s="308" t="s">
        <v>34</v>
      </c>
      <c r="C114" s="2">
        <v>2008</v>
      </c>
      <c r="D114" s="38"/>
      <c r="E114" s="115">
        <f>D114/AG60*100</f>
        <v>0</v>
      </c>
      <c r="F114" s="74"/>
      <c r="G114" s="115"/>
      <c r="H114" s="74"/>
      <c r="I114" s="115"/>
      <c r="J114" s="74"/>
      <c r="K114" s="115"/>
      <c r="L114" s="74"/>
      <c r="M114" s="115"/>
      <c r="N114" s="74"/>
      <c r="O114" s="115"/>
      <c r="P114" s="74"/>
      <c r="Q114" s="115"/>
      <c r="R114" s="74"/>
      <c r="S114" s="115"/>
      <c r="T114" s="74"/>
      <c r="U114" s="115"/>
      <c r="V114" s="74"/>
      <c r="W114" s="115"/>
      <c r="X114" s="74"/>
      <c r="Y114" s="115"/>
      <c r="Z114" s="74"/>
      <c r="AA114" s="115"/>
      <c r="AB114" s="74"/>
      <c r="AC114" s="115"/>
      <c r="AE114" s="308" t="s">
        <v>34</v>
      </c>
      <c r="AF114" s="2">
        <v>2008</v>
      </c>
      <c r="AG114" s="38"/>
      <c r="AH114" s="115">
        <f>AG114/AG60*100</f>
        <v>0</v>
      </c>
      <c r="AI114" s="74"/>
      <c r="AJ114" s="115"/>
      <c r="AK114" s="74"/>
      <c r="AL114" s="115"/>
      <c r="AM114" s="74"/>
      <c r="AN114" s="115"/>
      <c r="AO114" s="74"/>
      <c r="AP114" s="115"/>
      <c r="AQ114" s="74"/>
      <c r="AR114" s="115"/>
      <c r="AS114" s="74"/>
      <c r="AT114" s="115"/>
      <c r="AU114" s="74"/>
      <c r="AV114" s="115"/>
      <c r="AW114" s="74"/>
      <c r="AX114" s="115"/>
      <c r="AY114" s="74"/>
      <c r="AZ114" s="115"/>
      <c r="BA114" s="74"/>
      <c r="BB114" s="115"/>
      <c r="BC114" s="74"/>
      <c r="BD114" s="115"/>
      <c r="BE114" s="74"/>
      <c r="BF114" s="115"/>
    </row>
    <row r="115" spans="2:87" x14ac:dyDescent="0.3">
      <c r="B115" s="309"/>
      <c r="C115" s="2">
        <v>2009</v>
      </c>
      <c r="D115" s="41"/>
      <c r="E115" s="116">
        <f t="shared" ref="E115:E126" si="122">D115/AG61*100</f>
        <v>0</v>
      </c>
      <c r="F115" s="26"/>
      <c r="G115" s="116">
        <f>F115/AI61*100</f>
        <v>0</v>
      </c>
      <c r="H115" s="26"/>
      <c r="I115" s="116"/>
      <c r="J115" s="26"/>
      <c r="K115" s="116"/>
      <c r="L115" s="26"/>
      <c r="M115" s="116"/>
      <c r="N115" s="26"/>
      <c r="O115" s="116"/>
      <c r="P115" s="26"/>
      <c r="Q115" s="116"/>
      <c r="R115" s="26"/>
      <c r="S115" s="116"/>
      <c r="T115" s="26"/>
      <c r="U115" s="116"/>
      <c r="V115" s="26"/>
      <c r="W115" s="116"/>
      <c r="X115" s="26"/>
      <c r="Y115" s="116"/>
      <c r="Z115" s="26"/>
      <c r="AA115" s="116"/>
      <c r="AB115" s="26"/>
      <c r="AC115" s="116"/>
      <c r="AE115" s="309"/>
      <c r="AF115" s="2">
        <v>2009</v>
      </c>
      <c r="AG115" s="41"/>
      <c r="AH115" s="116">
        <f t="shared" ref="AH115:AH126" si="123">AG115/AG61*100</f>
        <v>0</v>
      </c>
      <c r="AI115" s="26"/>
      <c r="AJ115" s="116">
        <f>AI115/AI61*100</f>
        <v>0</v>
      </c>
      <c r="AK115" s="26"/>
      <c r="AL115" s="116"/>
      <c r="AM115" s="26"/>
      <c r="AN115" s="116"/>
      <c r="AO115" s="26"/>
      <c r="AP115" s="116"/>
      <c r="AQ115" s="26"/>
      <c r="AR115" s="116"/>
      <c r="AS115" s="26"/>
      <c r="AT115" s="116"/>
      <c r="AU115" s="26"/>
      <c r="AV115" s="116"/>
      <c r="AW115" s="26"/>
      <c r="AX115" s="116"/>
      <c r="AY115" s="26"/>
      <c r="AZ115" s="116"/>
      <c r="BA115" s="26"/>
      <c r="BB115" s="116"/>
      <c r="BC115" s="26"/>
      <c r="BD115" s="116"/>
      <c r="BE115" s="26"/>
      <c r="BF115" s="116"/>
    </row>
    <row r="116" spans="2:87" x14ac:dyDescent="0.3">
      <c r="B116" s="309"/>
      <c r="C116" s="2">
        <v>2010</v>
      </c>
      <c r="D116" s="41"/>
      <c r="E116" s="116">
        <f t="shared" si="122"/>
        <v>0</v>
      </c>
      <c r="F116" s="26"/>
      <c r="G116" s="116">
        <f t="shared" ref="G116:G126" si="124">F116/AI62*100</f>
        <v>0</v>
      </c>
      <c r="H116" s="26"/>
      <c r="I116" s="116">
        <f>H116/AK62*100</f>
        <v>0</v>
      </c>
      <c r="J116" s="26"/>
      <c r="K116" s="116"/>
      <c r="L116" s="26"/>
      <c r="M116" s="116"/>
      <c r="N116" s="26"/>
      <c r="O116" s="116"/>
      <c r="P116" s="26"/>
      <c r="Q116" s="116"/>
      <c r="R116" s="26"/>
      <c r="S116" s="116"/>
      <c r="T116" s="26"/>
      <c r="U116" s="116"/>
      <c r="V116" s="26"/>
      <c r="W116" s="116"/>
      <c r="X116" s="26"/>
      <c r="Y116" s="116"/>
      <c r="Z116" s="26"/>
      <c r="AA116" s="116"/>
      <c r="AB116" s="26"/>
      <c r="AC116" s="116"/>
      <c r="AE116" s="309"/>
      <c r="AF116" s="2">
        <v>2010</v>
      </c>
      <c r="AG116" s="41"/>
      <c r="AH116" s="116">
        <f t="shared" si="123"/>
        <v>0</v>
      </c>
      <c r="AI116" s="26"/>
      <c r="AJ116" s="116">
        <f t="shared" ref="AJ116:AJ126" si="125">AI116/AI62*100</f>
        <v>0</v>
      </c>
      <c r="AK116" s="26"/>
      <c r="AL116" s="116">
        <f>AK116/AK62*100</f>
        <v>0</v>
      </c>
      <c r="AM116" s="26"/>
      <c r="AN116" s="116"/>
      <c r="AO116" s="26"/>
      <c r="AP116" s="116"/>
      <c r="AQ116" s="26"/>
      <c r="AR116" s="116"/>
      <c r="AS116" s="26"/>
      <c r="AT116" s="116"/>
      <c r="AU116" s="26"/>
      <c r="AV116" s="116"/>
      <c r="AW116" s="26"/>
      <c r="AX116" s="116"/>
      <c r="AY116" s="26"/>
      <c r="AZ116" s="116"/>
      <c r="BA116" s="26"/>
      <c r="BB116" s="116"/>
      <c r="BC116" s="26"/>
      <c r="BD116" s="116"/>
      <c r="BE116" s="26"/>
      <c r="BF116" s="116"/>
    </row>
    <row r="117" spans="2:87" x14ac:dyDescent="0.3">
      <c r="B117" s="309"/>
      <c r="C117" s="2">
        <v>2011</v>
      </c>
      <c r="D117" s="41"/>
      <c r="E117" s="116">
        <f t="shared" si="122"/>
        <v>0</v>
      </c>
      <c r="F117" s="26"/>
      <c r="G117" s="116">
        <f t="shared" si="124"/>
        <v>0</v>
      </c>
      <c r="H117" s="26"/>
      <c r="I117" s="116">
        <f t="shared" ref="I117:I126" si="126">H117/AK63*100</f>
        <v>0</v>
      </c>
      <c r="J117" s="26"/>
      <c r="K117" s="116">
        <f>J117/AM63*100</f>
        <v>0</v>
      </c>
      <c r="L117" s="26"/>
      <c r="M117" s="116"/>
      <c r="N117" s="26"/>
      <c r="O117" s="116"/>
      <c r="P117" s="26"/>
      <c r="Q117" s="116"/>
      <c r="R117" s="26"/>
      <c r="S117" s="116"/>
      <c r="T117" s="26"/>
      <c r="U117" s="116"/>
      <c r="V117" s="26"/>
      <c r="W117" s="116"/>
      <c r="X117" s="26"/>
      <c r="Y117" s="116"/>
      <c r="Z117" s="26"/>
      <c r="AA117" s="116"/>
      <c r="AB117" s="26"/>
      <c r="AC117" s="116"/>
      <c r="AE117" s="309"/>
      <c r="AF117" s="2">
        <v>2011</v>
      </c>
      <c r="AG117" s="41"/>
      <c r="AH117" s="116">
        <f t="shared" si="123"/>
        <v>0</v>
      </c>
      <c r="AI117" s="26"/>
      <c r="AJ117" s="116">
        <f t="shared" si="125"/>
        <v>0</v>
      </c>
      <c r="AK117" s="26"/>
      <c r="AL117" s="116">
        <f t="shared" ref="AL117:AL126" si="127">AK117/AK63*100</f>
        <v>0</v>
      </c>
      <c r="AM117" s="26"/>
      <c r="AN117" s="116">
        <f>AM117/AM63*100</f>
        <v>0</v>
      </c>
      <c r="AO117" s="26"/>
      <c r="AP117" s="116"/>
      <c r="AQ117" s="26"/>
      <c r="AR117" s="116"/>
      <c r="AS117" s="26"/>
      <c r="AT117" s="116"/>
      <c r="AU117" s="26"/>
      <c r="AV117" s="116"/>
      <c r="AW117" s="26"/>
      <c r="AX117" s="116"/>
      <c r="AY117" s="26"/>
      <c r="AZ117" s="116"/>
      <c r="BA117" s="26"/>
      <c r="BB117" s="116"/>
      <c r="BC117" s="26"/>
      <c r="BD117" s="116"/>
      <c r="BE117" s="26"/>
      <c r="BF117" s="116"/>
    </row>
    <row r="118" spans="2:87" x14ac:dyDescent="0.3">
      <c r="B118" s="309"/>
      <c r="C118" s="2">
        <v>2012</v>
      </c>
      <c r="D118" s="41"/>
      <c r="E118" s="116">
        <f t="shared" si="122"/>
        <v>0</v>
      </c>
      <c r="F118" s="26"/>
      <c r="G118" s="116">
        <f t="shared" si="124"/>
        <v>0</v>
      </c>
      <c r="H118" s="26"/>
      <c r="I118" s="116">
        <f t="shared" si="126"/>
        <v>0</v>
      </c>
      <c r="J118" s="26"/>
      <c r="K118" s="116">
        <f t="shared" ref="K118:K126" si="128">J118/AM64*100</f>
        <v>0</v>
      </c>
      <c r="L118" s="26"/>
      <c r="M118" s="116">
        <f>L118/AO64*100</f>
        <v>0</v>
      </c>
      <c r="N118" s="26"/>
      <c r="O118" s="116"/>
      <c r="P118" s="26"/>
      <c r="Q118" s="116"/>
      <c r="R118" s="26"/>
      <c r="S118" s="116"/>
      <c r="T118" s="26"/>
      <c r="U118" s="116"/>
      <c r="V118" s="26"/>
      <c r="W118" s="116"/>
      <c r="X118" s="26"/>
      <c r="Y118" s="116"/>
      <c r="Z118" s="26"/>
      <c r="AA118" s="116"/>
      <c r="AB118" s="26"/>
      <c r="AC118" s="116"/>
      <c r="AE118" s="309"/>
      <c r="AF118" s="2">
        <v>2012</v>
      </c>
      <c r="AG118" s="41"/>
      <c r="AH118" s="116">
        <f t="shared" si="123"/>
        <v>0</v>
      </c>
      <c r="AI118" s="26"/>
      <c r="AJ118" s="116">
        <f t="shared" si="125"/>
        <v>0</v>
      </c>
      <c r="AK118" s="26"/>
      <c r="AL118" s="116">
        <f t="shared" si="127"/>
        <v>0</v>
      </c>
      <c r="AM118" s="26"/>
      <c r="AN118" s="116">
        <f t="shared" ref="AN118:AN126" si="129">AM118/AM64*100</f>
        <v>0</v>
      </c>
      <c r="AO118" s="26"/>
      <c r="AP118" s="116">
        <f>AO118/AO64*100</f>
        <v>0</v>
      </c>
      <c r="AQ118" s="26"/>
      <c r="AR118" s="116"/>
      <c r="AS118" s="26"/>
      <c r="AT118" s="116"/>
      <c r="AU118" s="26"/>
      <c r="AV118" s="116"/>
      <c r="AW118" s="26"/>
      <c r="AX118" s="116"/>
      <c r="AY118" s="26"/>
      <c r="AZ118" s="116"/>
      <c r="BA118" s="26"/>
      <c r="BB118" s="116"/>
      <c r="BC118" s="26"/>
      <c r="BD118" s="116"/>
      <c r="BE118" s="26"/>
      <c r="BF118" s="116"/>
    </row>
    <row r="119" spans="2:87" x14ac:dyDescent="0.3">
      <c r="B119" s="309"/>
      <c r="C119" s="2">
        <v>2013</v>
      </c>
      <c r="D119" s="41"/>
      <c r="E119" s="116">
        <f t="shared" si="122"/>
        <v>0</v>
      </c>
      <c r="F119" s="26"/>
      <c r="G119" s="116">
        <f t="shared" si="124"/>
        <v>0</v>
      </c>
      <c r="H119" s="26"/>
      <c r="I119" s="116">
        <f t="shared" si="126"/>
        <v>0</v>
      </c>
      <c r="J119" s="26"/>
      <c r="K119" s="116">
        <f t="shared" si="128"/>
        <v>0</v>
      </c>
      <c r="L119" s="26"/>
      <c r="M119" s="116">
        <f t="shared" ref="M119:M126" si="130">L119/AO65*100</f>
        <v>0</v>
      </c>
      <c r="N119" s="26"/>
      <c r="O119" s="116">
        <f>N119/AQ65*100</f>
        <v>0</v>
      </c>
      <c r="P119" s="26"/>
      <c r="Q119" s="116"/>
      <c r="R119" s="26"/>
      <c r="S119" s="116"/>
      <c r="T119" s="26"/>
      <c r="U119" s="116"/>
      <c r="V119" s="26"/>
      <c r="W119" s="116"/>
      <c r="X119" s="26"/>
      <c r="Y119" s="116"/>
      <c r="Z119" s="26"/>
      <c r="AA119" s="116"/>
      <c r="AB119" s="26"/>
      <c r="AC119" s="116"/>
      <c r="AE119" s="309"/>
      <c r="AF119" s="2">
        <v>2013</v>
      </c>
      <c r="AG119" s="41"/>
      <c r="AH119" s="116">
        <f t="shared" si="123"/>
        <v>0</v>
      </c>
      <c r="AI119" s="26"/>
      <c r="AJ119" s="116">
        <f t="shared" si="125"/>
        <v>0</v>
      </c>
      <c r="AK119" s="26"/>
      <c r="AL119" s="116">
        <f t="shared" si="127"/>
        <v>0</v>
      </c>
      <c r="AM119" s="26"/>
      <c r="AN119" s="116">
        <f t="shared" si="129"/>
        <v>0</v>
      </c>
      <c r="AO119" s="26"/>
      <c r="AP119" s="116">
        <f t="shared" ref="AP119:AP126" si="131">AO119/AO65*100</f>
        <v>0</v>
      </c>
      <c r="AQ119" s="26"/>
      <c r="AR119" s="116">
        <f>AQ119/AQ65*100</f>
        <v>0</v>
      </c>
      <c r="AS119" s="26"/>
      <c r="AT119" s="116"/>
      <c r="AU119" s="26"/>
      <c r="AV119" s="116"/>
      <c r="AW119" s="26"/>
      <c r="AX119" s="116"/>
      <c r="AY119" s="26"/>
      <c r="AZ119" s="116"/>
      <c r="BA119" s="26"/>
      <c r="BB119" s="116"/>
      <c r="BC119" s="26"/>
      <c r="BD119" s="116"/>
      <c r="BE119" s="26"/>
      <c r="BF119" s="116"/>
    </row>
    <row r="120" spans="2:87" x14ac:dyDescent="0.3">
      <c r="B120" s="309"/>
      <c r="C120" s="2">
        <v>2014</v>
      </c>
      <c r="D120" s="41">
        <v>3</v>
      </c>
      <c r="E120" s="116">
        <f t="shared" si="122"/>
        <v>1.8292682926829267</v>
      </c>
      <c r="F120" s="26">
        <v>2</v>
      </c>
      <c r="G120" s="116">
        <f t="shared" si="124"/>
        <v>1.0752688172043012</v>
      </c>
      <c r="H120" s="26">
        <v>8</v>
      </c>
      <c r="I120" s="116">
        <f t="shared" si="126"/>
        <v>2.5236593059936907</v>
      </c>
      <c r="J120" s="26">
        <v>5</v>
      </c>
      <c r="K120" s="116">
        <f t="shared" si="128"/>
        <v>1.3020833333333335</v>
      </c>
      <c r="L120" s="26">
        <v>12</v>
      </c>
      <c r="M120" s="116">
        <f t="shared" si="130"/>
        <v>2.0869565217391308</v>
      </c>
      <c r="N120" s="26">
        <v>10</v>
      </c>
      <c r="O120" s="116">
        <f t="shared" ref="O120:O126" si="132">N120/AQ66*100</f>
        <v>0.89047195013357072</v>
      </c>
      <c r="P120" s="26">
        <v>18</v>
      </c>
      <c r="Q120" s="116">
        <f>P120/AS66*100</f>
        <v>1.5241320914479255</v>
      </c>
      <c r="R120" s="26"/>
      <c r="S120" s="116"/>
      <c r="T120" s="26"/>
      <c r="U120" s="116"/>
      <c r="V120" s="26"/>
      <c r="W120" s="116"/>
      <c r="X120" s="26"/>
      <c r="Y120" s="116"/>
      <c r="Z120" s="26"/>
      <c r="AA120" s="116"/>
      <c r="AB120" s="26"/>
      <c r="AC120" s="116"/>
      <c r="AE120" s="309"/>
      <c r="AF120" s="2">
        <v>2014</v>
      </c>
      <c r="AG120" s="41"/>
      <c r="AH120" s="116">
        <f t="shared" si="123"/>
        <v>0</v>
      </c>
      <c r="AI120" s="26"/>
      <c r="AJ120" s="116">
        <f t="shared" si="125"/>
        <v>0</v>
      </c>
      <c r="AK120" s="26"/>
      <c r="AL120" s="116">
        <f t="shared" si="127"/>
        <v>0</v>
      </c>
      <c r="AM120" s="26"/>
      <c r="AN120" s="116">
        <f t="shared" si="129"/>
        <v>0</v>
      </c>
      <c r="AO120" s="26"/>
      <c r="AP120" s="116">
        <f t="shared" si="131"/>
        <v>0</v>
      </c>
      <c r="AQ120" s="26"/>
      <c r="AR120" s="116">
        <f t="shared" ref="AR120:AR126" si="133">AQ120/AQ66*100</f>
        <v>0</v>
      </c>
      <c r="AS120" s="26"/>
      <c r="AT120" s="116">
        <f>AS120/AS66*100</f>
        <v>0</v>
      </c>
      <c r="AU120" s="26"/>
      <c r="AV120" s="116"/>
      <c r="AW120" s="26"/>
      <c r="AX120" s="116"/>
      <c r="AY120" s="26"/>
      <c r="AZ120" s="116"/>
      <c r="BA120" s="26"/>
      <c r="BB120" s="116"/>
      <c r="BC120" s="26"/>
      <c r="BD120" s="116"/>
      <c r="BE120" s="26"/>
      <c r="BF120" s="116"/>
    </row>
    <row r="121" spans="2:87" x14ac:dyDescent="0.3">
      <c r="B121" s="309"/>
      <c r="C121" s="2">
        <v>2015</v>
      </c>
      <c r="D121" s="41">
        <v>9</v>
      </c>
      <c r="E121" s="116">
        <f t="shared" si="122"/>
        <v>6.0402684563758395</v>
      </c>
      <c r="F121" s="26">
        <v>4</v>
      </c>
      <c r="G121" s="116">
        <f t="shared" si="124"/>
        <v>2.1857923497267762</v>
      </c>
      <c r="H121" s="26">
        <v>9</v>
      </c>
      <c r="I121" s="116">
        <f t="shared" si="126"/>
        <v>3.4220532319391634</v>
      </c>
      <c r="J121" s="26">
        <v>12</v>
      </c>
      <c r="K121" s="116">
        <f t="shared" si="128"/>
        <v>3.6923076923076925</v>
      </c>
      <c r="L121" s="26">
        <v>8</v>
      </c>
      <c r="M121" s="116">
        <f t="shared" si="130"/>
        <v>2.0887728459530028</v>
      </c>
      <c r="N121" s="26">
        <v>17</v>
      </c>
      <c r="O121" s="116">
        <f t="shared" si="132"/>
        <v>2.828618968386023</v>
      </c>
      <c r="P121" s="26">
        <v>29</v>
      </c>
      <c r="Q121" s="116">
        <f t="shared" ref="Q121:Q126" si="134">P121/AS67*100</f>
        <v>2.6703499079189688</v>
      </c>
      <c r="R121" s="26">
        <v>23</v>
      </c>
      <c r="S121" s="116">
        <f>R121/AU67*100</f>
        <v>2.0814479638009047</v>
      </c>
      <c r="T121" s="26"/>
      <c r="U121" s="116"/>
      <c r="V121" s="26"/>
      <c r="W121" s="116"/>
      <c r="X121" s="26"/>
      <c r="Y121" s="116"/>
      <c r="Z121" s="26"/>
      <c r="AA121" s="116"/>
      <c r="AB121" s="26"/>
      <c r="AC121" s="116"/>
      <c r="AE121" s="309"/>
      <c r="AF121" s="2">
        <v>2015</v>
      </c>
      <c r="AG121" s="41"/>
      <c r="AH121" s="116">
        <f t="shared" si="123"/>
        <v>0</v>
      </c>
      <c r="AI121" s="26"/>
      <c r="AJ121" s="116">
        <f t="shared" si="125"/>
        <v>0</v>
      </c>
      <c r="AK121" s="26"/>
      <c r="AL121" s="116">
        <f t="shared" si="127"/>
        <v>0</v>
      </c>
      <c r="AM121" s="26"/>
      <c r="AN121" s="116">
        <f t="shared" si="129"/>
        <v>0</v>
      </c>
      <c r="AO121" s="26"/>
      <c r="AP121" s="116">
        <f t="shared" si="131"/>
        <v>0</v>
      </c>
      <c r="AQ121" s="26"/>
      <c r="AR121" s="116">
        <f t="shared" si="133"/>
        <v>0</v>
      </c>
      <c r="AS121" s="26"/>
      <c r="AT121" s="116">
        <f t="shared" ref="AT121:AT126" si="135">AS121/AS67*100</f>
        <v>0</v>
      </c>
      <c r="AU121" s="26"/>
      <c r="AV121" s="116">
        <f>AU121/AU67*100</f>
        <v>0</v>
      </c>
      <c r="AW121" s="26"/>
      <c r="AX121" s="116"/>
      <c r="AY121" s="26"/>
      <c r="AZ121" s="116"/>
      <c r="BA121" s="26"/>
      <c r="BB121" s="116"/>
      <c r="BC121" s="26"/>
      <c r="BD121" s="116"/>
      <c r="BE121" s="26"/>
      <c r="BF121" s="116"/>
    </row>
    <row r="122" spans="2:87" x14ac:dyDescent="0.3">
      <c r="B122" s="309"/>
      <c r="C122" s="2">
        <v>2016</v>
      </c>
      <c r="D122" s="41">
        <v>10</v>
      </c>
      <c r="E122" s="116">
        <f t="shared" si="122"/>
        <v>7.5757575757575761</v>
      </c>
      <c r="F122" s="26">
        <v>13</v>
      </c>
      <c r="G122" s="116">
        <f t="shared" si="124"/>
        <v>6.9892473118279561</v>
      </c>
      <c r="H122" s="26">
        <v>11</v>
      </c>
      <c r="I122" s="116">
        <f t="shared" si="126"/>
        <v>4.2145593869731801</v>
      </c>
      <c r="J122" s="26">
        <v>11</v>
      </c>
      <c r="K122" s="116">
        <f t="shared" si="128"/>
        <v>3.3434650455927049</v>
      </c>
      <c r="L122" s="26">
        <v>22</v>
      </c>
      <c r="M122" s="116">
        <f t="shared" si="130"/>
        <v>6.666666666666667</v>
      </c>
      <c r="N122" s="26">
        <v>25</v>
      </c>
      <c r="O122" s="116">
        <f t="shared" si="132"/>
        <v>5.8411214953271031</v>
      </c>
      <c r="P122" s="26">
        <v>28</v>
      </c>
      <c r="Q122" s="116">
        <f t="shared" si="134"/>
        <v>4.3010752688172049</v>
      </c>
      <c r="R122" s="26">
        <v>32</v>
      </c>
      <c r="S122" s="116">
        <f t="shared" ref="S122:S126" si="136">R122/AU68*100</f>
        <v>2.6958719460825611</v>
      </c>
      <c r="T122" s="26">
        <v>43</v>
      </c>
      <c r="U122" s="116">
        <f>T122/AW68*100</f>
        <v>3.4045922406967537</v>
      </c>
      <c r="V122" s="26"/>
      <c r="W122" s="116"/>
      <c r="X122" s="26"/>
      <c r="Y122" s="116"/>
      <c r="Z122" s="26"/>
      <c r="AA122" s="116"/>
      <c r="AB122" s="26"/>
      <c r="AC122" s="116"/>
      <c r="AE122" s="309"/>
      <c r="AF122" s="2">
        <v>2016</v>
      </c>
      <c r="AG122" s="41"/>
      <c r="AH122" s="116">
        <f t="shared" si="123"/>
        <v>0</v>
      </c>
      <c r="AI122" s="26"/>
      <c r="AJ122" s="116">
        <f t="shared" si="125"/>
        <v>0</v>
      </c>
      <c r="AK122" s="26"/>
      <c r="AL122" s="116">
        <f t="shared" si="127"/>
        <v>0</v>
      </c>
      <c r="AM122" s="26"/>
      <c r="AN122" s="116">
        <f t="shared" si="129"/>
        <v>0</v>
      </c>
      <c r="AO122" s="26"/>
      <c r="AP122" s="116">
        <f t="shared" si="131"/>
        <v>0</v>
      </c>
      <c r="AQ122" s="26"/>
      <c r="AR122" s="116">
        <f t="shared" si="133"/>
        <v>0</v>
      </c>
      <c r="AS122" s="26"/>
      <c r="AT122" s="116">
        <f t="shared" si="135"/>
        <v>0</v>
      </c>
      <c r="AU122" s="26"/>
      <c r="AV122" s="116">
        <f t="shared" ref="AV122:AV126" si="137">AU122/AU68*100</f>
        <v>0</v>
      </c>
      <c r="AW122" s="26"/>
      <c r="AX122" s="116">
        <f>AW122/AW68*100</f>
        <v>0</v>
      </c>
      <c r="AY122" s="26"/>
      <c r="AZ122" s="116"/>
      <c r="BA122" s="26"/>
      <c r="BB122" s="116"/>
      <c r="BC122" s="26"/>
      <c r="BD122" s="116"/>
      <c r="BE122" s="26"/>
      <c r="BF122" s="116"/>
    </row>
    <row r="123" spans="2:87" x14ac:dyDescent="0.3">
      <c r="B123" s="309"/>
      <c r="C123" s="2">
        <v>2017</v>
      </c>
      <c r="D123" s="41">
        <v>6</v>
      </c>
      <c r="E123" s="116">
        <f t="shared" si="122"/>
        <v>4.7244094488188972</v>
      </c>
      <c r="F123" s="26">
        <v>14</v>
      </c>
      <c r="G123" s="116">
        <f t="shared" si="124"/>
        <v>6.8292682926829276</v>
      </c>
      <c r="H123" s="26">
        <v>13</v>
      </c>
      <c r="I123" s="116">
        <f t="shared" si="126"/>
        <v>5.2845528455284558</v>
      </c>
      <c r="J123" s="26">
        <v>13</v>
      </c>
      <c r="K123" s="116">
        <f t="shared" si="128"/>
        <v>4.220779220779221</v>
      </c>
      <c r="L123" s="26">
        <v>21</v>
      </c>
      <c r="M123" s="116">
        <f t="shared" si="130"/>
        <v>6.4024390243902438</v>
      </c>
      <c r="N123" s="26">
        <v>36</v>
      </c>
      <c r="O123" s="116">
        <f t="shared" si="132"/>
        <v>9.3506493506493502</v>
      </c>
      <c r="P123" s="26">
        <v>31</v>
      </c>
      <c r="Q123" s="116">
        <f t="shared" si="134"/>
        <v>5.5456171735241506</v>
      </c>
      <c r="R123" s="26">
        <v>35</v>
      </c>
      <c r="S123" s="116">
        <f t="shared" si="136"/>
        <v>4.8076923076923084</v>
      </c>
      <c r="T123" s="26">
        <v>54</v>
      </c>
      <c r="U123" s="116">
        <f t="shared" ref="U123:U126" si="138">T123/AW69*100</f>
        <v>4.1033434650455929</v>
      </c>
      <c r="V123" s="26">
        <v>40</v>
      </c>
      <c r="W123" s="116">
        <f>V123/AY69*100</f>
        <v>2.5990903183885639</v>
      </c>
      <c r="X123" s="26"/>
      <c r="Y123" s="116"/>
      <c r="Z123" s="26"/>
      <c r="AA123" s="116"/>
      <c r="AB123" s="26"/>
      <c r="AC123" s="116"/>
      <c r="AE123" s="309"/>
      <c r="AF123" s="2">
        <v>2017</v>
      </c>
      <c r="AG123" s="41"/>
      <c r="AH123" s="116">
        <f t="shared" si="123"/>
        <v>0</v>
      </c>
      <c r="AI123" s="26"/>
      <c r="AJ123" s="116">
        <f t="shared" si="125"/>
        <v>0</v>
      </c>
      <c r="AK123" s="26"/>
      <c r="AL123" s="116">
        <f t="shared" si="127"/>
        <v>0</v>
      </c>
      <c r="AM123" s="26"/>
      <c r="AN123" s="116">
        <f t="shared" si="129"/>
        <v>0</v>
      </c>
      <c r="AO123" s="26"/>
      <c r="AP123" s="116">
        <f t="shared" si="131"/>
        <v>0</v>
      </c>
      <c r="AQ123" s="26"/>
      <c r="AR123" s="116">
        <f t="shared" si="133"/>
        <v>0</v>
      </c>
      <c r="AS123" s="26"/>
      <c r="AT123" s="116">
        <f t="shared" si="135"/>
        <v>0</v>
      </c>
      <c r="AU123" s="26"/>
      <c r="AV123" s="116">
        <f t="shared" si="137"/>
        <v>0</v>
      </c>
      <c r="AW123" s="26"/>
      <c r="AX123" s="116">
        <f t="shared" ref="AX123:AX126" si="139">AW123/AW69*100</f>
        <v>0</v>
      </c>
      <c r="AY123" s="26"/>
      <c r="AZ123" s="116">
        <f>AY123/AY69*100</f>
        <v>0</v>
      </c>
      <c r="BA123" s="26"/>
      <c r="BB123" s="116"/>
      <c r="BC123" s="26"/>
      <c r="BD123" s="116"/>
      <c r="BE123" s="26"/>
      <c r="BF123" s="116"/>
    </row>
    <row r="124" spans="2:87" x14ac:dyDescent="0.3">
      <c r="B124" s="309"/>
      <c r="C124" s="2">
        <v>2018</v>
      </c>
      <c r="D124" s="41">
        <v>15</v>
      </c>
      <c r="E124" s="116">
        <f t="shared" si="122"/>
        <v>9.8684210526315788</v>
      </c>
      <c r="F124" s="26">
        <v>11</v>
      </c>
      <c r="G124" s="116">
        <f t="shared" si="124"/>
        <v>5.913978494623656</v>
      </c>
      <c r="H124" s="26">
        <v>28</v>
      </c>
      <c r="I124" s="116">
        <f t="shared" si="126"/>
        <v>11.200000000000001</v>
      </c>
      <c r="J124" s="26">
        <v>22</v>
      </c>
      <c r="K124" s="116">
        <f t="shared" si="128"/>
        <v>6.606606606606606</v>
      </c>
      <c r="L124" s="26">
        <v>24</v>
      </c>
      <c r="M124" s="116">
        <f t="shared" si="130"/>
        <v>6.9767441860465116</v>
      </c>
      <c r="N124" s="26">
        <v>41</v>
      </c>
      <c r="O124" s="116">
        <f t="shared" si="132"/>
        <v>10.512820512820513</v>
      </c>
      <c r="P124" s="26">
        <v>44</v>
      </c>
      <c r="Q124" s="116">
        <f t="shared" si="134"/>
        <v>9.2243186582809216</v>
      </c>
      <c r="R124" s="26">
        <v>27</v>
      </c>
      <c r="S124" s="116">
        <f t="shared" si="136"/>
        <v>4.4481054365733117</v>
      </c>
      <c r="T124" s="26">
        <v>49</v>
      </c>
      <c r="U124" s="116">
        <f t="shared" si="138"/>
        <v>5.791962174940898</v>
      </c>
      <c r="V124" s="26">
        <v>73</v>
      </c>
      <c r="W124" s="116">
        <f t="shared" ref="W124:W126" si="140">V124/AY70*100</f>
        <v>4.5398009950248754</v>
      </c>
      <c r="X124" s="26">
        <v>62</v>
      </c>
      <c r="Y124" s="116">
        <f>X124/BA70*100</f>
        <v>3.7170263788968825</v>
      </c>
      <c r="Z124" s="26"/>
      <c r="AA124" s="116"/>
      <c r="AB124" s="26"/>
      <c r="AC124" s="116"/>
      <c r="AE124" s="309"/>
      <c r="AF124" s="2">
        <v>2018</v>
      </c>
      <c r="AG124" s="41">
        <v>1</v>
      </c>
      <c r="AH124" s="116">
        <f t="shared" si="123"/>
        <v>0.6578947368421052</v>
      </c>
      <c r="AI124" s="26">
        <v>3</v>
      </c>
      <c r="AJ124" s="116">
        <f t="shared" si="125"/>
        <v>1.6129032258064515</v>
      </c>
      <c r="AK124" s="26">
        <v>6</v>
      </c>
      <c r="AL124" s="116">
        <f t="shared" si="127"/>
        <v>2.4</v>
      </c>
      <c r="AM124" s="26">
        <v>7</v>
      </c>
      <c r="AN124" s="116">
        <f t="shared" si="129"/>
        <v>2.1021021021021022</v>
      </c>
      <c r="AO124" s="26">
        <v>5</v>
      </c>
      <c r="AP124" s="116">
        <f t="shared" si="131"/>
        <v>1.4534883720930232</v>
      </c>
      <c r="AQ124" s="26">
        <v>7</v>
      </c>
      <c r="AR124" s="116">
        <f t="shared" si="133"/>
        <v>1.7948717948717947</v>
      </c>
      <c r="AS124" s="26">
        <v>9</v>
      </c>
      <c r="AT124" s="116">
        <f t="shared" si="135"/>
        <v>1.8867924528301887</v>
      </c>
      <c r="AU124" s="26">
        <v>6</v>
      </c>
      <c r="AV124" s="116">
        <f t="shared" si="137"/>
        <v>0.98846787479406917</v>
      </c>
      <c r="AW124" s="26">
        <v>8</v>
      </c>
      <c r="AX124" s="116">
        <f t="shared" si="139"/>
        <v>0.94562647754137119</v>
      </c>
      <c r="AY124" s="26">
        <v>17</v>
      </c>
      <c r="AZ124" s="116">
        <f t="shared" ref="AZ124:AZ126" si="141">AY124/AY70*100</f>
        <v>1.0572139303482588</v>
      </c>
      <c r="BA124" s="26">
        <v>12</v>
      </c>
      <c r="BB124" s="116">
        <f>BA124/BA70*100</f>
        <v>0.71942446043165476</v>
      </c>
      <c r="BC124" s="26"/>
      <c r="BD124" s="116"/>
      <c r="BE124" s="26"/>
      <c r="BF124" s="116"/>
    </row>
    <row r="125" spans="2:87" x14ac:dyDescent="0.3">
      <c r="B125" s="309"/>
      <c r="C125" s="2">
        <v>2019</v>
      </c>
      <c r="D125" s="41">
        <v>19</v>
      </c>
      <c r="E125" s="116">
        <f t="shared" si="122"/>
        <v>14.503816793893129</v>
      </c>
      <c r="F125" s="26">
        <v>15</v>
      </c>
      <c r="G125" s="116">
        <f t="shared" si="124"/>
        <v>9.8684210526315788</v>
      </c>
      <c r="H125" s="26">
        <v>33</v>
      </c>
      <c r="I125" s="116">
        <f t="shared" si="126"/>
        <v>15.068493150684931</v>
      </c>
      <c r="J125" s="26">
        <v>28</v>
      </c>
      <c r="K125" s="116">
        <f t="shared" si="128"/>
        <v>10.218978102189782</v>
      </c>
      <c r="L125" s="26">
        <v>41</v>
      </c>
      <c r="M125" s="116">
        <f t="shared" si="130"/>
        <v>13.898305084745763</v>
      </c>
      <c r="N125" s="26">
        <v>33</v>
      </c>
      <c r="O125" s="116">
        <f t="shared" si="132"/>
        <v>9.1922005571030638</v>
      </c>
      <c r="P125" s="26">
        <v>56</v>
      </c>
      <c r="Q125" s="116">
        <f t="shared" si="134"/>
        <v>15.013404825737265</v>
      </c>
      <c r="R125" s="26">
        <v>40</v>
      </c>
      <c r="S125" s="116">
        <f t="shared" si="136"/>
        <v>8.9686098654708513</v>
      </c>
      <c r="T125" s="26">
        <v>54</v>
      </c>
      <c r="U125" s="116">
        <f t="shared" si="138"/>
        <v>8.5308056872037916</v>
      </c>
      <c r="V125" s="26">
        <v>60</v>
      </c>
      <c r="W125" s="116">
        <f t="shared" si="140"/>
        <v>6.4724919093851128</v>
      </c>
      <c r="X125" s="26">
        <v>91</v>
      </c>
      <c r="Y125" s="116">
        <f t="shared" ref="Y125:Y126" si="142">X125/BA71*100</f>
        <v>5.3687315634218287</v>
      </c>
      <c r="Z125" s="26">
        <v>86</v>
      </c>
      <c r="AA125" s="116">
        <f>Z125/BC71*100</f>
        <v>4.6063202999464385</v>
      </c>
      <c r="AB125" s="26"/>
      <c r="AC125" s="116"/>
      <c r="AE125" s="309"/>
      <c r="AF125" s="2">
        <v>2019</v>
      </c>
      <c r="AG125" s="41">
        <v>5</v>
      </c>
      <c r="AH125" s="116">
        <f t="shared" si="123"/>
        <v>3.8167938931297711</v>
      </c>
      <c r="AI125" s="26">
        <v>4</v>
      </c>
      <c r="AJ125" s="116">
        <f t="shared" si="125"/>
        <v>2.6315789473684208</v>
      </c>
      <c r="AK125" s="26">
        <v>6</v>
      </c>
      <c r="AL125" s="116">
        <f t="shared" si="127"/>
        <v>2.7397260273972601</v>
      </c>
      <c r="AM125" s="26">
        <v>5</v>
      </c>
      <c r="AN125" s="116">
        <f t="shared" si="129"/>
        <v>1.824817518248175</v>
      </c>
      <c r="AO125" s="26">
        <v>5</v>
      </c>
      <c r="AP125" s="116">
        <f t="shared" si="131"/>
        <v>1.6949152542372881</v>
      </c>
      <c r="AQ125" s="26">
        <v>7</v>
      </c>
      <c r="AR125" s="116">
        <f t="shared" si="133"/>
        <v>1.9498607242339834</v>
      </c>
      <c r="AS125" s="26">
        <v>9</v>
      </c>
      <c r="AT125" s="116">
        <f t="shared" si="135"/>
        <v>2.4128686327077746</v>
      </c>
      <c r="AU125" s="26">
        <v>7</v>
      </c>
      <c r="AV125" s="116">
        <f t="shared" si="137"/>
        <v>1.5695067264573992</v>
      </c>
      <c r="AW125" s="26">
        <v>14</v>
      </c>
      <c r="AX125" s="116">
        <f t="shared" si="139"/>
        <v>2.2116903633491312</v>
      </c>
      <c r="AY125" s="26">
        <v>14</v>
      </c>
      <c r="AZ125" s="116">
        <f t="shared" si="141"/>
        <v>1.5102481121898599</v>
      </c>
      <c r="BA125" s="26">
        <v>18</v>
      </c>
      <c r="BB125" s="116">
        <f t="shared" ref="BB125:BB126" si="143">BA125/BA71*100</f>
        <v>1.0619469026548671</v>
      </c>
      <c r="BC125" s="26">
        <v>19</v>
      </c>
      <c r="BD125" s="116">
        <f>BC125/BC71*100</f>
        <v>1.0176754151044456</v>
      </c>
      <c r="BE125" s="26"/>
      <c r="BF125" s="116"/>
    </row>
    <row r="126" spans="2:87" x14ac:dyDescent="0.3">
      <c r="B126" s="310"/>
      <c r="C126" s="3">
        <v>2020</v>
      </c>
      <c r="D126" s="4">
        <v>10</v>
      </c>
      <c r="E126" s="78">
        <f t="shared" si="122"/>
        <v>11.235955056179774</v>
      </c>
      <c r="F126" s="76">
        <v>11</v>
      </c>
      <c r="G126" s="78">
        <f t="shared" si="124"/>
        <v>11.111111111111111</v>
      </c>
      <c r="H126" s="76">
        <v>23</v>
      </c>
      <c r="I126" s="78">
        <f t="shared" si="126"/>
        <v>14.935064935064934</v>
      </c>
      <c r="J126" s="76">
        <v>32</v>
      </c>
      <c r="K126" s="78">
        <f t="shared" si="128"/>
        <v>14.953271028037381</v>
      </c>
      <c r="L126" s="76">
        <v>29</v>
      </c>
      <c r="M126" s="78">
        <f t="shared" si="130"/>
        <v>13.551401869158877</v>
      </c>
      <c r="N126" s="76">
        <v>29</v>
      </c>
      <c r="O126" s="78">
        <f t="shared" si="132"/>
        <v>12.133891213389122</v>
      </c>
      <c r="P126" s="76">
        <v>30</v>
      </c>
      <c r="Q126" s="78">
        <f t="shared" si="134"/>
        <v>10.714285714285714</v>
      </c>
      <c r="R126" s="76">
        <v>27</v>
      </c>
      <c r="S126" s="78">
        <f t="shared" si="136"/>
        <v>8.1325301204819276</v>
      </c>
      <c r="T126" s="76">
        <v>43</v>
      </c>
      <c r="U126" s="78">
        <f t="shared" si="138"/>
        <v>10.436893203883495</v>
      </c>
      <c r="V126" s="76">
        <v>49</v>
      </c>
      <c r="W126" s="78">
        <f t="shared" si="140"/>
        <v>9.9190283400809722</v>
      </c>
      <c r="X126" s="76">
        <v>53</v>
      </c>
      <c r="Y126" s="78">
        <f t="shared" si="142"/>
        <v>7.0855614973262036</v>
      </c>
      <c r="Z126" s="76">
        <v>95</v>
      </c>
      <c r="AA126" s="78">
        <f>Z126/BC72*100</f>
        <v>7.0579494799405644</v>
      </c>
      <c r="AB126" s="76">
        <v>69</v>
      </c>
      <c r="AC126" s="78">
        <f>AB126/BE72*100</f>
        <v>4.5847176079734222</v>
      </c>
      <c r="AE126" s="310"/>
      <c r="AF126" s="3">
        <v>2020</v>
      </c>
      <c r="AG126" s="4">
        <v>1</v>
      </c>
      <c r="AH126" s="78">
        <f t="shared" si="123"/>
        <v>1.1235955056179776</v>
      </c>
      <c r="AI126" s="76">
        <v>4</v>
      </c>
      <c r="AJ126" s="78">
        <f t="shared" si="125"/>
        <v>4.0404040404040407</v>
      </c>
      <c r="AK126" s="76">
        <v>5</v>
      </c>
      <c r="AL126" s="78">
        <f t="shared" si="127"/>
        <v>3.2467532467532463</v>
      </c>
      <c r="AM126" s="76">
        <v>11</v>
      </c>
      <c r="AN126" s="78">
        <f t="shared" si="129"/>
        <v>5.1401869158878499</v>
      </c>
      <c r="AO126" s="76">
        <v>3</v>
      </c>
      <c r="AP126" s="78">
        <f t="shared" si="131"/>
        <v>1.4018691588785046</v>
      </c>
      <c r="AQ126" s="76">
        <v>6</v>
      </c>
      <c r="AR126" s="78">
        <f t="shared" si="133"/>
        <v>2.510460251046025</v>
      </c>
      <c r="AS126" s="76">
        <v>9</v>
      </c>
      <c r="AT126" s="78">
        <f t="shared" si="135"/>
        <v>3.214285714285714</v>
      </c>
      <c r="AU126" s="76">
        <v>6</v>
      </c>
      <c r="AV126" s="78">
        <f t="shared" si="137"/>
        <v>1.8072289156626504</v>
      </c>
      <c r="AW126" s="76">
        <v>10</v>
      </c>
      <c r="AX126" s="78">
        <f t="shared" si="139"/>
        <v>2.4271844660194173</v>
      </c>
      <c r="AY126" s="76">
        <v>6</v>
      </c>
      <c r="AZ126" s="78">
        <f t="shared" si="141"/>
        <v>1.214574898785425</v>
      </c>
      <c r="BA126" s="76">
        <v>12</v>
      </c>
      <c r="BB126" s="78">
        <f t="shared" si="143"/>
        <v>1.6042780748663104</v>
      </c>
      <c r="BC126" s="76">
        <v>23</v>
      </c>
      <c r="BD126" s="78">
        <f>BC126/BC72*100</f>
        <v>1.7087667161961366</v>
      </c>
      <c r="BE126" s="76">
        <v>10</v>
      </c>
      <c r="BF126" s="78">
        <f>BE126/BE72*100</f>
        <v>0.66445182724252494</v>
      </c>
    </row>
    <row r="127" spans="2:87" x14ac:dyDescent="0.3">
      <c r="G127" s="115"/>
      <c r="BB127" s="115"/>
    </row>
    <row r="128" spans="2:87" ht="24" x14ac:dyDescent="0.3">
      <c r="B128" s="100" t="s">
        <v>56</v>
      </c>
      <c r="C128" s="87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E128" s="100" t="s">
        <v>59</v>
      </c>
      <c r="AF128" s="87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  <c r="AT128" s="86"/>
      <c r="AU128" s="86"/>
      <c r="AV128" s="86"/>
      <c r="AW128" s="86"/>
      <c r="AX128" s="86"/>
      <c r="AY128" s="86"/>
      <c r="AZ128" s="86"/>
      <c r="BA128" s="86"/>
      <c r="BB128" s="86"/>
      <c r="BC128" s="86"/>
      <c r="BD128" s="86"/>
      <c r="BE128" s="86"/>
      <c r="BF128" s="86"/>
      <c r="BH128" s="100" t="s">
        <v>60</v>
      </c>
      <c r="BI128" s="87"/>
      <c r="BJ128" s="86"/>
      <c r="BK128" s="86"/>
      <c r="BL128" s="86"/>
      <c r="BM128" s="86"/>
      <c r="BN128" s="86"/>
      <c r="BO128" s="86"/>
      <c r="BP128" s="86"/>
      <c r="BQ128" s="86"/>
      <c r="BR128" s="86"/>
      <c r="BS128" s="86"/>
      <c r="BT128" s="86"/>
      <c r="BU128" s="86"/>
      <c r="BV128" s="86"/>
      <c r="BW128" s="86"/>
      <c r="BX128" s="86"/>
      <c r="BY128" s="86"/>
      <c r="BZ128" s="86"/>
      <c r="CA128" s="86"/>
      <c r="CB128" s="86"/>
      <c r="CC128" s="86"/>
      <c r="CD128" s="86"/>
      <c r="CE128" s="86"/>
      <c r="CF128" s="86"/>
      <c r="CG128" s="86"/>
      <c r="CH128" s="86"/>
      <c r="CI128" s="86"/>
    </row>
    <row r="129" spans="2:87" x14ac:dyDescent="0.3">
      <c r="B129" s="79"/>
      <c r="C129" s="73"/>
      <c r="D129" s="311" t="s">
        <v>30</v>
      </c>
      <c r="E129" s="311"/>
      <c r="F129" s="311"/>
      <c r="G129" s="311"/>
      <c r="H129" s="311"/>
      <c r="I129" s="311"/>
      <c r="J129" s="311"/>
      <c r="K129" s="311"/>
      <c r="L129" s="311"/>
      <c r="M129" s="311"/>
      <c r="N129" s="311"/>
      <c r="O129" s="311"/>
      <c r="P129" s="311"/>
      <c r="Q129" s="311"/>
      <c r="R129" s="311"/>
      <c r="S129" s="311"/>
      <c r="T129" s="311"/>
      <c r="U129" s="311"/>
      <c r="V129" s="311"/>
      <c r="W129" s="311"/>
      <c r="X129" s="311"/>
      <c r="Y129" s="311"/>
      <c r="Z129" s="311"/>
      <c r="AA129" s="311"/>
      <c r="AB129" s="311"/>
      <c r="AC129" s="311"/>
      <c r="AE129" s="79"/>
      <c r="AF129" s="73"/>
      <c r="AG129" s="311" t="s">
        <v>30</v>
      </c>
      <c r="AH129" s="311"/>
      <c r="AI129" s="311"/>
      <c r="AJ129" s="311"/>
      <c r="AK129" s="311"/>
      <c r="AL129" s="311"/>
      <c r="AM129" s="311"/>
      <c r="AN129" s="311"/>
      <c r="AO129" s="311"/>
      <c r="AP129" s="311"/>
      <c r="AQ129" s="311"/>
      <c r="AR129" s="311"/>
      <c r="AS129" s="311"/>
      <c r="AT129" s="311"/>
      <c r="AU129" s="311"/>
      <c r="AV129" s="311"/>
      <c r="AW129" s="311"/>
      <c r="AX129" s="311"/>
      <c r="AY129" s="311"/>
      <c r="AZ129" s="311"/>
      <c r="BA129" s="311"/>
      <c r="BB129" s="311"/>
      <c r="BC129" s="311"/>
      <c r="BD129" s="311"/>
      <c r="BE129" s="311"/>
      <c r="BF129" s="311"/>
      <c r="BH129" s="79"/>
      <c r="BI129" s="73"/>
      <c r="BJ129" s="311" t="s">
        <v>30</v>
      </c>
      <c r="BK129" s="311"/>
      <c r="BL129" s="311"/>
      <c r="BM129" s="311"/>
      <c r="BN129" s="311"/>
      <c r="BO129" s="311"/>
      <c r="BP129" s="311"/>
      <c r="BQ129" s="311"/>
      <c r="BR129" s="311"/>
      <c r="BS129" s="311"/>
      <c r="BT129" s="311"/>
      <c r="BU129" s="311"/>
      <c r="BV129" s="311"/>
      <c r="BW129" s="311"/>
      <c r="BX129" s="311"/>
      <c r="BY129" s="311"/>
      <c r="BZ129" s="311"/>
      <c r="CA129" s="311"/>
      <c r="CB129" s="311"/>
      <c r="CC129" s="311"/>
      <c r="CD129" s="311"/>
      <c r="CE129" s="311"/>
      <c r="CF129" s="311"/>
      <c r="CG129" s="311"/>
      <c r="CH129" s="311"/>
      <c r="CI129" s="311"/>
    </row>
    <row r="130" spans="2:87" x14ac:dyDescent="0.3">
      <c r="B130" s="80"/>
      <c r="C130" s="81"/>
      <c r="D130" s="307">
        <v>2008</v>
      </c>
      <c r="E130" s="307"/>
      <c r="F130" s="307">
        <v>2009</v>
      </c>
      <c r="G130" s="307"/>
      <c r="H130" s="307">
        <v>2010</v>
      </c>
      <c r="I130" s="307"/>
      <c r="J130" s="307">
        <v>2011</v>
      </c>
      <c r="K130" s="307"/>
      <c r="L130" s="307">
        <v>2012</v>
      </c>
      <c r="M130" s="307"/>
      <c r="N130" s="307">
        <v>2013</v>
      </c>
      <c r="O130" s="307"/>
      <c r="P130" s="307">
        <v>2014</v>
      </c>
      <c r="Q130" s="307"/>
      <c r="R130" s="307">
        <v>2015</v>
      </c>
      <c r="S130" s="307"/>
      <c r="T130" s="307">
        <v>2016</v>
      </c>
      <c r="U130" s="307"/>
      <c r="V130" s="307">
        <v>2017</v>
      </c>
      <c r="W130" s="307"/>
      <c r="X130" s="307">
        <v>2018</v>
      </c>
      <c r="Y130" s="307"/>
      <c r="Z130" s="307">
        <v>2019</v>
      </c>
      <c r="AA130" s="307"/>
      <c r="AB130" s="307">
        <v>2020</v>
      </c>
      <c r="AC130" s="307"/>
      <c r="AE130" s="80"/>
      <c r="AF130" s="81"/>
      <c r="AG130" s="307">
        <v>2008</v>
      </c>
      <c r="AH130" s="307"/>
      <c r="AI130" s="307">
        <v>2009</v>
      </c>
      <c r="AJ130" s="307"/>
      <c r="AK130" s="307">
        <v>2010</v>
      </c>
      <c r="AL130" s="307"/>
      <c r="AM130" s="307">
        <v>2011</v>
      </c>
      <c r="AN130" s="307"/>
      <c r="AO130" s="307">
        <v>2012</v>
      </c>
      <c r="AP130" s="307"/>
      <c r="AQ130" s="307">
        <v>2013</v>
      </c>
      <c r="AR130" s="307"/>
      <c r="AS130" s="307">
        <v>2014</v>
      </c>
      <c r="AT130" s="307"/>
      <c r="AU130" s="307">
        <v>2015</v>
      </c>
      <c r="AV130" s="307"/>
      <c r="AW130" s="307">
        <v>2016</v>
      </c>
      <c r="AX130" s="307"/>
      <c r="AY130" s="307">
        <v>2017</v>
      </c>
      <c r="AZ130" s="307"/>
      <c r="BA130" s="307">
        <v>2018</v>
      </c>
      <c r="BB130" s="307"/>
      <c r="BC130" s="307">
        <v>2019</v>
      </c>
      <c r="BD130" s="307"/>
      <c r="BE130" s="307">
        <v>2020</v>
      </c>
      <c r="BF130" s="307"/>
      <c r="BH130" s="80"/>
      <c r="BI130" s="81"/>
      <c r="BJ130" s="307">
        <v>2008</v>
      </c>
      <c r="BK130" s="307"/>
      <c r="BL130" s="307">
        <v>2009</v>
      </c>
      <c r="BM130" s="307"/>
      <c r="BN130" s="307">
        <v>2010</v>
      </c>
      <c r="BO130" s="307"/>
      <c r="BP130" s="307">
        <v>2011</v>
      </c>
      <c r="BQ130" s="307"/>
      <c r="BR130" s="307">
        <v>2012</v>
      </c>
      <c r="BS130" s="307"/>
      <c r="BT130" s="307">
        <v>2013</v>
      </c>
      <c r="BU130" s="307"/>
      <c r="BV130" s="307">
        <v>2014</v>
      </c>
      <c r="BW130" s="307"/>
      <c r="BX130" s="307">
        <v>2015</v>
      </c>
      <c r="BY130" s="307"/>
      <c r="BZ130" s="307">
        <v>2016</v>
      </c>
      <c r="CA130" s="307"/>
      <c r="CB130" s="307">
        <v>2017</v>
      </c>
      <c r="CC130" s="307"/>
      <c r="CD130" s="307">
        <v>2018</v>
      </c>
      <c r="CE130" s="307"/>
      <c r="CF130" s="307">
        <v>2019</v>
      </c>
      <c r="CG130" s="307"/>
      <c r="CH130" s="307">
        <v>2020</v>
      </c>
      <c r="CI130" s="307"/>
    </row>
    <row r="131" spans="2:87" x14ac:dyDescent="0.3">
      <c r="B131" s="83"/>
      <c r="C131" s="84"/>
      <c r="D131" s="85" t="s">
        <v>57</v>
      </c>
      <c r="E131" s="85" t="s">
        <v>58</v>
      </c>
      <c r="F131" s="85" t="s">
        <v>57</v>
      </c>
      <c r="G131" s="85" t="s">
        <v>58</v>
      </c>
      <c r="H131" s="85" t="s">
        <v>57</v>
      </c>
      <c r="I131" s="85" t="s">
        <v>58</v>
      </c>
      <c r="J131" s="85" t="s">
        <v>57</v>
      </c>
      <c r="K131" s="85" t="s">
        <v>58</v>
      </c>
      <c r="L131" s="85" t="s">
        <v>57</v>
      </c>
      <c r="M131" s="85" t="s">
        <v>58</v>
      </c>
      <c r="N131" s="85" t="s">
        <v>57</v>
      </c>
      <c r="O131" s="85" t="s">
        <v>58</v>
      </c>
      <c r="P131" s="85" t="s">
        <v>57</v>
      </c>
      <c r="Q131" s="85" t="s">
        <v>58</v>
      </c>
      <c r="R131" s="85" t="s">
        <v>57</v>
      </c>
      <c r="S131" s="85" t="s">
        <v>58</v>
      </c>
      <c r="T131" s="85" t="s">
        <v>57</v>
      </c>
      <c r="U131" s="85" t="s">
        <v>58</v>
      </c>
      <c r="V131" s="85" t="s">
        <v>57</v>
      </c>
      <c r="W131" s="85" t="s">
        <v>58</v>
      </c>
      <c r="X131" s="85" t="s">
        <v>57</v>
      </c>
      <c r="Y131" s="85" t="s">
        <v>58</v>
      </c>
      <c r="Z131" s="85" t="s">
        <v>57</v>
      </c>
      <c r="AA131" s="85" t="s">
        <v>58</v>
      </c>
      <c r="AB131" s="85" t="s">
        <v>57</v>
      </c>
      <c r="AC131" s="85" t="s">
        <v>58</v>
      </c>
      <c r="AE131" s="83"/>
      <c r="AF131" s="84"/>
      <c r="AG131" s="85" t="s">
        <v>57</v>
      </c>
      <c r="AH131" s="85" t="s">
        <v>58</v>
      </c>
      <c r="AI131" s="85" t="s">
        <v>57</v>
      </c>
      <c r="AJ131" s="85" t="s">
        <v>58</v>
      </c>
      <c r="AK131" s="85" t="s">
        <v>57</v>
      </c>
      <c r="AL131" s="85" t="s">
        <v>58</v>
      </c>
      <c r="AM131" s="85" t="s">
        <v>57</v>
      </c>
      <c r="AN131" s="85" t="s">
        <v>58</v>
      </c>
      <c r="AO131" s="85" t="s">
        <v>57</v>
      </c>
      <c r="AP131" s="85" t="s">
        <v>58</v>
      </c>
      <c r="AQ131" s="85" t="s">
        <v>57</v>
      </c>
      <c r="AR131" s="85" t="s">
        <v>58</v>
      </c>
      <c r="AS131" s="85" t="s">
        <v>57</v>
      </c>
      <c r="AT131" s="85" t="s">
        <v>58</v>
      </c>
      <c r="AU131" s="85" t="s">
        <v>57</v>
      </c>
      <c r="AV131" s="85" t="s">
        <v>58</v>
      </c>
      <c r="AW131" s="85" t="s">
        <v>57</v>
      </c>
      <c r="AX131" s="85" t="s">
        <v>58</v>
      </c>
      <c r="AY131" s="85" t="s">
        <v>57</v>
      </c>
      <c r="AZ131" s="85" t="s">
        <v>58</v>
      </c>
      <c r="BA131" s="85" t="s">
        <v>57</v>
      </c>
      <c r="BB131" s="85" t="s">
        <v>58</v>
      </c>
      <c r="BC131" s="85" t="s">
        <v>57</v>
      </c>
      <c r="BD131" s="85" t="s">
        <v>58</v>
      </c>
      <c r="BE131" s="85" t="s">
        <v>57</v>
      </c>
      <c r="BF131" s="85" t="s">
        <v>58</v>
      </c>
      <c r="BH131" s="83"/>
      <c r="BI131" s="84"/>
      <c r="BJ131" s="85" t="s">
        <v>57</v>
      </c>
      <c r="BK131" s="85" t="s">
        <v>58</v>
      </c>
      <c r="BL131" s="85" t="s">
        <v>57</v>
      </c>
      <c r="BM131" s="85" t="s">
        <v>58</v>
      </c>
      <c r="BN131" s="85" t="s">
        <v>57</v>
      </c>
      <c r="BO131" s="85" t="s">
        <v>58</v>
      </c>
      <c r="BP131" s="85" t="s">
        <v>57</v>
      </c>
      <c r="BQ131" s="85" t="s">
        <v>58</v>
      </c>
      <c r="BR131" s="85" t="s">
        <v>57</v>
      </c>
      <c r="BS131" s="85" t="s">
        <v>58</v>
      </c>
      <c r="BT131" s="85" t="s">
        <v>57</v>
      </c>
      <c r="BU131" s="85" t="s">
        <v>58</v>
      </c>
      <c r="BV131" s="85" t="s">
        <v>57</v>
      </c>
      <c r="BW131" s="85" t="s">
        <v>58</v>
      </c>
      <c r="BX131" s="85" t="s">
        <v>57</v>
      </c>
      <c r="BY131" s="85" t="s">
        <v>58</v>
      </c>
      <c r="BZ131" s="85" t="s">
        <v>57</v>
      </c>
      <c r="CA131" s="85" t="s">
        <v>58</v>
      </c>
      <c r="CB131" s="85" t="s">
        <v>57</v>
      </c>
      <c r="CC131" s="85" t="s">
        <v>58</v>
      </c>
      <c r="CD131" s="85" t="s">
        <v>57</v>
      </c>
      <c r="CE131" s="85" t="s">
        <v>58</v>
      </c>
      <c r="CF131" s="85" t="s">
        <v>57</v>
      </c>
      <c r="CG131" s="85" t="s">
        <v>58</v>
      </c>
      <c r="CH131" s="85" t="s">
        <v>57</v>
      </c>
      <c r="CI131" s="85" t="s">
        <v>58</v>
      </c>
    </row>
    <row r="132" spans="2:87" ht="13.5" customHeight="1" x14ac:dyDescent="0.3">
      <c r="B132" s="308" t="s">
        <v>34</v>
      </c>
      <c r="C132" s="2">
        <v>2008</v>
      </c>
      <c r="D132" s="121">
        <v>85.197999999999993</v>
      </c>
      <c r="E132" s="122">
        <v>22.424299999999999</v>
      </c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A132" s="122"/>
      <c r="AB132" s="122"/>
      <c r="AC132" s="122"/>
      <c r="AE132" s="308" t="s">
        <v>34</v>
      </c>
      <c r="AF132" s="2">
        <v>2008</v>
      </c>
      <c r="AG132" s="121">
        <v>60.206800000000001</v>
      </c>
      <c r="AH132" s="122">
        <v>20.012899999999998</v>
      </c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122"/>
      <c r="AZ132" s="122"/>
      <c r="BA132" s="122"/>
      <c r="BB132" s="122"/>
      <c r="BC132" s="122"/>
      <c r="BD132" s="122"/>
      <c r="BE132" s="122"/>
      <c r="BF132" s="122"/>
      <c r="BH132" s="308" t="s">
        <v>34</v>
      </c>
      <c r="BI132" s="2">
        <v>2008</v>
      </c>
      <c r="BJ132" s="121">
        <v>54.398200000000003</v>
      </c>
      <c r="BK132" s="122">
        <v>25.5563</v>
      </c>
      <c r="BL132" s="122"/>
      <c r="BM132" s="122"/>
      <c r="BN132" s="122"/>
      <c r="BO132" s="122"/>
      <c r="BP132" s="122"/>
      <c r="BQ132" s="122"/>
      <c r="BR132" s="122"/>
      <c r="BS132" s="122"/>
      <c r="BT132" s="122"/>
      <c r="BU132" s="122"/>
      <c r="BV132" s="122"/>
      <c r="BW132" s="122"/>
      <c r="BX132" s="122"/>
      <c r="BY132" s="122"/>
      <c r="BZ132" s="122"/>
      <c r="CA132" s="122"/>
      <c r="CB132" s="122"/>
      <c r="CC132" s="122"/>
      <c r="CD132" s="122"/>
      <c r="CE132" s="122"/>
      <c r="CF132" s="122"/>
      <c r="CG132" s="122"/>
      <c r="CH132" s="122"/>
      <c r="CI132" s="122"/>
    </row>
    <row r="133" spans="2:87" x14ac:dyDescent="0.3">
      <c r="B133" s="309"/>
      <c r="C133" s="2">
        <v>2009</v>
      </c>
      <c r="D133" s="123">
        <v>80.122699999999995</v>
      </c>
      <c r="E133" s="124">
        <v>19.96</v>
      </c>
      <c r="F133" s="124">
        <v>78.745099999999994</v>
      </c>
      <c r="G133" s="124">
        <v>19.545999999999999</v>
      </c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E133" s="309"/>
      <c r="AF133" s="2">
        <v>2009</v>
      </c>
      <c r="AG133" s="123">
        <v>56.1629</v>
      </c>
      <c r="AH133" s="124">
        <v>18.142199999999999</v>
      </c>
      <c r="AI133" s="124">
        <v>55.442</v>
      </c>
      <c r="AJ133" s="124">
        <v>17.784400000000002</v>
      </c>
      <c r="AK133" s="124"/>
      <c r="AL133" s="124"/>
      <c r="AM133" s="124"/>
      <c r="AN133" s="124"/>
      <c r="AO133" s="124"/>
      <c r="AP133" s="124"/>
      <c r="AQ133" s="124"/>
      <c r="AR133" s="124"/>
      <c r="AS133" s="124"/>
      <c r="AT133" s="124"/>
      <c r="AU133" s="124"/>
      <c r="AV133" s="124"/>
      <c r="AW133" s="124"/>
      <c r="AX133" s="124"/>
      <c r="AY133" s="124"/>
      <c r="AZ133" s="124"/>
      <c r="BA133" s="124"/>
      <c r="BB133" s="124"/>
      <c r="BC133" s="124"/>
      <c r="BD133" s="124"/>
      <c r="BE133" s="124"/>
      <c r="BF133" s="124"/>
      <c r="BH133" s="309"/>
      <c r="BI133" s="2">
        <v>2009</v>
      </c>
      <c r="BJ133" s="123">
        <v>50.584899999999998</v>
      </c>
      <c r="BK133" s="124">
        <v>24.4617</v>
      </c>
      <c r="BL133" s="124">
        <v>50.920200000000001</v>
      </c>
      <c r="BM133" s="124">
        <v>24.287700000000001</v>
      </c>
      <c r="BN133" s="124"/>
      <c r="BO133" s="124"/>
      <c r="BP133" s="124"/>
      <c r="BQ133" s="124"/>
      <c r="BR133" s="124"/>
      <c r="BS133" s="124"/>
      <c r="BT133" s="124"/>
      <c r="BU133" s="124"/>
      <c r="BV133" s="124"/>
      <c r="BW133" s="124"/>
      <c r="BX133" s="124"/>
      <c r="BY133" s="124"/>
      <c r="BZ133" s="124"/>
      <c r="CA133" s="124"/>
      <c r="CB133" s="124"/>
      <c r="CC133" s="124"/>
      <c r="CD133" s="124"/>
      <c r="CE133" s="124"/>
      <c r="CF133" s="124"/>
      <c r="CG133" s="124"/>
      <c r="CH133" s="124"/>
      <c r="CI133" s="124"/>
    </row>
    <row r="134" spans="2:87" x14ac:dyDescent="0.3">
      <c r="B134" s="309"/>
      <c r="C134" s="2">
        <v>2010</v>
      </c>
      <c r="D134" s="123">
        <v>76.269300000000001</v>
      </c>
      <c r="E134" s="124">
        <v>19.232900000000001</v>
      </c>
      <c r="F134" s="124">
        <v>75.681799999999996</v>
      </c>
      <c r="G134" s="124">
        <v>18.261500000000002</v>
      </c>
      <c r="H134" s="124">
        <v>76.037700000000001</v>
      </c>
      <c r="I134" s="124">
        <v>18.198799999999999</v>
      </c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E134" s="309"/>
      <c r="AF134" s="2">
        <v>2010</v>
      </c>
      <c r="AG134" s="123">
        <v>53.260800000000003</v>
      </c>
      <c r="AH134" s="124">
        <v>18.4621</v>
      </c>
      <c r="AI134" s="124">
        <v>52.917700000000004</v>
      </c>
      <c r="AJ134" s="124">
        <v>17.263500000000001</v>
      </c>
      <c r="AK134" s="124">
        <v>53.539000000000001</v>
      </c>
      <c r="AL134" s="124">
        <v>16.9114</v>
      </c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4"/>
      <c r="BD134" s="124"/>
      <c r="BE134" s="124"/>
      <c r="BF134" s="124"/>
      <c r="BH134" s="309"/>
      <c r="BI134" s="2">
        <v>2010</v>
      </c>
      <c r="BJ134" s="123">
        <v>54.074199999999998</v>
      </c>
      <c r="BK134" s="124">
        <v>24.1876</v>
      </c>
      <c r="BL134" s="124">
        <v>51.139800000000001</v>
      </c>
      <c r="BM134" s="124">
        <v>23.678999999999998</v>
      </c>
      <c r="BN134" s="124">
        <v>52.241399999999999</v>
      </c>
      <c r="BO134" s="124">
        <v>23.043199999999999</v>
      </c>
      <c r="BP134" s="124"/>
      <c r="BQ134" s="124"/>
      <c r="BR134" s="124"/>
      <c r="BS134" s="124"/>
      <c r="BT134" s="124"/>
      <c r="BU134" s="124"/>
      <c r="BV134" s="124"/>
      <c r="BW134" s="124"/>
      <c r="BX134" s="124"/>
      <c r="BY134" s="124"/>
      <c r="BZ134" s="124"/>
      <c r="CA134" s="124"/>
      <c r="CB134" s="124"/>
      <c r="CC134" s="124"/>
      <c r="CD134" s="124"/>
      <c r="CE134" s="124"/>
      <c r="CF134" s="124"/>
      <c r="CG134" s="124"/>
      <c r="CH134" s="124"/>
      <c r="CI134" s="124"/>
    </row>
    <row r="135" spans="2:87" x14ac:dyDescent="0.3">
      <c r="B135" s="309"/>
      <c r="C135" s="2">
        <v>2011</v>
      </c>
      <c r="D135" s="123">
        <v>76.068700000000007</v>
      </c>
      <c r="E135" s="124">
        <v>19.623899999999999</v>
      </c>
      <c r="F135" s="124">
        <v>73.857100000000003</v>
      </c>
      <c r="G135" s="124">
        <v>17.622499999999999</v>
      </c>
      <c r="H135" s="124">
        <v>75.179000000000002</v>
      </c>
      <c r="I135" s="124">
        <v>18.103000000000002</v>
      </c>
      <c r="J135" s="124">
        <v>75.905799999999999</v>
      </c>
      <c r="K135" s="124">
        <v>17.8674</v>
      </c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E135" s="309"/>
      <c r="AF135" s="2">
        <v>2011</v>
      </c>
      <c r="AG135" s="123">
        <v>53.5687</v>
      </c>
      <c r="AH135" s="124">
        <v>19.438600000000001</v>
      </c>
      <c r="AI135" s="124">
        <v>51.486899999999999</v>
      </c>
      <c r="AJ135" s="124">
        <v>17.316400000000002</v>
      </c>
      <c r="AK135" s="124">
        <v>52.88</v>
      </c>
      <c r="AL135" s="124">
        <v>17.639700000000001</v>
      </c>
      <c r="AM135" s="124">
        <v>53.309800000000003</v>
      </c>
      <c r="AN135" s="124">
        <v>16.715599999999998</v>
      </c>
      <c r="AO135" s="124"/>
      <c r="AP135" s="124"/>
      <c r="AQ135" s="124"/>
      <c r="AR135" s="124"/>
      <c r="AS135" s="124"/>
      <c r="AT135" s="124"/>
      <c r="AU135" s="124"/>
      <c r="AV135" s="124"/>
      <c r="AW135" s="124"/>
      <c r="AX135" s="124"/>
      <c r="AY135" s="124"/>
      <c r="AZ135" s="124"/>
      <c r="BA135" s="124"/>
      <c r="BB135" s="124"/>
      <c r="BC135" s="124"/>
      <c r="BD135" s="124"/>
      <c r="BE135" s="124"/>
      <c r="BF135" s="124"/>
      <c r="BH135" s="309"/>
      <c r="BI135" s="2">
        <v>2011</v>
      </c>
      <c r="BJ135" s="123">
        <v>54.984400000000001</v>
      </c>
      <c r="BK135" s="124">
        <v>25.3704</v>
      </c>
      <c r="BL135" s="124">
        <v>52.674700000000001</v>
      </c>
      <c r="BM135" s="124">
        <v>23.090800000000002</v>
      </c>
      <c r="BN135" s="124">
        <v>53.195700000000002</v>
      </c>
      <c r="BO135" s="124">
        <v>22.484400000000001</v>
      </c>
      <c r="BP135" s="124">
        <v>52.435899999999997</v>
      </c>
      <c r="BQ135" s="124">
        <v>22.6556</v>
      </c>
      <c r="BR135" s="124"/>
      <c r="BS135" s="124"/>
      <c r="BT135" s="124"/>
      <c r="BU135" s="124"/>
      <c r="BV135" s="124"/>
      <c r="BW135" s="124"/>
      <c r="BX135" s="124"/>
      <c r="BY135" s="124"/>
      <c r="BZ135" s="124"/>
      <c r="CA135" s="124"/>
      <c r="CB135" s="124"/>
      <c r="CC135" s="124"/>
      <c r="CD135" s="124"/>
      <c r="CE135" s="124"/>
      <c r="CF135" s="124"/>
      <c r="CG135" s="124"/>
      <c r="CH135" s="124"/>
      <c r="CI135" s="124"/>
    </row>
    <row r="136" spans="2:87" x14ac:dyDescent="0.3">
      <c r="B136" s="309"/>
      <c r="C136" s="2">
        <v>2012</v>
      </c>
      <c r="D136" s="123">
        <v>72.594800000000006</v>
      </c>
      <c r="E136" s="124">
        <v>18.852799999999998</v>
      </c>
      <c r="F136" s="124">
        <v>73.042500000000004</v>
      </c>
      <c r="G136" s="124">
        <v>16.5837</v>
      </c>
      <c r="H136" s="124">
        <v>74.355699999999999</v>
      </c>
      <c r="I136" s="124">
        <v>18.173400000000001</v>
      </c>
      <c r="J136" s="124">
        <v>74.740499999999997</v>
      </c>
      <c r="K136" s="124">
        <v>18.6342</v>
      </c>
      <c r="L136" s="124">
        <v>75.807900000000004</v>
      </c>
      <c r="M136" s="124">
        <v>18.6556</v>
      </c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E136" s="309"/>
      <c r="AF136" s="2">
        <v>2012</v>
      </c>
      <c r="AG136" s="123">
        <v>49.594000000000001</v>
      </c>
      <c r="AH136" s="124">
        <v>18.648499999999999</v>
      </c>
      <c r="AI136" s="124">
        <v>51.386600000000001</v>
      </c>
      <c r="AJ136" s="124">
        <v>17.683199999999999</v>
      </c>
      <c r="AK136" s="124">
        <v>52.039499999999997</v>
      </c>
      <c r="AL136" s="124">
        <v>18.688400000000001</v>
      </c>
      <c r="AM136" s="124">
        <v>52.82</v>
      </c>
      <c r="AN136" s="124">
        <v>18.802800000000001</v>
      </c>
      <c r="AO136" s="124">
        <v>53.388500000000001</v>
      </c>
      <c r="AP136" s="124">
        <v>18.0031</v>
      </c>
      <c r="AQ136" s="124"/>
      <c r="AR136" s="124"/>
      <c r="AS136" s="124"/>
      <c r="AT136" s="124"/>
      <c r="AU136" s="124"/>
      <c r="AV136" s="124"/>
      <c r="AW136" s="124"/>
      <c r="AX136" s="124"/>
      <c r="AY136" s="124"/>
      <c r="AZ136" s="124"/>
      <c r="BA136" s="124"/>
      <c r="BB136" s="124"/>
      <c r="BC136" s="124"/>
      <c r="BD136" s="124"/>
      <c r="BE136" s="124"/>
      <c r="BF136" s="124"/>
      <c r="BH136" s="309"/>
      <c r="BI136" s="2">
        <v>2012</v>
      </c>
      <c r="BJ136" s="123">
        <v>50.667299999999997</v>
      </c>
      <c r="BK136" s="124">
        <v>23.723600000000001</v>
      </c>
      <c r="BL136" s="124">
        <v>54.189100000000003</v>
      </c>
      <c r="BM136" s="124">
        <v>21.237200000000001</v>
      </c>
      <c r="BN136" s="124">
        <v>54.305300000000003</v>
      </c>
      <c r="BO136" s="124">
        <v>22.278500000000001</v>
      </c>
      <c r="BP136" s="124">
        <v>51.853400000000001</v>
      </c>
      <c r="BQ136" s="124">
        <v>21.929400000000001</v>
      </c>
      <c r="BR136" s="124">
        <v>52.275199999999998</v>
      </c>
      <c r="BS136" s="124">
        <v>23.436499999999999</v>
      </c>
      <c r="BT136" s="124"/>
      <c r="BU136" s="124"/>
      <c r="BV136" s="124"/>
      <c r="BW136" s="124"/>
      <c r="BX136" s="124"/>
      <c r="BY136" s="124"/>
      <c r="BZ136" s="124"/>
      <c r="CA136" s="124"/>
      <c r="CB136" s="124"/>
      <c r="CC136" s="124"/>
      <c r="CD136" s="124"/>
      <c r="CE136" s="124"/>
      <c r="CF136" s="124"/>
      <c r="CG136" s="124"/>
      <c r="CH136" s="124"/>
      <c r="CI136" s="124"/>
    </row>
    <row r="137" spans="2:87" x14ac:dyDescent="0.3">
      <c r="B137" s="309"/>
      <c r="C137" s="2">
        <v>2013</v>
      </c>
      <c r="D137" s="123">
        <v>68.2637</v>
      </c>
      <c r="E137" s="124">
        <v>17.471599999999999</v>
      </c>
      <c r="F137" s="124">
        <v>68.151499999999999</v>
      </c>
      <c r="G137" s="124">
        <v>15.9672</v>
      </c>
      <c r="H137" s="124">
        <v>69.709299999999999</v>
      </c>
      <c r="I137" s="124">
        <v>17.970500000000001</v>
      </c>
      <c r="J137" s="124">
        <v>71.109099999999998</v>
      </c>
      <c r="K137" s="124">
        <v>18.189599999999999</v>
      </c>
      <c r="L137" s="124">
        <v>72.497200000000007</v>
      </c>
      <c r="M137" s="124">
        <v>19.6785</v>
      </c>
      <c r="N137" s="124">
        <v>72.4298</v>
      </c>
      <c r="O137" s="124">
        <v>18.771999999999998</v>
      </c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E137" s="309"/>
      <c r="AF137" s="2">
        <v>2013</v>
      </c>
      <c r="AG137" s="123">
        <v>45.979100000000003</v>
      </c>
      <c r="AH137" s="124">
        <v>18.684100000000001</v>
      </c>
      <c r="AI137" s="124">
        <v>46.483800000000002</v>
      </c>
      <c r="AJ137" s="124">
        <v>17.030100000000001</v>
      </c>
      <c r="AK137" s="124">
        <v>47.163499999999999</v>
      </c>
      <c r="AL137" s="124">
        <v>18.430900000000001</v>
      </c>
      <c r="AM137" s="124">
        <v>48.760800000000003</v>
      </c>
      <c r="AN137" s="124">
        <v>18.575099999999999</v>
      </c>
      <c r="AO137" s="124">
        <v>49.619300000000003</v>
      </c>
      <c r="AP137" s="124">
        <v>19.5425</v>
      </c>
      <c r="AQ137" s="124">
        <v>49.527000000000001</v>
      </c>
      <c r="AR137" s="124">
        <v>18.863499999999998</v>
      </c>
      <c r="AS137" s="124"/>
      <c r="AT137" s="124"/>
      <c r="AU137" s="124"/>
      <c r="AV137" s="124"/>
      <c r="AW137" s="124"/>
      <c r="AX137" s="124"/>
      <c r="AY137" s="124"/>
      <c r="AZ137" s="124"/>
      <c r="BA137" s="124"/>
      <c r="BB137" s="124"/>
      <c r="BC137" s="124"/>
      <c r="BD137" s="124"/>
      <c r="BE137" s="124"/>
      <c r="BF137" s="124"/>
      <c r="BH137" s="309"/>
      <c r="BI137" s="2">
        <v>2013</v>
      </c>
      <c r="BJ137" s="123">
        <v>49.610100000000003</v>
      </c>
      <c r="BK137" s="124">
        <v>22.622299999999999</v>
      </c>
      <c r="BL137" s="124">
        <v>49.585999999999999</v>
      </c>
      <c r="BM137" s="124">
        <v>21.160699999999999</v>
      </c>
      <c r="BN137" s="124">
        <v>51.392400000000002</v>
      </c>
      <c r="BO137" s="124">
        <v>20.790199999999999</v>
      </c>
      <c r="BP137" s="124">
        <v>49.128500000000003</v>
      </c>
      <c r="BQ137" s="124">
        <v>21.598700000000001</v>
      </c>
      <c r="BR137" s="124">
        <v>50.921500000000002</v>
      </c>
      <c r="BS137" s="124">
        <v>23.286999999999999</v>
      </c>
      <c r="BT137" s="124">
        <v>49.922499999999999</v>
      </c>
      <c r="BU137" s="124">
        <v>22.7683</v>
      </c>
      <c r="BV137" s="124"/>
      <c r="BW137" s="124"/>
      <c r="BX137" s="124"/>
      <c r="BY137" s="124"/>
      <c r="BZ137" s="124"/>
      <c r="CA137" s="124"/>
      <c r="CB137" s="124"/>
      <c r="CC137" s="124"/>
      <c r="CD137" s="124"/>
      <c r="CE137" s="124"/>
      <c r="CF137" s="124"/>
      <c r="CG137" s="124"/>
      <c r="CH137" s="124"/>
      <c r="CI137" s="124"/>
    </row>
    <row r="138" spans="2:87" x14ac:dyDescent="0.3">
      <c r="B138" s="309"/>
      <c r="C138" s="2">
        <v>2014</v>
      </c>
      <c r="D138" s="123">
        <v>67.131100000000004</v>
      </c>
      <c r="E138" s="124">
        <v>16.483899999999998</v>
      </c>
      <c r="F138" s="124">
        <v>67.613399999999999</v>
      </c>
      <c r="G138" s="124">
        <v>15.706899999999999</v>
      </c>
      <c r="H138" s="124">
        <v>68.0886</v>
      </c>
      <c r="I138" s="124">
        <v>16.379300000000001</v>
      </c>
      <c r="J138" s="124">
        <v>69.226799999999997</v>
      </c>
      <c r="K138" s="124">
        <v>18.669799999999999</v>
      </c>
      <c r="L138" s="124">
        <v>69.677899999999994</v>
      </c>
      <c r="M138" s="124">
        <v>18.387499999999999</v>
      </c>
      <c r="N138" s="124">
        <v>70.123000000000005</v>
      </c>
      <c r="O138" s="124">
        <v>18.947700000000001</v>
      </c>
      <c r="P138" s="124">
        <v>69.901799999999994</v>
      </c>
      <c r="Q138" s="124">
        <v>17.790700000000001</v>
      </c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E138" s="309"/>
      <c r="AF138" s="2">
        <v>2014</v>
      </c>
      <c r="AG138" s="123">
        <v>43.807600000000001</v>
      </c>
      <c r="AH138" s="124">
        <v>18.044</v>
      </c>
      <c r="AI138" s="124">
        <v>44.336199999999998</v>
      </c>
      <c r="AJ138" s="124">
        <v>16.8446</v>
      </c>
      <c r="AK138" s="124">
        <v>45.472200000000001</v>
      </c>
      <c r="AL138" s="124">
        <v>17.180800000000001</v>
      </c>
      <c r="AM138" s="124">
        <v>46.263199999999998</v>
      </c>
      <c r="AN138" s="124">
        <v>19.038900000000002</v>
      </c>
      <c r="AO138" s="124">
        <v>46.498800000000003</v>
      </c>
      <c r="AP138" s="124">
        <v>19.4602</v>
      </c>
      <c r="AQ138" s="124">
        <v>46.982999999999997</v>
      </c>
      <c r="AR138" s="124">
        <v>19.5913</v>
      </c>
      <c r="AS138" s="124">
        <v>46.727800000000002</v>
      </c>
      <c r="AT138" s="124">
        <v>18.559100000000001</v>
      </c>
      <c r="AU138" s="124"/>
      <c r="AV138" s="124"/>
      <c r="AW138" s="124"/>
      <c r="AX138" s="124"/>
      <c r="AY138" s="124"/>
      <c r="AZ138" s="124"/>
      <c r="BA138" s="124"/>
      <c r="BB138" s="124"/>
      <c r="BC138" s="124"/>
      <c r="BD138" s="124"/>
      <c r="BE138" s="124"/>
      <c r="BF138" s="124"/>
      <c r="BH138" s="309"/>
      <c r="BI138" s="2">
        <v>2014</v>
      </c>
      <c r="BJ138" s="123">
        <v>52.726599999999998</v>
      </c>
      <c r="BK138" s="124">
        <v>21.2164</v>
      </c>
      <c r="BL138" s="124">
        <v>50.095300000000002</v>
      </c>
      <c r="BM138" s="124">
        <v>18.943300000000001</v>
      </c>
      <c r="BN138" s="124">
        <v>51.558399999999999</v>
      </c>
      <c r="BO138" s="124">
        <v>19.200600000000001</v>
      </c>
      <c r="BP138" s="124">
        <v>48.518599999999999</v>
      </c>
      <c r="BQ138" s="124">
        <v>22.7483</v>
      </c>
      <c r="BR138" s="124">
        <v>50.361499999999999</v>
      </c>
      <c r="BS138" s="124">
        <v>22.1751</v>
      </c>
      <c r="BT138" s="124">
        <v>49.319899999999997</v>
      </c>
      <c r="BU138" s="124">
        <v>22.124500000000001</v>
      </c>
      <c r="BV138" s="124">
        <v>48.936</v>
      </c>
      <c r="BW138" s="124">
        <v>21.4954</v>
      </c>
      <c r="BX138" s="124"/>
      <c r="BY138" s="124"/>
      <c r="BZ138" s="124"/>
      <c r="CA138" s="124"/>
      <c r="CB138" s="124"/>
      <c r="CC138" s="124"/>
      <c r="CD138" s="124"/>
      <c r="CE138" s="124"/>
      <c r="CF138" s="124"/>
      <c r="CG138" s="124"/>
      <c r="CH138" s="124"/>
      <c r="CI138" s="124"/>
    </row>
    <row r="139" spans="2:87" x14ac:dyDescent="0.3">
      <c r="B139" s="309"/>
      <c r="C139" s="2">
        <v>2015</v>
      </c>
      <c r="D139" s="123">
        <v>67.099999999999994</v>
      </c>
      <c r="E139" s="124">
        <v>18.526599999999998</v>
      </c>
      <c r="F139" s="124">
        <v>69.383600000000001</v>
      </c>
      <c r="G139" s="124">
        <v>19.1965</v>
      </c>
      <c r="H139" s="124">
        <v>68.523200000000003</v>
      </c>
      <c r="I139" s="124">
        <v>16.568899999999999</v>
      </c>
      <c r="J139" s="124">
        <v>66.584000000000003</v>
      </c>
      <c r="K139" s="124">
        <v>16.084499999999998</v>
      </c>
      <c r="L139" s="124">
        <v>69.683599999999998</v>
      </c>
      <c r="M139" s="124">
        <v>18.0547</v>
      </c>
      <c r="N139" s="124">
        <v>70.390199999999993</v>
      </c>
      <c r="O139" s="124">
        <v>18.6599</v>
      </c>
      <c r="P139" s="124">
        <v>70.407399999999996</v>
      </c>
      <c r="Q139" s="124">
        <v>18.372399999999999</v>
      </c>
      <c r="R139" s="124">
        <v>69.673000000000002</v>
      </c>
      <c r="S139" s="124">
        <v>17.912600000000001</v>
      </c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E139" s="309"/>
      <c r="AF139" s="2">
        <v>2015</v>
      </c>
      <c r="AG139" s="123">
        <v>44.105800000000002</v>
      </c>
      <c r="AH139" s="124">
        <v>19.128699999999998</v>
      </c>
      <c r="AI139" s="124">
        <v>47.017000000000003</v>
      </c>
      <c r="AJ139" s="124">
        <v>19.169599999999999</v>
      </c>
      <c r="AK139" s="124">
        <v>45.664099999999998</v>
      </c>
      <c r="AL139" s="124">
        <v>18.028199999999998</v>
      </c>
      <c r="AM139" s="124">
        <v>43.714700000000001</v>
      </c>
      <c r="AN139" s="124">
        <v>17.655000000000001</v>
      </c>
      <c r="AO139" s="124">
        <v>47.323700000000002</v>
      </c>
      <c r="AP139" s="124">
        <v>19.230399999999999</v>
      </c>
      <c r="AQ139" s="124">
        <v>47.187100000000001</v>
      </c>
      <c r="AR139" s="124">
        <v>19.3353</v>
      </c>
      <c r="AS139" s="124">
        <v>47.297699999999999</v>
      </c>
      <c r="AT139" s="124">
        <v>18.970199999999998</v>
      </c>
      <c r="AU139" s="124">
        <v>46.478499999999997</v>
      </c>
      <c r="AV139" s="124">
        <v>18.537400000000002</v>
      </c>
      <c r="AW139" s="124"/>
      <c r="AX139" s="124"/>
      <c r="AY139" s="124"/>
      <c r="AZ139" s="124"/>
      <c r="BA139" s="124"/>
      <c r="BB139" s="124"/>
      <c r="BC139" s="124"/>
      <c r="BD139" s="124"/>
      <c r="BE139" s="124"/>
      <c r="BF139" s="124"/>
      <c r="BH139" s="309"/>
      <c r="BI139" s="2">
        <v>2015</v>
      </c>
      <c r="BJ139" s="123">
        <v>52.070700000000002</v>
      </c>
      <c r="BK139" s="124">
        <v>19.950299999999999</v>
      </c>
      <c r="BL139" s="124">
        <v>51.518700000000003</v>
      </c>
      <c r="BM139" s="124">
        <v>21.391300000000001</v>
      </c>
      <c r="BN139" s="124">
        <v>51.253599999999999</v>
      </c>
      <c r="BO139" s="124">
        <v>21.008600000000001</v>
      </c>
      <c r="BP139" s="124">
        <v>50.278100000000002</v>
      </c>
      <c r="BQ139" s="124">
        <v>21.1587</v>
      </c>
      <c r="BR139" s="124">
        <v>51.6173</v>
      </c>
      <c r="BS139" s="124">
        <v>22.694600000000001</v>
      </c>
      <c r="BT139" s="124">
        <v>49.830500000000001</v>
      </c>
      <c r="BU139" s="124">
        <v>22.099399999999999</v>
      </c>
      <c r="BV139" s="124">
        <v>49.092100000000002</v>
      </c>
      <c r="BW139" s="124">
        <v>21.4633</v>
      </c>
      <c r="BX139" s="124">
        <v>48.606000000000002</v>
      </c>
      <c r="BY139" s="124">
        <v>21.479199999999999</v>
      </c>
      <c r="BZ139" s="124"/>
      <c r="CA139" s="124"/>
      <c r="CB139" s="124"/>
      <c r="CC139" s="124"/>
      <c r="CD139" s="124"/>
      <c r="CE139" s="124"/>
      <c r="CF139" s="124"/>
      <c r="CG139" s="124"/>
      <c r="CH139" s="124"/>
      <c r="CI139" s="124"/>
    </row>
    <row r="140" spans="2:87" x14ac:dyDescent="0.3">
      <c r="B140" s="309"/>
      <c r="C140" s="2">
        <v>2016</v>
      </c>
      <c r="D140" s="123">
        <v>65.601500000000001</v>
      </c>
      <c r="E140" s="124">
        <v>17.424700000000001</v>
      </c>
      <c r="F140" s="124">
        <v>64.622</v>
      </c>
      <c r="G140" s="124">
        <v>16.551500000000001</v>
      </c>
      <c r="H140" s="124">
        <v>66.436000000000007</v>
      </c>
      <c r="I140" s="124">
        <v>16.4222</v>
      </c>
      <c r="J140" s="124">
        <v>68.590900000000005</v>
      </c>
      <c r="K140" s="124">
        <v>17.8933</v>
      </c>
      <c r="L140" s="124">
        <v>66.580299999999994</v>
      </c>
      <c r="M140" s="124">
        <v>18.409300000000002</v>
      </c>
      <c r="N140" s="124">
        <v>66.326400000000007</v>
      </c>
      <c r="O140" s="124">
        <v>16.331499999999998</v>
      </c>
      <c r="P140" s="124">
        <v>69.549599999999998</v>
      </c>
      <c r="Q140" s="124">
        <v>18.289000000000001</v>
      </c>
      <c r="R140" s="124">
        <v>69.308499999999995</v>
      </c>
      <c r="S140" s="124">
        <v>18.0641</v>
      </c>
      <c r="T140" s="124">
        <v>70.940899999999999</v>
      </c>
      <c r="U140" s="124">
        <v>18.4192</v>
      </c>
      <c r="V140" s="124"/>
      <c r="W140" s="124"/>
      <c r="X140" s="124"/>
      <c r="Y140" s="124"/>
      <c r="Z140" s="124"/>
      <c r="AA140" s="124"/>
      <c r="AB140" s="124"/>
      <c r="AC140" s="124"/>
      <c r="AE140" s="309"/>
      <c r="AF140" s="2">
        <v>2016</v>
      </c>
      <c r="AG140" s="123">
        <v>42.801099999999998</v>
      </c>
      <c r="AH140" s="124">
        <v>18.906300000000002</v>
      </c>
      <c r="AI140" s="124">
        <v>41.262</v>
      </c>
      <c r="AJ140" s="124">
        <v>17.984200000000001</v>
      </c>
      <c r="AK140" s="124">
        <v>43.430900000000001</v>
      </c>
      <c r="AL140" s="124">
        <v>18.840299999999999</v>
      </c>
      <c r="AM140" s="124">
        <v>46.003999999999998</v>
      </c>
      <c r="AN140" s="124">
        <v>19.799399999999999</v>
      </c>
      <c r="AO140" s="124">
        <v>42.805700000000002</v>
      </c>
      <c r="AP140" s="124">
        <v>19.257200000000001</v>
      </c>
      <c r="AQ140" s="124">
        <v>43.601700000000001</v>
      </c>
      <c r="AR140" s="124">
        <v>17.5959</v>
      </c>
      <c r="AS140" s="124">
        <v>46.408200000000001</v>
      </c>
      <c r="AT140" s="124">
        <v>19.475000000000001</v>
      </c>
      <c r="AU140" s="124">
        <v>46.320099999999996</v>
      </c>
      <c r="AV140" s="124">
        <v>19.203700000000001</v>
      </c>
      <c r="AW140" s="124">
        <v>47.666499999999999</v>
      </c>
      <c r="AX140" s="124">
        <v>18.956299999999999</v>
      </c>
      <c r="AY140" s="124"/>
      <c r="AZ140" s="124"/>
      <c r="BA140" s="124"/>
      <c r="BB140" s="124"/>
      <c r="BC140" s="124"/>
      <c r="BD140" s="124"/>
      <c r="BE140" s="124"/>
      <c r="BF140" s="124"/>
      <c r="BH140" s="309"/>
      <c r="BI140" s="2">
        <v>2016</v>
      </c>
      <c r="BJ140" s="123">
        <v>52.738</v>
      </c>
      <c r="BK140" s="124">
        <v>22.9758</v>
      </c>
      <c r="BL140" s="124">
        <v>48.924799999999998</v>
      </c>
      <c r="BM140" s="124">
        <v>22.183900000000001</v>
      </c>
      <c r="BN140" s="124">
        <v>51.122700000000002</v>
      </c>
      <c r="BO140" s="124">
        <v>21.3047</v>
      </c>
      <c r="BP140" s="124">
        <v>51.605899999999998</v>
      </c>
      <c r="BQ140" s="124">
        <v>22.168399999999998</v>
      </c>
      <c r="BR140" s="124">
        <v>51.530799999999999</v>
      </c>
      <c r="BS140" s="124">
        <v>21.0014</v>
      </c>
      <c r="BT140" s="124">
        <v>49.133200000000002</v>
      </c>
      <c r="BU140" s="124">
        <v>20.400099999999998</v>
      </c>
      <c r="BV140" s="124">
        <v>51.015999999999998</v>
      </c>
      <c r="BW140" s="124">
        <v>22.890699999999999</v>
      </c>
      <c r="BX140" s="124">
        <v>49.0002</v>
      </c>
      <c r="BY140" s="124">
        <v>21.8004</v>
      </c>
      <c r="BZ140" s="124">
        <v>48.8934</v>
      </c>
      <c r="CA140" s="124">
        <v>22.381699999999999</v>
      </c>
      <c r="CB140" s="124"/>
      <c r="CC140" s="124"/>
      <c r="CD140" s="124"/>
      <c r="CE140" s="124"/>
      <c r="CF140" s="124"/>
      <c r="CG140" s="124"/>
      <c r="CH140" s="124"/>
      <c r="CI140" s="124"/>
    </row>
    <row r="141" spans="2:87" x14ac:dyDescent="0.3">
      <c r="B141" s="309"/>
      <c r="C141" s="2">
        <v>2017</v>
      </c>
      <c r="D141" s="123">
        <v>66.436999999999998</v>
      </c>
      <c r="E141" s="124">
        <v>17.043399999999998</v>
      </c>
      <c r="F141" s="124">
        <v>64.970200000000006</v>
      </c>
      <c r="G141" s="124">
        <v>16.055399999999999</v>
      </c>
      <c r="H141" s="124">
        <v>67.389399999999995</v>
      </c>
      <c r="I141" s="124">
        <v>17.7056</v>
      </c>
      <c r="J141" s="124">
        <v>65.280500000000004</v>
      </c>
      <c r="K141" s="124">
        <v>16.0931</v>
      </c>
      <c r="L141" s="124">
        <v>65.367999999999995</v>
      </c>
      <c r="M141" s="124">
        <v>17.165900000000001</v>
      </c>
      <c r="N141" s="124">
        <v>67.517700000000005</v>
      </c>
      <c r="O141" s="124">
        <v>19.045100000000001</v>
      </c>
      <c r="P141" s="124">
        <v>67.959900000000005</v>
      </c>
      <c r="Q141" s="124">
        <v>18.053999999999998</v>
      </c>
      <c r="R141" s="124">
        <v>67.217600000000004</v>
      </c>
      <c r="S141" s="124">
        <v>18.295400000000001</v>
      </c>
      <c r="T141" s="124">
        <v>68.594200000000001</v>
      </c>
      <c r="U141" s="124">
        <v>18.025300000000001</v>
      </c>
      <c r="V141" s="124">
        <v>70.078800000000001</v>
      </c>
      <c r="W141" s="124">
        <v>18.464400000000001</v>
      </c>
      <c r="X141" s="124"/>
      <c r="Y141" s="124"/>
      <c r="Z141" s="124"/>
      <c r="AA141" s="124"/>
      <c r="AB141" s="124"/>
      <c r="AC141" s="124"/>
      <c r="AE141" s="309"/>
      <c r="AF141" s="2">
        <v>2017</v>
      </c>
      <c r="AG141" s="123">
        <v>43.3018</v>
      </c>
      <c r="AH141" s="124">
        <v>18.198599999999999</v>
      </c>
      <c r="AI141" s="124">
        <v>41.753</v>
      </c>
      <c r="AJ141" s="124">
        <v>17.601900000000001</v>
      </c>
      <c r="AK141" s="124">
        <v>43.852699999999999</v>
      </c>
      <c r="AL141" s="124">
        <v>19.539000000000001</v>
      </c>
      <c r="AM141" s="124">
        <v>42.415799999999997</v>
      </c>
      <c r="AN141" s="124">
        <v>18.264299999999999</v>
      </c>
      <c r="AO141" s="124">
        <v>41.171999999999997</v>
      </c>
      <c r="AP141" s="124">
        <v>18.0367</v>
      </c>
      <c r="AQ141" s="124">
        <v>44.421399999999998</v>
      </c>
      <c r="AR141" s="124">
        <v>20.400099999999998</v>
      </c>
      <c r="AS141" s="124">
        <v>44.81</v>
      </c>
      <c r="AT141" s="124">
        <v>19.280799999999999</v>
      </c>
      <c r="AU141" s="124">
        <v>43.484999999999999</v>
      </c>
      <c r="AV141" s="124">
        <v>19.124700000000001</v>
      </c>
      <c r="AW141" s="124">
        <v>45.263599999999997</v>
      </c>
      <c r="AX141" s="124">
        <v>19.066400000000002</v>
      </c>
      <c r="AY141" s="124">
        <v>46.319200000000002</v>
      </c>
      <c r="AZ141" s="124">
        <v>19.113099999999999</v>
      </c>
      <c r="BA141" s="124"/>
      <c r="BB141" s="124"/>
      <c r="BC141" s="124"/>
      <c r="BD141" s="124"/>
      <c r="BE141" s="124"/>
      <c r="BF141" s="124"/>
      <c r="BH141" s="309"/>
      <c r="BI141" s="2">
        <v>2017</v>
      </c>
      <c r="BJ141" s="123">
        <v>49.740299999999998</v>
      </c>
      <c r="BK141" s="124">
        <v>21.005199999999999</v>
      </c>
      <c r="BL141" s="124">
        <v>48.932099999999998</v>
      </c>
      <c r="BM141" s="124">
        <v>20.2652</v>
      </c>
      <c r="BN141" s="124">
        <v>51.7926</v>
      </c>
      <c r="BO141" s="124">
        <v>21.303799999999999</v>
      </c>
      <c r="BP141" s="124">
        <v>49.008600000000001</v>
      </c>
      <c r="BQ141" s="124">
        <v>21.7408</v>
      </c>
      <c r="BR141" s="124">
        <v>50.420200000000001</v>
      </c>
      <c r="BS141" s="124">
        <v>20.4191</v>
      </c>
      <c r="BT141" s="124">
        <v>49.9328</v>
      </c>
      <c r="BU141" s="124">
        <v>21.374500000000001</v>
      </c>
      <c r="BV141" s="124">
        <v>49.010800000000003</v>
      </c>
      <c r="BW141" s="124">
        <v>21.983699999999999</v>
      </c>
      <c r="BX141" s="124">
        <v>47.835500000000003</v>
      </c>
      <c r="BY141" s="124">
        <v>21.0046</v>
      </c>
      <c r="BZ141" s="124">
        <v>48.034599999999998</v>
      </c>
      <c r="CA141" s="124">
        <v>21.663799999999998</v>
      </c>
      <c r="CB141" s="124">
        <v>48.782299999999999</v>
      </c>
      <c r="CC141" s="124">
        <v>22.922799999999999</v>
      </c>
      <c r="CD141" s="124"/>
      <c r="CE141" s="124"/>
      <c r="CF141" s="124"/>
      <c r="CG141" s="124"/>
      <c r="CH141" s="124"/>
      <c r="CI141" s="124"/>
    </row>
    <row r="142" spans="2:87" x14ac:dyDescent="0.3">
      <c r="B142" s="309"/>
      <c r="C142" s="2">
        <v>2018</v>
      </c>
      <c r="D142" s="123">
        <v>64.565799999999996</v>
      </c>
      <c r="E142" s="124">
        <v>15.9803</v>
      </c>
      <c r="F142" s="124">
        <v>64.659099999999995</v>
      </c>
      <c r="G142" s="124">
        <v>16.0945</v>
      </c>
      <c r="H142" s="124">
        <v>63.948399999999999</v>
      </c>
      <c r="I142" s="124">
        <v>16.026299999999999</v>
      </c>
      <c r="J142" s="124">
        <v>65.452600000000004</v>
      </c>
      <c r="K142" s="124">
        <v>16.4831</v>
      </c>
      <c r="L142" s="124">
        <v>64.015699999999995</v>
      </c>
      <c r="M142" s="124">
        <v>14.907</v>
      </c>
      <c r="N142" s="124">
        <v>64.790300000000002</v>
      </c>
      <c r="O142" s="124">
        <v>17.110299999999999</v>
      </c>
      <c r="P142" s="124">
        <v>63.068800000000003</v>
      </c>
      <c r="Q142" s="124">
        <v>14.5197</v>
      </c>
      <c r="R142" s="124">
        <v>66.401300000000006</v>
      </c>
      <c r="S142" s="124">
        <v>17.012599999999999</v>
      </c>
      <c r="T142" s="124">
        <v>67.673599999999993</v>
      </c>
      <c r="U142" s="124">
        <v>18.081900000000001</v>
      </c>
      <c r="V142" s="124">
        <v>68.965699999999998</v>
      </c>
      <c r="W142" s="124">
        <v>18.993500000000001</v>
      </c>
      <c r="X142" s="124">
        <v>68.417699999999996</v>
      </c>
      <c r="Y142" s="124">
        <v>17.788900000000002</v>
      </c>
      <c r="Z142" s="124"/>
      <c r="AA142" s="124"/>
      <c r="AB142" s="124"/>
      <c r="AC142" s="124"/>
      <c r="AE142" s="309"/>
      <c r="AF142" s="2">
        <v>2018</v>
      </c>
      <c r="AG142" s="123">
        <v>41.403300000000002</v>
      </c>
      <c r="AH142" s="124">
        <v>17.315000000000001</v>
      </c>
      <c r="AI142" s="124">
        <v>41.150799999999997</v>
      </c>
      <c r="AJ142" s="124">
        <v>17.3977</v>
      </c>
      <c r="AK142" s="124">
        <v>40.3215</v>
      </c>
      <c r="AL142" s="124">
        <v>18.6099</v>
      </c>
      <c r="AM142" s="124">
        <v>42.3429</v>
      </c>
      <c r="AN142" s="124">
        <v>19.043399999999998</v>
      </c>
      <c r="AO142" s="124">
        <v>40.059100000000001</v>
      </c>
      <c r="AP142" s="124">
        <v>17.0458</v>
      </c>
      <c r="AQ142" s="124">
        <v>41.184600000000003</v>
      </c>
      <c r="AR142" s="124">
        <v>19.693200000000001</v>
      </c>
      <c r="AS142" s="124">
        <v>39.506500000000003</v>
      </c>
      <c r="AT142" s="124">
        <v>17.266400000000001</v>
      </c>
      <c r="AU142" s="124">
        <v>42.752200000000002</v>
      </c>
      <c r="AV142" s="124">
        <v>18.889299999999999</v>
      </c>
      <c r="AW142" s="124">
        <v>43.807099999999998</v>
      </c>
      <c r="AX142" s="124">
        <v>18.8325</v>
      </c>
      <c r="AY142" s="124">
        <v>44.859499999999997</v>
      </c>
      <c r="AZ142" s="124">
        <v>19.5015</v>
      </c>
      <c r="BA142" s="124">
        <v>44.641300000000001</v>
      </c>
      <c r="BB142" s="124">
        <v>18.6844</v>
      </c>
      <c r="BC142" s="124"/>
      <c r="BD142" s="124"/>
      <c r="BE142" s="124"/>
      <c r="BF142" s="124"/>
      <c r="BH142" s="309"/>
      <c r="BI142" s="2">
        <v>2018</v>
      </c>
      <c r="BJ142" s="123">
        <v>50.298400000000001</v>
      </c>
      <c r="BK142" s="124">
        <v>20.052700000000002</v>
      </c>
      <c r="BL142" s="124">
        <v>51.4925</v>
      </c>
      <c r="BM142" s="124">
        <v>20.9573</v>
      </c>
      <c r="BN142" s="124">
        <v>50.7804</v>
      </c>
      <c r="BO142" s="124">
        <v>20.041499999999999</v>
      </c>
      <c r="BP142" s="124">
        <v>49.932099999999998</v>
      </c>
      <c r="BQ142" s="124">
        <v>22.093399999999999</v>
      </c>
      <c r="BR142" s="124">
        <v>49.752200000000002</v>
      </c>
      <c r="BS142" s="124">
        <v>20.932500000000001</v>
      </c>
      <c r="BT142" s="124">
        <v>50.826500000000003</v>
      </c>
      <c r="BU142" s="124">
        <v>20.723600000000001</v>
      </c>
      <c r="BV142" s="124">
        <v>48.796599999999998</v>
      </c>
      <c r="BW142" s="124">
        <v>19.991900000000001</v>
      </c>
      <c r="BX142" s="124">
        <v>48.161000000000001</v>
      </c>
      <c r="BY142" s="124">
        <v>21.2834</v>
      </c>
      <c r="BZ142" s="124">
        <v>48.200899999999997</v>
      </c>
      <c r="CA142" s="124">
        <v>23.2288</v>
      </c>
      <c r="CB142" s="124">
        <v>48.018599999999999</v>
      </c>
      <c r="CC142" s="124">
        <v>22.126300000000001</v>
      </c>
      <c r="CD142" s="124">
        <v>47.427100000000003</v>
      </c>
      <c r="CE142" s="124">
        <v>21.790800000000001</v>
      </c>
      <c r="CF142" s="124"/>
      <c r="CG142" s="124"/>
      <c r="CH142" s="124"/>
      <c r="CI142" s="124"/>
    </row>
    <row r="143" spans="2:87" x14ac:dyDescent="0.3">
      <c r="B143" s="309"/>
      <c r="C143" s="2">
        <v>2019</v>
      </c>
      <c r="D143" s="123">
        <v>64.016000000000005</v>
      </c>
      <c r="E143" s="124">
        <v>19.3338</v>
      </c>
      <c r="F143" s="124">
        <v>65.910499999999999</v>
      </c>
      <c r="G143" s="124">
        <v>18.825199999999999</v>
      </c>
      <c r="H143" s="124">
        <v>61.505899999999997</v>
      </c>
      <c r="I143" s="124">
        <v>15.177899999999999</v>
      </c>
      <c r="J143" s="124">
        <v>64.085400000000007</v>
      </c>
      <c r="K143" s="124">
        <v>16.553599999999999</v>
      </c>
      <c r="L143" s="124">
        <v>63.072899999999997</v>
      </c>
      <c r="M143" s="124">
        <v>15.8041</v>
      </c>
      <c r="N143" s="124">
        <v>65.0518</v>
      </c>
      <c r="O143" s="124">
        <v>18.092199999999998</v>
      </c>
      <c r="P143" s="124">
        <v>63.746099999999998</v>
      </c>
      <c r="Q143" s="124">
        <v>17.700900000000001</v>
      </c>
      <c r="R143" s="124">
        <v>64.989000000000004</v>
      </c>
      <c r="S143" s="124">
        <v>17.412400000000002</v>
      </c>
      <c r="T143" s="124">
        <v>64.055300000000003</v>
      </c>
      <c r="U143" s="124">
        <v>16.907</v>
      </c>
      <c r="V143" s="124">
        <v>66.541499999999999</v>
      </c>
      <c r="W143" s="124">
        <v>17.9148</v>
      </c>
      <c r="X143" s="124">
        <v>66.942300000000003</v>
      </c>
      <c r="Y143" s="124">
        <v>18.2227</v>
      </c>
      <c r="Z143" s="124">
        <v>67.7791</v>
      </c>
      <c r="AA143" s="124">
        <v>18.0245</v>
      </c>
      <c r="AB143" s="124"/>
      <c r="AC143" s="124"/>
      <c r="AE143" s="309"/>
      <c r="AF143" s="2">
        <v>2019</v>
      </c>
      <c r="AG143" s="123">
        <v>38.790199999999999</v>
      </c>
      <c r="AH143" s="124">
        <v>19.318300000000001</v>
      </c>
      <c r="AI143" s="124">
        <v>41.502400000000002</v>
      </c>
      <c r="AJ143" s="124">
        <v>20.590399999999999</v>
      </c>
      <c r="AK143" s="124">
        <v>36.920299999999997</v>
      </c>
      <c r="AL143" s="124">
        <v>16.5581</v>
      </c>
      <c r="AM143" s="124">
        <v>40.073399999999999</v>
      </c>
      <c r="AN143" s="124">
        <v>17.881799999999998</v>
      </c>
      <c r="AO143" s="124">
        <v>38.780200000000001</v>
      </c>
      <c r="AP143" s="124">
        <v>17.756799999999998</v>
      </c>
      <c r="AQ143" s="124">
        <v>40.903500000000001</v>
      </c>
      <c r="AR143" s="124">
        <v>18.778600000000001</v>
      </c>
      <c r="AS143" s="124">
        <v>39.261600000000001</v>
      </c>
      <c r="AT143" s="124">
        <v>19.078499999999998</v>
      </c>
      <c r="AU143" s="124">
        <v>40.732799999999997</v>
      </c>
      <c r="AV143" s="124">
        <v>19.4696</v>
      </c>
      <c r="AW143" s="124">
        <v>39.805900000000001</v>
      </c>
      <c r="AX143" s="124">
        <v>18.551200000000001</v>
      </c>
      <c r="AY143" s="124">
        <v>42.109400000000001</v>
      </c>
      <c r="AZ143" s="124">
        <v>18.8094</v>
      </c>
      <c r="BA143" s="124">
        <v>42.799399999999999</v>
      </c>
      <c r="BB143" s="124">
        <v>19.398599999999998</v>
      </c>
      <c r="BC143" s="124">
        <v>43.6629</v>
      </c>
      <c r="BD143" s="124">
        <v>19.120999999999999</v>
      </c>
      <c r="BE143" s="124"/>
      <c r="BF143" s="124"/>
      <c r="BH143" s="309"/>
      <c r="BI143" s="2">
        <v>2019</v>
      </c>
      <c r="BJ143" s="123">
        <v>49.078499999999998</v>
      </c>
      <c r="BK143" s="124">
        <v>23.552099999999999</v>
      </c>
      <c r="BL143" s="124">
        <v>52.263500000000001</v>
      </c>
      <c r="BM143" s="124">
        <v>21.980799999999999</v>
      </c>
      <c r="BN143" s="124">
        <v>51.098700000000001</v>
      </c>
      <c r="BO143" s="124">
        <v>19.9026</v>
      </c>
      <c r="BP143" s="124">
        <v>49.6252</v>
      </c>
      <c r="BQ143" s="124">
        <v>20.896699999999999</v>
      </c>
      <c r="BR143" s="124">
        <v>50.478200000000001</v>
      </c>
      <c r="BS143" s="124">
        <v>19.826699999999999</v>
      </c>
      <c r="BT143" s="124">
        <v>49.309100000000001</v>
      </c>
      <c r="BU143" s="124">
        <v>20.1478</v>
      </c>
      <c r="BV143" s="124">
        <v>47.450499999999998</v>
      </c>
      <c r="BW143" s="124">
        <v>21.591100000000001</v>
      </c>
      <c r="BX143" s="124">
        <v>48.591500000000003</v>
      </c>
      <c r="BY143" s="124">
        <v>21.057400000000001</v>
      </c>
      <c r="BZ143" s="124">
        <v>47.287799999999997</v>
      </c>
      <c r="CA143" s="124">
        <v>22.049900000000001</v>
      </c>
      <c r="CB143" s="124">
        <v>46.846499999999999</v>
      </c>
      <c r="CC143" s="124">
        <v>21.329699999999999</v>
      </c>
      <c r="CD143" s="124">
        <v>46.784799999999997</v>
      </c>
      <c r="CE143" s="124">
        <v>21.903400000000001</v>
      </c>
      <c r="CF143" s="124">
        <v>47.557200000000002</v>
      </c>
      <c r="CG143" s="124">
        <v>21.9175</v>
      </c>
      <c r="CH143" s="124"/>
      <c r="CI143" s="124"/>
    </row>
    <row r="144" spans="2:87" x14ac:dyDescent="0.3">
      <c r="B144" s="310"/>
      <c r="C144" s="3">
        <v>2020</v>
      </c>
      <c r="D144" s="125">
        <v>63.984299999999998</v>
      </c>
      <c r="E144" s="126">
        <v>20.235900000000001</v>
      </c>
      <c r="F144" s="126">
        <v>64.428299999999993</v>
      </c>
      <c r="G144" s="126">
        <v>16.808</v>
      </c>
      <c r="H144" s="126">
        <v>60.172699999999999</v>
      </c>
      <c r="I144" s="126">
        <v>13.1561</v>
      </c>
      <c r="J144" s="126">
        <v>61.211199999999998</v>
      </c>
      <c r="K144" s="126">
        <v>16.212199999999999</v>
      </c>
      <c r="L144" s="126">
        <v>61.557899999999997</v>
      </c>
      <c r="M144" s="126">
        <v>14.4907</v>
      </c>
      <c r="N144" s="126">
        <v>62.7791</v>
      </c>
      <c r="O144" s="126">
        <v>17.229600000000001</v>
      </c>
      <c r="P144" s="126">
        <v>62.176400000000001</v>
      </c>
      <c r="Q144" s="126">
        <v>15.206300000000001</v>
      </c>
      <c r="R144" s="126">
        <v>65.248500000000007</v>
      </c>
      <c r="S144" s="126">
        <v>18.684000000000001</v>
      </c>
      <c r="T144" s="126">
        <v>63.281799999999997</v>
      </c>
      <c r="U144" s="126">
        <v>16.228100000000001</v>
      </c>
      <c r="V144" s="126">
        <v>64.424499999999995</v>
      </c>
      <c r="W144" s="126">
        <v>17.034800000000001</v>
      </c>
      <c r="X144" s="126">
        <v>64.610299999999995</v>
      </c>
      <c r="Y144" s="126">
        <v>16.148399999999999</v>
      </c>
      <c r="Z144" s="126">
        <v>65.660300000000007</v>
      </c>
      <c r="AA144" s="126">
        <v>17.655799999999999</v>
      </c>
      <c r="AB144" s="126">
        <v>67.626199999999997</v>
      </c>
      <c r="AC144" s="126">
        <v>17.5471</v>
      </c>
      <c r="AE144" s="310"/>
      <c r="AF144" s="3">
        <v>2020</v>
      </c>
      <c r="AG144" s="125">
        <v>38.783099999999997</v>
      </c>
      <c r="AH144" s="126">
        <v>19.750299999999999</v>
      </c>
      <c r="AI144" s="126">
        <v>39.692500000000003</v>
      </c>
      <c r="AJ144" s="126">
        <v>17.748000000000001</v>
      </c>
      <c r="AK144" s="126">
        <v>35.477600000000002</v>
      </c>
      <c r="AL144" s="126">
        <v>15.1065</v>
      </c>
      <c r="AM144" s="126">
        <v>36.317900000000002</v>
      </c>
      <c r="AN144" s="126">
        <v>16.767800000000001</v>
      </c>
      <c r="AO144" s="126">
        <v>37.026499999999999</v>
      </c>
      <c r="AP144" s="126">
        <v>16.648</v>
      </c>
      <c r="AQ144" s="126">
        <v>38.133800000000001</v>
      </c>
      <c r="AR144" s="126">
        <v>18.731999999999999</v>
      </c>
      <c r="AS144" s="126">
        <v>37.64</v>
      </c>
      <c r="AT144" s="126">
        <v>16.867999999999999</v>
      </c>
      <c r="AU144" s="126">
        <v>40.980400000000003</v>
      </c>
      <c r="AV144" s="126">
        <v>20.324400000000001</v>
      </c>
      <c r="AW144" s="126">
        <v>38.8917</v>
      </c>
      <c r="AX144" s="126">
        <v>17.8399</v>
      </c>
      <c r="AY144" s="126">
        <v>39.897399999999998</v>
      </c>
      <c r="AZ144" s="126">
        <v>18.1799</v>
      </c>
      <c r="BA144" s="126">
        <v>40.492699999999999</v>
      </c>
      <c r="BB144" s="126">
        <v>18.2242</v>
      </c>
      <c r="BC144" s="126">
        <v>40.982599999999998</v>
      </c>
      <c r="BD144" s="126">
        <v>18.851299999999998</v>
      </c>
      <c r="BE144" s="126">
        <v>43.2149</v>
      </c>
      <c r="BF144" s="126">
        <v>18.719100000000001</v>
      </c>
      <c r="BH144" s="310"/>
      <c r="BI144" s="3">
        <v>2020</v>
      </c>
      <c r="BJ144" s="125">
        <v>52.512799999999999</v>
      </c>
      <c r="BK144" s="126">
        <v>22.648900000000001</v>
      </c>
      <c r="BL144" s="126">
        <v>51.348500000000001</v>
      </c>
      <c r="BM144" s="126">
        <v>21.4664</v>
      </c>
      <c r="BN144" s="126">
        <v>48.366799999999998</v>
      </c>
      <c r="BO144" s="126">
        <v>18.958300000000001</v>
      </c>
      <c r="BP144" s="126">
        <v>47.5672</v>
      </c>
      <c r="BQ144" s="126">
        <v>20.398</v>
      </c>
      <c r="BR144" s="126">
        <v>53.010199999999998</v>
      </c>
      <c r="BS144" s="126">
        <v>22.022500000000001</v>
      </c>
      <c r="BT144" s="126">
        <v>48.966700000000003</v>
      </c>
      <c r="BU144" s="126">
        <v>22.261800000000001</v>
      </c>
      <c r="BV144" s="126">
        <v>47.311999999999998</v>
      </c>
      <c r="BW144" s="126">
        <v>19.611899999999999</v>
      </c>
      <c r="BX144" s="126">
        <v>49.7376</v>
      </c>
      <c r="BY144" s="126">
        <v>22.351700000000001</v>
      </c>
      <c r="BZ144" s="126">
        <v>45.671300000000002</v>
      </c>
      <c r="CA144" s="126">
        <v>21.023299999999999</v>
      </c>
      <c r="CB144" s="126">
        <v>48.210900000000002</v>
      </c>
      <c r="CC144" s="126">
        <v>20.214400000000001</v>
      </c>
      <c r="CD144" s="126">
        <v>47.235399999999998</v>
      </c>
      <c r="CE144" s="126">
        <v>21.947399999999998</v>
      </c>
      <c r="CF144" s="126">
        <v>46.026400000000002</v>
      </c>
      <c r="CG144" s="126">
        <v>22.316800000000001</v>
      </c>
      <c r="CH144" s="126">
        <v>47.171700000000001</v>
      </c>
      <c r="CI144" s="126">
        <v>21.8736</v>
      </c>
    </row>
    <row r="145" spans="2:87" x14ac:dyDescent="0.3">
      <c r="G145" s="115"/>
      <c r="BB145" s="115"/>
    </row>
    <row r="146" spans="2:87" ht="24" x14ac:dyDescent="0.3">
      <c r="B146" s="100" t="s">
        <v>61</v>
      </c>
      <c r="C146" s="87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E146" s="100" t="s">
        <v>62</v>
      </c>
      <c r="AF146" s="87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  <c r="BA146" s="86"/>
      <c r="BB146" s="86"/>
      <c r="BC146" s="86"/>
      <c r="BD146" s="86"/>
      <c r="BE146" s="86"/>
      <c r="BF146" s="86"/>
      <c r="BH146" s="100" t="s">
        <v>69</v>
      </c>
      <c r="BI146" s="87"/>
      <c r="BJ146" s="86"/>
      <c r="BK146" s="86"/>
      <c r="BL146" s="86"/>
      <c r="BM146" s="86"/>
      <c r="BN146" s="86"/>
      <c r="BO146" s="86"/>
      <c r="BP146" s="86"/>
      <c r="BQ146" s="86"/>
      <c r="BR146" s="86"/>
      <c r="BS146" s="86"/>
      <c r="BT146" s="86"/>
      <c r="BU146" s="86"/>
      <c r="BV146" s="86"/>
      <c r="BW146" s="86"/>
      <c r="BX146" s="86"/>
      <c r="BY146" s="86"/>
      <c r="BZ146" s="86"/>
      <c r="CA146" s="86"/>
      <c r="CB146" s="86"/>
      <c r="CC146" s="86"/>
      <c r="CD146" s="86"/>
      <c r="CE146" s="86"/>
      <c r="CF146" s="86"/>
      <c r="CG146" s="86"/>
      <c r="CH146" s="86"/>
      <c r="CI146" s="86"/>
    </row>
    <row r="147" spans="2:87" x14ac:dyDescent="0.3">
      <c r="B147" s="79"/>
      <c r="C147" s="73"/>
      <c r="D147" s="311" t="s">
        <v>30</v>
      </c>
      <c r="E147" s="311"/>
      <c r="F147" s="311"/>
      <c r="G147" s="311"/>
      <c r="H147" s="311"/>
      <c r="I147" s="311"/>
      <c r="J147" s="311"/>
      <c r="K147" s="311"/>
      <c r="L147" s="311"/>
      <c r="M147" s="311"/>
      <c r="N147" s="311"/>
      <c r="O147" s="311"/>
      <c r="P147" s="311"/>
      <c r="Q147" s="311"/>
      <c r="R147" s="311"/>
      <c r="S147" s="311"/>
      <c r="T147" s="311"/>
      <c r="U147" s="311"/>
      <c r="V147" s="311"/>
      <c r="W147" s="311"/>
      <c r="X147" s="311"/>
      <c r="Y147" s="311"/>
      <c r="Z147" s="311"/>
      <c r="AA147" s="311"/>
      <c r="AB147" s="311"/>
      <c r="AC147" s="311"/>
      <c r="AE147" s="79"/>
      <c r="AF147" s="73"/>
      <c r="AG147" s="311" t="s">
        <v>30</v>
      </c>
      <c r="AH147" s="311"/>
      <c r="AI147" s="311"/>
      <c r="AJ147" s="311"/>
      <c r="AK147" s="311"/>
      <c r="AL147" s="311"/>
      <c r="AM147" s="311"/>
      <c r="AN147" s="311"/>
      <c r="AO147" s="311"/>
      <c r="AP147" s="311"/>
      <c r="AQ147" s="311"/>
      <c r="AR147" s="311"/>
      <c r="AS147" s="311"/>
      <c r="AT147" s="311"/>
      <c r="AU147" s="311"/>
      <c r="AV147" s="311"/>
      <c r="AW147" s="311"/>
      <c r="AX147" s="311"/>
      <c r="AY147" s="311"/>
      <c r="AZ147" s="311"/>
      <c r="BA147" s="311"/>
      <c r="BB147" s="311"/>
      <c r="BC147" s="311"/>
      <c r="BD147" s="311"/>
      <c r="BE147" s="311"/>
      <c r="BF147" s="311"/>
      <c r="BH147" s="79"/>
      <c r="BI147" s="73"/>
      <c r="BJ147" s="311" t="s">
        <v>30</v>
      </c>
      <c r="BK147" s="311"/>
      <c r="BL147" s="311"/>
      <c r="BM147" s="311"/>
      <c r="BN147" s="311"/>
      <c r="BO147" s="311"/>
      <c r="BP147" s="311"/>
      <c r="BQ147" s="311"/>
      <c r="BR147" s="311"/>
      <c r="BS147" s="311"/>
      <c r="BT147" s="311"/>
      <c r="BU147" s="311"/>
      <c r="BV147" s="311"/>
      <c r="BW147" s="311"/>
      <c r="BX147" s="311"/>
      <c r="BY147" s="311"/>
      <c r="BZ147" s="311"/>
      <c r="CA147" s="311"/>
      <c r="CB147" s="311"/>
      <c r="CC147" s="311"/>
      <c r="CD147" s="311"/>
      <c r="CE147" s="311"/>
      <c r="CF147" s="311"/>
      <c r="CG147" s="311"/>
      <c r="CH147" s="311"/>
      <c r="CI147" s="311"/>
    </row>
    <row r="148" spans="2:87" x14ac:dyDescent="0.3">
      <c r="B148" s="80"/>
      <c r="C148" s="81"/>
      <c r="D148" s="307">
        <v>2008</v>
      </c>
      <c r="E148" s="307"/>
      <c r="F148" s="307">
        <v>2009</v>
      </c>
      <c r="G148" s="307"/>
      <c r="H148" s="307">
        <v>2010</v>
      </c>
      <c r="I148" s="307"/>
      <c r="J148" s="307">
        <v>2011</v>
      </c>
      <c r="K148" s="307"/>
      <c r="L148" s="307">
        <v>2012</v>
      </c>
      <c r="M148" s="307"/>
      <c r="N148" s="307">
        <v>2013</v>
      </c>
      <c r="O148" s="307"/>
      <c r="P148" s="307">
        <v>2014</v>
      </c>
      <c r="Q148" s="307"/>
      <c r="R148" s="307">
        <v>2015</v>
      </c>
      <c r="S148" s="307"/>
      <c r="T148" s="307">
        <v>2016</v>
      </c>
      <c r="U148" s="307"/>
      <c r="V148" s="307">
        <v>2017</v>
      </c>
      <c r="W148" s="307"/>
      <c r="X148" s="307">
        <v>2018</v>
      </c>
      <c r="Y148" s="307"/>
      <c r="Z148" s="307">
        <v>2019</v>
      </c>
      <c r="AA148" s="307"/>
      <c r="AB148" s="307">
        <v>2020</v>
      </c>
      <c r="AC148" s="307"/>
      <c r="AE148" s="80"/>
      <c r="AF148" s="81"/>
      <c r="AG148" s="307">
        <v>2008</v>
      </c>
      <c r="AH148" s="307"/>
      <c r="AI148" s="307">
        <v>2009</v>
      </c>
      <c r="AJ148" s="307"/>
      <c r="AK148" s="307">
        <v>2010</v>
      </c>
      <c r="AL148" s="307"/>
      <c r="AM148" s="307">
        <v>2011</v>
      </c>
      <c r="AN148" s="307"/>
      <c r="AO148" s="307">
        <v>2012</v>
      </c>
      <c r="AP148" s="307"/>
      <c r="AQ148" s="307">
        <v>2013</v>
      </c>
      <c r="AR148" s="307"/>
      <c r="AS148" s="307">
        <v>2014</v>
      </c>
      <c r="AT148" s="307"/>
      <c r="AU148" s="307">
        <v>2015</v>
      </c>
      <c r="AV148" s="307"/>
      <c r="AW148" s="307">
        <v>2016</v>
      </c>
      <c r="AX148" s="307"/>
      <c r="AY148" s="307">
        <v>2017</v>
      </c>
      <c r="AZ148" s="307"/>
      <c r="BA148" s="307">
        <v>2018</v>
      </c>
      <c r="BB148" s="307"/>
      <c r="BC148" s="307">
        <v>2019</v>
      </c>
      <c r="BD148" s="307"/>
      <c r="BE148" s="307">
        <v>2020</v>
      </c>
      <c r="BF148" s="307"/>
      <c r="BH148" s="80"/>
      <c r="BI148" s="81"/>
      <c r="BJ148" s="307">
        <v>2008</v>
      </c>
      <c r="BK148" s="307"/>
      <c r="BL148" s="307">
        <v>2009</v>
      </c>
      <c r="BM148" s="307"/>
      <c r="BN148" s="307">
        <v>2010</v>
      </c>
      <c r="BO148" s="307"/>
      <c r="BP148" s="307">
        <v>2011</v>
      </c>
      <c r="BQ148" s="307"/>
      <c r="BR148" s="307">
        <v>2012</v>
      </c>
      <c r="BS148" s="307"/>
      <c r="BT148" s="307">
        <v>2013</v>
      </c>
      <c r="BU148" s="307"/>
      <c r="BV148" s="307">
        <v>2014</v>
      </c>
      <c r="BW148" s="307"/>
      <c r="BX148" s="307">
        <v>2015</v>
      </c>
      <c r="BY148" s="307"/>
      <c r="BZ148" s="307">
        <v>2016</v>
      </c>
      <c r="CA148" s="307"/>
      <c r="CB148" s="307">
        <v>2017</v>
      </c>
      <c r="CC148" s="307"/>
      <c r="CD148" s="307">
        <v>2018</v>
      </c>
      <c r="CE148" s="307"/>
      <c r="CF148" s="307">
        <v>2019</v>
      </c>
      <c r="CG148" s="307"/>
      <c r="CH148" s="307">
        <v>2020</v>
      </c>
      <c r="CI148" s="307"/>
    </row>
    <row r="149" spans="2:87" x14ac:dyDescent="0.3">
      <c r="B149" s="83"/>
      <c r="C149" s="84"/>
      <c r="D149" s="85" t="s">
        <v>57</v>
      </c>
      <c r="E149" s="85" t="s">
        <v>58</v>
      </c>
      <c r="F149" s="85" t="s">
        <v>57</v>
      </c>
      <c r="G149" s="85" t="s">
        <v>58</v>
      </c>
      <c r="H149" s="85" t="s">
        <v>57</v>
      </c>
      <c r="I149" s="85" t="s">
        <v>58</v>
      </c>
      <c r="J149" s="85" t="s">
        <v>57</v>
      </c>
      <c r="K149" s="85" t="s">
        <v>58</v>
      </c>
      <c r="L149" s="85" t="s">
        <v>57</v>
      </c>
      <c r="M149" s="85" t="s">
        <v>58</v>
      </c>
      <c r="N149" s="85" t="s">
        <v>57</v>
      </c>
      <c r="O149" s="85" t="s">
        <v>58</v>
      </c>
      <c r="P149" s="85" t="s">
        <v>57</v>
      </c>
      <c r="Q149" s="85" t="s">
        <v>58</v>
      </c>
      <c r="R149" s="85" t="s">
        <v>57</v>
      </c>
      <c r="S149" s="85" t="s">
        <v>58</v>
      </c>
      <c r="T149" s="85" t="s">
        <v>57</v>
      </c>
      <c r="U149" s="85" t="s">
        <v>58</v>
      </c>
      <c r="V149" s="85" t="s">
        <v>57</v>
      </c>
      <c r="W149" s="85" t="s">
        <v>58</v>
      </c>
      <c r="X149" s="85" t="s">
        <v>57</v>
      </c>
      <c r="Y149" s="85" t="s">
        <v>58</v>
      </c>
      <c r="Z149" s="85" t="s">
        <v>57</v>
      </c>
      <c r="AA149" s="85" t="s">
        <v>58</v>
      </c>
      <c r="AB149" s="85" t="s">
        <v>57</v>
      </c>
      <c r="AC149" s="85" t="s">
        <v>58</v>
      </c>
      <c r="AE149" s="83"/>
      <c r="AF149" s="84"/>
      <c r="AG149" s="85" t="s">
        <v>57</v>
      </c>
      <c r="AH149" s="85" t="s">
        <v>58</v>
      </c>
      <c r="AI149" s="85" t="s">
        <v>57</v>
      </c>
      <c r="AJ149" s="85" t="s">
        <v>58</v>
      </c>
      <c r="AK149" s="85" t="s">
        <v>57</v>
      </c>
      <c r="AL149" s="85" t="s">
        <v>58</v>
      </c>
      <c r="AM149" s="85" t="s">
        <v>57</v>
      </c>
      <c r="AN149" s="85" t="s">
        <v>58</v>
      </c>
      <c r="AO149" s="85" t="s">
        <v>57</v>
      </c>
      <c r="AP149" s="85" t="s">
        <v>58</v>
      </c>
      <c r="AQ149" s="85" t="s">
        <v>57</v>
      </c>
      <c r="AR149" s="85" t="s">
        <v>58</v>
      </c>
      <c r="AS149" s="85" t="s">
        <v>57</v>
      </c>
      <c r="AT149" s="85" t="s">
        <v>58</v>
      </c>
      <c r="AU149" s="85" t="s">
        <v>57</v>
      </c>
      <c r="AV149" s="85" t="s">
        <v>58</v>
      </c>
      <c r="AW149" s="85" t="s">
        <v>57</v>
      </c>
      <c r="AX149" s="85" t="s">
        <v>58</v>
      </c>
      <c r="AY149" s="85" t="s">
        <v>57</v>
      </c>
      <c r="AZ149" s="85" t="s">
        <v>58</v>
      </c>
      <c r="BA149" s="85" t="s">
        <v>57</v>
      </c>
      <c r="BB149" s="85" t="s">
        <v>58</v>
      </c>
      <c r="BC149" s="85" t="s">
        <v>57</v>
      </c>
      <c r="BD149" s="85" t="s">
        <v>58</v>
      </c>
      <c r="BE149" s="85" t="s">
        <v>57</v>
      </c>
      <c r="BF149" s="85" t="s">
        <v>58</v>
      </c>
      <c r="BH149" s="83"/>
      <c r="BI149" s="84"/>
      <c r="BJ149" s="85" t="s">
        <v>57</v>
      </c>
      <c r="BK149" s="85" t="s">
        <v>58</v>
      </c>
      <c r="BL149" s="85" t="s">
        <v>57</v>
      </c>
      <c r="BM149" s="85" t="s">
        <v>58</v>
      </c>
      <c r="BN149" s="85" t="s">
        <v>57</v>
      </c>
      <c r="BO149" s="85" t="s">
        <v>58</v>
      </c>
      <c r="BP149" s="85" t="s">
        <v>57</v>
      </c>
      <c r="BQ149" s="85" t="s">
        <v>58</v>
      </c>
      <c r="BR149" s="85" t="s">
        <v>57</v>
      </c>
      <c r="BS149" s="85" t="s">
        <v>58</v>
      </c>
      <c r="BT149" s="85" t="s">
        <v>57</v>
      </c>
      <c r="BU149" s="85" t="s">
        <v>58</v>
      </c>
      <c r="BV149" s="85" t="s">
        <v>57</v>
      </c>
      <c r="BW149" s="85" t="s">
        <v>58</v>
      </c>
      <c r="BX149" s="85" t="s">
        <v>57</v>
      </c>
      <c r="BY149" s="85" t="s">
        <v>58</v>
      </c>
      <c r="BZ149" s="85" t="s">
        <v>57</v>
      </c>
      <c r="CA149" s="85" t="s">
        <v>58</v>
      </c>
      <c r="CB149" s="85" t="s">
        <v>57</v>
      </c>
      <c r="CC149" s="85" t="s">
        <v>58</v>
      </c>
      <c r="CD149" s="85" t="s">
        <v>57</v>
      </c>
      <c r="CE149" s="85" t="s">
        <v>58</v>
      </c>
      <c r="CF149" s="85" t="s">
        <v>57</v>
      </c>
      <c r="CG149" s="85" t="s">
        <v>58</v>
      </c>
      <c r="CH149" s="85" t="s">
        <v>57</v>
      </c>
      <c r="CI149" s="85" t="s">
        <v>58</v>
      </c>
    </row>
    <row r="150" spans="2:87" ht="13.5" customHeight="1" x14ac:dyDescent="0.3">
      <c r="B150" s="308" t="s">
        <v>34</v>
      </c>
      <c r="C150" s="2">
        <v>2008</v>
      </c>
      <c r="D150" s="121">
        <v>13.5564</v>
      </c>
      <c r="E150" s="122">
        <v>15.921900000000001</v>
      </c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  <c r="AE150" s="308" t="s">
        <v>34</v>
      </c>
      <c r="AF150" s="2">
        <v>2008</v>
      </c>
      <c r="AG150" s="121">
        <v>15.4049</v>
      </c>
      <c r="AH150" s="122">
        <v>15.9542</v>
      </c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  <c r="AT150" s="122"/>
      <c r="AU150" s="122"/>
      <c r="AV150" s="122"/>
      <c r="AW150" s="122"/>
      <c r="AX150" s="122"/>
      <c r="AY150" s="122"/>
      <c r="AZ150" s="122"/>
      <c r="BA150" s="122"/>
      <c r="BB150" s="122"/>
      <c r="BC150" s="122"/>
      <c r="BD150" s="122"/>
      <c r="BE150" s="122"/>
      <c r="BF150" s="122"/>
      <c r="BH150" s="308" t="s">
        <v>34</v>
      </c>
      <c r="BI150" s="2">
        <v>2008</v>
      </c>
      <c r="BJ150" s="121">
        <v>26.703299999999999</v>
      </c>
      <c r="BK150" s="122">
        <v>19.020299999999999</v>
      </c>
      <c r="BL150" s="122"/>
      <c r="BM150" s="122"/>
      <c r="BN150" s="122"/>
      <c r="BO150" s="122"/>
      <c r="BP150" s="122"/>
      <c r="BQ150" s="122"/>
      <c r="BR150" s="122"/>
      <c r="BS150" s="122"/>
      <c r="BT150" s="122"/>
      <c r="BU150" s="122"/>
      <c r="BV150" s="122"/>
      <c r="BW150" s="122"/>
      <c r="BX150" s="122"/>
      <c r="BY150" s="122"/>
      <c r="BZ150" s="122"/>
      <c r="CA150" s="122"/>
      <c r="CB150" s="122"/>
      <c r="CC150" s="122"/>
      <c r="CD150" s="122"/>
      <c r="CE150" s="122"/>
      <c r="CF150" s="122"/>
      <c r="CG150" s="122"/>
      <c r="CH150" s="122"/>
      <c r="CI150" s="122"/>
    </row>
    <row r="151" spans="2:87" x14ac:dyDescent="0.3">
      <c r="B151" s="309"/>
      <c r="C151" s="2">
        <v>2009</v>
      </c>
      <c r="D151" s="123">
        <v>9.3401999999999994</v>
      </c>
      <c r="E151" s="124">
        <v>14.000999999999999</v>
      </c>
      <c r="F151" s="124">
        <v>8.4838000000000005</v>
      </c>
      <c r="G151" s="124">
        <v>13.702299999999999</v>
      </c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E151" s="309"/>
      <c r="AF151" s="2">
        <v>2009</v>
      </c>
      <c r="AG151" s="123">
        <v>14.7577</v>
      </c>
      <c r="AH151" s="124">
        <v>14.946999999999999</v>
      </c>
      <c r="AI151" s="124">
        <v>12.5801</v>
      </c>
      <c r="AJ151" s="124">
        <v>13.9939</v>
      </c>
      <c r="AK151" s="124"/>
      <c r="AL151" s="124"/>
      <c r="AM151" s="124"/>
      <c r="AN151" s="124"/>
      <c r="AO151" s="124"/>
      <c r="AP151" s="124"/>
      <c r="AQ151" s="124"/>
      <c r="AR151" s="124"/>
      <c r="AS151" s="124"/>
      <c r="AT151" s="124"/>
      <c r="AU151" s="124"/>
      <c r="AV151" s="124"/>
      <c r="AW151" s="124"/>
      <c r="AX151" s="124"/>
      <c r="AY151" s="124"/>
      <c r="AZ151" s="124"/>
      <c r="BA151" s="124"/>
      <c r="BB151" s="124"/>
      <c r="BC151" s="124"/>
      <c r="BD151" s="124"/>
      <c r="BE151" s="124"/>
      <c r="BF151" s="124"/>
      <c r="BH151" s="309"/>
      <c r="BI151" s="2">
        <v>2009</v>
      </c>
      <c r="BJ151" s="123">
        <v>24.422999999999998</v>
      </c>
      <c r="BK151" s="124">
        <v>16.3825</v>
      </c>
      <c r="BL151" s="124">
        <v>22.736799999999999</v>
      </c>
      <c r="BM151" s="124">
        <v>16.654699999999998</v>
      </c>
      <c r="BN151" s="124"/>
      <c r="BO151" s="124"/>
      <c r="BP151" s="124"/>
      <c r="BQ151" s="124"/>
      <c r="BR151" s="124"/>
      <c r="BS151" s="124"/>
      <c r="BT151" s="124"/>
      <c r="BU151" s="124"/>
      <c r="BV151" s="124"/>
      <c r="BW151" s="124"/>
      <c r="BX151" s="124"/>
      <c r="BY151" s="124"/>
      <c r="BZ151" s="124"/>
      <c r="CA151" s="124"/>
      <c r="CB151" s="124"/>
      <c r="CC151" s="124"/>
      <c r="CD151" s="124"/>
      <c r="CE151" s="124"/>
      <c r="CF151" s="124"/>
      <c r="CG151" s="124"/>
      <c r="CH151" s="124"/>
      <c r="CI151" s="124"/>
    </row>
    <row r="152" spans="2:87" x14ac:dyDescent="0.3">
      <c r="B152" s="309"/>
      <c r="C152" s="2">
        <v>2010</v>
      </c>
      <c r="D152" s="123">
        <v>8.1884999999999994</v>
      </c>
      <c r="E152" s="124">
        <v>13.463800000000001</v>
      </c>
      <c r="F152" s="124">
        <v>7.6858000000000004</v>
      </c>
      <c r="G152" s="124">
        <v>12.847200000000001</v>
      </c>
      <c r="H152" s="124">
        <v>7.1863999999999999</v>
      </c>
      <c r="I152" s="124">
        <v>12.3117</v>
      </c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E152" s="309"/>
      <c r="AF152" s="2">
        <v>2010</v>
      </c>
      <c r="AG152" s="123">
        <v>10.029299999999999</v>
      </c>
      <c r="AH152" s="124">
        <v>13.5337</v>
      </c>
      <c r="AI152" s="124">
        <v>12.407</v>
      </c>
      <c r="AJ152" s="124">
        <v>14.2608</v>
      </c>
      <c r="AK152" s="124">
        <v>12.6267</v>
      </c>
      <c r="AL152" s="124">
        <v>14.4862</v>
      </c>
      <c r="AM152" s="124"/>
      <c r="AN152" s="124"/>
      <c r="AO152" s="124"/>
      <c r="AP152" s="124"/>
      <c r="AQ152" s="124"/>
      <c r="AR152" s="124"/>
      <c r="AS152" s="124"/>
      <c r="AT152" s="124"/>
      <c r="AU152" s="124"/>
      <c r="AV152" s="124"/>
      <c r="AW152" s="124"/>
      <c r="AX152" s="124"/>
      <c r="AY152" s="124"/>
      <c r="AZ152" s="124"/>
      <c r="BA152" s="124"/>
      <c r="BB152" s="124"/>
      <c r="BC152" s="124"/>
      <c r="BD152" s="124"/>
      <c r="BE152" s="124"/>
      <c r="BF152" s="124"/>
      <c r="BH152" s="309"/>
      <c r="BI152" s="2">
        <v>2010</v>
      </c>
      <c r="BJ152" s="123">
        <v>24.1219</v>
      </c>
      <c r="BK152" s="124">
        <v>16.425899999999999</v>
      </c>
      <c r="BL152" s="124">
        <v>22.447099999999999</v>
      </c>
      <c r="BM152" s="124">
        <v>16.079899999999999</v>
      </c>
      <c r="BN152" s="124">
        <v>21.8687</v>
      </c>
      <c r="BO152" s="124">
        <v>16.090199999999999</v>
      </c>
      <c r="BP152" s="124"/>
      <c r="BQ152" s="124"/>
      <c r="BR152" s="124"/>
      <c r="BS152" s="124"/>
      <c r="BT152" s="124"/>
      <c r="BU152" s="124"/>
      <c r="BV152" s="124"/>
      <c r="BW152" s="124"/>
      <c r="BX152" s="124"/>
      <c r="BY152" s="124"/>
      <c r="BZ152" s="124"/>
      <c r="CA152" s="124"/>
      <c r="CB152" s="124"/>
      <c r="CC152" s="124"/>
      <c r="CD152" s="124"/>
      <c r="CE152" s="124"/>
      <c r="CF152" s="124"/>
      <c r="CG152" s="124"/>
      <c r="CH152" s="124"/>
      <c r="CI152" s="124"/>
    </row>
    <row r="153" spans="2:87" x14ac:dyDescent="0.3">
      <c r="B153" s="309"/>
      <c r="C153" s="2">
        <v>2011</v>
      </c>
      <c r="D153" s="123">
        <v>6.8718000000000004</v>
      </c>
      <c r="E153" s="124">
        <v>11.8581</v>
      </c>
      <c r="F153" s="124">
        <v>6.8570000000000002</v>
      </c>
      <c r="G153" s="124">
        <v>12.4581</v>
      </c>
      <c r="H153" s="124">
        <v>6.8487</v>
      </c>
      <c r="I153" s="124">
        <v>12.2384</v>
      </c>
      <c r="J153" s="124">
        <v>7.4328000000000003</v>
      </c>
      <c r="K153" s="124">
        <v>12.8423</v>
      </c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E153" s="309"/>
      <c r="AF153" s="2">
        <v>2011</v>
      </c>
      <c r="AG153" s="123">
        <v>9.3834999999999997</v>
      </c>
      <c r="AH153" s="124">
        <v>13.987500000000001</v>
      </c>
      <c r="AI153" s="124">
        <v>11.009399999999999</v>
      </c>
      <c r="AJ153" s="124">
        <v>14.0419</v>
      </c>
      <c r="AK153" s="124">
        <v>12.1097</v>
      </c>
      <c r="AL153" s="124">
        <v>13.9595</v>
      </c>
      <c r="AM153" s="124">
        <v>12.5547</v>
      </c>
      <c r="AN153" s="124">
        <v>14.497999999999999</v>
      </c>
      <c r="AO153" s="124"/>
      <c r="AP153" s="124"/>
      <c r="AQ153" s="124"/>
      <c r="AR153" s="124"/>
      <c r="AS153" s="124"/>
      <c r="AT153" s="124"/>
      <c r="AU153" s="124"/>
      <c r="AV153" s="124"/>
      <c r="AW153" s="124"/>
      <c r="AX153" s="124"/>
      <c r="AY153" s="124"/>
      <c r="AZ153" s="124"/>
      <c r="BA153" s="124"/>
      <c r="BB153" s="124"/>
      <c r="BC153" s="124"/>
      <c r="BD153" s="124"/>
      <c r="BE153" s="124"/>
      <c r="BF153" s="124"/>
      <c r="BH153" s="309"/>
      <c r="BI153" s="2">
        <v>2011</v>
      </c>
      <c r="BJ153" s="123">
        <v>24.392800000000001</v>
      </c>
      <c r="BK153" s="124">
        <v>16.986799999999999</v>
      </c>
      <c r="BL153" s="124">
        <v>21.581</v>
      </c>
      <c r="BM153" s="124">
        <v>15.182399999999999</v>
      </c>
      <c r="BN153" s="124">
        <v>23.111000000000001</v>
      </c>
      <c r="BO153" s="124">
        <v>16.290900000000001</v>
      </c>
      <c r="BP153" s="124">
        <v>21.919699999999999</v>
      </c>
      <c r="BQ153" s="124">
        <v>14.050800000000001</v>
      </c>
      <c r="BR153" s="124"/>
      <c r="BS153" s="124"/>
      <c r="BT153" s="124"/>
      <c r="BU153" s="124"/>
      <c r="BV153" s="124"/>
      <c r="BW153" s="124"/>
      <c r="BX153" s="124"/>
      <c r="BY153" s="124"/>
      <c r="BZ153" s="124"/>
      <c r="CA153" s="124"/>
      <c r="CB153" s="124"/>
      <c r="CC153" s="124"/>
      <c r="CD153" s="124"/>
      <c r="CE153" s="124"/>
      <c r="CF153" s="124"/>
      <c r="CG153" s="124"/>
      <c r="CH153" s="124"/>
      <c r="CI153" s="124"/>
    </row>
    <row r="154" spans="2:87" x14ac:dyDescent="0.3">
      <c r="B154" s="309"/>
      <c r="C154" s="2">
        <v>2012</v>
      </c>
      <c r="D154" s="123">
        <v>7.0465999999999998</v>
      </c>
      <c r="E154" s="124">
        <v>12.6159</v>
      </c>
      <c r="F154" s="124">
        <v>8.3411000000000008</v>
      </c>
      <c r="G154" s="124">
        <v>12.8637</v>
      </c>
      <c r="H154" s="124">
        <v>7.9810999999999996</v>
      </c>
      <c r="I154" s="124">
        <v>13.3498</v>
      </c>
      <c r="J154" s="124">
        <v>5.9840999999999998</v>
      </c>
      <c r="K154" s="124">
        <v>11.380599999999999</v>
      </c>
      <c r="L154" s="124">
        <v>6.4802</v>
      </c>
      <c r="M154" s="124">
        <v>11.671799999999999</v>
      </c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E154" s="309"/>
      <c r="AF154" s="2">
        <v>2012</v>
      </c>
      <c r="AG154" s="123">
        <v>9.3126999999999995</v>
      </c>
      <c r="AH154" s="124">
        <v>13.7455</v>
      </c>
      <c r="AI154" s="124">
        <v>10.3855</v>
      </c>
      <c r="AJ154" s="124">
        <v>14.901400000000001</v>
      </c>
      <c r="AK154" s="124">
        <v>9.3989999999999991</v>
      </c>
      <c r="AL154" s="124">
        <v>13.5802</v>
      </c>
      <c r="AM154" s="124">
        <v>11.710800000000001</v>
      </c>
      <c r="AN154" s="124">
        <v>13.7859</v>
      </c>
      <c r="AO154" s="124">
        <v>13.3972</v>
      </c>
      <c r="AP154" s="124">
        <v>14.413399999999999</v>
      </c>
      <c r="AQ154" s="124"/>
      <c r="AR154" s="124"/>
      <c r="AS154" s="124"/>
      <c r="AT154" s="124"/>
      <c r="AU154" s="124"/>
      <c r="AV154" s="124"/>
      <c r="AW154" s="124"/>
      <c r="AX154" s="124"/>
      <c r="AY154" s="124"/>
      <c r="AZ154" s="124"/>
      <c r="BA154" s="124"/>
      <c r="BB154" s="124"/>
      <c r="BC154" s="124"/>
      <c r="BD154" s="124"/>
      <c r="BE154" s="124"/>
      <c r="BF154" s="124"/>
      <c r="BH154" s="309"/>
      <c r="BI154" s="2">
        <v>2012</v>
      </c>
      <c r="BJ154" s="123">
        <v>20.609000000000002</v>
      </c>
      <c r="BK154" s="124">
        <v>16.476700000000001</v>
      </c>
      <c r="BL154" s="124">
        <v>21.308</v>
      </c>
      <c r="BM154" s="124">
        <v>16.053799999999999</v>
      </c>
      <c r="BN154" s="124">
        <v>22.5061</v>
      </c>
      <c r="BO154" s="124">
        <v>16.201699999999999</v>
      </c>
      <c r="BP154" s="124">
        <v>22.247399999999999</v>
      </c>
      <c r="BQ154" s="124">
        <v>16.262599999999999</v>
      </c>
      <c r="BR154" s="124">
        <v>22.141200000000001</v>
      </c>
      <c r="BS154" s="124">
        <v>15.5181</v>
      </c>
      <c r="BT154" s="124"/>
      <c r="BU154" s="124"/>
      <c r="BV154" s="124"/>
      <c r="BW154" s="124"/>
      <c r="BX154" s="124"/>
      <c r="BY154" s="124"/>
      <c r="BZ154" s="124"/>
      <c r="CA154" s="124"/>
      <c r="CB154" s="124"/>
      <c r="CC154" s="124"/>
      <c r="CD154" s="124"/>
      <c r="CE154" s="124"/>
      <c r="CF154" s="124"/>
      <c r="CG154" s="124"/>
      <c r="CH154" s="124"/>
      <c r="CI154" s="124"/>
    </row>
    <row r="155" spans="2:87" x14ac:dyDescent="0.3">
      <c r="B155" s="309"/>
      <c r="C155" s="2">
        <v>2013</v>
      </c>
      <c r="D155" s="123">
        <v>6.9744000000000002</v>
      </c>
      <c r="E155" s="124">
        <v>12.729100000000001</v>
      </c>
      <c r="F155" s="124">
        <v>5.7938999999999998</v>
      </c>
      <c r="G155" s="124">
        <v>11.0223</v>
      </c>
      <c r="H155" s="124">
        <v>7.0823999999999998</v>
      </c>
      <c r="I155" s="124">
        <v>12.0715</v>
      </c>
      <c r="J155" s="124">
        <v>6.2369000000000003</v>
      </c>
      <c r="K155" s="124">
        <v>11.7432</v>
      </c>
      <c r="L155" s="124">
        <v>5.9748000000000001</v>
      </c>
      <c r="M155" s="124">
        <v>11.254</v>
      </c>
      <c r="N155" s="124">
        <v>5.8056999999999999</v>
      </c>
      <c r="O155" s="124">
        <v>11.4102</v>
      </c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E155" s="309"/>
      <c r="AF155" s="2">
        <v>2013</v>
      </c>
      <c r="AG155" s="123">
        <v>8.4137000000000004</v>
      </c>
      <c r="AH155" s="124">
        <v>14.4732</v>
      </c>
      <c r="AI155" s="124">
        <v>6.1016000000000004</v>
      </c>
      <c r="AJ155" s="124">
        <v>11.4907</v>
      </c>
      <c r="AK155" s="124">
        <v>7.6269</v>
      </c>
      <c r="AL155" s="124">
        <v>12.7921</v>
      </c>
      <c r="AM155" s="124">
        <v>9.9478000000000009</v>
      </c>
      <c r="AN155" s="124">
        <v>14.039400000000001</v>
      </c>
      <c r="AO155" s="124">
        <v>11.971299999999999</v>
      </c>
      <c r="AP155" s="124">
        <v>14.81</v>
      </c>
      <c r="AQ155" s="124">
        <v>12.3307</v>
      </c>
      <c r="AR155" s="124">
        <v>14.2745</v>
      </c>
      <c r="AS155" s="124"/>
      <c r="AT155" s="124"/>
      <c r="AU155" s="124"/>
      <c r="AV155" s="124"/>
      <c r="AW155" s="124"/>
      <c r="AX155" s="124"/>
      <c r="AY155" s="124"/>
      <c r="AZ155" s="124"/>
      <c r="BA155" s="124"/>
      <c r="BB155" s="124"/>
      <c r="BC155" s="124"/>
      <c r="BD155" s="124"/>
      <c r="BE155" s="124"/>
      <c r="BF155" s="124"/>
      <c r="BH155" s="309"/>
      <c r="BI155" s="2">
        <v>2013</v>
      </c>
      <c r="BJ155" s="123">
        <v>19.468900000000001</v>
      </c>
      <c r="BK155" s="124">
        <v>14.549099999999999</v>
      </c>
      <c r="BL155" s="124">
        <v>20.8918</v>
      </c>
      <c r="BM155" s="124">
        <v>14.9884</v>
      </c>
      <c r="BN155" s="124">
        <v>21.409099999999999</v>
      </c>
      <c r="BO155" s="124">
        <v>14.7196</v>
      </c>
      <c r="BP155" s="124">
        <v>20.848099999999999</v>
      </c>
      <c r="BQ155" s="124">
        <v>15.5838</v>
      </c>
      <c r="BR155" s="124">
        <v>20.380700000000001</v>
      </c>
      <c r="BS155" s="124">
        <v>16.081700000000001</v>
      </c>
      <c r="BT155" s="124">
        <v>20.442900000000002</v>
      </c>
      <c r="BU155" s="124">
        <v>15.252800000000001</v>
      </c>
      <c r="BV155" s="124"/>
      <c r="BW155" s="124"/>
      <c r="BX155" s="124"/>
      <c r="BY155" s="124"/>
      <c r="BZ155" s="124"/>
      <c r="CA155" s="124"/>
      <c r="CB155" s="124"/>
      <c r="CC155" s="124"/>
      <c r="CD155" s="124"/>
      <c r="CE155" s="124"/>
      <c r="CF155" s="124"/>
      <c r="CG155" s="124"/>
      <c r="CH155" s="124"/>
      <c r="CI155" s="124"/>
    </row>
    <row r="156" spans="2:87" x14ac:dyDescent="0.3">
      <c r="B156" s="309"/>
      <c r="C156" s="2">
        <v>2014</v>
      </c>
      <c r="D156" s="123">
        <v>7.6547000000000001</v>
      </c>
      <c r="E156" s="124">
        <v>12.5603</v>
      </c>
      <c r="F156" s="124">
        <v>7.7034000000000002</v>
      </c>
      <c r="G156" s="124">
        <v>11.8216</v>
      </c>
      <c r="H156" s="124">
        <v>8.0068999999999999</v>
      </c>
      <c r="I156" s="124">
        <v>12.531499999999999</v>
      </c>
      <c r="J156" s="124">
        <v>7.5244999999999997</v>
      </c>
      <c r="K156" s="124">
        <v>12.194599999999999</v>
      </c>
      <c r="L156" s="124">
        <v>6.4969999999999999</v>
      </c>
      <c r="M156" s="124">
        <v>11.837199999999999</v>
      </c>
      <c r="N156" s="124">
        <v>5.8303000000000003</v>
      </c>
      <c r="O156" s="124">
        <v>11.3085</v>
      </c>
      <c r="P156" s="124">
        <v>5.7447999999999997</v>
      </c>
      <c r="Q156" s="124">
        <v>11.1275</v>
      </c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E156" s="309"/>
      <c r="AF156" s="2">
        <v>2014</v>
      </c>
      <c r="AG156" s="123">
        <v>6.1348000000000003</v>
      </c>
      <c r="AH156" s="124">
        <v>10.588800000000001</v>
      </c>
      <c r="AI156" s="124">
        <v>6.2325999999999997</v>
      </c>
      <c r="AJ156" s="124">
        <v>10.785500000000001</v>
      </c>
      <c r="AK156" s="124">
        <v>6.1265999999999998</v>
      </c>
      <c r="AL156" s="124">
        <v>11.5596</v>
      </c>
      <c r="AM156" s="124">
        <v>8.9490999999999996</v>
      </c>
      <c r="AN156" s="124">
        <v>13.3367</v>
      </c>
      <c r="AO156" s="124">
        <v>9.4056999999999995</v>
      </c>
      <c r="AP156" s="124">
        <v>13.2791</v>
      </c>
      <c r="AQ156" s="124">
        <v>11.298500000000001</v>
      </c>
      <c r="AR156" s="124">
        <v>14.053800000000001</v>
      </c>
      <c r="AS156" s="124">
        <v>11.568300000000001</v>
      </c>
      <c r="AT156" s="124">
        <v>13.5596</v>
      </c>
      <c r="AU156" s="124"/>
      <c r="AV156" s="124"/>
      <c r="AW156" s="124"/>
      <c r="AX156" s="124"/>
      <c r="AY156" s="124"/>
      <c r="AZ156" s="124"/>
      <c r="BA156" s="124"/>
      <c r="BB156" s="124"/>
      <c r="BC156" s="124"/>
      <c r="BD156" s="124"/>
      <c r="BE156" s="124"/>
      <c r="BF156" s="124"/>
      <c r="BH156" s="309"/>
      <c r="BI156" s="2">
        <v>2014</v>
      </c>
      <c r="BJ156" s="123">
        <v>18.6281</v>
      </c>
      <c r="BK156" s="124">
        <v>16.863299999999999</v>
      </c>
      <c r="BL156" s="124">
        <v>19.582599999999999</v>
      </c>
      <c r="BM156" s="124">
        <v>15.5968</v>
      </c>
      <c r="BN156" s="124">
        <v>19.3826</v>
      </c>
      <c r="BO156" s="124">
        <v>15.589</v>
      </c>
      <c r="BP156" s="124">
        <v>19.9023</v>
      </c>
      <c r="BQ156" s="124">
        <v>17.232900000000001</v>
      </c>
      <c r="BR156" s="124">
        <v>19.4252</v>
      </c>
      <c r="BS156" s="124">
        <v>16.256699999999999</v>
      </c>
      <c r="BT156" s="124">
        <v>18.833100000000002</v>
      </c>
      <c r="BU156" s="124">
        <v>15.879799999999999</v>
      </c>
      <c r="BV156" s="124">
        <v>17.974399999999999</v>
      </c>
      <c r="BW156" s="124">
        <v>14.7736</v>
      </c>
      <c r="BX156" s="124"/>
      <c r="BY156" s="124"/>
      <c r="BZ156" s="124"/>
      <c r="CA156" s="124"/>
      <c r="CB156" s="124"/>
      <c r="CC156" s="124"/>
      <c r="CD156" s="124"/>
      <c r="CE156" s="124"/>
      <c r="CF156" s="124"/>
      <c r="CG156" s="124"/>
      <c r="CH156" s="124"/>
      <c r="CI156" s="124"/>
    </row>
    <row r="157" spans="2:87" x14ac:dyDescent="0.3">
      <c r="B157" s="309"/>
      <c r="C157" s="2">
        <v>2015</v>
      </c>
      <c r="D157" s="123">
        <v>7.9867999999999997</v>
      </c>
      <c r="E157" s="124">
        <v>12.237299999999999</v>
      </c>
      <c r="F157" s="124">
        <v>7.1523000000000003</v>
      </c>
      <c r="G157" s="124">
        <v>11.356</v>
      </c>
      <c r="H157" s="124">
        <v>8.2402999999999995</v>
      </c>
      <c r="I157" s="124">
        <v>13.004899999999999</v>
      </c>
      <c r="J157" s="124">
        <v>7.8166000000000002</v>
      </c>
      <c r="K157" s="124">
        <v>11.794499999999999</v>
      </c>
      <c r="L157" s="124">
        <v>5.7953000000000001</v>
      </c>
      <c r="M157" s="124">
        <v>10.857699999999999</v>
      </c>
      <c r="N157" s="124">
        <v>6.5677000000000003</v>
      </c>
      <c r="O157" s="124">
        <v>11.8626</v>
      </c>
      <c r="P157" s="124">
        <v>5.5098000000000003</v>
      </c>
      <c r="Q157" s="124">
        <v>10.7629</v>
      </c>
      <c r="R157" s="124">
        <v>5.4223999999999997</v>
      </c>
      <c r="S157" s="124">
        <v>10.7935</v>
      </c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E157" s="309"/>
      <c r="AF157" s="2">
        <v>2015</v>
      </c>
      <c r="AG157" s="123">
        <v>3.9748000000000001</v>
      </c>
      <c r="AH157" s="124">
        <v>9.4632000000000005</v>
      </c>
      <c r="AI157" s="124">
        <v>5.2415000000000003</v>
      </c>
      <c r="AJ157" s="124">
        <v>11.284599999999999</v>
      </c>
      <c r="AK157" s="124">
        <v>6.1353</v>
      </c>
      <c r="AL157" s="124">
        <v>11.7037</v>
      </c>
      <c r="AM157" s="124">
        <v>6.9679000000000002</v>
      </c>
      <c r="AN157" s="124">
        <v>12.0168</v>
      </c>
      <c r="AO157" s="124">
        <v>7.9059999999999997</v>
      </c>
      <c r="AP157" s="124">
        <v>13.359</v>
      </c>
      <c r="AQ157" s="124">
        <v>9.7445000000000004</v>
      </c>
      <c r="AR157" s="124">
        <v>13.8002</v>
      </c>
      <c r="AS157" s="124">
        <v>11.186999999999999</v>
      </c>
      <c r="AT157" s="124">
        <v>13.7295</v>
      </c>
      <c r="AU157" s="124">
        <v>11.344799999999999</v>
      </c>
      <c r="AV157" s="124">
        <v>13.523</v>
      </c>
      <c r="AW157" s="124"/>
      <c r="AX157" s="124"/>
      <c r="AY157" s="124"/>
      <c r="AZ157" s="124"/>
      <c r="BA157" s="124"/>
      <c r="BB157" s="124"/>
      <c r="BC157" s="124"/>
      <c r="BD157" s="124"/>
      <c r="BE157" s="124"/>
      <c r="BF157" s="124"/>
      <c r="BH157" s="309"/>
      <c r="BI157" s="2">
        <v>2015</v>
      </c>
      <c r="BJ157" s="123">
        <v>18.302399999999999</v>
      </c>
      <c r="BK157" s="124">
        <v>16.098400000000002</v>
      </c>
      <c r="BL157" s="124">
        <v>20.421700000000001</v>
      </c>
      <c r="BM157" s="124">
        <v>17.153300000000002</v>
      </c>
      <c r="BN157" s="124">
        <v>20.857500000000002</v>
      </c>
      <c r="BO157" s="124">
        <v>15.937200000000001</v>
      </c>
      <c r="BP157" s="124">
        <v>19.386600000000001</v>
      </c>
      <c r="BQ157" s="124">
        <v>15.861700000000001</v>
      </c>
      <c r="BR157" s="124">
        <v>21.401599999999998</v>
      </c>
      <c r="BS157" s="124">
        <v>16.222999999999999</v>
      </c>
      <c r="BT157" s="124">
        <v>18.927800000000001</v>
      </c>
      <c r="BU157" s="124">
        <v>15.883800000000001</v>
      </c>
      <c r="BV157" s="124">
        <v>19.219000000000001</v>
      </c>
      <c r="BW157" s="124">
        <v>14.9811</v>
      </c>
      <c r="BX157" s="124">
        <v>18.077100000000002</v>
      </c>
      <c r="BY157" s="124">
        <v>14.6212</v>
      </c>
      <c r="BZ157" s="124"/>
      <c r="CA157" s="124"/>
      <c r="CB157" s="124"/>
      <c r="CC157" s="124"/>
      <c r="CD157" s="124"/>
      <c r="CE157" s="124"/>
      <c r="CF157" s="124"/>
      <c r="CG157" s="124"/>
      <c r="CH157" s="124"/>
      <c r="CI157" s="124"/>
    </row>
    <row r="158" spans="2:87" x14ac:dyDescent="0.3">
      <c r="B158" s="309"/>
      <c r="C158" s="2">
        <v>2016</v>
      </c>
      <c r="D158" s="123">
        <v>8.6801999999999992</v>
      </c>
      <c r="E158" s="124">
        <v>12.2784</v>
      </c>
      <c r="F158" s="124">
        <v>7.3060999999999998</v>
      </c>
      <c r="G158" s="124">
        <v>12.120200000000001</v>
      </c>
      <c r="H158" s="124">
        <v>10.0319</v>
      </c>
      <c r="I158" s="124">
        <v>13.7173</v>
      </c>
      <c r="J158" s="124">
        <v>8.0379000000000005</v>
      </c>
      <c r="K158" s="124">
        <v>12.533899999999999</v>
      </c>
      <c r="L158" s="124">
        <v>7.8007999999999997</v>
      </c>
      <c r="M158" s="124">
        <v>13.18</v>
      </c>
      <c r="N158" s="124">
        <v>7.4756</v>
      </c>
      <c r="O158" s="124">
        <v>11.986599999999999</v>
      </c>
      <c r="P158" s="124">
        <v>6.7281000000000004</v>
      </c>
      <c r="Q158" s="124">
        <v>11.4032</v>
      </c>
      <c r="R158" s="124">
        <v>5.2141999999999999</v>
      </c>
      <c r="S158" s="124">
        <v>10.539400000000001</v>
      </c>
      <c r="T158" s="124">
        <v>5.2929000000000004</v>
      </c>
      <c r="U158" s="124">
        <v>10.5116</v>
      </c>
      <c r="V158" s="124"/>
      <c r="W158" s="124"/>
      <c r="X158" s="124"/>
      <c r="Y158" s="124"/>
      <c r="Z158" s="124"/>
      <c r="AA158" s="124"/>
      <c r="AB158" s="124"/>
      <c r="AC158" s="124"/>
      <c r="AE158" s="309"/>
      <c r="AF158" s="2">
        <v>2016</v>
      </c>
      <c r="AG158" s="123">
        <v>3.9485999999999999</v>
      </c>
      <c r="AH158" s="124">
        <v>8.8463999999999992</v>
      </c>
      <c r="AI158" s="124">
        <v>4.9625000000000004</v>
      </c>
      <c r="AJ158" s="124">
        <v>10.456300000000001</v>
      </c>
      <c r="AK158" s="124">
        <v>4.2519</v>
      </c>
      <c r="AL158" s="124">
        <v>9.8318999999999992</v>
      </c>
      <c r="AM158" s="124">
        <v>7.0697999999999999</v>
      </c>
      <c r="AN158" s="124">
        <v>12.363</v>
      </c>
      <c r="AO158" s="124">
        <v>6.6451000000000002</v>
      </c>
      <c r="AP158" s="124">
        <v>12.1394</v>
      </c>
      <c r="AQ158" s="124">
        <v>7.3463000000000003</v>
      </c>
      <c r="AR158" s="124">
        <v>12.0419</v>
      </c>
      <c r="AS158" s="124">
        <v>8.9277999999999995</v>
      </c>
      <c r="AT158" s="124">
        <v>12.946999999999999</v>
      </c>
      <c r="AU158" s="124">
        <v>10.984</v>
      </c>
      <c r="AV158" s="124">
        <v>14.1494</v>
      </c>
      <c r="AW158" s="124">
        <v>13.130800000000001</v>
      </c>
      <c r="AX158" s="124">
        <v>14.6121</v>
      </c>
      <c r="AY158" s="124"/>
      <c r="AZ158" s="124"/>
      <c r="BA158" s="124"/>
      <c r="BB158" s="124"/>
      <c r="BC158" s="124"/>
      <c r="BD158" s="124"/>
      <c r="BE158" s="124"/>
      <c r="BF158" s="124"/>
      <c r="BH158" s="309"/>
      <c r="BI158" s="2">
        <v>2016</v>
      </c>
      <c r="BJ158" s="123">
        <v>17.446400000000001</v>
      </c>
      <c r="BK158" s="124">
        <v>15.126799999999999</v>
      </c>
      <c r="BL158" s="124">
        <v>20.047499999999999</v>
      </c>
      <c r="BM158" s="124">
        <v>13.844799999999999</v>
      </c>
      <c r="BN158" s="124">
        <v>20.946400000000001</v>
      </c>
      <c r="BO158" s="124">
        <v>16.448699999999999</v>
      </c>
      <c r="BP158" s="124">
        <v>20.760899999999999</v>
      </c>
      <c r="BQ158" s="124">
        <v>16.5</v>
      </c>
      <c r="BR158" s="124">
        <v>19.896799999999999</v>
      </c>
      <c r="BS158" s="124">
        <v>17.457000000000001</v>
      </c>
      <c r="BT158" s="124">
        <v>18.9299</v>
      </c>
      <c r="BU158" s="124">
        <v>16.156700000000001</v>
      </c>
      <c r="BV158" s="124">
        <v>19.902200000000001</v>
      </c>
      <c r="BW158" s="124">
        <v>15.333399999999999</v>
      </c>
      <c r="BX158" s="124">
        <v>18.9009</v>
      </c>
      <c r="BY158" s="124">
        <v>15.1685</v>
      </c>
      <c r="BZ158" s="124">
        <v>19.436299999999999</v>
      </c>
      <c r="CA158" s="124">
        <v>15.158099999999999</v>
      </c>
      <c r="CB158" s="124"/>
      <c r="CC158" s="124"/>
      <c r="CD158" s="124"/>
      <c r="CE158" s="124"/>
      <c r="CF158" s="124"/>
      <c r="CG158" s="124"/>
      <c r="CH158" s="124"/>
      <c r="CI158" s="124"/>
    </row>
    <row r="159" spans="2:87" x14ac:dyDescent="0.3">
      <c r="B159" s="309"/>
      <c r="C159" s="2">
        <v>2017</v>
      </c>
      <c r="D159" s="123">
        <v>8.1691000000000003</v>
      </c>
      <c r="E159" s="124">
        <v>12.9747</v>
      </c>
      <c r="F159" s="124">
        <v>7.1454000000000004</v>
      </c>
      <c r="G159" s="124">
        <v>11.0037</v>
      </c>
      <c r="H159" s="124">
        <v>7.6261999999999999</v>
      </c>
      <c r="I159" s="124">
        <v>12.712899999999999</v>
      </c>
      <c r="J159" s="124">
        <v>7.7918000000000003</v>
      </c>
      <c r="K159" s="124">
        <v>12.0015</v>
      </c>
      <c r="L159" s="124">
        <v>7.7683999999999997</v>
      </c>
      <c r="M159" s="124">
        <v>12.236000000000001</v>
      </c>
      <c r="N159" s="124">
        <v>7.2237</v>
      </c>
      <c r="O159" s="124">
        <v>11.5777</v>
      </c>
      <c r="P159" s="124">
        <v>6.8555999999999999</v>
      </c>
      <c r="Q159" s="124">
        <v>11.520899999999999</v>
      </c>
      <c r="R159" s="124">
        <v>6.5244</v>
      </c>
      <c r="S159" s="124">
        <v>11.655799999999999</v>
      </c>
      <c r="T159" s="124">
        <v>6.0004999999999997</v>
      </c>
      <c r="U159" s="124">
        <v>10.9999</v>
      </c>
      <c r="V159" s="124">
        <v>5.7034000000000002</v>
      </c>
      <c r="W159" s="124">
        <v>10.9717</v>
      </c>
      <c r="X159" s="124"/>
      <c r="Y159" s="124"/>
      <c r="Z159" s="124"/>
      <c r="AA159" s="124"/>
      <c r="AB159" s="124"/>
      <c r="AC159" s="124"/>
      <c r="AE159" s="309"/>
      <c r="AF159" s="2">
        <v>2017</v>
      </c>
      <c r="AG159" s="123">
        <v>4.3509000000000002</v>
      </c>
      <c r="AH159" s="124">
        <v>9.9268000000000001</v>
      </c>
      <c r="AI159" s="124">
        <v>4.4844999999999997</v>
      </c>
      <c r="AJ159" s="124">
        <v>10.5298</v>
      </c>
      <c r="AK159" s="124">
        <v>5.0639000000000003</v>
      </c>
      <c r="AL159" s="124">
        <v>11.0032</v>
      </c>
      <c r="AM159" s="124">
        <v>5.3628999999999998</v>
      </c>
      <c r="AN159" s="124">
        <v>11.7478</v>
      </c>
      <c r="AO159" s="124">
        <v>5.5842999999999998</v>
      </c>
      <c r="AP159" s="124">
        <v>11.086600000000001</v>
      </c>
      <c r="AQ159" s="124">
        <v>6.7880000000000003</v>
      </c>
      <c r="AR159" s="124">
        <v>11.770300000000001</v>
      </c>
      <c r="AS159" s="124">
        <v>8.7546999999999997</v>
      </c>
      <c r="AT159" s="124">
        <v>13.0738</v>
      </c>
      <c r="AU159" s="124">
        <v>9.6127000000000002</v>
      </c>
      <c r="AV159" s="124">
        <v>13.595499999999999</v>
      </c>
      <c r="AW159" s="124">
        <v>11.886699999999999</v>
      </c>
      <c r="AX159" s="124">
        <v>13.9466</v>
      </c>
      <c r="AY159" s="124">
        <v>13.761699999999999</v>
      </c>
      <c r="AZ159" s="124">
        <v>14.1709</v>
      </c>
      <c r="BA159" s="124"/>
      <c r="BB159" s="124"/>
      <c r="BC159" s="124"/>
      <c r="BD159" s="124"/>
      <c r="BE159" s="124"/>
      <c r="BF159" s="124"/>
      <c r="BH159" s="309"/>
      <c r="BI159" s="2">
        <v>2017</v>
      </c>
      <c r="BJ159" s="123">
        <v>19.643799999999999</v>
      </c>
      <c r="BK159" s="124">
        <v>16.1919</v>
      </c>
      <c r="BL159" s="124">
        <v>18.223400000000002</v>
      </c>
      <c r="BM159" s="124">
        <v>14.441800000000001</v>
      </c>
      <c r="BN159" s="124">
        <v>21.806799999999999</v>
      </c>
      <c r="BO159" s="124">
        <v>16.532699999999998</v>
      </c>
      <c r="BP159" s="124">
        <v>19.7197</v>
      </c>
      <c r="BQ159" s="124">
        <v>15.186400000000001</v>
      </c>
      <c r="BR159" s="124">
        <v>17.941600000000001</v>
      </c>
      <c r="BS159" s="124">
        <v>15.3149</v>
      </c>
      <c r="BT159" s="124">
        <v>18.8475</v>
      </c>
      <c r="BU159" s="124">
        <v>17.233799999999999</v>
      </c>
      <c r="BV159" s="124">
        <v>18.931799999999999</v>
      </c>
      <c r="BW159" s="124">
        <v>15.3711</v>
      </c>
      <c r="BX159" s="124">
        <v>17.8749</v>
      </c>
      <c r="BY159" s="124">
        <v>16.4193</v>
      </c>
      <c r="BZ159" s="124">
        <v>17.9892</v>
      </c>
      <c r="CA159" s="124">
        <v>15.4346</v>
      </c>
      <c r="CB159" s="124">
        <v>17.6661</v>
      </c>
      <c r="CC159" s="124">
        <v>14.614000000000001</v>
      </c>
      <c r="CD159" s="124"/>
      <c r="CE159" s="124"/>
      <c r="CF159" s="124"/>
      <c r="CG159" s="124"/>
      <c r="CH159" s="124"/>
      <c r="CI159" s="124"/>
    </row>
    <row r="160" spans="2:87" x14ac:dyDescent="0.3">
      <c r="B160" s="309"/>
      <c r="C160" s="2">
        <v>2018</v>
      </c>
      <c r="D160" s="123">
        <v>8.2570999999999994</v>
      </c>
      <c r="E160" s="124">
        <v>12.183999999999999</v>
      </c>
      <c r="F160" s="124">
        <v>8.1938999999999993</v>
      </c>
      <c r="G160" s="124">
        <v>11.799899999999999</v>
      </c>
      <c r="H160" s="124">
        <v>8.6113999999999997</v>
      </c>
      <c r="I160" s="124">
        <v>12.2728</v>
      </c>
      <c r="J160" s="124">
        <v>7.7553000000000001</v>
      </c>
      <c r="K160" s="124">
        <v>12.3146</v>
      </c>
      <c r="L160" s="124">
        <v>8.3483999999999998</v>
      </c>
      <c r="M160" s="124">
        <v>12.4316</v>
      </c>
      <c r="N160" s="124">
        <v>9.0215999999999994</v>
      </c>
      <c r="O160" s="124">
        <v>12.297599999999999</v>
      </c>
      <c r="P160" s="124">
        <v>7.4574999999999996</v>
      </c>
      <c r="Q160" s="124">
        <v>11.417899999999999</v>
      </c>
      <c r="R160" s="124">
        <v>6.9726999999999997</v>
      </c>
      <c r="S160" s="124">
        <v>11.4368</v>
      </c>
      <c r="T160" s="124">
        <v>6.6734999999999998</v>
      </c>
      <c r="U160" s="124">
        <v>11.148899999999999</v>
      </c>
      <c r="V160" s="124">
        <v>5.6079999999999997</v>
      </c>
      <c r="W160" s="124">
        <v>10.649100000000001</v>
      </c>
      <c r="X160" s="124">
        <v>5.9131999999999998</v>
      </c>
      <c r="Y160" s="124">
        <v>10.677099999999999</v>
      </c>
      <c r="Z160" s="124"/>
      <c r="AA160" s="124"/>
      <c r="AB160" s="124"/>
      <c r="AC160" s="124"/>
      <c r="AE160" s="309"/>
      <c r="AF160" s="2">
        <v>2018</v>
      </c>
      <c r="AG160" s="123">
        <v>4.4709000000000003</v>
      </c>
      <c r="AH160" s="124">
        <v>9.9567999999999994</v>
      </c>
      <c r="AI160" s="124">
        <v>4.8920000000000003</v>
      </c>
      <c r="AJ160" s="124">
        <v>10.592700000000001</v>
      </c>
      <c r="AK160" s="124">
        <v>4.1148999999999996</v>
      </c>
      <c r="AL160" s="124">
        <v>8.9699000000000009</v>
      </c>
      <c r="AM160" s="124">
        <v>4.8601000000000001</v>
      </c>
      <c r="AN160" s="124">
        <v>10.8926</v>
      </c>
      <c r="AO160" s="124">
        <v>5.5659000000000001</v>
      </c>
      <c r="AP160" s="124">
        <v>10.8368</v>
      </c>
      <c r="AQ160" s="124">
        <v>5.6346999999999996</v>
      </c>
      <c r="AR160" s="124">
        <v>11.8673</v>
      </c>
      <c r="AS160" s="124">
        <v>5.5221999999999998</v>
      </c>
      <c r="AT160" s="124">
        <v>10.4482</v>
      </c>
      <c r="AU160" s="124">
        <v>9.1293000000000006</v>
      </c>
      <c r="AV160" s="124">
        <v>13.4</v>
      </c>
      <c r="AW160" s="124">
        <v>10.4034</v>
      </c>
      <c r="AX160" s="124">
        <v>13.8477</v>
      </c>
      <c r="AY160" s="124">
        <v>12.2629</v>
      </c>
      <c r="AZ160" s="124">
        <v>14.11</v>
      </c>
      <c r="BA160" s="124">
        <v>13.4617</v>
      </c>
      <c r="BB160" s="124">
        <v>14.242699999999999</v>
      </c>
      <c r="BC160" s="124"/>
      <c r="BD160" s="124"/>
      <c r="BE160" s="124"/>
      <c r="BF160" s="124"/>
      <c r="BH160" s="309"/>
      <c r="BI160" s="2">
        <v>2018</v>
      </c>
      <c r="BJ160" s="123">
        <v>16.344999999999999</v>
      </c>
      <c r="BK160" s="124">
        <v>15.3926</v>
      </c>
      <c r="BL160" s="124">
        <v>17.211500000000001</v>
      </c>
      <c r="BM160" s="124">
        <v>13.5395</v>
      </c>
      <c r="BN160" s="124">
        <v>17.947399999999998</v>
      </c>
      <c r="BO160" s="124">
        <v>15.9535</v>
      </c>
      <c r="BP160" s="124">
        <v>18.697399999999998</v>
      </c>
      <c r="BQ160" s="124">
        <v>15.2394</v>
      </c>
      <c r="BR160" s="124">
        <v>17.1601</v>
      </c>
      <c r="BS160" s="124">
        <v>13.7012</v>
      </c>
      <c r="BT160" s="124">
        <v>16.286300000000001</v>
      </c>
      <c r="BU160" s="124">
        <v>15.555899999999999</v>
      </c>
      <c r="BV160" s="124">
        <v>16.178699999999999</v>
      </c>
      <c r="BW160" s="124">
        <v>13.7293</v>
      </c>
      <c r="BX160" s="124">
        <v>17.887799999999999</v>
      </c>
      <c r="BY160" s="124">
        <v>15.1136</v>
      </c>
      <c r="BZ160" s="124">
        <v>17.191600000000001</v>
      </c>
      <c r="CA160" s="124">
        <v>15.341799999999999</v>
      </c>
      <c r="CB160" s="124">
        <v>18.1996</v>
      </c>
      <c r="CC160" s="124">
        <v>15.2477</v>
      </c>
      <c r="CD160" s="124">
        <v>16.917300000000001</v>
      </c>
      <c r="CE160" s="124">
        <v>14.4482</v>
      </c>
      <c r="CF160" s="124"/>
      <c r="CG160" s="124"/>
      <c r="CH160" s="124"/>
      <c r="CI160" s="124"/>
    </row>
    <row r="161" spans="2:87" x14ac:dyDescent="0.3">
      <c r="B161" s="309"/>
      <c r="C161" s="2">
        <v>2019</v>
      </c>
      <c r="D161" s="123">
        <v>10.0634</v>
      </c>
      <c r="E161" s="124">
        <v>12.759</v>
      </c>
      <c r="F161" s="124">
        <v>8.7875999999999994</v>
      </c>
      <c r="G161" s="124">
        <v>12.690099999999999</v>
      </c>
      <c r="H161" s="124">
        <v>9.2073999999999998</v>
      </c>
      <c r="I161" s="124">
        <v>12.3331</v>
      </c>
      <c r="J161" s="124">
        <v>8.9779999999999998</v>
      </c>
      <c r="K161" s="124">
        <v>12.6816</v>
      </c>
      <c r="L161" s="124">
        <v>8.1153999999999993</v>
      </c>
      <c r="M161" s="124">
        <v>12.1114</v>
      </c>
      <c r="N161" s="124">
        <v>8.1067999999999998</v>
      </c>
      <c r="O161" s="124">
        <v>12.406700000000001</v>
      </c>
      <c r="P161" s="124">
        <v>7.5656999999999996</v>
      </c>
      <c r="Q161" s="124">
        <v>11.793799999999999</v>
      </c>
      <c r="R161" s="124">
        <v>6.6820000000000004</v>
      </c>
      <c r="S161" s="124">
        <v>11.0909</v>
      </c>
      <c r="T161" s="124">
        <v>7.3516000000000004</v>
      </c>
      <c r="U161" s="124">
        <v>11.610900000000001</v>
      </c>
      <c r="V161" s="124">
        <v>5.758</v>
      </c>
      <c r="W161" s="124">
        <v>10.6279</v>
      </c>
      <c r="X161" s="124">
        <v>5.9024999999999999</v>
      </c>
      <c r="Y161" s="124">
        <v>10.7599</v>
      </c>
      <c r="Z161" s="124">
        <v>5.6943999999999999</v>
      </c>
      <c r="AA161" s="124">
        <v>10.6106</v>
      </c>
      <c r="AB161" s="124"/>
      <c r="AC161" s="124"/>
      <c r="AE161" s="309"/>
      <c r="AF161" s="2">
        <v>2019</v>
      </c>
      <c r="AG161" s="123">
        <v>4.0877999999999997</v>
      </c>
      <c r="AH161" s="124">
        <v>9.4719999999999995</v>
      </c>
      <c r="AI161" s="124">
        <v>6.3323999999999998</v>
      </c>
      <c r="AJ161" s="124">
        <v>12.2675</v>
      </c>
      <c r="AK161" s="124">
        <v>4.1123000000000003</v>
      </c>
      <c r="AL161" s="124">
        <v>10.0366</v>
      </c>
      <c r="AM161" s="124">
        <v>5.4057000000000004</v>
      </c>
      <c r="AN161" s="124">
        <v>10.565099999999999</v>
      </c>
      <c r="AO161" s="124">
        <v>5.1756000000000002</v>
      </c>
      <c r="AP161" s="124">
        <v>10.784599999999999</v>
      </c>
      <c r="AQ161" s="124">
        <v>6.5301</v>
      </c>
      <c r="AR161" s="124">
        <v>12.5905</v>
      </c>
      <c r="AS161" s="124">
        <v>7.0416999999999996</v>
      </c>
      <c r="AT161" s="124">
        <v>12.4579</v>
      </c>
      <c r="AU161" s="124">
        <v>8.5449000000000002</v>
      </c>
      <c r="AV161" s="124">
        <v>13.006</v>
      </c>
      <c r="AW161" s="124">
        <v>9.6972000000000005</v>
      </c>
      <c r="AX161" s="124">
        <v>13.0761</v>
      </c>
      <c r="AY161" s="124">
        <v>11.335800000000001</v>
      </c>
      <c r="AZ161" s="124">
        <v>13.794600000000001</v>
      </c>
      <c r="BA161" s="124">
        <v>12.8788</v>
      </c>
      <c r="BB161" s="124">
        <v>14.446899999999999</v>
      </c>
      <c r="BC161" s="124">
        <v>14.1835</v>
      </c>
      <c r="BD161" s="124">
        <v>14.659599999999999</v>
      </c>
      <c r="BE161" s="124"/>
      <c r="BF161" s="124"/>
      <c r="BH161" s="309"/>
      <c r="BI161" s="2">
        <v>2019</v>
      </c>
      <c r="BJ161" s="123">
        <v>14.084099999999999</v>
      </c>
      <c r="BK161" s="124">
        <v>14.178900000000001</v>
      </c>
      <c r="BL161" s="124">
        <v>17.501100000000001</v>
      </c>
      <c r="BM161" s="124">
        <v>14.923999999999999</v>
      </c>
      <c r="BN161" s="124">
        <v>13.6737</v>
      </c>
      <c r="BO161" s="124">
        <v>13.4011</v>
      </c>
      <c r="BP161" s="124">
        <v>16.185099999999998</v>
      </c>
      <c r="BQ161" s="124">
        <v>13.786899999999999</v>
      </c>
      <c r="BR161" s="124">
        <v>15.365500000000001</v>
      </c>
      <c r="BS161" s="124">
        <v>14.801299999999999</v>
      </c>
      <c r="BT161" s="124">
        <v>15.4018</v>
      </c>
      <c r="BU161" s="124">
        <v>15.8711</v>
      </c>
      <c r="BV161" s="124">
        <v>15.145799999999999</v>
      </c>
      <c r="BW161" s="124">
        <v>15.0345</v>
      </c>
      <c r="BX161" s="124">
        <v>16.7865</v>
      </c>
      <c r="BY161" s="124">
        <v>14.980700000000001</v>
      </c>
      <c r="BZ161" s="124">
        <v>16.0962</v>
      </c>
      <c r="CA161" s="124">
        <v>15.1211</v>
      </c>
      <c r="CB161" s="124">
        <v>16.580400000000001</v>
      </c>
      <c r="CC161" s="124">
        <v>14.925000000000001</v>
      </c>
      <c r="CD161" s="124">
        <v>15.843299999999999</v>
      </c>
      <c r="CE161" s="124">
        <v>14.4414</v>
      </c>
      <c r="CF161" s="124">
        <v>15.670400000000001</v>
      </c>
      <c r="CG161" s="124">
        <v>13.868399999999999</v>
      </c>
      <c r="CH161" s="124"/>
      <c r="CI161" s="124"/>
    </row>
    <row r="162" spans="2:87" x14ac:dyDescent="0.3">
      <c r="B162" s="310"/>
      <c r="C162" s="3">
        <v>2020</v>
      </c>
      <c r="D162" s="125">
        <v>10.0763</v>
      </c>
      <c r="E162" s="126">
        <v>13.6219</v>
      </c>
      <c r="F162" s="126">
        <v>8.5808999999999997</v>
      </c>
      <c r="G162" s="126">
        <v>12.889200000000001</v>
      </c>
      <c r="H162" s="126">
        <v>9.1335999999999995</v>
      </c>
      <c r="I162" s="126">
        <v>12.837199999999999</v>
      </c>
      <c r="J162" s="126">
        <v>8.2800999999999991</v>
      </c>
      <c r="K162" s="126">
        <v>12.143700000000001</v>
      </c>
      <c r="L162" s="126">
        <v>10.0459</v>
      </c>
      <c r="M162" s="126">
        <v>12.599500000000001</v>
      </c>
      <c r="N162" s="126">
        <v>7.7087000000000003</v>
      </c>
      <c r="O162" s="126">
        <v>12.2096</v>
      </c>
      <c r="P162" s="126">
        <v>8.2114999999999991</v>
      </c>
      <c r="Q162" s="126">
        <v>11.5558</v>
      </c>
      <c r="R162" s="126">
        <v>6.9686000000000003</v>
      </c>
      <c r="S162" s="126">
        <v>12.3087</v>
      </c>
      <c r="T162" s="126">
        <v>7.4374000000000002</v>
      </c>
      <c r="U162" s="126">
        <v>11.9648</v>
      </c>
      <c r="V162" s="126">
        <v>7.2804000000000002</v>
      </c>
      <c r="W162" s="126">
        <v>11.6426</v>
      </c>
      <c r="X162" s="126">
        <v>6.7065999999999999</v>
      </c>
      <c r="Y162" s="126">
        <v>11.5784</v>
      </c>
      <c r="Z162" s="126">
        <v>5.7777000000000003</v>
      </c>
      <c r="AA162" s="126">
        <v>10.583</v>
      </c>
      <c r="AB162" s="126">
        <v>5.3513000000000002</v>
      </c>
      <c r="AC162" s="126">
        <v>10.2753</v>
      </c>
      <c r="AE162" s="310"/>
      <c r="AF162" s="3">
        <v>2020</v>
      </c>
      <c r="AG162" s="125">
        <v>5.3689</v>
      </c>
      <c r="AH162" s="126">
        <v>11.1249</v>
      </c>
      <c r="AI162" s="126">
        <v>5.6712999999999996</v>
      </c>
      <c r="AJ162" s="126">
        <v>10.6439</v>
      </c>
      <c r="AK162" s="126">
        <v>4.2348999999999997</v>
      </c>
      <c r="AL162" s="126">
        <v>9.6018000000000008</v>
      </c>
      <c r="AM162" s="126">
        <v>3.387</v>
      </c>
      <c r="AN162" s="126">
        <v>8.4452999999999996</v>
      </c>
      <c r="AO162" s="126">
        <v>4.2457000000000003</v>
      </c>
      <c r="AP162" s="126">
        <v>10.308</v>
      </c>
      <c r="AQ162" s="126">
        <v>6.4504000000000001</v>
      </c>
      <c r="AR162" s="126">
        <v>12.700200000000001</v>
      </c>
      <c r="AS162" s="126">
        <v>6.1123000000000003</v>
      </c>
      <c r="AT162" s="126">
        <v>11.304600000000001</v>
      </c>
      <c r="AU162" s="126">
        <v>7.7664999999999997</v>
      </c>
      <c r="AV162" s="126">
        <v>12.4672</v>
      </c>
      <c r="AW162" s="126">
        <v>8.1494</v>
      </c>
      <c r="AX162" s="126">
        <v>13.0892</v>
      </c>
      <c r="AY162" s="126">
        <v>9.3429000000000002</v>
      </c>
      <c r="AZ162" s="126">
        <v>13.100899999999999</v>
      </c>
      <c r="BA162" s="126">
        <v>11.368600000000001</v>
      </c>
      <c r="BB162" s="126">
        <v>13.8268</v>
      </c>
      <c r="BC162" s="126">
        <v>13.177899999999999</v>
      </c>
      <c r="BD162" s="126">
        <v>13.8162</v>
      </c>
      <c r="BE162" s="126">
        <v>14.9955</v>
      </c>
      <c r="BF162" s="126">
        <v>14.0078</v>
      </c>
      <c r="BH162" s="310"/>
      <c r="BI162" s="3">
        <v>2020</v>
      </c>
      <c r="BJ162" s="125">
        <v>13.977</v>
      </c>
      <c r="BK162" s="126">
        <v>15.760899999999999</v>
      </c>
      <c r="BL162" s="126">
        <v>15.5053</v>
      </c>
      <c r="BM162" s="126">
        <v>14.137600000000001</v>
      </c>
      <c r="BN162" s="126">
        <v>14.2715</v>
      </c>
      <c r="BO162" s="126">
        <v>12.9643</v>
      </c>
      <c r="BP162" s="126">
        <v>15.2502</v>
      </c>
      <c r="BQ162" s="126">
        <v>14.072800000000001</v>
      </c>
      <c r="BR162" s="126">
        <v>12.6196</v>
      </c>
      <c r="BS162" s="126">
        <v>13.193300000000001</v>
      </c>
      <c r="BT162" s="126">
        <v>15.1791</v>
      </c>
      <c r="BU162" s="126">
        <v>14.77</v>
      </c>
      <c r="BV162" s="126">
        <v>13.858000000000001</v>
      </c>
      <c r="BW162" s="126">
        <v>14.0846</v>
      </c>
      <c r="BX162" s="126">
        <v>16.727499999999999</v>
      </c>
      <c r="BY162" s="126">
        <v>14.864000000000001</v>
      </c>
      <c r="BZ162" s="126">
        <v>14.8954</v>
      </c>
      <c r="CA162" s="126">
        <v>13.920400000000001</v>
      </c>
      <c r="CB162" s="126">
        <v>14.641400000000001</v>
      </c>
      <c r="CC162" s="126">
        <v>13.397600000000001</v>
      </c>
      <c r="CD162" s="126">
        <v>15.7235</v>
      </c>
      <c r="CE162" s="126">
        <v>13.920500000000001</v>
      </c>
      <c r="CF162" s="126">
        <v>15.3698</v>
      </c>
      <c r="CG162" s="126">
        <v>14.434799999999999</v>
      </c>
      <c r="CH162" s="126">
        <v>15.796799999999999</v>
      </c>
      <c r="CI162" s="126">
        <v>13.7958</v>
      </c>
    </row>
    <row r="163" spans="2:87" x14ac:dyDescent="0.3">
      <c r="G163" s="115"/>
      <c r="BB163" s="115"/>
    </row>
    <row r="164" spans="2:87" ht="24" x14ac:dyDescent="0.3">
      <c r="B164" s="100" t="s">
        <v>63</v>
      </c>
      <c r="C164" s="87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E164" s="100" t="s">
        <v>64</v>
      </c>
      <c r="AF164" s="87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6"/>
      <c r="AS164" s="86"/>
      <c r="AT164" s="86"/>
      <c r="AU164" s="86"/>
      <c r="AV164" s="86"/>
      <c r="AW164" s="86"/>
      <c r="AX164" s="86"/>
      <c r="AY164" s="86"/>
      <c r="AZ164" s="86"/>
      <c r="BA164" s="86"/>
      <c r="BB164" s="86"/>
      <c r="BC164" s="86"/>
      <c r="BD164" s="86"/>
      <c r="BE164" s="86"/>
      <c r="BF164" s="86"/>
      <c r="BH164" s="100" t="s">
        <v>65</v>
      </c>
      <c r="BI164" s="87"/>
      <c r="BJ164" s="86"/>
      <c r="BK164" s="86"/>
      <c r="BL164" s="86"/>
      <c r="BM164" s="86"/>
      <c r="BN164" s="86"/>
      <c r="BO164" s="86"/>
      <c r="BP164" s="86"/>
      <c r="BQ164" s="86"/>
      <c r="BR164" s="86"/>
      <c r="BS164" s="86"/>
      <c r="BT164" s="86"/>
      <c r="BU164" s="86"/>
      <c r="BV164" s="86"/>
      <c r="BW164" s="86"/>
      <c r="BX164" s="86"/>
      <c r="BY164" s="86"/>
      <c r="BZ164" s="86"/>
      <c r="CA164" s="86"/>
      <c r="CB164" s="86"/>
      <c r="CC164" s="86"/>
      <c r="CD164" s="86"/>
      <c r="CE164" s="86"/>
      <c r="CF164" s="86"/>
      <c r="CG164" s="86"/>
      <c r="CH164" s="86"/>
      <c r="CI164" s="86"/>
    </row>
    <row r="165" spans="2:87" x14ac:dyDescent="0.3">
      <c r="B165" s="79"/>
      <c r="C165" s="73"/>
      <c r="D165" s="311" t="s">
        <v>30</v>
      </c>
      <c r="E165" s="311"/>
      <c r="F165" s="311"/>
      <c r="G165" s="311"/>
      <c r="H165" s="311"/>
      <c r="I165" s="311"/>
      <c r="J165" s="311"/>
      <c r="K165" s="311"/>
      <c r="L165" s="311"/>
      <c r="M165" s="311"/>
      <c r="N165" s="311"/>
      <c r="O165" s="311"/>
      <c r="P165" s="311"/>
      <c r="Q165" s="311"/>
      <c r="R165" s="311"/>
      <c r="S165" s="311"/>
      <c r="T165" s="311"/>
      <c r="U165" s="311"/>
      <c r="V165" s="311"/>
      <c r="W165" s="311"/>
      <c r="X165" s="311"/>
      <c r="Y165" s="311"/>
      <c r="Z165" s="311"/>
      <c r="AA165" s="311"/>
      <c r="AB165" s="311"/>
      <c r="AC165" s="311"/>
      <c r="AE165" s="79"/>
      <c r="AF165" s="73"/>
      <c r="AG165" s="311" t="s">
        <v>30</v>
      </c>
      <c r="AH165" s="311"/>
      <c r="AI165" s="311"/>
      <c r="AJ165" s="311"/>
      <c r="AK165" s="311"/>
      <c r="AL165" s="311"/>
      <c r="AM165" s="311"/>
      <c r="AN165" s="311"/>
      <c r="AO165" s="311"/>
      <c r="AP165" s="311"/>
      <c r="AQ165" s="311"/>
      <c r="AR165" s="311"/>
      <c r="AS165" s="311"/>
      <c r="AT165" s="311"/>
      <c r="AU165" s="311"/>
      <c r="AV165" s="311"/>
      <c r="AW165" s="311"/>
      <c r="AX165" s="311"/>
      <c r="AY165" s="311"/>
      <c r="AZ165" s="311"/>
      <c r="BA165" s="311"/>
      <c r="BB165" s="311"/>
      <c r="BC165" s="311"/>
      <c r="BD165" s="311"/>
      <c r="BE165" s="311"/>
      <c r="BF165" s="311"/>
      <c r="BH165" s="79"/>
      <c r="BI165" s="73"/>
      <c r="BJ165" s="311" t="s">
        <v>30</v>
      </c>
      <c r="BK165" s="311"/>
      <c r="BL165" s="311"/>
      <c r="BM165" s="311"/>
      <c r="BN165" s="311"/>
      <c r="BO165" s="311"/>
      <c r="BP165" s="311"/>
      <c r="BQ165" s="311"/>
      <c r="BR165" s="311"/>
      <c r="BS165" s="311"/>
      <c r="BT165" s="311"/>
      <c r="BU165" s="311"/>
      <c r="BV165" s="311"/>
      <c r="BW165" s="311"/>
      <c r="BX165" s="311"/>
      <c r="BY165" s="311"/>
      <c r="BZ165" s="311"/>
      <c r="CA165" s="311"/>
      <c r="CB165" s="311"/>
      <c r="CC165" s="311"/>
      <c r="CD165" s="311"/>
      <c r="CE165" s="311"/>
      <c r="CF165" s="311"/>
      <c r="CG165" s="311"/>
      <c r="CH165" s="311"/>
      <c r="CI165" s="311"/>
    </row>
    <row r="166" spans="2:87" x14ac:dyDescent="0.3">
      <c r="B166" s="80"/>
      <c r="C166" s="81"/>
      <c r="D166" s="307">
        <v>2008</v>
      </c>
      <c r="E166" s="307"/>
      <c r="F166" s="307">
        <v>2009</v>
      </c>
      <c r="G166" s="307"/>
      <c r="H166" s="307">
        <v>2010</v>
      </c>
      <c r="I166" s="307"/>
      <c r="J166" s="307">
        <v>2011</v>
      </c>
      <c r="K166" s="307"/>
      <c r="L166" s="307">
        <v>2012</v>
      </c>
      <c r="M166" s="307"/>
      <c r="N166" s="307">
        <v>2013</v>
      </c>
      <c r="O166" s="307"/>
      <c r="P166" s="307">
        <v>2014</v>
      </c>
      <c r="Q166" s="307"/>
      <c r="R166" s="307">
        <v>2015</v>
      </c>
      <c r="S166" s="307"/>
      <c r="T166" s="307">
        <v>2016</v>
      </c>
      <c r="U166" s="307"/>
      <c r="V166" s="307">
        <v>2017</v>
      </c>
      <c r="W166" s="307"/>
      <c r="X166" s="307">
        <v>2018</v>
      </c>
      <c r="Y166" s="307"/>
      <c r="Z166" s="307">
        <v>2019</v>
      </c>
      <c r="AA166" s="307"/>
      <c r="AB166" s="307">
        <v>2020</v>
      </c>
      <c r="AC166" s="307"/>
      <c r="AE166" s="80"/>
      <c r="AF166" s="81"/>
      <c r="AG166" s="307">
        <v>2008</v>
      </c>
      <c r="AH166" s="307"/>
      <c r="AI166" s="307">
        <v>2009</v>
      </c>
      <c r="AJ166" s="307"/>
      <c r="AK166" s="307">
        <v>2010</v>
      </c>
      <c r="AL166" s="307"/>
      <c r="AM166" s="307">
        <v>2011</v>
      </c>
      <c r="AN166" s="307"/>
      <c r="AO166" s="307">
        <v>2012</v>
      </c>
      <c r="AP166" s="307"/>
      <c r="AQ166" s="307">
        <v>2013</v>
      </c>
      <c r="AR166" s="307"/>
      <c r="AS166" s="307">
        <v>2014</v>
      </c>
      <c r="AT166" s="307"/>
      <c r="AU166" s="307">
        <v>2015</v>
      </c>
      <c r="AV166" s="307"/>
      <c r="AW166" s="307">
        <v>2016</v>
      </c>
      <c r="AX166" s="307"/>
      <c r="AY166" s="307">
        <v>2017</v>
      </c>
      <c r="AZ166" s="307"/>
      <c r="BA166" s="307">
        <v>2018</v>
      </c>
      <c r="BB166" s="307"/>
      <c r="BC166" s="307">
        <v>2019</v>
      </c>
      <c r="BD166" s="307"/>
      <c r="BE166" s="307">
        <v>2020</v>
      </c>
      <c r="BF166" s="307"/>
      <c r="BH166" s="80"/>
      <c r="BI166" s="81"/>
      <c r="BJ166" s="307">
        <v>2008</v>
      </c>
      <c r="BK166" s="307"/>
      <c r="BL166" s="307">
        <v>2009</v>
      </c>
      <c r="BM166" s="307"/>
      <c r="BN166" s="307">
        <v>2010</v>
      </c>
      <c r="BO166" s="307"/>
      <c r="BP166" s="307">
        <v>2011</v>
      </c>
      <c r="BQ166" s="307"/>
      <c r="BR166" s="307">
        <v>2012</v>
      </c>
      <c r="BS166" s="307"/>
      <c r="BT166" s="307">
        <v>2013</v>
      </c>
      <c r="BU166" s="307"/>
      <c r="BV166" s="307">
        <v>2014</v>
      </c>
      <c r="BW166" s="307"/>
      <c r="BX166" s="307">
        <v>2015</v>
      </c>
      <c r="BY166" s="307"/>
      <c r="BZ166" s="307">
        <v>2016</v>
      </c>
      <c r="CA166" s="307"/>
      <c r="CB166" s="307">
        <v>2017</v>
      </c>
      <c r="CC166" s="307"/>
      <c r="CD166" s="307">
        <v>2018</v>
      </c>
      <c r="CE166" s="307"/>
      <c r="CF166" s="307">
        <v>2019</v>
      </c>
      <c r="CG166" s="307"/>
      <c r="CH166" s="307">
        <v>2020</v>
      </c>
      <c r="CI166" s="307"/>
    </row>
    <row r="167" spans="2:87" x14ac:dyDescent="0.3">
      <c r="B167" s="83"/>
      <c r="C167" s="84"/>
      <c r="D167" s="85" t="s">
        <v>57</v>
      </c>
      <c r="E167" s="85" t="s">
        <v>58</v>
      </c>
      <c r="F167" s="85" t="s">
        <v>57</v>
      </c>
      <c r="G167" s="85" t="s">
        <v>58</v>
      </c>
      <c r="H167" s="85" t="s">
        <v>57</v>
      </c>
      <c r="I167" s="85" t="s">
        <v>58</v>
      </c>
      <c r="J167" s="85" t="s">
        <v>57</v>
      </c>
      <c r="K167" s="85" t="s">
        <v>58</v>
      </c>
      <c r="L167" s="85" t="s">
        <v>57</v>
      </c>
      <c r="M167" s="85" t="s">
        <v>58</v>
      </c>
      <c r="N167" s="85" t="s">
        <v>57</v>
      </c>
      <c r="O167" s="85" t="s">
        <v>58</v>
      </c>
      <c r="P167" s="85" t="s">
        <v>57</v>
      </c>
      <c r="Q167" s="85" t="s">
        <v>58</v>
      </c>
      <c r="R167" s="85" t="s">
        <v>57</v>
      </c>
      <c r="S167" s="85" t="s">
        <v>58</v>
      </c>
      <c r="T167" s="85" t="s">
        <v>57</v>
      </c>
      <c r="U167" s="85" t="s">
        <v>58</v>
      </c>
      <c r="V167" s="85" t="s">
        <v>57</v>
      </c>
      <c r="W167" s="85" t="s">
        <v>58</v>
      </c>
      <c r="X167" s="85" t="s">
        <v>57</v>
      </c>
      <c r="Y167" s="85" t="s">
        <v>58</v>
      </c>
      <c r="Z167" s="85" t="s">
        <v>57</v>
      </c>
      <c r="AA167" s="85" t="s">
        <v>58</v>
      </c>
      <c r="AB167" s="85" t="s">
        <v>57</v>
      </c>
      <c r="AC167" s="85" t="s">
        <v>58</v>
      </c>
      <c r="AE167" s="83"/>
      <c r="AF167" s="84"/>
      <c r="AG167" s="85" t="s">
        <v>57</v>
      </c>
      <c r="AH167" s="85" t="s">
        <v>58</v>
      </c>
      <c r="AI167" s="85" t="s">
        <v>57</v>
      </c>
      <c r="AJ167" s="85" t="s">
        <v>58</v>
      </c>
      <c r="AK167" s="85" t="s">
        <v>57</v>
      </c>
      <c r="AL167" s="85" t="s">
        <v>58</v>
      </c>
      <c r="AM167" s="85" t="s">
        <v>57</v>
      </c>
      <c r="AN167" s="85" t="s">
        <v>58</v>
      </c>
      <c r="AO167" s="85" t="s">
        <v>57</v>
      </c>
      <c r="AP167" s="85" t="s">
        <v>58</v>
      </c>
      <c r="AQ167" s="85" t="s">
        <v>57</v>
      </c>
      <c r="AR167" s="85" t="s">
        <v>58</v>
      </c>
      <c r="AS167" s="85" t="s">
        <v>57</v>
      </c>
      <c r="AT167" s="85" t="s">
        <v>58</v>
      </c>
      <c r="AU167" s="85" t="s">
        <v>57</v>
      </c>
      <c r="AV167" s="85" t="s">
        <v>58</v>
      </c>
      <c r="AW167" s="85" t="s">
        <v>57</v>
      </c>
      <c r="AX167" s="85" t="s">
        <v>58</v>
      </c>
      <c r="AY167" s="85" t="s">
        <v>57</v>
      </c>
      <c r="AZ167" s="85" t="s">
        <v>58</v>
      </c>
      <c r="BA167" s="85" t="s">
        <v>57</v>
      </c>
      <c r="BB167" s="85" t="s">
        <v>58</v>
      </c>
      <c r="BC167" s="85" t="s">
        <v>57</v>
      </c>
      <c r="BD167" s="85" t="s">
        <v>58</v>
      </c>
      <c r="BE167" s="85" t="s">
        <v>57</v>
      </c>
      <c r="BF167" s="85" t="s">
        <v>58</v>
      </c>
      <c r="BH167" s="83"/>
      <c r="BI167" s="84"/>
      <c r="BJ167" s="85" t="s">
        <v>57</v>
      </c>
      <c r="BK167" s="85" t="s">
        <v>58</v>
      </c>
      <c r="BL167" s="85" t="s">
        <v>57</v>
      </c>
      <c r="BM167" s="85" t="s">
        <v>58</v>
      </c>
      <c r="BN167" s="85" t="s">
        <v>57</v>
      </c>
      <c r="BO167" s="85" t="s">
        <v>58</v>
      </c>
      <c r="BP167" s="85" t="s">
        <v>57</v>
      </c>
      <c r="BQ167" s="85" t="s">
        <v>58</v>
      </c>
      <c r="BR167" s="85" t="s">
        <v>57</v>
      </c>
      <c r="BS167" s="85" t="s">
        <v>58</v>
      </c>
      <c r="BT167" s="85" t="s">
        <v>57</v>
      </c>
      <c r="BU167" s="85" t="s">
        <v>58</v>
      </c>
      <c r="BV167" s="85" t="s">
        <v>57</v>
      </c>
      <c r="BW167" s="85" t="s">
        <v>58</v>
      </c>
      <c r="BX167" s="85" t="s">
        <v>57</v>
      </c>
      <c r="BY167" s="85" t="s">
        <v>58</v>
      </c>
      <c r="BZ167" s="85" t="s">
        <v>57</v>
      </c>
      <c r="CA167" s="85" t="s">
        <v>58</v>
      </c>
      <c r="CB167" s="85" t="s">
        <v>57</v>
      </c>
      <c r="CC167" s="85" t="s">
        <v>58</v>
      </c>
      <c r="CD167" s="85" t="s">
        <v>57</v>
      </c>
      <c r="CE167" s="85" t="s">
        <v>58</v>
      </c>
      <c r="CF167" s="85" t="s">
        <v>57</v>
      </c>
      <c r="CG167" s="85" t="s">
        <v>58</v>
      </c>
      <c r="CH167" s="85" t="s">
        <v>57</v>
      </c>
      <c r="CI167" s="85" t="s">
        <v>58</v>
      </c>
    </row>
    <row r="168" spans="2:87" ht="13.5" customHeight="1" x14ac:dyDescent="0.3">
      <c r="B168" s="308" t="s">
        <v>34</v>
      </c>
      <c r="C168" s="2">
        <v>2008</v>
      </c>
      <c r="D168" s="121">
        <v>45.016100000000002</v>
      </c>
      <c r="E168" s="122">
        <v>5.7564200000000003</v>
      </c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  <c r="AC168" s="122"/>
      <c r="AE168" s="308" t="s">
        <v>34</v>
      </c>
      <c r="AF168" s="2">
        <v>2008</v>
      </c>
      <c r="AG168" s="121">
        <v>16.781700000000001</v>
      </c>
      <c r="AH168" s="122">
        <v>10.2166</v>
      </c>
      <c r="AI168" s="122"/>
      <c r="AJ168" s="122"/>
      <c r="AK168" s="122"/>
      <c r="AL168" s="122"/>
      <c r="AM168" s="122"/>
      <c r="AN168" s="122"/>
      <c r="AO168" s="122"/>
      <c r="AP168" s="122"/>
      <c r="AQ168" s="122"/>
      <c r="AR168" s="122"/>
      <c r="AS168" s="122"/>
      <c r="AT168" s="122"/>
      <c r="AU168" s="122"/>
      <c r="AV168" s="122"/>
      <c r="AW168" s="122"/>
      <c r="AX168" s="122"/>
      <c r="AY168" s="122"/>
      <c r="AZ168" s="122"/>
      <c r="BA168" s="122"/>
      <c r="BB168" s="122"/>
      <c r="BC168" s="122"/>
      <c r="BD168" s="122"/>
      <c r="BE168" s="122"/>
      <c r="BF168" s="122"/>
      <c r="BH168" s="308" t="s">
        <v>34</v>
      </c>
      <c r="BI168" s="2">
        <v>2008</v>
      </c>
      <c r="BJ168" s="121">
        <v>34.614100000000001</v>
      </c>
      <c r="BK168" s="122">
        <v>18.0411</v>
      </c>
      <c r="BL168" s="122"/>
      <c r="BM168" s="122"/>
      <c r="BN168" s="122"/>
      <c r="BO168" s="122"/>
      <c r="BP168" s="122"/>
      <c r="BQ168" s="122"/>
      <c r="BR168" s="122"/>
      <c r="BS168" s="122"/>
      <c r="BT168" s="122"/>
      <c r="BU168" s="122"/>
      <c r="BV168" s="122"/>
      <c r="BW168" s="122"/>
      <c r="BX168" s="122"/>
      <c r="BY168" s="122"/>
      <c r="BZ168" s="122"/>
      <c r="CA168" s="122"/>
      <c r="CB168" s="122"/>
      <c r="CC168" s="122"/>
      <c r="CD168" s="122"/>
      <c r="CE168" s="122"/>
      <c r="CF168" s="122"/>
      <c r="CG168" s="122"/>
      <c r="CH168" s="122"/>
      <c r="CI168" s="122"/>
    </row>
    <row r="169" spans="2:87" x14ac:dyDescent="0.3">
      <c r="B169" s="309"/>
      <c r="C169" s="2">
        <v>2009</v>
      </c>
      <c r="D169" s="123">
        <v>46.826500000000003</v>
      </c>
      <c r="E169" s="124">
        <v>4.4039099999999998</v>
      </c>
      <c r="F169" s="124">
        <v>45.470500000000001</v>
      </c>
      <c r="G169" s="124">
        <v>6.12636</v>
      </c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E169" s="309"/>
      <c r="AF169" s="2">
        <v>2009</v>
      </c>
      <c r="AG169" s="123">
        <v>19.402899999999999</v>
      </c>
      <c r="AH169" s="124">
        <v>8.2620000000000005</v>
      </c>
      <c r="AI169" s="124">
        <v>17.631599999999999</v>
      </c>
      <c r="AJ169" s="124">
        <v>10.479699999999999</v>
      </c>
      <c r="AK169" s="124"/>
      <c r="AL169" s="124"/>
      <c r="AM169" s="124"/>
      <c r="AN169" s="124"/>
      <c r="AO169" s="124"/>
      <c r="AP169" s="124"/>
      <c r="AQ169" s="124"/>
      <c r="AR169" s="124"/>
      <c r="AS169" s="124"/>
      <c r="AT169" s="124"/>
      <c r="AU169" s="124"/>
      <c r="AV169" s="124"/>
      <c r="AW169" s="124"/>
      <c r="AX169" s="124"/>
      <c r="AY169" s="124"/>
      <c r="AZ169" s="124"/>
      <c r="BA169" s="124"/>
      <c r="BB169" s="124"/>
      <c r="BC169" s="124"/>
      <c r="BD169" s="124"/>
      <c r="BE169" s="124"/>
      <c r="BF169" s="124"/>
      <c r="BH169" s="309"/>
      <c r="BI169" s="2">
        <v>2009</v>
      </c>
      <c r="BJ169" s="123">
        <v>35.701500000000003</v>
      </c>
      <c r="BK169" s="124">
        <v>17.057600000000001</v>
      </c>
      <c r="BL169" s="124">
        <v>31.976400000000002</v>
      </c>
      <c r="BM169" s="124">
        <v>18.044</v>
      </c>
      <c r="BN169" s="124"/>
      <c r="BO169" s="124"/>
      <c r="BP169" s="124"/>
      <c r="BQ169" s="124"/>
      <c r="BR169" s="124"/>
      <c r="BS169" s="124"/>
      <c r="BT169" s="124"/>
      <c r="BU169" s="124"/>
      <c r="BV169" s="124"/>
      <c r="BW169" s="124"/>
      <c r="BX169" s="124"/>
      <c r="BY169" s="124"/>
      <c r="BZ169" s="124"/>
      <c r="CA169" s="124"/>
      <c r="CB169" s="124"/>
      <c r="CC169" s="124"/>
      <c r="CD169" s="124"/>
      <c r="CE169" s="124"/>
      <c r="CF169" s="124"/>
      <c r="CG169" s="124"/>
      <c r="CH169" s="124"/>
      <c r="CI169" s="124"/>
    </row>
    <row r="170" spans="2:87" x14ac:dyDescent="0.3">
      <c r="B170" s="309"/>
      <c r="C170" s="2">
        <v>2010</v>
      </c>
      <c r="D170" s="123">
        <v>45.906700000000001</v>
      </c>
      <c r="E170" s="124">
        <v>5.6429400000000003</v>
      </c>
      <c r="F170" s="124">
        <v>46.738599999999998</v>
      </c>
      <c r="G170" s="124">
        <v>4.4629099999999999</v>
      </c>
      <c r="H170" s="124">
        <v>47.432099999999998</v>
      </c>
      <c r="I170" s="124">
        <v>4.3224099999999996</v>
      </c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E170" s="309"/>
      <c r="AF170" s="2">
        <v>2010</v>
      </c>
      <c r="AG170" s="123">
        <v>17.659099999999999</v>
      </c>
      <c r="AH170" s="124">
        <v>9.4483999999999995</v>
      </c>
      <c r="AI170" s="124">
        <v>19.2972</v>
      </c>
      <c r="AJ170" s="124">
        <v>8.1161999999999992</v>
      </c>
      <c r="AK170" s="124">
        <v>20.706600000000002</v>
      </c>
      <c r="AL170" s="124">
        <v>8.1271000000000004</v>
      </c>
      <c r="AM170" s="124"/>
      <c r="AN170" s="124"/>
      <c r="AO170" s="124"/>
      <c r="AP170" s="124"/>
      <c r="AQ170" s="124"/>
      <c r="AR170" s="124"/>
      <c r="AS170" s="124"/>
      <c r="AT170" s="124"/>
      <c r="AU170" s="124"/>
      <c r="AV170" s="124"/>
      <c r="AW170" s="124"/>
      <c r="AX170" s="124"/>
      <c r="AY170" s="124"/>
      <c r="AZ170" s="124"/>
      <c r="BA170" s="124"/>
      <c r="BB170" s="124"/>
      <c r="BC170" s="124"/>
      <c r="BD170" s="124"/>
      <c r="BE170" s="124"/>
      <c r="BF170" s="124"/>
      <c r="BH170" s="309"/>
      <c r="BI170" s="2">
        <v>2010</v>
      </c>
      <c r="BJ170" s="123">
        <v>33.299599999999998</v>
      </c>
      <c r="BK170" s="124">
        <v>17.757000000000001</v>
      </c>
      <c r="BL170" s="124">
        <v>32.616999999999997</v>
      </c>
      <c r="BM170" s="124">
        <v>14.8141</v>
      </c>
      <c r="BN170" s="124">
        <v>35.993499999999997</v>
      </c>
      <c r="BO170" s="124">
        <v>17.772400000000001</v>
      </c>
      <c r="BP170" s="124"/>
      <c r="BQ170" s="124"/>
      <c r="BR170" s="124"/>
      <c r="BS170" s="124"/>
      <c r="BT170" s="124"/>
      <c r="BU170" s="124"/>
      <c r="BV170" s="124"/>
      <c r="BW170" s="124"/>
      <c r="BX170" s="124"/>
      <c r="BY170" s="124"/>
      <c r="BZ170" s="124"/>
      <c r="CA170" s="124"/>
      <c r="CB170" s="124"/>
      <c r="CC170" s="124"/>
      <c r="CD170" s="124"/>
      <c r="CE170" s="124"/>
      <c r="CF170" s="124"/>
      <c r="CG170" s="124"/>
      <c r="CH170" s="124"/>
      <c r="CI170" s="124"/>
    </row>
    <row r="171" spans="2:87" x14ac:dyDescent="0.3">
      <c r="B171" s="309"/>
      <c r="C171" s="2">
        <v>2011</v>
      </c>
      <c r="D171" s="123">
        <v>46.930399999999999</v>
      </c>
      <c r="E171" s="124">
        <v>5.2074699999999998</v>
      </c>
      <c r="F171" s="124">
        <v>46.876600000000003</v>
      </c>
      <c r="G171" s="124">
        <v>4.5149699999999999</v>
      </c>
      <c r="H171" s="124">
        <v>47.418199999999999</v>
      </c>
      <c r="I171" s="124">
        <v>4.5275299999999996</v>
      </c>
      <c r="J171" s="124">
        <v>46.770899999999997</v>
      </c>
      <c r="K171" s="124">
        <v>4.5856899999999996</v>
      </c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E171" s="309"/>
      <c r="AF171" s="2">
        <v>2011</v>
      </c>
      <c r="AG171" s="123">
        <v>20.2529</v>
      </c>
      <c r="AH171" s="124">
        <v>8.8984000000000005</v>
      </c>
      <c r="AI171" s="124">
        <v>19.339600000000001</v>
      </c>
      <c r="AJ171" s="124">
        <v>7.8025000000000002</v>
      </c>
      <c r="AK171" s="124">
        <v>20.534300000000002</v>
      </c>
      <c r="AL171" s="124">
        <v>8.2941000000000003</v>
      </c>
      <c r="AM171" s="124">
        <v>19.244800000000001</v>
      </c>
      <c r="AN171" s="124">
        <v>7.8569000000000004</v>
      </c>
      <c r="AO171" s="124"/>
      <c r="AP171" s="124"/>
      <c r="AQ171" s="124"/>
      <c r="AR171" s="124"/>
      <c r="AS171" s="124"/>
      <c r="AT171" s="124"/>
      <c r="AU171" s="124"/>
      <c r="AV171" s="124"/>
      <c r="AW171" s="124"/>
      <c r="AX171" s="124"/>
      <c r="AY171" s="124"/>
      <c r="AZ171" s="124"/>
      <c r="BA171" s="124"/>
      <c r="BB171" s="124"/>
      <c r="BC171" s="124"/>
      <c r="BD171" s="124"/>
      <c r="BE171" s="124"/>
      <c r="BF171" s="124"/>
      <c r="BH171" s="309"/>
      <c r="BI171" s="2">
        <v>2011</v>
      </c>
      <c r="BJ171" s="123">
        <v>37.533200000000001</v>
      </c>
      <c r="BK171" s="124">
        <v>19.466200000000001</v>
      </c>
      <c r="BL171" s="124">
        <v>33.460099999999997</v>
      </c>
      <c r="BM171" s="124">
        <v>18.214700000000001</v>
      </c>
      <c r="BN171" s="124">
        <v>33.977800000000002</v>
      </c>
      <c r="BO171" s="124">
        <v>17.7516</v>
      </c>
      <c r="BP171" s="124">
        <v>32.734099999999998</v>
      </c>
      <c r="BQ171" s="124">
        <v>19.0472</v>
      </c>
      <c r="BR171" s="124"/>
      <c r="BS171" s="124"/>
      <c r="BT171" s="124"/>
      <c r="BU171" s="124"/>
      <c r="BV171" s="124"/>
      <c r="BW171" s="124"/>
      <c r="BX171" s="124"/>
      <c r="BY171" s="124"/>
      <c r="BZ171" s="124"/>
      <c r="CA171" s="124"/>
      <c r="CB171" s="124"/>
      <c r="CC171" s="124"/>
      <c r="CD171" s="124"/>
      <c r="CE171" s="124"/>
      <c r="CF171" s="124"/>
      <c r="CG171" s="124"/>
      <c r="CH171" s="124"/>
      <c r="CI171" s="124"/>
    </row>
    <row r="172" spans="2:87" x14ac:dyDescent="0.3">
      <c r="B172" s="309"/>
      <c r="C172" s="2">
        <v>2012</v>
      </c>
      <c r="D172" s="123">
        <v>46.590699999999998</v>
      </c>
      <c r="E172" s="124">
        <v>4.3141999999999996</v>
      </c>
      <c r="F172" s="124">
        <v>47.211799999999997</v>
      </c>
      <c r="G172" s="124">
        <v>3.3887299999999998</v>
      </c>
      <c r="H172" s="124">
        <v>45.890999999999998</v>
      </c>
      <c r="I172" s="124">
        <v>4.8681099999999997</v>
      </c>
      <c r="J172" s="124">
        <v>46.637700000000002</v>
      </c>
      <c r="K172" s="124">
        <v>3.85562</v>
      </c>
      <c r="L172" s="124">
        <v>46.4253</v>
      </c>
      <c r="M172" s="124">
        <v>4.2153099999999997</v>
      </c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E172" s="309"/>
      <c r="AF172" s="2">
        <v>2012</v>
      </c>
      <c r="AG172" s="123">
        <v>20.087199999999999</v>
      </c>
      <c r="AH172" s="124">
        <v>7.6128999999999998</v>
      </c>
      <c r="AI172" s="124">
        <v>20.150300000000001</v>
      </c>
      <c r="AJ172" s="124">
        <v>6.9311999999999996</v>
      </c>
      <c r="AK172" s="124">
        <v>17.9755</v>
      </c>
      <c r="AL172" s="124">
        <v>8.1661999999999999</v>
      </c>
      <c r="AM172" s="124">
        <v>19.438500000000001</v>
      </c>
      <c r="AN172" s="124">
        <v>7.5231000000000003</v>
      </c>
      <c r="AO172" s="124">
        <v>18.736899999999999</v>
      </c>
      <c r="AP172" s="124">
        <v>7.7039999999999997</v>
      </c>
      <c r="AQ172" s="124"/>
      <c r="AR172" s="124"/>
      <c r="AS172" s="124"/>
      <c r="AT172" s="124"/>
      <c r="AU172" s="124"/>
      <c r="AV172" s="124"/>
      <c r="AW172" s="124"/>
      <c r="AX172" s="124"/>
      <c r="AY172" s="124"/>
      <c r="AZ172" s="124"/>
      <c r="BA172" s="124"/>
      <c r="BB172" s="124"/>
      <c r="BC172" s="124"/>
      <c r="BD172" s="124"/>
      <c r="BE172" s="124"/>
      <c r="BF172" s="124"/>
      <c r="BH172" s="309"/>
      <c r="BI172" s="2">
        <v>2012</v>
      </c>
      <c r="BJ172" s="123">
        <v>30.5749</v>
      </c>
      <c r="BK172" s="124">
        <v>17.319700000000001</v>
      </c>
      <c r="BL172" s="124">
        <v>38.486499999999999</v>
      </c>
      <c r="BM172" s="124">
        <v>17.884899999999998</v>
      </c>
      <c r="BN172" s="124">
        <v>33.3063</v>
      </c>
      <c r="BO172" s="124">
        <v>15.3424</v>
      </c>
      <c r="BP172" s="124">
        <v>32.457099999999997</v>
      </c>
      <c r="BQ172" s="124">
        <v>18.205500000000001</v>
      </c>
      <c r="BR172" s="124">
        <v>33.522300000000001</v>
      </c>
      <c r="BS172" s="124">
        <v>16.513200000000001</v>
      </c>
      <c r="BT172" s="124"/>
      <c r="BU172" s="124"/>
      <c r="BV172" s="124"/>
      <c r="BW172" s="124"/>
      <c r="BX172" s="124"/>
      <c r="BY172" s="124"/>
      <c r="BZ172" s="124"/>
      <c r="CA172" s="124"/>
      <c r="CB172" s="124"/>
      <c r="CC172" s="124"/>
      <c r="CD172" s="124"/>
      <c r="CE172" s="124"/>
      <c r="CF172" s="124"/>
      <c r="CG172" s="124"/>
      <c r="CH172" s="124"/>
      <c r="CI172" s="124"/>
    </row>
    <row r="173" spans="2:87" x14ac:dyDescent="0.3">
      <c r="B173" s="309"/>
      <c r="C173" s="2">
        <v>2013</v>
      </c>
      <c r="D173" s="123">
        <v>45.939300000000003</v>
      </c>
      <c r="E173" s="124">
        <v>3.4071099999999999</v>
      </c>
      <c r="F173" s="124">
        <v>44.622399999999999</v>
      </c>
      <c r="G173" s="124">
        <v>3.6804800000000002</v>
      </c>
      <c r="H173" s="124">
        <v>45.2971</v>
      </c>
      <c r="I173" s="124">
        <v>3.2073700000000001</v>
      </c>
      <c r="J173" s="124">
        <v>45.517800000000001</v>
      </c>
      <c r="K173" s="124">
        <v>3.1565699999999999</v>
      </c>
      <c r="L173" s="124">
        <v>45.761299999999999</v>
      </c>
      <c r="M173" s="124">
        <v>3.0015499999999999</v>
      </c>
      <c r="N173" s="124">
        <v>45.126300000000001</v>
      </c>
      <c r="O173" s="124">
        <v>3.6808999999999998</v>
      </c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E173" s="309"/>
      <c r="AF173" s="2">
        <v>2013</v>
      </c>
      <c r="AG173" s="123">
        <v>18.136399999999998</v>
      </c>
      <c r="AH173" s="124">
        <v>6.5046999999999997</v>
      </c>
      <c r="AI173" s="124">
        <v>14.817299999999999</v>
      </c>
      <c r="AJ173" s="124">
        <v>6.2104999999999997</v>
      </c>
      <c r="AK173" s="124">
        <v>17.221399999999999</v>
      </c>
      <c r="AL173" s="124">
        <v>6.6596000000000002</v>
      </c>
      <c r="AM173" s="124">
        <v>16.459</v>
      </c>
      <c r="AN173" s="124">
        <v>5.8598999999999997</v>
      </c>
      <c r="AO173" s="124">
        <v>16.924399999999999</v>
      </c>
      <c r="AP173" s="124">
        <v>5.9934000000000003</v>
      </c>
      <c r="AQ173" s="124">
        <v>16.340299999999999</v>
      </c>
      <c r="AR173" s="124">
        <v>6.6071999999999997</v>
      </c>
      <c r="AS173" s="124"/>
      <c r="AT173" s="124"/>
      <c r="AU173" s="124"/>
      <c r="AV173" s="124"/>
      <c r="AW173" s="124"/>
      <c r="AX173" s="124"/>
      <c r="AY173" s="124"/>
      <c r="AZ173" s="124"/>
      <c r="BA173" s="124"/>
      <c r="BB173" s="124"/>
      <c r="BC173" s="124"/>
      <c r="BD173" s="124"/>
      <c r="BE173" s="124"/>
      <c r="BF173" s="124"/>
      <c r="BH173" s="309"/>
      <c r="BI173" s="2">
        <v>2013</v>
      </c>
      <c r="BJ173" s="123">
        <v>36.398200000000003</v>
      </c>
      <c r="BK173" s="124">
        <v>13.069900000000001</v>
      </c>
      <c r="BL173" s="124">
        <v>32.992899999999999</v>
      </c>
      <c r="BM173" s="124">
        <v>15.0585</v>
      </c>
      <c r="BN173" s="124">
        <v>31.922999999999998</v>
      </c>
      <c r="BO173" s="124">
        <v>13.6182</v>
      </c>
      <c r="BP173" s="124">
        <v>32.679299999999998</v>
      </c>
      <c r="BQ173" s="124">
        <v>16.840800000000002</v>
      </c>
      <c r="BR173" s="124">
        <v>31.450500000000002</v>
      </c>
      <c r="BS173" s="124">
        <v>15.4834</v>
      </c>
      <c r="BT173" s="124">
        <v>32.920900000000003</v>
      </c>
      <c r="BU173" s="124">
        <v>15.6716</v>
      </c>
      <c r="BV173" s="124"/>
      <c r="BW173" s="124"/>
      <c r="BX173" s="124"/>
      <c r="BY173" s="124"/>
      <c r="BZ173" s="124"/>
      <c r="CA173" s="124"/>
      <c r="CB173" s="124"/>
      <c r="CC173" s="124"/>
      <c r="CD173" s="124"/>
      <c r="CE173" s="124"/>
      <c r="CF173" s="124"/>
      <c r="CG173" s="124"/>
      <c r="CH173" s="124"/>
      <c r="CI173" s="124"/>
    </row>
    <row r="174" spans="2:87" x14ac:dyDescent="0.3">
      <c r="B174" s="309"/>
      <c r="C174" s="2">
        <v>2014</v>
      </c>
      <c r="D174" s="123">
        <v>45.994999999999997</v>
      </c>
      <c r="E174" s="124">
        <v>2.1770299999999998</v>
      </c>
      <c r="F174" s="124">
        <v>45.027500000000003</v>
      </c>
      <c r="G174" s="124">
        <v>2.79915</v>
      </c>
      <c r="H174" s="124">
        <v>45.755800000000001</v>
      </c>
      <c r="I174" s="124">
        <v>3.5671900000000001</v>
      </c>
      <c r="J174" s="124">
        <v>44.9574</v>
      </c>
      <c r="K174" s="124">
        <v>3.37202</v>
      </c>
      <c r="L174" s="124">
        <v>44.119399999999999</v>
      </c>
      <c r="M174" s="124">
        <v>4.0056099999999999</v>
      </c>
      <c r="N174" s="124">
        <v>45.367699999999999</v>
      </c>
      <c r="O174" s="124">
        <v>3.5670799999999998</v>
      </c>
      <c r="P174" s="124">
        <v>45.261600000000001</v>
      </c>
      <c r="Q174" s="124">
        <v>3.2189899999999998</v>
      </c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E174" s="309"/>
      <c r="AF174" s="2">
        <v>2014</v>
      </c>
      <c r="AG174" s="123">
        <v>18.4575</v>
      </c>
      <c r="AH174" s="124">
        <v>5.0503999999999998</v>
      </c>
      <c r="AI174" s="124">
        <v>16.3355</v>
      </c>
      <c r="AJ174" s="124">
        <v>5.6920999999999999</v>
      </c>
      <c r="AK174" s="124">
        <v>16.623100000000001</v>
      </c>
      <c r="AL174" s="124">
        <v>5.7317999999999998</v>
      </c>
      <c r="AM174" s="124">
        <v>15.284000000000001</v>
      </c>
      <c r="AN174" s="124">
        <v>6.1186999999999996</v>
      </c>
      <c r="AO174" s="124">
        <v>14.1145</v>
      </c>
      <c r="AP174" s="124">
        <v>6.7472000000000003</v>
      </c>
      <c r="AQ174" s="124">
        <v>16.471800000000002</v>
      </c>
      <c r="AR174" s="124">
        <v>6.0453999999999999</v>
      </c>
      <c r="AS174" s="124">
        <v>15.9033</v>
      </c>
      <c r="AT174" s="124">
        <v>6.0217999999999998</v>
      </c>
      <c r="AU174" s="124"/>
      <c r="AV174" s="124"/>
      <c r="AW174" s="124"/>
      <c r="AX174" s="124"/>
      <c r="AY174" s="124"/>
      <c r="AZ174" s="124"/>
      <c r="BA174" s="124"/>
      <c r="BB174" s="124"/>
      <c r="BC174" s="124"/>
      <c r="BD174" s="124"/>
      <c r="BE174" s="124"/>
      <c r="BF174" s="124"/>
      <c r="BH174" s="309"/>
      <c r="BI174" s="2">
        <v>2014</v>
      </c>
      <c r="BJ174" s="123">
        <v>32.878</v>
      </c>
      <c r="BK174" s="124">
        <v>17.2562</v>
      </c>
      <c r="BL174" s="124">
        <v>29.374300000000002</v>
      </c>
      <c r="BM174" s="124">
        <v>15.8834</v>
      </c>
      <c r="BN174" s="124">
        <v>36.565399999999997</v>
      </c>
      <c r="BO174" s="124">
        <v>16.851500000000001</v>
      </c>
      <c r="BP174" s="124">
        <v>29.112400000000001</v>
      </c>
      <c r="BQ174" s="124">
        <v>13.5503</v>
      </c>
      <c r="BR174" s="124">
        <v>30.591999999999999</v>
      </c>
      <c r="BS174" s="124">
        <v>16.330300000000001</v>
      </c>
      <c r="BT174" s="124">
        <v>29.8307</v>
      </c>
      <c r="BU174" s="124">
        <v>16.271100000000001</v>
      </c>
      <c r="BV174" s="124">
        <v>26.8599</v>
      </c>
      <c r="BW174" s="124">
        <v>12.879</v>
      </c>
      <c r="BX174" s="124"/>
      <c r="BY174" s="124"/>
      <c r="BZ174" s="124"/>
      <c r="CA174" s="124"/>
      <c r="CB174" s="124"/>
      <c r="CC174" s="124"/>
      <c r="CD174" s="124"/>
      <c r="CE174" s="124"/>
      <c r="CF174" s="124"/>
      <c r="CG174" s="124"/>
      <c r="CH174" s="124"/>
      <c r="CI174" s="124"/>
    </row>
    <row r="175" spans="2:87" x14ac:dyDescent="0.3">
      <c r="B175" s="309"/>
      <c r="C175" s="2">
        <v>2015</v>
      </c>
      <c r="D175" s="123">
        <v>46.461100000000002</v>
      </c>
      <c r="E175" s="124">
        <v>2.3617400000000002</v>
      </c>
      <c r="F175" s="124">
        <v>45.379399999999997</v>
      </c>
      <c r="G175" s="124">
        <v>3.1057899999999998</v>
      </c>
      <c r="H175" s="124">
        <v>45.2029</v>
      </c>
      <c r="I175" s="124">
        <v>3.91126</v>
      </c>
      <c r="J175" s="124">
        <v>45.3825</v>
      </c>
      <c r="K175" s="124">
        <v>3.3580999999999999</v>
      </c>
      <c r="L175" s="124">
        <v>45.143999999999998</v>
      </c>
      <c r="M175" s="124">
        <v>3.13964</v>
      </c>
      <c r="N175" s="124">
        <v>44.180199999999999</v>
      </c>
      <c r="O175" s="124">
        <v>4.1526699999999996</v>
      </c>
      <c r="P175" s="124">
        <v>45.282299999999999</v>
      </c>
      <c r="Q175" s="124">
        <v>3.3063400000000001</v>
      </c>
      <c r="R175" s="124">
        <v>44.993200000000002</v>
      </c>
      <c r="S175" s="124">
        <v>3.2883200000000001</v>
      </c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E175" s="309"/>
      <c r="AF175" s="2">
        <v>2015</v>
      </c>
      <c r="AG175" s="123">
        <v>19.0428</v>
      </c>
      <c r="AH175" s="124">
        <v>4.9880000000000004</v>
      </c>
      <c r="AI175" s="124">
        <v>17.135899999999999</v>
      </c>
      <c r="AJ175" s="124">
        <v>5.9042000000000003</v>
      </c>
      <c r="AK175" s="124">
        <v>16.294899999999998</v>
      </c>
      <c r="AL175" s="124">
        <v>6.6224999999999996</v>
      </c>
      <c r="AM175" s="124">
        <v>16.4405</v>
      </c>
      <c r="AN175" s="124">
        <v>6.2286000000000001</v>
      </c>
      <c r="AO175" s="124">
        <v>15.5032</v>
      </c>
      <c r="AP175" s="124">
        <v>5.6258999999999997</v>
      </c>
      <c r="AQ175" s="124">
        <v>14.9712</v>
      </c>
      <c r="AR175" s="124">
        <v>7.0347999999999997</v>
      </c>
      <c r="AS175" s="124">
        <v>15.917199999999999</v>
      </c>
      <c r="AT175" s="124">
        <v>5.7026000000000003</v>
      </c>
      <c r="AU175" s="124">
        <v>15.578799999999999</v>
      </c>
      <c r="AV175" s="124">
        <v>6.0636000000000001</v>
      </c>
      <c r="AW175" s="124"/>
      <c r="AX175" s="124"/>
      <c r="AY175" s="124"/>
      <c r="AZ175" s="124"/>
      <c r="BA175" s="124"/>
      <c r="BB175" s="124"/>
      <c r="BC175" s="124"/>
      <c r="BD175" s="124"/>
      <c r="BE175" s="124"/>
      <c r="BF175" s="124"/>
      <c r="BH175" s="309"/>
      <c r="BI175" s="2">
        <v>2015</v>
      </c>
      <c r="BJ175" s="123">
        <v>33.529400000000003</v>
      </c>
      <c r="BK175" s="124">
        <v>19.6145</v>
      </c>
      <c r="BL175" s="124">
        <v>31.7041</v>
      </c>
      <c r="BM175" s="124">
        <v>14.367800000000001</v>
      </c>
      <c r="BN175" s="124">
        <v>30.638000000000002</v>
      </c>
      <c r="BO175" s="124">
        <v>15.811</v>
      </c>
      <c r="BP175" s="124">
        <v>27.282</v>
      </c>
      <c r="BQ175" s="124">
        <v>15.9057</v>
      </c>
      <c r="BR175" s="124">
        <v>32.8048</v>
      </c>
      <c r="BS175" s="124">
        <v>15.639799999999999</v>
      </c>
      <c r="BT175" s="124">
        <v>27.267700000000001</v>
      </c>
      <c r="BU175" s="124">
        <v>15.2377</v>
      </c>
      <c r="BV175" s="124">
        <v>27.451699999999999</v>
      </c>
      <c r="BW175" s="124">
        <v>14.3385</v>
      </c>
      <c r="BX175" s="124">
        <v>28.303799999999999</v>
      </c>
      <c r="BY175" s="124">
        <v>16.0122</v>
      </c>
      <c r="BZ175" s="124"/>
      <c r="CA175" s="124"/>
      <c r="CB175" s="124"/>
      <c r="CC175" s="124"/>
      <c r="CD175" s="124"/>
      <c r="CE175" s="124"/>
      <c r="CF175" s="124"/>
      <c r="CG175" s="124"/>
      <c r="CH175" s="124"/>
      <c r="CI175" s="124"/>
    </row>
    <row r="176" spans="2:87" x14ac:dyDescent="0.3">
      <c r="B176" s="309"/>
      <c r="C176" s="2">
        <v>2016</v>
      </c>
      <c r="D176" s="123">
        <v>44.789499999999997</v>
      </c>
      <c r="E176" s="124">
        <v>2.2365400000000002</v>
      </c>
      <c r="F176" s="124">
        <v>44.819200000000002</v>
      </c>
      <c r="G176" s="124">
        <v>3.7081599999999999</v>
      </c>
      <c r="H176" s="124">
        <v>44.72</v>
      </c>
      <c r="I176" s="124">
        <v>2.6412399999999998</v>
      </c>
      <c r="J176" s="124">
        <v>45.017800000000001</v>
      </c>
      <c r="K176" s="124">
        <v>3.4915699999999998</v>
      </c>
      <c r="L176" s="124">
        <v>44.042099999999998</v>
      </c>
      <c r="M176" s="124">
        <v>3.89839</v>
      </c>
      <c r="N176" s="124">
        <v>45.235199999999999</v>
      </c>
      <c r="O176" s="124">
        <v>2.4087999999999998</v>
      </c>
      <c r="P176" s="124">
        <v>44.8949</v>
      </c>
      <c r="Q176" s="124">
        <v>3.7352799999999999</v>
      </c>
      <c r="R176" s="124">
        <v>45.024999999999999</v>
      </c>
      <c r="S176" s="124">
        <v>3.9921700000000002</v>
      </c>
      <c r="T176" s="124">
        <v>45.295999999999999</v>
      </c>
      <c r="U176" s="124">
        <v>3.03775</v>
      </c>
      <c r="V176" s="124"/>
      <c r="W176" s="124"/>
      <c r="X176" s="124"/>
      <c r="Y176" s="124"/>
      <c r="Z176" s="124"/>
      <c r="AA176" s="124"/>
      <c r="AB176" s="124"/>
      <c r="AC176" s="124"/>
      <c r="AE176" s="309"/>
      <c r="AF176" s="2">
        <v>2016</v>
      </c>
      <c r="AG176" s="123">
        <v>16.581600000000002</v>
      </c>
      <c r="AH176" s="124">
        <v>5.5738000000000003</v>
      </c>
      <c r="AI176" s="124">
        <v>15.754200000000001</v>
      </c>
      <c r="AJ176" s="124">
        <v>6.9032</v>
      </c>
      <c r="AK176" s="124">
        <v>15.465299999999999</v>
      </c>
      <c r="AL176" s="124">
        <v>5.1050000000000004</v>
      </c>
      <c r="AM176" s="124">
        <v>15.8782</v>
      </c>
      <c r="AN176" s="124">
        <v>5.8940000000000001</v>
      </c>
      <c r="AO176" s="124">
        <v>14.2279</v>
      </c>
      <c r="AP176" s="124">
        <v>6.5552000000000001</v>
      </c>
      <c r="AQ176" s="124">
        <v>16.5761</v>
      </c>
      <c r="AR176" s="124">
        <v>5.2598000000000003</v>
      </c>
      <c r="AS176" s="124">
        <v>15.5838</v>
      </c>
      <c r="AT176" s="124">
        <v>6.3093000000000004</v>
      </c>
      <c r="AU176" s="124">
        <v>15.864699999999999</v>
      </c>
      <c r="AV176" s="124">
        <v>6.8254000000000001</v>
      </c>
      <c r="AW176" s="124">
        <v>16.244299999999999</v>
      </c>
      <c r="AX176" s="124">
        <v>5.8057999999999996</v>
      </c>
      <c r="AY176" s="124"/>
      <c r="AZ176" s="124"/>
      <c r="BA176" s="124"/>
      <c r="BB176" s="124"/>
      <c r="BC176" s="124"/>
      <c r="BD176" s="124"/>
      <c r="BE176" s="124"/>
      <c r="BF176" s="124"/>
      <c r="BH176" s="309"/>
      <c r="BI176" s="2">
        <v>2016</v>
      </c>
      <c r="BJ176" s="123">
        <v>27.625299999999999</v>
      </c>
      <c r="BK176" s="124">
        <v>12.184200000000001</v>
      </c>
      <c r="BL176" s="124">
        <v>28.45</v>
      </c>
      <c r="BM176" s="124">
        <v>17.543299999999999</v>
      </c>
      <c r="BN176" s="124">
        <v>29.399000000000001</v>
      </c>
      <c r="BO176" s="124">
        <v>14.343</v>
      </c>
      <c r="BP176" s="124">
        <v>35.232199999999999</v>
      </c>
      <c r="BQ176" s="124">
        <v>15.599299999999999</v>
      </c>
      <c r="BR176" s="124">
        <v>29.4344</v>
      </c>
      <c r="BS176" s="124">
        <v>15.4963</v>
      </c>
      <c r="BT176" s="124">
        <v>30.1313</v>
      </c>
      <c r="BU176" s="124">
        <v>14.34</v>
      </c>
      <c r="BV176" s="124">
        <v>30.094799999999999</v>
      </c>
      <c r="BW176" s="124">
        <v>16.851199999999999</v>
      </c>
      <c r="BX176" s="124">
        <v>26.585100000000001</v>
      </c>
      <c r="BY176" s="124">
        <v>15.042999999999999</v>
      </c>
      <c r="BZ176" s="124">
        <v>28.613399999999999</v>
      </c>
      <c r="CA176" s="124">
        <v>16.326000000000001</v>
      </c>
      <c r="CB176" s="124"/>
      <c r="CC176" s="124"/>
      <c r="CD176" s="124"/>
      <c r="CE176" s="124"/>
      <c r="CF176" s="124"/>
      <c r="CG176" s="124"/>
      <c r="CH176" s="124"/>
      <c r="CI176" s="124"/>
    </row>
    <row r="177" spans="2:87" x14ac:dyDescent="0.3">
      <c r="B177" s="309"/>
      <c r="C177" s="2">
        <v>2017</v>
      </c>
      <c r="D177" s="123">
        <v>44.057099999999998</v>
      </c>
      <c r="E177" s="124">
        <v>3.4211100000000001</v>
      </c>
      <c r="F177" s="124">
        <v>44.216700000000003</v>
      </c>
      <c r="G177" s="124">
        <v>3.4564900000000001</v>
      </c>
      <c r="H177" s="124">
        <v>43.928600000000003</v>
      </c>
      <c r="I177" s="124">
        <v>3.84273</v>
      </c>
      <c r="J177" s="124">
        <v>44.968299999999999</v>
      </c>
      <c r="K177" s="124">
        <v>2.6910400000000001</v>
      </c>
      <c r="L177" s="124">
        <v>45.230200000000004</v>
      </c>
      <c r="M177" s="124">
        <v>3.4262899999999998</v>
      </c>
      <c r="N177" s="124">
        <v>45.069800000000001</v>
      </c>
      <c r="O177" s="124">
        <v>3.49274</v>
      </c>
      <c r="P177" s="124">
        <v>45.245800000000003</v>
      </c>
      <c r="Q177" s="124">
        <v>2.8671500000000001</v>
      </c>
      <c r="R177" s="124">
        <v>44.911799999999999</v>
      </c>
      <c r="S177" s="124">
        <v>3.4830299999999998</v>
      </c>
      <c r="T177" s="124">
        <v>44.675899999999999</v>
      </c>
      <c r="U177" s="124">
        <v>3.6780499999999998</v>
      </c>
      <c r="V177" s="124">
        <v>44.715699999999998</v>
      </c>
      <c r="W177" s="124">
        <v>3.7893300000000001</v>
      </c>
      <c r="X177" s="124"/>
      <c r="Y177" s="124"/>
      <c r="Z177" s="124"/>
      <c r="AA177" s="124"/>
      <c r="AB177" s="124"/>
      <c r="AC177" s="124"/>
      <c r="AE177" s="309"/>
      <c r="AF177" s="2">
        <v>2017</v>
      </c>
      <c r="AG177" s="123">
        <v>14.9636</v>
      </c>
      <c r="AH177" s="124">
        <v>6.9785000000000004</v>
      </c>
      <c r="AI177" s="124">
        <v>15.2933</v>
      </c>
      <c r="AJ177" s="124">
        <v>6.1475999999999997</v>
      </c>
      <c r="AK177" s="124">
        <v>14.569599999999999</v>
      </c>
      <c r="AL177" s="124">
        <v>6.8380000000000001</v>
      </c>
      <c r="AM177" s="124">
        <v>14.9963</v>
      </c>
      <c r="AN177" s="124">
        <v>4.7851999999999997</v>
      </c>
      <c r="AO177" s="124">
        <v>15.9679</v>
      </c>
      <c r="AP177" s="124">
        <v>6.0281000000000002</v>
      </c>
      <c r="AQ177" s="124">
        <v>15.9095</v>
      </c>
      <c r="AR177" s="124">
        <v>6.399</v>
      </c>
      <c r="AS177" s="124">
        <v>16.252800000000001</v>
      </c>
      <c r="AT177" s="124">
        <v>5.4116</v>
      </c>
      <c r="AU177" s="124">
        <v>15.589499999999999</v>
      </c>
      <c r="AV177" s="124">
        <v>6.2649999999999997</v>
      </c>
      <c r="AW177" s="124">
        <v>15.090199999999999</v>
      </c>
      <c r="AX177" s="124">
        <v>6.3686999999999996</v>
      </c>
      <c r="AY177" s="124">
        <v>15.333299999999999</v>
      </c>
      <c r="AZ177" s="124">
        <v>6.3642000000000003</v>
      </c>
      <c r="BA177" s="124"/>
      <c r="BB177" s="124"/>
      <c r="BC177" s="124"/>
      <c r="BD177" s="124"/>
      <c r="BE177" s="124"/>
      <c r="BF177" s="124"/>
      <c r="BH177" s="309"/>
      <c r="BI177" s="2">
        <v>2017</v>
      </c>
      <c r="BJ177" s="123">
        <v>34.750700000000002</v>
      </c>
      <c r="BK177" s="124">
        <v>13.9999</v>
      </c>
      <c r="BL177" s="124">
        <v>26.3933</v>
      </c>
      <c r="BM177" s="124">
        <v>9.1717999999999993</v>
      </c>
      <c r="BN177" s="124">
        <v>34.682499999999997</v>
      </c>
      <c r="BO177" s="124">
        <v>14.477499999999999</v>
      </c>
      <c r="BP177" s="124">
        <v>32.813400000000001</v>
      </c>
      <c r="BQ177" s="124">
        <v>16.396100000000001</v>
      </c>
      <c r="BR177" s="124">
        <v>30.418700000000001</v>
      </c>
      <c r="BS177" s="124">
        <v>14.8149</v>
      </c>
      <c r="BT177" s="124">
        <v>29.4711</v>
      </c>
      <c r="BU177" s="124">
        <v>17.543800000000001</v>
      </c>
      <c r="BV177" s="124">
        <v>29.571000000000002</v>
      </c>
      <c r="BW177" s="124">
        <v>12.432499999999999</v>
      </c>
      <c r="BX177" s="124">
        <v>29.442499999999999</v>
      </c>
      <c r="BY177" s="124">
        <v>16.122800000000002</v>
      </c>
      <c r="BZ177" s="124">
        <v>25.358899999999998</v>
      </c>
      <c r="CA177" s="124">
        <v>14.5657</v>
      </c>
      <c r="CB177" s="124">
        <v>26.028099999999998</v>
      </c>
      <c r="CC177" s="124">
        <v>15.273899999999999</v>
      </c>
      <c r="CD177" s="124"/>
      <c r="CE177" s="124"/>
      <c r="CF177" s="124"/>
      <c r="CG177" s="124"/>
      <c r="CH177" s="124"/>
      <c r="CI177" s="124"/>
    </row>
    <row r="178" spans="2:87" x14ac:dyDescent="0.3">
      <c r="B178" s="309"/>
      <c r="C178" s="2">
        <v>2018</v>
      </c>
      <c r="D178" s="123">
        <v>45.606699999999996</v>
      </c>
      <c r="E178" s="124">
        <v>2.6356000000000002</v>
      </c>
      <c r="F178" s="124">
        <v>45.911799999999999</v>
      </c>
      <c r="G178" s="124">
        <v>2.2671199999999998</v>
      </c>
      <c r="H178" s="124">
        <v>45.029600000000002</v>
      </c>
      <c r="I178" s="124">
        <v>4.1564399999999999</v>
      </c>
      <c r="J178" s="124">
        <v>44.7121</v>
      </c>
      <c r="K178" s="124">
        <v>3.71759</v>
      </c>
      <c r="L178" s="124">
        <v>45.910800000000002</v>
      </c>
      <c r="M178" s="124">
        <v>2.2952599999999999</v>
      </c>
      <c r="N178" s="124">
        <v>45.7881</v>
      </c>
      <c r="O178" s="124">
        <v>2.2892299999999999</v>
      </c>
      <c r="P178" s="124">
        <v>45.016100000000002</v>
      </c>
      <c r="Q178" s="124">
        <v>3.28898</v>
      </c>
      <c r="R178" s="124">
        <v>45.558300000000003</v>
      </c>
      <c r="S178" s="124">
        <v>3.05816</v>
      </c>
      <c r="T178" s="124">
        <v>45.428800000000003</v>
      </c>
      <c r="U178" s="124">
        <v>3.04305</v>
      </c>
      <c r="V178" s="124">
        <v>45.438000000000002</v>
      </c>
      <c r="W178" s="124">
        <v>3.2952599999999999</v>
      </c>
      <c r="X178" s="124">
        <v>45.311599999999999</v>
      </c>
      <c r="Y178" s="124">
        <v>3.3887100000000001</v>
      </c>
      <c r="Z178" s="124"/>
      <c r="AA178" s="124"/>
      <c r="AB178" s="124"/>
      <c r="AC178" s="124"/>
      <c r="AE178" s="309"/>
      <c r="AF178" s="2">
        <v>2018</v>
      </c>
      <c r="AG178" s="123">
        <v>17.583300000000001</v>
      </c>
      <c r="AH178" s="124">
        <v>5.8501000000000003</v>
      </c>
      <c r="AI178" s="124">
        <v>18.663499999999999</v>
      </c>
      <c r="AJ178" s="124">
        <v>5.6182999999999996</v>
      </c>
      <c r="AK178" s="124">
        <v>16.235199999999999</v>
      </c>
      <c r="AL178" s="124">
        <v>6.4462000000000002</v>
      </c>
      <c r="AM178" s="124">
        <v>16.131499999999999</v>
      </c>
      <c r="AN178" s="124">
        <v>6.2892999999999999</v>
      </c>
      <c r="AO178" s="124">
        <v>17.622199999999999</v>
      </c>
      <c r="AP178" s="124">
        <v>5.1421000000000001</v>
      </c>
      <c r="AQ178" s="124">
        <v>16.560199999999998</v>
      </c>
      <c r="AR178" s="124">
        <v>4.6593999999999998</v>
      </c>
      <c r="AS178" s="124">
        <v>15.734999999999999</v>
      </c>
      <c r="AT178" s="124">
        <v>6.0327999999999999</v>
      </c>
      <c r="AU178" s="124">
        <v>16.527200000000001</v>
      </c>
      <c r="AV178" s="124">
        <v>5.9470999999999998</v>
      </c>
      <c r="AW178" s="124">
        <v>16.513400000000001</v>
      </c>
      <c r="AX178" s="124">
        <v>5.5772000000000004</v>
      </c>
      <c r="AY178" s="124">
        <v>16.227</v>
      </c>
      <c r="AZ178" s="124">
        <v>6.1657000000000002</v>
      </c>
      <c r="BA178" s="124">
        <v>15.8294</v>
      </c>
      <c r="BB178" s="124">
        <v>6.3129999999999997</v>
      </c>
      <c r="BC178" s="124"/>
      <c r="BD178" s="124"/>
      <c r="BE178" s="124"/>
      <c r="BF178" s="124"/>
      <c r="BH178" s="309"/>
      <c r="BI178" s="2">
        <v>2018</v>
      </c>
      <c r="BJ178" s="123">
        <v>38.5473</v>
      </c>
      <c r="BK178" s="124">
        <v>17.8598</v>
      </c>
      <c r="BL178" s="124">
        <v>30.388200000000001</v>
      </c>
      <c r="BM178" s="124">
        <v>14.927199999999999</v>
      </c>
      <c r="BN178" s="124">
        <v>34.273000000000003</v>
      </c>
      <c r="BO178" s="124">
        <v>15.7287</v>
      </c>
      <c r="BP178" s="124">
        <v>31.535499999999999</v>
      </c>
      <c r="BQ178" s="124">
        <v>20.113900000000001</v>
      </c>
      <c r="BR178" s="124">
        <v>32.318399999999997</v>
      </c>
      <c r="BS178" s="124">
        <v>13.1782</v>
      </c>
      <c r="BT178" s="124">
        <v>30.293600000000001</v>
      </c>
      <c r="BU178" s="124">
        <v>16.704599999999999</v>
      </c>
      <c r="BV178" s="124">
        <v>26.755400000000002</v>
      </c>
      <c r="BW178" s="124">
        <v>18.0642</v>
      </c>
      <c r="BX178" s="124">
        <v>29.862200000000001</v>
      </c>
      <c r="BY178" s="124">
        <v>14.483499999999999</v>
      </c>
      <c r="BZ178" s="124">
        <v>26.0855</v>
      </c>
      <c r="CA178" s="124">
        <v>16.110800000000001</v>
      </c>
      <c r="CB178" s="124">
        <v>25.144500000000001</v>
      </c>
      <c r="CC178" s="124">
        <v>14.881399999999999</v>
      </c>
      <c r="CD178" s="124">
        <v>23.9069</v>
      </c>
      <c r="CE178" s="124">
        <v>13.1312</v>
      </c>
      <c r="CF178" s="124"/>
      <c r="CG178" s="124"/>
      <c r="CH178" s="124"/>
      <c r="CI178" s="124"/>
    </row>
    <row r="179" spans="2:87" x14ac:dyDescent="0.3">
      <c r="B179" s="309"/>
      <c r="C179" s="2">
        <v>2019</v>
      </c>
      <c r="D179" s="123">
        <v>45.061500000000002</v>
      </c>
      <c r="E179" s="124">
        <v>4.5620200000000004</v>
      </c>
      <c r="F179" s="124">
        <v>46.0227</v>
      </c>
      <c r="G179" s="124">
        <v>3.3450600000000001</v>
      </c>
      <c r="H179" s="124">
        <v>46.087000000000003</v>
      </c>
      <c r="I179" s="124">
        <v>2.6671900000000002</v>
      </c>
      <c r="J179" s="124">
        <v>45.728900000000003</v>
      </c>
      <c r="K179" s="124">
        <v>2.7976100000000002</v>
      </c>
      <c r="L179" s="124">
        <v>46.2605</v>
      </c>
      <c r="M179" s="124">
        <v>2.6825000000000001</v>
      </c>
      <c r="N179" s="124">
        <v>45.632599999999996</v>
      </c>
      <c r="O179" s="124">
        <v>1.9079699999999999</v>
      </c>
      <c r="P179" s="124">
        <v>44.372300000000003</v>
      </c>
      <c r="Q179" s="124">
        <v>4.1301500000000004</v>
      </c>
      <c r="R179" s="124">
        <v>45.902700000000003</v>
      </c>
      <c r="S179" s="124">
        <v>3.4443899999999998</v>
      </c>
      <c r="T179" s="124">
        <v>45.062800000000003</v>
      </c>
      <c r="U179" s="124">
        <v>3.9798900000000001</v>
      </c>
      <c r="V179" s="124">
        <v>45.307400000000001</v>
      </c>
      <c r="W179" s="124">
        <v>3.16866</v>
      </c>
      <c r="X179" s="124">
        <v>45.6721</v>
      </c>
      <c r="Y179" s="124">
        <v>3.3897400000000002</v>
      </c>
      <c r="Z179" s="124">
        <v>45.546100000000003</v>
      </c>
      <c r="AA179" s="124">
        <v>3.5899000000000001</v>
      </c>
      <c r="AB179" s="124"/>
      <c r="AC179" s="124"/>
      <c r="AE179" s="309"/>
      <c r="AF179" s="2">
        <v>2019</v>
      </c>
      <c r="AG179" s="123">
        <v>16.4162</v>
      </c>
      <c r="AH179" s="124">
        <v>7.6280000000000001</v>
      </c>
      <c r="AI179" s="124">
        <v>18.201799999999999</v>
      </c>
      <c r="AJ179" s="124">
        <v>6.2667999999999999</v>
      </c>
      <c r="AK179" s="124">
        <v>18.950900000000001</v>
      </c>
      <c r="AL179" s="124">
        <v>4.8708</v>
      </c>
      <c r="AM179" s="124">
        <v>17.651299999999999</v>
      </c>
      <c r="AN179" s="124">
        <v>5.4370000000000003</v>
      </c>
      <c r="AO179" s="124">
        <v>18.401399999999999</v>
      </c>
      <c r="AP179" s="124">
        <v>5.2119999999999997</v>
      </c>
      <c r="AQ179" s="124">
        <v>15.7409</v>
      </c>
      <c r="AR179" s="124">
        <v>4.6482999999999999</v>
      </c>
      <c r="AS179" s="124">
        <v>15.252800000000001</v>
      </c>
      <c r="AT179" s="124">
        <v>6.8273000000000001</v>
      </c>
      <c r="AU179" s="124">
        <v>17.997699999999998</v>
      </c>
      <c r="AV179" s="124">
        <v>6.3337000000000003</v>
      </c>
      <c r="AW179" s="124">
        <v>16.090900000000001</v>
      </c>
      <c r="AX179" s="124">
        <v>7.0944000000000003</v>
      </c>
      <c r="AY179" s="124">
        <v>15.785399999999999</v>
      </c>
      <c r="AZ179" s="124">
        <v>5.9394</v>
      </c>
      <c r="BA179" s="124">
        <v>16.2592</v>
      </c>
      <c r="BB179" s="124">
        <v>6.1382000000000003</v>
      </c>
      <c r="BC179" s="124">
        <v>16.095199999999998</v>
      </c>
      <c r="BD179" s="124">
        <v>6.3696999999999999</v>
      </c>
      <c r="BE179" s="124"/>
      <c r="BF179" s="124"/>
      <c r="BH179" s="309"/>
      <c r="BI179" s="2">
        <v>2019</v>
      </c>
      <c r="BJ179" s="123">
        <v>28.7546</v>
      </c>
      <c r="BK179" s="124">
        <v>16.249500000000001</v>
      </c>
      <c r="BL179" s="124">
        <v>30.524999999999999</v>
      </c>
      <c r="BM179" s="124">
        <v>13.3195</v>
      </c>
      <c r="BN179" s="124">
        <v>29.713000000000001</v>
      </c>
      <c r="BO179" s="124">
        <v>11.721399999999999</v>
      </c>
      <c r="BP179" s="124">
        <v>28.09</v>
      </c>
      <c r="BQ179" s="124">
        <v>13.631399999999999</v>
      </c>
      <c r="BR179" s="124">
        <v>31.127400000000002</v>
      </c>
      <c r="BS179" s="124">
        <v>18.211200000000002</v>
      </c>
      <c r="BT179" s="124">
        <v>28.8888</v>
      </c>
      <c r="BU179" s="124">
        <v>13.8224</v>
      </c>
      <c r="BV179" s="124">
        <v>26.348299999999998</v>
      </c>
      <c r="BW179" s="124">
        <v>16.473500000000001</v>
      </c>
      <c r="BX179" s="124">
        <v>30.448</v>
      </c>
      <c r="BY179" s="124">
        <v>15.3414</v>
      </c>
      <c r="BZ179" s="124">
        <v>27.181000000000001</v>
      </c>
      <c r="CA179" s="124">
        <v>14.3338</v>
      </c>
      <c r="CB179" s="124">
        <v>26.4282</v>
      </c>
      <c r="CC179" s="124">
        <v>15.4864</v>
      </c>
      <c r="CD179" s="124">
        <v>26.907299999999999</v>
      </c>
      <c r="CE179" s="124">
        <v>15.0318</v>
      </c>
      <c r="CF179" s="124">
        <v>25.9238</v>
      </c>
      <c r="CG179" s="124">
        <v>15.398899999999999</v>
      </c>
      <c r="CH179" s="124"/>
      <c r="CI179" s="124"/>
    </row>
    <row r="180" spans="2:87" x14ac:dyDescent="0.3">
      <c r="B180" s="310"/>
      <c r="C180" s="3">
        <v>2020</v>
      </c>
      <c r="D180" s="125">
        <v>45.433300000000003</v>
      </c>
      <c r="E180" s="126">
        <v>3.8850099999999999</v>
      </c>
      <c r="F180" s="126">
        <v>44.66</v>
      </c>
      <c r="G180" s="126">
        <v>4.3022499999999999</v>
      </c>
      <c r="H180" s="126">
        <v>45.5</v>
      </c>
      <c r="I180" s="126">
        <v>2.85209</v>
      </c>
      <c r="J180" s="126">
        <v>45.009399999999999</v>
      </c>
      <c r="K180" s="126">
        <v>4.04542</v>
      </c>
      <c r="L180" s="126">
        <v>45.073700000000002</v>
      </c>
      <c r="M180" s="126">
        <v>3.7157100000000001</v>
      </c>
      <c r="N180" s="126">
        <v>44.696399999999997</v>
      </c>
      <c r="O180" s="126">
        <v>4.3544299999999998</v>
      </c>
      <c r="P180" s="126">
        <v>45</v>
      </c>
      <c r="Q180" s="126">
        <v>3.96543</v>
      </c>
      <c r="R180" s="126">
        <v>44.443600000000004</v>
      </c>
      <c r="S180" s="126">
        <v>4.9007899999999998</v>
      </c>
      <c r="T180" s="126">
        <v>45.689300000000003</v>
      </c>
      <c r="U180" s="126">
        <v>3.4973100000000001</v>
      </c>
      <c r="V180" s="126">
        <v>44.5032</v>
      </c>
      <c r="W180" s="126">
        <v>3.88924</v>
      </c>
      <c r="X180" s="126">
        <v>45.683</v>
      </c>
      <c r="Y180" s="126">
        <v>3.87486</v>
      </c>
      <c r="Z180" s="126">
        <v>45.162300000000002</v>
      </c>
      <c r="AA180" s="126">
        <v>4.2326800000000002</v>
      </c>
      <c r="AB180" s="126">
        <v>45.661799999999999</v>
      </c>
      <c r="AC180" s="126">
        <v>3.71882</v>
      </c>
      <c r="AE180" s="310"/>
      <c r="AF180" s="3">
        <v>2020</v>
      </c>
      <c r="AG180" s="125">
        <v>19.723299999999998</v>
      </c>
      <c r="AH180" s="126">
        <v>7.8926999999999996</v>
      </c>
      <c r="AI180" s="126">
        <v>14.260999999999999</v>
      </c>
      <c r="AJ180" s="126">
        <v>7.1874000000000002</v>
      </c>
      <c r="AK180" s="126">
        <v>16.901499999999999</v>
      </c>
      <c r="AL180" s="126">
        <v>6.3342999999999998</v>
      </c>
      <c r="AM180" s="126">
        <v>17.203399999999998</v>
      </c>
      <c r="AN180" s="126">
        <v>7.7697000000000003</v>
      </c>
      <c r="AO180" s="126">
        <v>17.869499999999999</v>
      </c>
      <c r="AP180" s="126">
        <v>6.8887999999999998</v>
      </c>
      <c r="AQ180" s="126">
        <v>14.724600000000001</v>
      </c>
      <c r="AR180" s="126">
        <v>7.1944999999999997</v>
      </c>
      <c r="AS180" s="126">
        <v>15.5548</v>
      </c>
      <c r="AT180" s="126">
        <v>7.1216999999999997</v>
      </c>
      <c r="AU180" s="126">
        <v>15.2544</v>
      </c>
      <c r="AV180" s="126">
        <v>7.9614000000000003</v>
      </c>
      <c r="AW180" s="126">
        <v>16.808199999999999</v>
      </c>
      <c r="AX180" s="126">
        <v>6.4120999999999997</v>
      </c>
      <c r="AY180" s="126">
        <v>14.582100000000001</v>
      </c>
      <c r="AZ180" s="126">
        <v>6.5202</v>
      </c>
      <c r="BA180" s="126">
        <v>16.804500000000001</v>
      </c>
      <c r="BB180" s="126">
        <v>6.5627000000000004</v>
      </c>
      <c r="BC180" s="126">
        <v>15.4392</v>
      </c>
      <c r="BD180" s="126">
        <v>7.3609</v>
      </c>
      <c r="BE180" s="126">
        <v>16.136700000000001</v>
      </c>
      <c r="BF180" s="126">
        <v>6.6910999999999996</v>
      </c>
      <c r="BH180" s="310"/>
      <c r="BI180" s="3">
        <v>2020</v>
      </c>
      <c r="BJ180" s="125">
        <v>34.988300000000002</v>
      </c>
      <c r="BK180" s="126">
        <v>16.489999999999998</v>
      </c>
      <c r="BL180" s="126">
        <v>36.773000000000003</v>
      </c>
      <c r="BM180" s="126">
        <v>22.525200000000002</v>
      </c>
      <c r="BN180" s="126">
        <v>35.614600000000003</v>
      </c>
      <c r="BO180" s="126">
        <v>18.2669</v>
      </c>
      <c r="BP180" s="126">
        <v>27.715299999999999</v>
      </c>
      <c r="BQ180" s="126">
        <v>13.2506</v>
      </c>
      <c r="BR180" s="126">
        <v>30.7011</v>
      </c>
      <c r="BS180" s="126">
        <v>20.160900000000002</v>
      </c>
      <c r="BT180" s="126">
        <v>31.932099999999998</v>
      </c>
      <c r="BU180" s="126">
        <v>18.8232</v>
      </c>
      <c r="BV180" s="126">
        <v>29.815799999999999</v>
      </c>
      <c r="BW180" s="126">
        <v>12.9732</v>
      </c>
      <c r="BX180" s="126">
        <v>31.2377</v>
      </c>
      <c r="BY180" s="126">
        <v>17.097799999999999</v>
      </c>
      <c r="BZ180" s="126">
        <v>23.357700000000001</v>
      </c>
      <c r="CA180" s="126">
        <v>12.847</v>
      </c>
      <c r="CB180" s="126">
        <v>30.0273</v>
      </c>
      <c r="CC180" s="126">
        <v>19.490200000000002</v>
      </c>
      <c r="CD180" s="126">
        <v>26.3475</v>
      </c>
      <c r="CE180" s="126">
        <v>16.708100000000002</v>
      </c>
      <c r="CF180" s="126">
        <v>25.496600000000001</v>
      </c>
      <c r="CG180" s="126">
        <v>15.863099999999999</v>
      </c>
      <c r="CH180" s="126">
        <v>26.6554</v>
      </c>
      <c r="CI180" s="126">
        <v>14.817</v>
      </c>
    </row>
    <row r="181" spans="2:87" x14ac:dyDescent="0.3">
      <c r="G181" s="115"/>
      <c r="BB181" s="115"/>
    </row>
    <row r="182" spans="2:87" ht="24" x14ac:dyDescent="0.3">
      <c r="B182" s="100" t="s">
        <v>66</v>
      </c>
      <c r="C182" s="87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E182" s="100" t="s">
        <v>67</v>
      </c>
      <c r="AF182" s="87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86"/>
      <c r="AS182" s="86"/>
      <c r="AT182" s="86"/>
      <c r="AU182" s="86"/>
      <c r="AV182" s="86"/>
      <c r="AW182" s="86"/>
      <c r="AX182" s="86"/>
      <c r="AY182" s="86"/>
      <c r="AZ182" s="86"/>
      <c r="BA182" s="86"/>
      <c r="BB182" s="86"/>
      <c r="BC182" s="86"/>
      <c r="BD182" s="86"/>
      <c r="BE182" s="86"/>
      <c r="BF182" s="86"/>
      <c r="BH182" s="100" t="s">
        <v>68</v>
      </c>
      <c r="BI182" s="87"/>
      <c r="BJ182" s="86"/>
      <c r="BK182" s="86"/>
      <c r="BL182" s="86"/>
      <c r="BM182" s="86"/>
      <c r="BN182" s="86"/>
      <c r="BO182" s="86"/>
      <c r="BP182" s="86"/>
      <c r="BQ182" s="86"/>
      <c r="BR182" s="86"/>
      <c r="BS182" s="86"/>
      <c r="BT182" s="86"/>
      <c r="BU182" s="86"/>
      <c r="BV182" s="86"/>
      <c r="BW182" s="86"/>
      <c r="BX182" s="86"/>
      <c r="BY182" s="86"/>
      <c r="BZ182" s="86"/>
      <c r="CA182" s="86"/>
      <c r="CB182" s="86"/>
      <c r="CC182" s="86"/>
      <c r="CD182" s="86"/>
      <c r="CE182" s="86"/>
      <c r="CF182" s="86"/>
      <c r="CG182" s="86"/>
      <c r="CH182" s="86"/>
      <c r="CI182" s="86"/>
    </row>
    <row r="183" spans="2:87" x14ac:dyDescent="0.3">
      <c r="B183" s="79"/>
      <c r="C183" s="73"/>
      <c r="D183" s="311" t="s">
        <v>30</v>
      </c>
      <c r="E183" s="311"/>
      <c r="F183" s="311"/>
      <c r="G183" s="311"/>
      <c r="H183" s="311"/>
      <c r="I183" s="311"/>
      <c r="J183" s="311"/>
      <c r="K183" s="311"/>
      <c r="L183" s="311"/>
      <c r="M183" s="311"/>
      <c r="N183" s="311"/>
      <c r="O183" s="311"/>
      <c r="P183" s="311"/>
      <c r="Q183" s="311"/>
      <c r="R183" s="311"/>
      <c r="S183" s="311"/>
      <c r="T183" s="311"/>
      <c r="U183" s="311"/>
      <c r="V183" s="311"/>
      <c r="W183" s="311"/>
      <c r="X183" s="311"/>
      <c r="Y183" s="311"/>
      <c r="Z183" s="311"/>
      <c r="AA183" s="311"/>
      <c r="AB183" s="311"/>
      <c r="AC183" s="311"/>
      <c r="AE183" s="79"/>
      <c r="AF183" s="73"/>
      <c r="AG183" s="311" t="s">
        <v>30</v>
      </c>
      <c r="AH183" s="311"/>
      <c r="AI183" s="311"/>
      <c r="AJ183" s="311"/>
      <c r="AK183" s="311"/>
      <c r="AL183" s="311"/>
      <c r="AM183" s="311"/>
      <c r="AN183" s="311"/>
      <c r="AO183" s="311"/>
      <c r="AP183" s="311"/>
      <c r="AQ183" s="311"/>
      <c r="AR183" s="311"/>
      <c r="AS183" s="311"/>
      <c r="AT183" s="311"/>
      <c r="AU183" s="311"/>
      <c r="AV183" s="311"/>
      <c r="AW183" s="311"/>
      <c r="AX183" s="311"/>
      <c r="AY183" s="311"/>
      <c r="AZ183" s="311"/>
      <c r="BA183" s="311"/>
      <c r="BB183" s="311"/>
      <c r="BC183" s="311"/>
      <c r="BD183" s="311"/>
      <c r="BE183" s="311"/>
      <c r="BF183" s="311"/>
      <c r="BH183" s="79"/>
      <c r="BI183" s="73"/>
      <c r="BJ183" s="311" t="s">
        <v>30</v>
      </c>
      <c r="BK183" s="311"/>
      <c r="BL183" s="311"/>
      <c r="BM183" s="311"/>
      <c r="BN183" s="311"/>
      <c r="BO183" s="311"/>
      <c r="BP183" s="311"/>
      <c r="BQ183" s="311"/>
      <c r="BR183" s="311"/>
      <c r="BS183" s="311"/>
      <c r="BT183" s="311"/>
      <c r="BU183" s="311"/>
      <c r="BV183" s="311"/>
      <c r="BW183" s="311"/>
      <c r="BX183" s="311"/>
      <c r="BY183" s="311"/>
      <c r="BZ183" s="311"/>
      <c r="CA183" s="311"/>
      <c r="CB183" s="311"/>
      <c r="CC183" s="311"/>
      <c r="CD183" s="311"/>
      <c r="CE183" s="311"/>
      <c r="CF183" s="311"/>
      <c r="CG183" s="311"/>
      <c r="CH183" s="311"/>
      <c r="CI183" s="311"/>
    </row>
    <row r="184" spans="2:87" x14ac:dyDescent="0.3">
      <c r="B184" s="80"/>
      <c r="C184" s="81"/>
      <c r="D184" s="307">
        <v>2008</v>
      </c>
      <c r="E184" s="307"/>
      <c r="F184" s="307">
        <v>2009</v>
      </c>
      <c r="G184" s="307"/>
      <c r="H184" s="307">
        <v>2010</v>
      </c>
      <c r="I184" s="307"/>
      <c r="J184" s="307">
        <v>2011</v>
      </c>
      <c r="K184" s="307"/>
      <c r="L184" s="307">
        <v>2012</v>
      </c>
      <c r="M184" s="307"/>
      <c r="N184" s="307">
        <v>2013</v>
      </c>
      <c r="O184" s="307"/>
      <c r="P184" s="307">
        <v>2014</v>
      </c>
      <c r="Q184" s="307"/>
      <c r="R184" s="307">
        <v>2015</v>
      </c>
      <c r="S184" s="307"/>
      <c r="T184" s="307">
        <v>2016</v>
      </c>
      <c r="U184" s="307"/>
      <c r="V184" s="307">
        <v>2017</v>
      </c>
      <c r="W184" s="307"/>
      <c r="X184" s="307">
        <v>2018</v>
      </c>
      <c r="Y184" s="307"/>
      <c r="Z184" s="307">
        <v>2019</v>
      </c>
      <c r="AA184" s="307"/>
      <c r="AB184" s="307">
        <v>2020</v>
      </c>
      <c r="AC184" s="307"/>
      <c r="AE184" s="80"/>
      <c r="AF184" s="81"/>
      <c r="AG184" s="307">
        <v>2008</v>
      </c>
      <c r="AH184" s="307"/>
      <c r="AI184" s="307">
        <v>2009</v>
      </c>
      <c r="AJ184" s="307"/>
      <c r="AK184" s="307">
        <v>2010</v>
      </c>
      <c r="AL184" s="307"/>
      <c r="AM184" s="307">
        <v>2011</v>
      </c>
      <c r="AN184" s="307"/>
      <c r="AO184" s="307">
        <v>2012</v>
      </c>
      <c r="AP184" s="307"/>
      <c r="AQ184" s="307">
        <v>2013</v>
      </c>
      <c r="AR184" s="307"/>
      <c r="AS184" s="307">
        <v>2014</v>
      </c>
      <c r="AT184" s="307"/>
      <c r="AU184" s="307">
        <v>2015</v>
      </c>
      <c r="AV184" s="307"/>
      <c r="AW184" s="307">
        <v>2016</v>
      </c>
      <c r="AX184" s="307"/>
      <c r="AY184" s="307">
        <v>2017</v>
      </c>
      <c r="AZ184" s="307"/>
      <c r="BA184" s="307">
        <v>2018</v>
      </c>
      <c r="BB184" s="307"/>
      <c r="BC184" s="307">
        <v>2019</v>
      </c>
      <c r="BD184" s="307"/>
      <c r="BE184" s="307">
        <v>2020</v>
      </c>
      <c r="BF184" s="307"/>
      <c r="BH184" s="80"/>
      <c r="BI184" s="81"/>
      <c r="BJ184" s="307">
        <v>2008</v>
      </c>
      <c r="BK184" s="307"/>
      <c r="BL184" s="307">
        <v>2009</v>
      </c>
      <c r="BM184" s="307"/>
      <c r="BN184" s="307">
        <v>2010</v>
      </c>
      <c r="BO184" s="307"/>
      <c r="BP184" s="307">
        <v>2011</v>
      </c>
      <c r="BQ184" s="307"/>
      <c r="BR184" s="307">
        <v>2012</v>
      </c>
      <c r="BS184" s="307"/>
      <c r="BT184" s="307">
        <v>2013</v>
      </c>
      <c r="BU184" s="307"/>
      <c r="BV184" s="307">
        <v>2014</v>
      </c>
      <c r="BW184" s="307"/>
      <c r="BX184" s="307">
        <v>2015</v>
      </c>
      <c r="BY184" s="307"/>
      <c r="BZ184" s="307">
        <v>2016</v>
      </c>
      <c r="CA184" s="307"/>
      <c r="CB184" s="307">
        <v>2017</v>
      </c>
      <c r="CC184" s="307"/>
      <c r="CD184" s="307">
        <v>2018</v>
      </c>
      <c r="CE184" s="307"/>
      <c r="CF184" s="307">
        <v>2019</v>
      </c>
      <c r="CG184" s="307"/>
      <c r="CH184" s="307">
        <v>2020</v>
      </c>
      <c r="CI184" s="307"/>
    </row>
    <row r="185" spans="2:87" x14ac:dyDescent="0.3">
      <c r="B185" s="83"/>
      <c r="C185" s="84"/>
      <c r="D185" s="85" t="s">
        <v>57</v>
      </c>
      <c r="E185" s="85" t="s">
        <v>58</v>
      </c>
      <c r="F185" s="85" t="s">
        <v>57</v>
      </c>
      <c r="G185" s="85" t="s">
        <v>58</v>
      </c>
      <c r="H185" s="85" t="s">
        <v>57</v>
      </c>
      <c r="I185" s="85" t="s">
        <v>58</v>
      </c>
      <c r="J185" s="85" t="s">
        <v>57</v>
      </c>
      <c r="K185" s="85" t="s">
        <v>58</v>
      </c>
      <c r="L185" s="85" t="s">
        <v>57</v>
      </c>
      <c r="M185" s="85" t="s">
        <v>58</v>
      </c>
      <c r="N185" s="85" t="s">
        <v>57</v>
      </c>
      <c r="O185" s="85" t="s">
        <v>58</v>
      </c>
      <c r="P185" s="85" t="s">
        <v>57</v>
      </c>
      <c r="Q185" s="85" t="s">
        <v>58</v>
      </c>
      <c r="R185" s="85" t="s">
        <v>57</v>
      </c>
      <c r="S185" s="85" t="s">
        <v>58</v>
      </c>
      <c r="T185" s="85" t="s">
        <v>57</v>
      </c>
      <c r="U185" s="85" t="s">
        <v>58</v>
      </c>
      <c r="V185" s="85" t="s">
        <v>57</v>
      </c>
      <c r="W185" s="85" t="s">
        <v>58</v>
      </c>
      <c r="X185" s="85" t="s">
        <v>57</v>
      </c>
      <c r="Y185" s="85" t="s">
        <v>58</v>
      </c>
      <c r="Z185" s="85" t="s">
        <v>57</v>
      </c>
      <c r="AA185" s="85" t="s">
        <v>58</v>
      </c>
      <c r="AB185" s="85" t="s">
        <v>57</v>
      </c>
      <c r="AC185" s="85" t="s">
        <v>58</v>
      </c>
      <c r="AE185" s="83"/>
      <c r="AF185" s="84"/>
      <c r="AG185" s="85" t="s">
        <v>57</v>
      </c>
      <c r="AH185" s="85" t="s">
        <v>58</v>
      </c>
      <c r="AI185" s="85" t="s">
        <v>57</v>
      </c>
      <c r="AJ185" s="85" t="s">
        <v>58</v>
      </c>
      <c r="AK185" s="85" t="s">
        <v>57</v>
      </c>
      <c r="AL185" s="85" t="s">
        <v>58</v>
      </c>
      <c r="AM185" s="85" t="s">
        <v>57</v>
      </c>
      <c r="AN185" s="85" t="s">
        <v>58</v>
      </c>
      <c r="AO185" s="85" t="s">
        <v>57</v>
      </c>
      <c r="AP185" s="85" t="s">
        <v>58</v>
      </c>
      <c r="AQ185" s="85" t="s">
        <v>57</v>
      </c>
      <c r="AR185" s="85" t="s">
        <v>58</v>
      </c>
      <c r="AS185" s="85" t="s">
        <v>57</v>
      </c>
      <c r="AT185" s="85" t="s">
        <v>58</v>
      </c>
      <c r="AU185" s="85" t="s">
        <v>57</v>
      </c>
      <c r="AV185" s="85" t="s">
        <v>58</v>
      </c>
      <c r="AW185" s="85" t="s">
        <v>57</v>
      </c>
      <c r="AX185" s="85" t="s">
        <v>58</v>
      </c>
      <c r="AY185" s="85" t="s">
        <v>57</v>
      </c>
      <c r="AZ185" s="85" t="s">
        <v>58</v>
      </c>
      <c r="BA185" s="85" t="s">
        <v>57</v>
      </c>
      <c r="BB185" s="85" t="s">
        <v>58</v>
      </c>
      <c r="BC185" s="85" t="s">
        <v>57</v>
      </c>
      <c r="BD185" s="85" t="s">
        <v>58</v>
      </c>
      <c r="BE185" s="85" t="s">
        <v>57</v>
      </c>
      <c r="BF185" s="85" t="s">
        <v>58</v>
      </c>
      <c r="BH185" s="83"/>
      <c r="BI185" s="84"/>
      <c r="BJ185" s="85" t="s">
        <v>57</v>
      </c>
      <c r="BK185" s="85" t="s">
        <v>58</v>
      </c>
      <c r="BL185" s="85" t="s">
        <v>57</v>
      </c>
      <c r="BM185" s="85" t="s">
        <v>58</v>
      </c>
      <c r="BN185" s="85" t="s">
        <v>57</v>
      </c>
      <c r="BO185" s="85" t="s">
        <v>58</v>
      </c>
      <c r="BP185" s="85" t="s">
        <v>57</v>
      </c>
      <c r="BQ185" s="85" t="s">
        <v>58</v>
      </c>
      <c r="BR185" s="85" t="s">
        <v>57</v>
      </c>
      <c r="BS185" s="85" t="s">
        <v>58</v>
      </c>
      <c r="BT185" s="85" t="s">
        <v>57</v>
      </c>
      <c r="BU185" s="85" t="s">
        <v>58</v>
      </c>
      <c r="BV185" s="85" t="s">
        <v>57</v>
      </c>
      <c r="BW185" s="85" t="s">
        <v>58</v>
      </c>
      <c r="BX185" s="85" t="s">
        <v>57</v>
      </c>
      <c r="BY185" s="85" t="s">
        <v>58</v>
      </c>
      <c r="BZ185" s="85" t="s">
        <v>57</v>
      </c>
      <c r="CA185" s="85" t="s">
        <v>58</v>
      </c>
      <c r="CB185" s="85" t="s">
        <v>57</v>
      </c>
      <c r="CC185" s="85" t="s">
        <v>58</v>
      </c>
      <c r="CD185" s="85" t="s">
        <v>57</v>
      </c>
      <c r="CE185" s="85" t="s">
        <v>58</v>
      </c>
      <c r="CF185" s="85" t="s">
        <v>57</v>
      </c>
      <c r="CG185" s="85" t="s">
        <v>58</v>
      </c>
      <c r="CH185" s="85" t="s">
        <v>57</v>
      </c>
      <c r="CI185" s="85" t="s">
        <v>58</v>
      </c>
    </row>
    <row r="186" spans="2:87" ht="13.5" customHeight="1" x14ac:dyDescent="0.3">
      <c r="B186" s="308" t="s">
        <v>34</v>
      </c>
      <c r="C186" s="2">
        <v>2008</v>
      </c>
      <c r="D186" s="121">
        <v>5.24247</v>
      </c>
      <c r="E186" s="122">
        <v>9.2714999999999996</v>
      </c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E186" s="308" t="s">
        <v>34</v>
      </c>
      <c r="AF186" s="2">
        <v>2008</v>
      </c>
      <c r="AG186" s="121">
        <v>5.0602200000000002</v>
      </c>
      <c r="AH186" s="122">
        <v>9.4491999999999994</v>
      </c>
      <c r="AI186" s="122"/>
      <c r="AJ186" s="122"/>
      <c r="AK186" s="122"/>
      <c r="AL186" s="122"/>
      <c r="AM186" s="122"/>
      <c r="AN186" s="122"/>
      <c r="AO186" s="122"/>
      <c r="AP186" s="122"/>
      <c r="AQ186" s="122"/>
      <c r="AR186" s="122"/>
      <c r="AS186" s="122"/>
      <c r="AT186" s="122"/>
      <c r="AU186" s="122"/>
      <c r="AV186" s="122"/>
      <c r="AW186" s="122"/>
      <c r="AX186" s="122"/>
      <c r="AY186" s="122"/>
      <c r="AZ186" s="122"/>
      <c r="BA186" s="122"/>
      <c r="BB186" s="122"/>
      <c r="BC186" s="122"/>
      <c r="BD186" s="122"/>
      <c r="BE186" s="122"/>
      <c r="BF186" s="122"/>
      <c r="BH186" s="308" t="s">
        <v>34</v>
      </c>
      <c r="BI186" s="2">
        <v>2008</v>
      </c>
      <c r="BJ186" s="121">
        <v>9.0507500000000007</v>
      </c>
      <c r="BK186" s="122">
        <v>12.157400000000001</v>
      </c>
      <c r="BL186" s="122"/>
      <c r="BM186" s="122"/>
      <c r="BN186" s="122"/>
      <c r="BO186" s="122"/>
      <c r="BP186" s="122"/>
      <c r="BQ186" s="122"/>
      <c r="BR186" s="122"/>
      <c r="BS186" s="122"/>
      <c r="BT186" s="122"/>
      <c r="BU186" s="122"/>
      <c r="BV186" s="122"/>
      <c r="BW186" s="122"/>
      <c r="BX186" s="122"/>
      <c r="BY186" s="122"/>
      <c r="BZ186" s="122"/>
      <c r="CA186" s="122"/>
      <c r="CB186" s="122"/>
      <c r="CC186" s="122"/>
      <c r="CD186" s="122"/>
      <c r="CE186" s="122"/>
      <c r="CF186" s="122"/>
      <c r="CG186" s="122"/>
      <c r="CH186" s="122"/>
      <c r="CI186" s="122"/>
    </row>
    <row r="187" spans="2:87" x14ac:dyDescent="0.3">
      <c r="B187" s="309"/>
      <c r="C187" s="2">
        <v>2009</v>
      </c>
      <c r="D187" s="123">
        <v>3.0591200000000001</v>
      </c>
      <c r="E187" s="124">
        <v>8.3552999999999997</v>
      </c>
      <c r="F187" s="124">
        <v>3.0719500000000002</v>
      </c>
      <c r="G187" s="124">
        <v>8.2528000000000006</v>
      </c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E187" s="309"/>
      <c r="AF187" s="2">
        <v>2009</v>
      </c>
      <c r="AG187" s="123">
        <v>6.2116199999999999</v>
      </c>
      <c r="AH187" s="124">
        <v>9.9634999999999998</v>
      </c>
      <c r="AI187" s="124">
        <v>5.1829499999999999</v>
      </c>
      <c r="AJ187" s="124">
        <v>8.9074000000000009</v>
      </c>
      <c r="AK187" s="124"/>
      <c r="AL187" s="124"/>
      <c r="AM187" s="124"/>
      <c r="AN187" s="124"/>
      <c r="AO187" s="124"/>
      <c r="AP187" s="124"/>
      <c r="AQ187" s="124"/>
      <c r="AR187" s="124"/>
      <c r="AS187" s="124"/>
      <c r="AT187" s="124"/>
      <c r="AU187" s="124"/>
      <c r="AV187" s="124"/>
      <c r="AW187" s="124"/>
      <c r="AX187" s="124"/>
      <c r="AY187" s="124"/>
      <c r="AZ187" s="124"/>
      <c r="BA187" s="124"/>
      <c r="BB187" s="124"/>
      <c r="BC187" s="124"/>
      <c r="BD187" s="124"/>
      <c r="BE187" s="124"/>
      <c r="BF187" s="124"/>
      <c r="BH187" s="309"/>
      <c r="BI187" s="2">
        <v>2009</v>
      </c>
      <c r="BJ187" s="123">
        <v>7.8500699999999997</v>
      </c>
      <c r="BK187" s="124">
        <v>10.4237</v>
      </c>
      <c r="BL187" s="124">
        <v>7.5417100000000001</v>
      </c>
      <c r="BM187" s="124">
        <v>10.7052</v>
      </c>
      <c r="BN187" s="124"/>
      <c r="BO187" s="124"/>
      <c r="BP187" s="124"/>
      <c r="BQ187" s="124"/>
      <c r="BR187" s="124"/>
      <c r="BS187" s="124"/>
      <c r="BT187" s="124"/>
      <c r="BU187" s="124"/>
      <c r="BV187" s="124"/>
      <c r="BW187" s="124"/>
      <c r="BX187" s="124"/>
      <c r="BY187" s="124"/>
      <c r="BZ187" s="124"/>
      <c r="CA187" s="124"/>
      <c r="CB187" s="124"/>
      <c r="CC187" s="124"/>
      <c r="CD187" s="124"/>
      <c r="CE187" s="124"/>
      <c r="CF187" s="124"/>
      <c r="CG187" s="124"/>
      <c r="CH187" s="124"/>
      <c r="CI187" s="124"/>
    </row>
    <row r="188" spans="2:87" x14ac:dyDescent="0.3">
      <c r="B188" s="309"/>
      <c r="C188" s="2">
        <v>2010</v>
      </c>
      <c r="D188" s="123">
        <v>3.8326699999999998</v>
      </c>
      <c r="E188" s="124">
        <v>9.9908000000000001</v>
      </c>
      <c r="F188" s="124">
        <v>2.5976599999999999</v>
      </c>
      <c r="G188" s="124">
        <v>7.9</v>
      </c>
      <c r="H188" s="124">
        <v>2.0944699999999998</v>
      </c>
      <c r="I188" s="124">
        <v>6.8411</v>
      </c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E188" s="309"/>
      <c r="AF188" s="2">
        <v>2010</v>
      </c>
      <c r="AG188" s="123">
        <v>4.9890699999999999</v>
      </c>
      <c r="AH188" s="124">
        <v>9.1433</v>
      </c>
      <c r="AI188" s="124">
        <v>5.6506299999999996</v>
      </c>
      <c r="AJ188" s="124">
        <v>8.9826999999999995</v>
      </c>
      <c r="AK188" s="124">
        <v>5.7138900000000001</v>
      </c>
      <c r="AL188" s="124">
        <v>9.3704000000000001</v>
      </c>
      <c r="AM188" s="124"/>
      <c r="AN188" s="124"/>
      <c r="AO188" s="124"/>
      <c r="AP188" s="124"/>
      <c r="AQ188" s="124"/>
      <c r="AR188" s="124"/>
      <c r="AS188" s="124"/>
      <c r="AT188" s="124"/>
      <c r="AU188" s="124"/>
      <c r="AV188" s="124"/>
      <c r="AW188" s="124"/>
      <c r="AX188" s="124"/>
      <c r="AY188" s="124"/>
      <c r="AZ188" s="124"/>
      <c r="BA188" s="124"/>
      <c r="BB188" s="124"/>
      <c r="BC188" s="124"/>
      <c r="BD188" s="124"/>
      <c r="BE188" s="124"/>
      <c r="BF188" s="124"/>
      <c r="BH188" s="309"/>
      <c r="BI188" s="2">
        <v>2010</v>
      </c>
      <c r="BJ188" s="123">
        <v>9.2642699999999998</v>
      </c>
      <c r="BK188" s="124">
        <v>10.995799999999999</v>
      </c>
      <c r="BL188" s="124">
        <v>6.9457000000000004</v>
      </c>
      <c r="BM188" s="124">
        <v>9.9757999999999996</v>
      </c>
      <c r="BN188" s="124">
        <v>7.5750000000000002</v>
      </c>
      <c r="BO188" s="124">
        <v>10.7691</v>
      </c>
      <c r="BP188" s="124"/>
      <c r="BQ188" s="124"/>
      <c r="BR188" s="124"/>
      <c r="BS188" s="124"/>
      <c r="BT188" s="124"/>
      <c r="BU188" s="124"/>
      <c r="BV188" s="124"/>
      <c r="BW188" s="124"/>
      <c r="BX188" s="124"/>
      <c r="BY188" s="124"/>
      <c r="BZ188" s="124"/>
      <c r="CA188" s="124"/>
      <c r="CB188" s="124"/>
      <c r="CC188" s="124"/>
      <c r="CD188" s="124"/>
      <c r="CE188" s="124"/>
      <c r="CF188" s="124"/>
      <c r="CG188" s="124"/>
      <c r="CH188" s="124"/>
      <c r="CI188" s="124"/>
    </row>
    <row r="189" spans="2:87" x14ac:dyDescent="0.3">
      <c r="B189" s="309"/>
      <c r="C189" s="2">
        <v>2011</v>
      </c>
      <c r="D189" s="123">
        <v>3.72071</v>
      </c>
      <c r="E189" s="124">
        <v>9.1204999999999998</v>
      </c>
      <c r="F189" s="124">
        <v>1.7481800000000001</v>
      </c>
      <c r="G189" s="124">
        <v>5.2774000000000001</v>
      </c>
      <c r="H189" s="124">
        <v>4.2649100000000004</v>
      </c>
      <c r="I189" s="124">
        <v>10.594200000000001</v>
      </c>
      <c r="J189" s="124">
        <v>3.49309</v>
      </c>
      <c r="K189" s="124">
        <v>8.0470000000000006</v>
      </c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E189" s="309"/>
      <c r="AF189" s="2">
        <v>2011</v>
      </c>
      <c r="AG189" s="123">
        <v>2.48</v>
      </c>
      <c r="AH189" s="124">
        <v>6.6208</v>
      </c>
      <c r="AI189" s="124">
        <v>4.8955799999999998</v>
      </c>
      <c r="AJ189" s="124">
        <v>8.6095000000000006</v>
      </c>
      <c r="AK189" s="124">
        <v>6.3223000000000003</v>
      </c>
      <c r="AL189" s="124">
        <v>9.8742000000000001</v>
      </c>
      <c r="AM189" s="124">
        <v>5.2569699999999999</v>
      </c>
      <c r="AN189" s="124">
        <v>9.2090999999999994</v>
      </c>
      <c r="AO189" s="124"/>
      <c r="AP189" s="124"/>
      <c r="AQ189" s="124"/>
      <c r="AR189" s="124"/>
      <c r="AS189" s="124"/>
      <c r="AT189" s="124"/>
      <c r="AU189" s="124"/>
      <c r="AV189" s="124"/>
      <c r="AW189" s="124"/>
      <c r="AX189" s="124"/>
      <c r="AY189" s="124"/>
      <c r="AZ189" s="124"/>
      <c r="BA189" s="124"/>
      <c r="BB189" s="124"/>
      <c r="BC189" s="124"/>
      <c r="BD189" s="124"/>
      <c r="BE189" s="124"/>
      <c r="BF189" s="124"/>
      <c r="BH189" s="309"/>
      <c r="BI189" s="2">
        <v>2011</v>
      </c>
      <c r="BJ189" s="123">
        <v>8.2798200000000008</v>
      </c>
      <c r="BK189" s="124">
        <v>10.476699999999999</v>
      </c>
      <c r="BL189" s="124">
        <v>7.4385700000000003</v>
      </c>
      <c r="BM189" s="124">
        <v>9.9423999999999992</v>
      </c>
      <c r="BN189" s="124">
        <v>6.9132100000000003</v>
      </c>
      <c r="BO189" s="124">
        <v>10.2593</v>
      </c>
      <c r="BP189" s="124">
        <v>5.6139400000000004</v>
      </c>
      <c r="BQ189" s="124">
        <v>8.8584999999999994</v>
      </c>
      <c r="BR189" s="124"/>
      <c r="BS189" s="124"/>
      <c r="BT189" s="124"/>
      <c r="BU189" s="124"/>
      <c r="BV189" s="124"/>
      <c r="BW189" s="124"/>
      <c r="BX189" s="124"/>
      <c r="BY189" s="124"/>
      <c r="BZ189" s="124"/>
      <c r="CA189" s="124"/>
      <c r="CB189" s="124"/>
      <c r="CC189" s="124"/>
      <c r="CD189" s="124"/>
      <c r="CE189" s="124"/>
      <c r="CF189" s="124"/>
      <c r="CG189" s="124"/>
      <c r="CH189" s="124"/>
      <c r="CI189" s="124"/>
    </row>
    <row r="190" spans="2:87" x14ac:dyDescent="0.3">
      <c r="B190" s="309"/>
      <c r="C190" s="2">
        <v>2012</v>
      </c>
      <c r="D190" s="123">
        <v>4.1525600000000003</v>
      </c>
      <c r="E190" s="124">
        <v>9.9292999999999996</v>
      </c>
      <c r="F190" s="124">
        <v>4.4726499999999998</v>
      </c>
      <c r="G190" s="124">
        <v>9.5416000000000007</v>
      </c>
      <c r="H190" s="124">
        <v>3.0721799999999999</v>
      </c>
      <c r="I190" s="124">
        <v>8.7250999999999994</v>
      </c>
      <c r="J190" s="124">
        <v>3.2192500000000002</v>
      </c>
      <c r="K190" s="124">
        <v>9.5410000000000004</v>
      </c>
      <c r="L190" s="124">
        <v>2.4387099999999999</v>
      </c>
      <c r="M190" s="124">
        <v>7.5960999999999999</v>
      </c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E190" s="309"/>
      <c r="AF190" s="2">
        <v>2012</v>
      </c>
      <c r="AG190" s="123">
        <v>0.92279</v>
      </c>
      <c r="AH190" s="124">
        <v>4.2275999999999998</v>
      </c>
      <c r="AI190" s="124">
        <v>4.6682399999999999</v>
      </c>
      <c r="AJ190" s="124">
        <v>8.5422999999999991</v>
      </c>
      <c r="AK190" s="124">
        <v>3.30667</v>
      </c>
      <c r="AL190" s="124">
        <v>7.4417999999999997</v>
      </c>
      <c r="AM190" s="124">
        <v>5.08101</v>
      </c>
      <c r="AN190" s="124">
        <v>9.1341999999999999</v>
      </c>
      <c r="AO190" s="124">
        <v>5.2266700000000004</v>
      </c>
      <c r="AP190" s="124">
        <v>8.7630999999999997</v>
      </c>
      <c r="AQ190" s="124"/>
      <c r="AR190" s="124"/>
      <c r="AS190" s="124"/>
      <c r="AT190" s="124"/>
      <c r="AU190" s="124"/>
      <c r="AV190" s="124"/>
      <c r="AW190" s="124"/>
      <c r="AX190" s="124"/>
      <c r="AY190" s="124"/>
      <c r="AZ190" s="124"/>
      <c r="BA190" s="124"/>
      <c r="BB190" s="124"/>
      <c r="BC190" s="124"/>
      <c r="BD190" s="124"/>
      <c r="BE190" s="124"/>
      <c r="BF190" s="124"/>
      <c r="BH190" s="309"/>
      <c r="BI190" s="2">
        <v>2012</v>
      </c>
      <c r="BJ190" s="123">
        <v>7.5348800000000002</v>
      </c>
      <c r="BK190" s="124">
        <v>9.9481000000000002</v>
      </c>
      <c r="BL190" s="124">
        <v>5.9864699999999997</v>
      </c>
      <c r="BM190" s="124">
        <v>10.519500000000001</v>
      </c>
      <c r="BN190" s="124">
        <v>6.9547400000000001</v>
      </c>
      <c r="BO190" s="124">
        <v>9.9486000000000008</v>
      </c>
      <c r="BP190" s="124">
        <v>4.7049700000000003</v>
      </c>
      <c r="BQ190" s="124">
        <v>8.2912999999999997</v>
      </c>
      <c r="BR190" s="124">
        <v>6.3424699999999996</v>
      </c>
      <c r="BS190" s="124">
        <v>9.4070999999999998</v>
      </c>
      <c r="BT190" s="124"/>
      <c r="BU190" s="124"/>
      <c r="BV190" s="124"/>
      <c r="BW190" s="124"/>
      <c r="BX190" s="124"/>
      <c r="BY190" s="124"/>
      <c r="BZ190" s="124"/>
      <c r="CA190" s="124"/>
      <c r="CB190" s="124"/>
      <c r="CC190" s="124"/>
      <c r="CD190" s="124"/>
      <c r="CE190" s="124"/>
      <c r="CF190" s="124"/>
      <c r="CG190" s="124"/>
      <c r="CH190" s="124"/>
      <c r="CI190" s="124"/>
    </row>
    <row r="191" spans="2:87" x14ac:dyDescent="0.3">
      <c r="B191" s="309"/>
      <c r="C191" s="2">
        <v>2013</v>
      </c>
      <c r="D191" s="123">
        <v>2.5817899999999998</v>
      </c>
      <c r="E191" s="124">
        <v>6.6509999999999998</v>
      </c>
      <c r="F191" s="124">
        <v>5.7187799999999998</v>
      </c>
      <c r="G191" s="124">
        <v>11.6409</v>
      </c>
      <c r="H191" s="124">
        <v>0.44513999999999998</v>
      </c>
      <c r="I191" s="124">
        <v>2.6143000000000001</v>
      </c>
      <c r="J191" s="124">
        <v>2.7721100000000001</v>
      </c>
      <c r="K191" s="124">
        <v>7.8997999999999999</v>
      </c>
      <c r="L191" s="124">
        <v>2.0948099999999998</v>
      </c>
      <c r="M191" s="124">
        <v>6.8070000000000004</v>
      </c>
      <c r="N191" s="124">
        <v>1.9073199999999999</v>
      </c>
      <c r="O191" s="124">
        <v>5.98</v>
      </c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E191" s="309"/>
      <c r="AF191" s="2">
        <v>2013</v>
      </c>
      <c r="AG191" s="123">
        <v>3.5428600000000001</v>
      </c>
      <c r="AH191" s="124">
        <v>7.7380000000000004</v>
      </c>
      <c r="AI191" s="124">
        <v>1.6195900000000001</v>
      </c>
      <c r="AJ191" s="124">
        <v>5.4885999999999999</v>
      </c>
      <c r="AK191" s="124">
        <v>3.4011399999999998</v>
      </c>
      <c r="AL191" s="124">
        <v>7.5312999999999999</v>
      </c>
      <c r="AM191" s="124">
        <v>3.968</v>
      </c>
      <c r="AN191" s="124">
        <v>7.9805000000000001</v>
      </c>
      <c r="AO191" s="124">
        <v>5.5452500000000002</v>
      </c>
      <c r="AP191" s="124">
        <v>9.3640000000000008</v>
      </c>
      <c r="AQ191" s="124">
        <v>4.5603699999999998</v>
      </c>
      <c r="AR191" s="124">
        <v>9.1653000000000002</v>
      </c>
      <c r="AS191" s="124"/>
      <c r="AT191" s="124"/>
      <c r="AU191" s="124"/>
      <c r="AV191" s="124"/>
      <c r="AW191" s="124"/>
      <c r="AX191" s="124"/>
      <c r="AY191" s="124"/>
      <c r="AZ191" s="124"/>
      <c r="BA191" s="124"/>
      <c r="BB191" s="124"/>
      <c r="BC191" s="124"/>
      <c r="BD191" s="124"/>
      <c r="BE191" s="124"/>
      <c r="BF191" s="124"/>
      <c r="BH191" s="309"/>
      <c r="BI191" s="2">
        <v>2013</v>
      </c>
      <c r="BJ191" s="123">
        <v>5.2532100000000002</v>
      </c>
      <c r="BK191" s="124">
        <v>9.7064000000000004</v>
      </c>
      <c r="BL191" s="124">
        <v>5.3557100000000002</v>
      </c>
      <c r="BM191" s="124">
        <v>8.5381999999999998</v>
      </c>
      <c r="BN191" s="124">
        <v>6.4051400000000003</v>
      </c>
      <c r="BO191" s="124">
        <v>9.5647000000000002</v>
      </c>
      <c r="BP191" s="124">
        <v>6.9136699999999998</v>
      </c>
      <c r="BQ191" s="124">
        <v>8.7416</v>
      </c>
      <c r="BR191" s="124">
        <v>5.4438700000000004</v>
      </c>
      <c r="BS191" s="124">
        <v>9.0327999999999999</v>
      </c>
      <c r="BT191" s="124">
        <v>5.0284700000000004</v>
      </c>
      <c r="BU191" s="124">
        <v>8.3364999999999991</v>
      </c>
      <c r="BV191" s="124"/>
      <c r="BW191" s="124"/>
      <c r="BX191" s="124"/>
      <c r="BY191" s="124"/>
      <c r="BZ191" s="124"/>
      <c r="CA191" s="124"/>
      <c r="CB191" s="124"/>
      <c r="CC191" s="124"/>
      <c r="CD191" s="124"/>
      <c r="CE191" s="124"/>
      <c r="CF191" s="124"/>
      <c r="CG191" s="124"/>
      <c r="CH191" s="124"/>
      <c r="CI191" s="124"/>
    </row>
    <row r="192" spans="2:87" x14ac:dyDescent="0.3">
      <c r="B192" s="309"/>
      <c r="C192" s="2">
        <v>2014</v>
      </c>
      <c r="D192" s="123">
        <v>0.77900000000000003</v>
      </c>
      <c r="E192" s="124">
        <v>3.4838</v>
      </c>
      <c r="F192" s="124">
        <v>1.34216</v>
      </c>
      <c r="G192" s="124">
        <v>5.9734999999999996</v>
      </c>
      <c r="H192" s="124">
        <v>1.79769</v>
      </c>
      <c r="I192" s="124">
        <v>5.0260999999999996</v>
      </c>
      <c r="J192" s="124">
        <v>1.30603</v>
      </c>
      <c r="K192" s="124">
        <v>5.5350999999999999</v>
      </c>
      <c r="L192" s="124">
        <v>1.7540800000000001</v>
      </c>
      <c r="M192" s="124">
        <v>5.9560000000000004</v>
      </c>
      <c r="N192" s="124">
        <v>1.6896899999999999</v>
      </c>
      <c r="O192" s="124">
        <v>6.0617000000000001</v>
      </c>
      <c r="P192" s="124">
        <v>0.98582000000000003</v>
      </c>
      <c r="Q192" s="124">
        <v>4.6589</v>
      </c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E192" s="309"/>
      <c r="AF192" s="2">
        <v>2014</v>
      </c>
      <c r="AG192" s="123">
        <v>0.99199999999999999</v>
      </c>
      <c r="AH192" s="124">
        <v>4.4363999999999999</v>
      </c>
      <c r="AI192" s="124">
        <v>1.5560799999999999</v>
      </c>
      <c r="AJ192" s="124">
        <v>5.3869999999999996</v>
      </c>
      <c r="AK192" s="124">
        <v>2.6173099999999998</v>
      </c>
      <c r="AL192" s="124">
        <v>7.6356999999999999</v>
      </c>
      <c r="AM192" s="124">
        <v>3.7929400000000002</v>
      </c>
      <c r="AN192" s="124">
        <v>7.8596000000000004</v>
      </c>
      <c r="AO192" s="124">
        <v>3.6440800000000002</v>
      </c>
      <c r="AP192" s="124">
        <v>7.7218999999999998</v>
      </c>
      <c r="AQ192" s="124">
        <v>4.6827300000000003</v>
      </c>
      <c r="AR192" s="124">
        <v>8.4511000000000003</v>
      </c>
      <c r="AS192" s="124">
        <v>6.3420300000000003</v>
      </c>
      <c r="AT192" s="124">
        <v>9.8398000000000003</v>
      </c>
      <c r="AU192" s="124"/>
      <c r="AV192" s="124"/>
      <c r="AW192" s="124"/>
      <c r="AX192" s="124"/>
      <c r="AY192" s="124"/>
      <c r="AZ192" s="124"/>
      <c r="BA192" s="124"/>
      <c r="BB192" s="124"/>
      <c r="BC192" s="124"/>
      <c r="BD192" s="124"/>
      <c r="BE192" s="124"/>
      <c r="BF192" s="124"/>
      <c r="BH192" s="309"/>
      <c r="BI192" s="2">
        <v>2014</v>
      </c>
      <c r="BJ192" s="123">
        <v>7.7735000000000003</v>
      </c>
      <c r="BK192" s="124">
        <v>10.316599999999999</v>
      </c>
      <c r="BL192" s="124">
        <v>5.4751000000000003</v>
      </c>
      <c r="BM192" s="124">
        <v>8.6509999999999998</v>
      </c>
      <c r="BN192" s="124">
        <v>8.0369200000000003</v>
      </c>
      <c r="BO192" s="124">
        <v>11.037599999999999</v>
      </c>
      <c r="BP192" s="124">
        <v>6.4038199999999996</v>
      </c>
      <c r="BQ192" s="124">
        <v>9.06</v>
      </c>
      <c r="BR192" s="124">
        <v>6.7901999999999996</v>
      </c>
      <c r="BS192" s="124">
        <v>9.4695</v>
      </c>
      <c r="BT192" s="124">
        <v>5.2435999999999998</v>
      </c>
      <c r="BU192" s="124">
        <v>9.0998999999999999</v>
      </c>
      <c r="BV192" s="124">
        <v>5.04887</v>
      </c>
      <c r="BW192" s="124">
        <v>8.9896999999999991</v>
      </c>
      <c r="BX192" s="124"/>
      <c r="BY192" s="124"/>
      <c r="BZ192" s="124"/>
      <c r="CA192" s="124"/>
      <c r="CB192" s="124"/>
      <c r="CC192" s="124"/>
      <c r="CD192" s="124"/>
      <c r="CE192" s="124"/>
      <c r="CF192" s="124"/>
      <c r="CG192" s="124"/>
      <c r="CH192" s="124"/>
      <c r="CI192" s="124"/>
    </row>
    <row r="193" spans="2:87" x14ac:dyDescent="0.3">
      <c r="B193" s="309"/>
      <c r="C193" s="2">
        <v>2015</v>
      </c>
      <c r="D193" s="123">
        <v>0</v>
      </c>
      <c r="E193" s="124">
        <v>0</v>
      </c>
      <c r="F193" s="124">
        <v>0.91647000000000001</v>
      </c>
      <c r="G193" s="124">
        <v>3.7210000000000001</v>
      </c>
      <c r="H193" s="124">
        <v>0.89029000000000003</v>
      </c>
      <c r="I193" s="124">
        <v>3.6692</v>
      </c>
      <c r="J193" s="124">
        <v>0</v>
      </c>
      <c r="K193" s="124">
        <v>0</v>
      </c>
      <c r="L193" s="124">
        <v>1.5940000000000001</v>
      </c>
      <c r="M193" s="124">
        <v>6.3577000000000004</v>
      </c>
      <c r="N193" s="124">
        <v>1.1486000000000001</v>
      </c>
      <c r="O193" s="124">
        <v>5.3855000000000004</v>
      </c>
      <c r="P193" s="124">
        <v>1.1404799999999999</v>
      </c>
      <c r="Q193" s="124">
        <v>5.0586000000000002</v>
      </c>
      <c r="R193" s="124">
        <v>0.94789000000000001</v>
      </c>
      <c r="S193" s="124">
        <v>4.3971</v>
      </c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E193" s="309"/>
      <c r="AF193" s="2">
        <v>2015</v>
      </c>
      <c r="AG193" s="123">
        <v>1.10222</v>
      </c>
      <c r="AH193" s="124">
        <v>4.6763000000000003</v>
      </c>
      <c r="AI193" s="124">
        <v>2.33412</v>
      </c>
      <c r="AJ193" s="124">
        <v>6.4884000000000004</v>
      </c>
      <c r="AK193" s="124">
        <v>2.8342900000000002</v>
      </c>
      <c r="AL193" s="124">
        <v>7.0438999999999998</v>
      </c>
      <c r="AM193" s="124">
        <v>1.488</v>
      </c>
      <c r="AN193" s="124">
        <v>5.2923</v>
      </c>
      <c r="AO193" s="124">
        <v>3.1743999999999999</v>
      </c>
      <c r="AP193" s="124">
        <v>7.3224</v>
      </c>
      <c r="AQ193" s="124">
        <v>2.3069799999999998</v>
      </c>
      <c r="AR193" s="124">
        <v>6.3971999999999998</v>
      </c>
      <c r="AS193" s="124">
        <v>6.3433999999999999</v>
      </c>
      <c r="AT193" s="124">
        <v>9.2843999999999998</v>
      </c>
      <c r="AU193" s="124">
        <v>5.4298900000000003</v>
      </c>
      <c r="AV193" s="124">
        <v>8.8689999999999998</v>
      </c>
      <c r="AW193" s="124"/>
      <c r="AX193" s="124"/>
      <c r="AY193" s="124"/>
      <c r="AZ193" s="124"/>
      <c r="BA193" s="124"/>
      <c r="BB193" s="124"/>
      <c r="BC193" s="124"/>
      <c r="BD193" s="124"/>
      <c r="BE193" s="124"/>
      <c r="BF193" s="124"/>
      <c r="BH193" s="309"/>
      <c r="BI193" s="2">
        <v>2015</v>
      </c>
      <c r="BJ193" s="123">
        <v>5.9249999999999998</v>
      </c>
      <c r="BK193" s="124">
        <v>10.0444</v>
      </c>
      <c r="BL193" s="124">
        <v>7.2426500000000003</v>
      </c>
      <c r="BM193" s="124">
        <v>9.6822999999999997</v>
      </c>
      <c r="BN193" s="124">
        <v>7.93771</v>
      </c>
      <c r="BO193" s="124">
        <v>10.763299999999999</v>
      </c>
      <c r="BP193" s="124">
        <v>9.4842499999999994</v>
      </c>
      <c r="BQ193" s="124">
        <v>10.7964</v>
      </c>
      <c r="BR193" s="124">
        <v>8.7466699999999999</v>
      </c>
      <c r="BS193" s="124">
        <v>10.696099999999999</v>
      </c>
      <c r="BT193" s="124">
        <v>4.6046500000000004</v>
      </c>
      <c r="BU193" s="124">
        <v>7.5984999999999996</v>
      </c>
      <c r="BV193" s="124">
        <v>6.2198599999999997</v>
      </c>
      <c r="BW193" s="124">
        <v>9.9577000000000009</v>
      </c>
      <c r="BX193" s="124">
        <v>4.01389</v>
      </c>
      <c r="BY193" s="124">
        <v>7.8982000000000001</v>
      </c>
      <c r="BZ193" s="124"/>
      <c r="CA193" s="124"/>
      <c r="CB193" s="124"/>
      <c r="CC193" s="124"/>
      <c r="CD193" s="124"/>
      <c r="CE193" s="124"/>
      <c r="CF193" s="124"/>
      <c r="CG193" s="124"/>
      <c r="CH193" s="124"/>
      <c r="CI193" s="124"/>
    </row>
    <row r="194" spans="2:87" x14ac:dyDescent="0.3">
      <c r="B194" s="309"/>
      <c r="C194" s="2">
        <v>2016</v>
      </c>
      <c r="D194" s="123">
        <v>0.82</v>
      </c>
      <c r="E194" s="124">
        <v>3.5743</v>
      </c>
      <c r="F194" s="124">
        <v>0</v>
      </c>
      <c r="G194" s="124">
        <v>0</v>
      </c>
      <c r="H194" s="124">
        <v>0.51932999999999996</v>
      </c>
      <c r="I194" s="124">
        <v>2.8445</v>
      </c>
      <c r="J194" s="124">
        <v>1.03867</v>
      </c>
      <c r="K194" s="124">
        <v>3.9302000000000001</v>
      </c>
      <c r="L194" s="124">
        <v>1.2682500000000001</v>
      </c>
      <c r="M194" s="124">
        <v>4.7983000000000002</v>
      </c>
      <c r="N194" s="124">
        <v>0.28852</v>
      </c>
      <c r="O194" s="124">
        <v>2.1202000000000001</v>
      </c>
      <c r="P194" s="124">
        <v>0.98607999999999996</v>
      </c>
      <c r="Q194" s="124">
        <v>3.8176999999999999</v>
      </c>
      <c r="R194" s="124">
        <v>0.96521000000000001</v>
      </c>
      <c r="S194" s="124">
        <v>4.8680000000000003</v>
      </c>
      <c r="T194" s="124">
        <v>0.77017000000000002</v>
      </c>
      <c r="U194" s="124">
        <v>3.9946000000000002</v>
      </c>
      <c r="V194" s="124"/>
      <c r="W194" s="124"/>
      <c r="X194" s="124"/>
      <c r="Y194" s="124"/>
      <c r="Z194" s="124"/>
      <c r="AA194" s="124"/>
      <c r="AB194" s="124"/>
      <c r="AC194" s="124"/>
      <c r="AE194" s="309"/>
      <c r="AF194" s="2">
        <v>2016</v>
      </c>
      <c r="AG194" s="123">
        <v>0</v>
      </c>
      <c r="AH194" s="124">
        <v>0</v>
      </c>
      <c r="AI194" s="124">
        <v>3.8153800000000002</v>
      </c>
      <c r="AJ194" s="124">
        <v>7.9741</v>
      </c>
      <c r="AK194" s="124">
        <v>2.64533</v>
      </c>
      <c r="AL194" s="124">
        <v>6.8596000000000004</v>
      </c>
      <c r="AM194" s="124">
        <v>1.32267</v>
      </c>
      <c r="AN194" s="124">
        <v>5.0049000000000001</v>
      </c>
      <c r="AO194" s="124">
        <v>3.1326299999999998</v>
      </c>
      <c r="AP194" s="124">
        <v>7.2988</v>
      </c>
      <c r="AQ194" s="124">
        <v>2.93926</v>
      </c>
      <c r="AR194" s="124">
        <v>7.1143000000000001</v>
      </c>
      <c r="AS194" s="124">
        <v>4.01823</v>
      </c>
      <c r="AT194" s="124">
        <v>8.0244</v>
      </c>
      <c r="AU194" s="124">
        <v>5.952</v>
      </c>
      <c r="AV194" s="124">
        <v>9.1244999999999994</v>
      </c>
      <c r="AW194" s="124">
        <v>5.8460200000000002</v>
      </c>
      <c r="AX194" s="124">
        <v>9.2667999999999999</v>
      </c>
      <c r="AY194" s="124"/>
      <c r="AZ194" s="124"/>
      <c r="BA194" s="124"/>
      <c r="BB194" s="124"/>
      <c r="BC194" s="124"/>
      <c r="BD194" s="124"/>
      <c r="BE194" s="124"/>
      <c r="BF194" s="124"/>
      <c r="BH194" s="309"/>
      <c r="BI194" s="2">
        <v>2016</v>
      </c>
      <c r="BJ194" s="123">
        <v>4.0515800000000004</v>
      </c>
      <c r="BK194" s="124">
        <v>6.3597000000000001</v>
      </c>
      <c r="BL194" s="124">
        <v>6.8638500000000002</v>
      </c>
      <c r="BM194" s="124">
        <v>9.0779999999999994</v>
      </c>
      <c r="BN194" s="124">
        <v>7.0646699999999996</v>
      </c>
      <c r="BO194" s="124">
        <v>9.0747999999999998</v>
      </c>
      <c r="BP194" s="124">
        <v>6.8708900000000002</v>
      </c>
      <c r="BQ194" s="124">
        <v>9.5207999999999995</v>
      </c>
      <c r="BR194" s="124">
        <v>5.93018</v>
      </c>
      <c r="BS194" s="124">
        <v>9.0686999999999998</v>
      </c>
      <c r="BT194" s="124">
        <v>3.7001900000000001</v>
      </c>
      <c r="BU194" s="124">
        <v>7.1047000000000002</v>
      </c>
      <c r="BV194" s="124">
        <v>4.3226599999999999</v>
      </c>
      <c r="BW194" s="124">
        <v>7.9175000000000004</v>
      </c>
      <c r="BX194" s="124">
        <v>3.8281399999999999</v>
      </c>
      <c r="BY194" s="124">
        <v>7.7884000000000002</v>
      </c>
      <c r="BZ194" s="124">
        <v>4.2540899999999997</v>
      </c>
      <c r="CA194" s="124">
        <v>8.2786000000000008</v>
      </c>
      <c r="CB194" s="124"/>
      <c r="CC194" s="124"/>
      <c r="CD194" s="124"/>
      <c r="CE194" s="124"/>
      <c r="CF194" s="124"/>
      <c r="CG194" s="124"/>
      <c r="CH194" s="124"/>
      <c r="CI194" s="124"/>
    </row>
    <row r="195" spans="2:87" x14ac:dyDescent="0.3">
      <c r="B195" s="309"/>
      <c r="C195" s="2">
        <v>2017</v>
      </c>
      <c r="D195" s="123">
        <v>0.55642999999999998</v>
      </c>
      <c r="E195" s="124">
        <v>2.9443000000000001</v>
      </c>
      <c r="F195" s="124">
        <v>0.86556</v>
      </c>
      <c r="G195" s="124">
        <v>3.6722000000000001</v>
      </c>
      <c r="H195" s="124">
        <v>1.6692899999999999</v>
      </c>
      <c r="I195" s="124">
        <v>4.9071999999999996</v>
      </c>
      <c r="J195" s="124">
        <v>3.16927</v>
      </c>
      <c r="K195" s="124">
        <v>8.1431000000000004</v>
      </c>
      <c r="L195" s="124">
        <v>1.9518899999999999</v>
      </c>
      <c r="M195" s="124">
        <v>5.6577999999999999</v>
      </c>
      <c r="N195" s="124">
        <v>1.3057099999999999</v>
      </c>
      <c r="O195" s="124">
        <v>5.2111000000000001</v>
      </c>
      <c r="P195" s="124">
        <v>0.92610999999999999</v>
      </c>
      <c r="Q195" s="124">
        <v>4.5758000000000001</v>
      </c>
      <c r="R195" s="124">
        <v>0.67010999999999998</v>
      </c>
      <c r="S195" s="124">
        <v>3.1779999999999999</v>
      </c>
      <c r="T195" s="124">
        <v>0.86136000000000001</v>
      </c>
      <c r="U195" s="124">
        <v>4.2553000000000001</v>
      </c>
      <c r="V195" s="124">
        <v>0.3387</v>
      </c>
      <c r="W195" s="124">
        <v>2.2770000000000001</v>
      </c>
      <c r="X195" s="124"/>
      <c r="Y195" s="124"/>
      <c r="Z195" s="124"/>
      <c r="AA195" s="124"/>
      <c r="AB195" s="124"/>
      <c r="AC195" s="124"/>
      <c r="AE195" s="309"/>
      <c r="AF195" s="2">
        <v>2017</v>
      </c>
      <c r="AG195" s="123">
        <v>0</v>
      </c>
      <c r="AH195" s="124">
        <v>0</v>
      </c>
      <c r="AI195" s="124">
        <v>0</v>
      </c>
      <c r="AJ195" s="124">
        <v>0</v>
      </c>
      <c r="AK195" s="124">
        <v>0</v>
      </c>
      <c r="AL195" s="124">
        <v>0</v>
      </c>
      <c r="AM195" s="124">
        <v>3.3195100000000002</v>
      </c>
      <c r="AN195" s="124">
        <v>8.4823000000000004</v>
      </c>
      <c r="AO195" s="124">
        <v>2.2460399999999998</v>
      </c>
      <c r="AP195" s="124">
        <v>6.3464</v>
      </c>
      <c r="AQ195" s="124">
        <v>4.3647600000000004</v>
      </c>
      <c r="AR195" s="124">
        <v>8.8763000000000005</v>
      </c>
      <c r="AS195" s="124">
        <v>3.85778</v>
      </c>
      <c r="AT195" s="124">
        <v>7.9071999999999996</v>
      </c>
      <c r="AU195" s="124">
        <v>4.9066700000000001</v>
      </c>
      <c r="AV195" s="124">
        <v>8.6064000000000007</v>
      </c>
      <c r="AW195" s="124">
        <v>5.1646099999999997</v>
      </c>
      <c r="AX195" s="124">
        <v>9.1004000000000005</v>
      </c>
      <c r="AY195" s="124">
        <v>6.3833000000000002</v>
      </c>
      <c r="AZ195" s="124">
        <v>9.2882999999999996</v>
      </c>
      <c r="BA195" s="124"/>
      <c r="BB195" s="124"/>
      <c r="BC195" s="124"/>
      <c r="BD195" s="124"/>
      <c r="BE195" s="124"/>
      <c r="BF195" s="124"/>
      <c r="BH195" s="309"/>
      <c r="BI195" s="2">
        <v>2017</v>
      </c>
      <c r="BJ195" s="123">
        <v>4.7028600000000003</v>
      </c>
      <c r="BK195" s="124">
        <v>7.8547000000000002</v>
      </c>
      <c r="BL195" s="124">
        <v>5.2511099999999997</v>
      </c>
      <c r="BM195" s="124">
        <v>9.0091000000000001</v>
      </c>
      <c r="BN195" s="124">
        <v>5.5096400000000001</v>
      </c>
      <c r="BO195" s="124">
        <v>9.1112000000000002</v>
      </c>
      <c r="BP195" s="124">
        <v>6.6809799999999999</v>
      </c>
      <c r="BQ195" s="124">
        <v>9.24</v>
      </c>
      <c r="BR195" s="124">
        <v>9.9598099999999992</v>
      </c>
      <c r="BS195" s="124">
        <v>11.027100000000001</v>
      </c>
      <c r="BT195" s="124">
        <v>5.0638100000000001</v>
      </c>
      <c r="BU195" s="124">
        <v>8.1079000000000008</v>
      </c>
      <c r="BV195" s="124">
        <v>6.6070799999999998</v>
      </c>
      <c r="BW195" s="124">
        <v>9.6879000000000008</v>
      </c>
      <c r="BX195" s="124">
        <v>5.40151</v>
      </c>
      <c r="BY195" s="124">
        <v>8.7462999999999997</v>
      </c>
      <c r="BZ195" s="124">
        <v>4.4690099999999999</v>
      </c>
      <c r="CA195" s="124">
        <v>7.8670999999999998</v>
      </c>
      <c r="CB195" s="124">
        <v>3.0022600000000002</v>
      </c>
      <c r="CC195" s="124">
        <v>6.319</v>
      </c>
      <c r="CD195" s="124"/>
      <c r="CE195" s="124"/>
      <c r="CF195" s="124"/>
      <c r="CG195" s="124"/>
      <c r="CH195" s="124"/>
      <c r="CI195" s="124"/>
    </row>
    <row r="196" spans="2:87" x14ac:dyDescent="0.3">
      <c r="B196" s="309"/>
      <c r="C196" s="2">
        <v>2018</v>
      </c>
      <c r="D196" s="123">
        <v>0</v>
      </c>
      <c r="E196" s="124">
        <v>0</v>
      </c>
      <c r="F196" s="124">
        <v>0</v>
      </c>
      <c r="G196" s="124">
        <v>0</v>
      </c>
      <c r="H196" s="124">
        <v>1.1540699999999999</v>
      </c>
      <c r="I196" s="124">
        <v>4.1580000000000004</v>
      </c>
      <c r="J196" s="124">
        <v>0.47211999999999998</v>
      </c>
      <c r="K196" s="124">
        <v>2.7121</v>
      </c>
      <c r="L196" s="124">
        <v>1.80216</v>
      </c>
      <c r="M196" s="124">
        <v>6.2984999999999998</v>
      </c>
      <c r="N196" s="124">
        <v>0.37095</v>
      </c>
      <c r="O196" s="124">
        <v>2.4039999999999999</v>
      </c>
      <c r="P196" s="124">
        <v>0.73446</v>
      </c>
      <c r="Q196" s="124">
        <v>3.9664999999999999</v>
      </c>
      <c r="R196" s="124">
        <v>0.21639</v>
      </c>
      <c r="S196" s="124">
        <v>1.8361000000000001</v>
      </c>
      <c r="T196" s="124">
        <v>1.29433</v>
      </c>
      <c r="U196" s="124">
        <v>4.5982000000000003</v>
      </c>
      <c r="V196" s="124">
        <v>0.70526999999999995</v>
      </c>
      <c r="W196" s="124">
        <v>3.6110000000000002</v>
      </c>
      <c r="X196" s="124">
        <v>0.53185000000000004</v>
      </c>
      <c r="Y196" s="124">
        <v>3.3683999999999998</v>
      </c>
      <c r="Z196" s="124"/>
      <c r="AA196" s="124"/>
      <c r="AB196" s="124"/>
      <c r="AC196" s="124"/>
      <c r="AE196" s="309"/>
      <c r="AF196" s="2">
        <v>2018</v>
      </c>
      <c r="AG196" s="123">
        <v>0</v>
      </c>
      <c r="AH196" s="124">
        <v>0</v>
      </c>
      <c r="AI196" s="124">
        <v>3.5011800000000002</v>
      </c>
      <c r="AJ196" s="124">
        <v>7.7961999999999998</v>
      </c>
      <c r="AK196" s="124">
        <v>2.93926</v>
      </c>
      <c r="AL196" s="124">
        <v>7.1824000000000003</v>
      </c>
      <c r="AM196" s="124">
        <v>1.8036399999999999</v>
      </c>
      <c r="AN196" s="124">
        <v>5.7919999999999998</v>
      </c>
      <c r="AO196" s="124">
        <v>2.14486</v>
      </c>
      <c r="AP196" s="124">
        <v>6.2455999999999996</v>
      </c>
      <c r="AQ196" s="124">
        <v>3.7790499999999998</v>
      </c>
      <c r="AR196" s="124">
        <v>7.8851000000000004</v>
      </c>
      <c r="AS196" s="124">
        <v>3.8971399999999998</v>
      </c>
      <c r="AT196" s="124">
        <v>7.9537000000000004</v>
      </c>
      <c r="AU196" s="124">
        <v>5.2355600000000004</v>
      </c>
      <c r="AV196" s="124">
        <v>8.8056000000000001</v>
      </c>
      <c r="AW196" s="124">
        <v>5.5055800000000001</v>
      </c>
      <c r="AX196" s="124">
        <v>9.2627000000000006</v>
      </c>
      <c r="AY196" s="124">
        <v>6.3468299999999997</v>
      </c>
      <c r="AZ196" s="124">
        <v>9.7629999999999999</v>
      </c>
      <c r="BA196" s="124">
        <v>8.7483599999999999</v>
      </c>
      <c r="BB196" s="124">
        <v>10.539400000000001</v>
      </c>
      <c r="BC196" s="124"/>
      <c r="BD196" s="124"/>
      <c r="BE196" s="124"/>
      <c r="BF196" s="124"/>
      <c r="BH196" s="309"/>
      <c r="BI196" s="2">
        <v>2018</v>
      </c>
      <c r="BJ196" s="123">
        <v>8.2506699999999995</v>
      </c>
      <c r="BK196" s="124">
        <v>8.5311000000000003</v>
      </c>
      <c r="BL196" s="124">
        <v>3.64</v>
      </c>
      <c r="BM196" s="124">
        <v>7.0479000000000003</v>
      </c>
      <c r="BN196" s="124">
        <v>7.6811100000000003</v>
      </c>
      <c r="BO196" s="124">
        <v>9.8627000000000002</v>
      </c>
      <c r="BP196" s="124">
        <v>8.2112099999999995</v>
      </c>
      <c r="BQ196" s="124">
        <v>10.0983</v>
      </c>
      <c r="BR196" s="124">
        <v>5.0632400000000004</v>
      </c>
      <c r="BS196" s="124">
        <v>8.2623999999999995</v>
      </c>
      <c r="BT196" s="124">
        <v>5.3231000000000002</v>
      </c>
      <c r="BU196" s="124">
        <v>8.4962</v>
      </c>
      <c r="BV196" s="124">
        <v>6.4962499999999999</v>
      </c>
      <c r="BW196" s="124">
        <v>9.1997999999999998</v>
      </c>
      <c r="BX196" s="124">
        <v>4.2108299999999996</v>
      </c>
      <c r="BY196" s="124">
        <v>7.4347000000000003</v>
      </c>
      <c r="BZ196" s="124">
        <v>3.9741300000000002</v>
      </c>
      <c r="CA196" s="124">
        <v>8.0397999999999996</v>
      </c>
      <c r="CB196" s="124">
        <v>5.3943399999999997</v>
      </c>
      <c r="CC196" s="124">
        <v>8.6877999999999993</v>
      </c>
      <c r="CD196" s="124">
        <v>2.6732300000000002</v>
      </c>
      <c r="CE196" s="124">
        <v>6.4336000000000002</v>
      </c>
      <c r="CF196" s="124"/>
      <c r="CG196" s="124"/>
      <c r="CH196" s="124"/>
      <c r="CI196" s="124"/>
    </row>
    <row r="197" spans="2:87" x14ac:dyDescent="0.3">
      <c r="B197" s="309"/>
      <c r="C197" s="2">
        <v>2019</v>
      </c>
      <c r="D197" s="123">
        <v>0.59923000000000004</v>
      </c>
      <c r="E197" s="124">
        <v>3.0554999999999999</v>
      </c>
      <c r="F197" s="124">
        <v>1.1613599999999999</v>
      </c>
      <c r="G197" s="124">
        <v>5.4473000000000003</v>
      </c>
      <c r="H197" s="124">
        <v>0</v>
      </c>
      <c r="I197" s="124">
        <v>0</v>
      </c>
      <c r="J197" s="124">
        <v>0.69244000000000006</v>
      </c>
      <c r="K197" s="124">
        <v>3.2469999999999999</v>
      </c>
      <c r="L197" s="124">
        <v>0.72465000000000002</v>
      </c>
      <c r="M197" s="124">
        <v>3.3197999999999999</v>
      </c>
      <c r="N197" s="124">
        <v>1.31884</v>
      </c>
      <c r="O197" s="124">
        <v>5.032</v>
      </c>
      <c r="P197" s="124">
        <v>0</v>
      </c>
      <c r="Q197" s="124">
        <v>0</v>
      </c>
      <c r="R197" s="124">
        <v>0.55581000000000003</v>
      </c>
      <c r="S197" s="124">
        <v>3.4575</v>
      </c>
      <c r="T197" s="124">
        <v>0.72704999999999997</v>
      </c>
      <c r="U197" s="124">
        <v>3.7746</v>
      </c>
      <c r="V197" s="124">
        <v>0.45823999999999998</v>
      </c>
      <c r="W197" s="124">
        <v>2.6421000000000001</v>
      </c>
      <c r="X197" s="124">
        <v>0.72624999999999995</v>
      </c>
      <c r="Y197" s="124">
        <v>3.7378</v>
      </c>
      <c r="Z197" s="124">
        <v>0.63809000000000005</v>
      </c>
      <c r="AA197" s="124">
        <v>3.093</v>
      </c>
      <c r="AB197" s="124"/>
      <c r="AC197" s="124"/>
      <c r="AE197" s="309"/>
      <c r="AF197" s="2">
        <v>2019</v>
      </c>
      <c r="AG197" s="123">
        <v>3.8153800000000002</v>
      </c>
      <c r="AH197" s="124">
        <v>7.9741</v>
      </c>
      <c r="AI197" s="124">
        <v>5.4109100000000003</v>
      </c>
      <c r="AJ197" s="124">
        <v>9.0439000000000007</v>
      </c>
      <c r="AK197" s="124">
        <v>0</v>
      </c>
      <c r="AL197" s="124">
        <v>0</v>
      </c>
      <c r="AM197" s="124">
        <v>1.76356</v>
      </c>
      <c r="AN197" s="124">
        <v>5.7099000000000002</v>
      </c>
      <c r="AO197" s="124">
        <v>3.69116</v>
      </c>
      <c r="AP197" s="124">
        <v>7.8120000000000003</v>
      </c>
      <c r="AQ197" s="124">
        <v>7.3176699999999997</v>
      </c>
      <c r="AR197" s="124">
        <v>10.430899999999999</v>
      </c>
      <c r="AS197" s="124">
        <v>3.3770199999999999</v>
      </c>
      <c r="AT197" s="124">
        <v>7.5369000000000002</v>
      </c>
      <c r="AU197" s="124">
        <v>3.4854099999999999</v>
      </c>
      <c r="AV197" s="124">
        <v>7.6014999999999997</v>
      </c>
      <c r="AW197" s="124">
        <v>5.3059000000000003</v>
      </c>
      <c r="AX197" s="124">
        <v>9.2894000000000005</v>
      </c>
      <c r="AY197" s="124">
        <v>7.1277900000000001</v>
      </c>
      <c r="AZ197" s="124">
        <v>9.7950999999999997</v>
      </c>
      <c r="BA197" s="124">
        <v>8.3454200000000007</v>
      </c>
      <c r="BB197" s="124">
        <v>10.1914</v>
      </c>
      <c r="BC197" s="124">
        <v>7.97119</v>
      </c>
      <c r="BD197" s="124">
        <v>9.9620999999999995</v>
      </c>
      <c r="BE197" s="124"/>
      <c r="BF197" s="124"/>
      <c r="BH197" s="309"/>
      <c r="BI197" s="2">
        <v>2019</v>
      </c>
      <c r="BJ197" s="123">
        <v>5.0646199999999997</v>
      </c>
      <c r="BK197" s="124">
        <v>8.0452999999999992</v>
      </c>
      <c r="BL197" s="124">
        <v>4.7422700000000004</v>
      </c>
      <c r="BM197" s="124">
        <v>7.4569999999999999</v>
      </c>
      <c r="BN197" s="124">
        <v>7.4108700000000001</v>
      </c>
      <c r="BO197" s="124">
        <v>9.1844000000000001</v>
      </c>
      <c r="BP197" s="124">
        <v>8.3982200000000002</v>
      </c>
      <c r="BQ197" s="124">
        <v>10.241199999999999</v>
      </c>
      <c r="BR197" s="124">
        <v>4.6611599999999997</v>
      </c>
      <c r="BS197" s="124">
        <v>8.1922999999999995</v>
      </c>
      <c r="BT197" s="124">
        <v>6.0779100000000001</v>
      </c>
      <c r="BU197" s="124">
        <v>8.8756000000000004</v>
      </c>
      <c r="BV197" s="124">
        <v>3.3678699999999999</v>
      </c>
      <c r="BW197" s="124">
        <v>6.4341999999999997</v>
      </c>
      <c r="BX197" s="124">
        <v>5.5240499999999999</v>
      </c>
      <c r="BY197" s="124">
        <v>8.6744000000000003</v>
      </c>
      <c r="BZ197" s="124">
        <v>4.0765399999999996</v>
      </c>
      <c r="CA197" s="124">
        <v>7.7274000000000003</v>
      </c>
      <c r="CB197" s="124">
        <v>4.8502200000000002</v>
      </c>
      <c r="CC197" s="124">
        <v>8.5136000000000003</v>
      </c>
      <c r="CD197" s="124">
        <v>4.4041800000000002</v>
      </c>
      <c r="CE197" s="124">
        <v>7.7291999999999996</v>
      </c>
      <c r="CF197" s="124">
        <v>4.2480200000000004</v>
      </c>
      <c r="CG197" s="124">
        <v>8.1948000000000008</v>
      </c>
      <c r="CH197" s="124"/>
      <c r="CI197" s="124"/>
    </row>
    <row r="198" spans="2:87" x14ac:dyDescent="0.3">
      <c r="B198" s="310"/>
      <c r="C198" s="3">
        <v>2020</v>
      </c>
      <c r="D198" s="125">
        <v>1.29833</v>
      </c>
      <c r="E198" s="126">
        <v>4.4976000000000003</v>
      </c>
      <c r="F198" s="126">
        <v>1.5580000000000001</v>
      </c>
      <c r="G198" s="126">
        <v>4.9268000000000001</v>
      </c>
      <c r="H198" s="126">
        <v>1.58192</v>
      </c>
      <c r="I198" s="126">
        <v>5.7636000000000003</v>
      </c>
      <c r="J198" s="126">
        <v>0</v>
      </c>
      <c r="K198" s="126">
        <v>0</v>
      </c>
      <c r="L198" s="126">
        <v>0</v>
      </c>
      <c r="M198" s="126">
        <v>0</v>
      </c>
      <c r="N198" s="126">
        <v>1.4689300000000001</v>
      </c>
      <c r="O198" s="126">
        <v>5.5614999999999997</v>
      </c>
      <c r="P198" s="126">
        <v>1.1685000000000001</v>
      </c>
      <c r="Q198" s="126">
        <v>4.1558999999999999</v>
      </c>
      <c r="R198" s="126">
        <v>1.59795</v>
      </c>
      <c r="S198" s="126">
        <v>4.7885999999999997</v>
      </c>
      <c r="T198" s="126">
        <v>0.27821000000000001</v>
      </c>
      <c r="U198" s="126">
        <v>2.0819999999999999</v>
      </c>
      <c r="V198" s="126">
        <v>1.16597</v>
      </c>
      <c r="W198" s="126">
        <v>4.6105999999999998</v>
      </c>
      <c r="X198" s="126">
        <v>0.57650000000000001</v>
      </c>
      <c r="Y198" s="126">
        <v>4.0824999999999996</v>
      </c>
      <c r="Z198" s="126">
        <v>0.71428999999999998</v>
      </c>
      <c r="AA198" s="126">
        <v>3.7621000000000002</v>
      </c>
      <c r="AB198" s="126">
        <v>0.5</v>
      </c>
      <c r="AC198" s="126">
        <v>3.1616</v>
      </c>
      <c r="AE198" s="310"/>
      <c r="AF198" s="3">
        <v>2020</v>
      </c>
      <c r="AG198" s="125">
        <v>0</v>
      </c>
      <c r="AH198" s="126">
        <v>0</v>
      </c>
      <c r="AI198" s="126">
        <v>3.968</v>
      </c>
      <c r="AJ198" s="126">
        <v>8.3652999999999995</v>
      </c>
      <c r="AK198" s="126">
        <v>3.8153800000000002</v>
      </c>
      <c r="AL198" s="126">
        <v>7.9741</v>
      </c>
      <c r="AM198" s="126">
        <v>1.86</v>
      </c>
      <c r="AN198" s="126">
        <v>5.8754999999999997</v>
      </c>
      <c r="AO198" s="126">
        <v>0</v>
      </c>
      <c r="AP198" s="126">
        <v>0</v>
      </c>
      <c r="AQ198" s="126">
        <v>4.25143</v>
      </c>
      <c r="AR198" s="126">
        <v>8.2903000000000002</v>
      </c>
      <c r="AS198" s="126">
        <v>5.952</v>
      </c>
      <c r="AT198" s="126">
        <v>9.2077000000000009</v>
      </c>
      <c r="AU198" s="126">
        <v>2.9810300000000001</v>
      </c>
      <c r="AV198" s="126">
        <v>8.2550000000000008</v>
      </c>
      <c r="AW198" s="126">
        <v>5.26464</v>
      </c>
      <c r="AX198" s="126">
        <v>9.4643999999999995</v>
      </c>
      <c r="AY198" s="126">
        <v>5.76</v>
      </c>
      <c r="AZ198" s="126">
        <v>9.0791000000000004</v>
      </c>
      <c r="BA198" s="126">
        <v>6.7994000000000003</v>
      </c>
      <c r="BB198" s="126">
        <v>10.462</v>
      </c>
      <c r="BC198" s="126">
        <v>8.8893500000000003</v>
      </c>
      <c r="BD198" s="126">
        <v>9.8985000000000003</v>
      </c>
      <c r="BE198" s="126">
        <v>9.8045500000000008</v>
      </c>
      <c r="BF198" s="126">
        <v>10.227</v>
      </c>
      <c r="BH198" s="310"/>
      <c r="BI198" s="3">
        <v>2020</v>
      </c>
      <c r="BJ198" s="125">
        <v>2.8774999999999999</v>
      </c>
      <c r="BK198" s="126">
        <v>5.2055999999999996</v>
      </c>
      <c r="BL198" s="126">
        <v>7.3390000000000004</v>
      </c>
      <c r="BM198" s="126">
        <v>8.2589000000000006</v>
      </c>
      <c r="BN198" s="126">
        <v>5.0646199999999997</v>
      </c>
      <c r="BO198" s="126">
        <v>8.0452999999999992</v>
      </c>
      <c r="BP198" s="126">
        <v>6.0787500000000003</v>
      </c>
      <c r="BQ198" s="126">
        <v>8.0292999999999992</v>
      </c>
      <c r="BR198" s="126">
        <v>4.0905300000000002</v>
      </c>
      <c r="BS198" s="126">
        <v>8.1382999999999992</v>
      </c>
      <c r="BT198" s="126">
        <v>5.8078599999999998</v>
      </c>
      <c r="BU198" s="126">
        <v>8.2789000000000001</v>
      </c>
      <c r="BV198" s="126">
        <v>4.7655000000000003</v>
      </c>
      <c r="BW198" s="126">
        <v>8.8552999999999997</v>
      </c>
      <c r="BX198" s="126">
        <v>6.1515399999999998</v>
      </c>
      <c r="BY198" s="126">
        <v>9.4182000000000006</v>
      </c>
      <c r="BZ198" s="126">
        <v>7.0885699999999998</v>
      </c>
      <c r="CA198" s="126">
        <v>8.3047000000000004</v>
      </c>
      <c r="CB198" s="126">
        <v>5.1401599999999998</v>
      </c>
      <c r="CC198" s="126">
        <v>8.9937000000000005</v>
      </c>
      <c r="CD198" s="126">
        <v>5.1840000000000002</v>
      </c>
      <c r="CE198" s="126">
        <v>8.3844999999999992</v>
      </c>
      <c r="CF198" s="126">
        <v>4.5392200000000003</v>
      </c>
      <c r="CG198" s="126">
        <v>7.8907999999999996</v>
      </c>
      <c r="CH198" s="126">
        <v>3.9710000000000001</v>
      </c>
      <c r="CI198" s="126">
        <v>7.5252999999999997</v>
      </c>
    </row>
    <row r="199" spans="2:87" x14ac:dyDescent="0.3">
      <c r="G199" s="115"/>
      <c r="AG199" s="127"/>
      <c r="AH199" s="127"/>
      <c r="AI199" s="127"/>
      <c r="AJ199" s="127"/>
      <c r="AK199" s="127"/>
      <c r="AL199" s="127"/>
      <c r="AM199" s="127"/>
      <c r="AN199" s="127"/>
      <c r="AO199" s="127"/>
      <c r="AP199" s="127"/>
      <c r="AQ199" s="127"/>
      <c r="AR199" s="127"/>
      <c r="AS199" s="127"/>
      <c r="AT199" s="127"/>
      <c r="AU199" s="127"/>
      <c r="AV199" s="127"/>
      <c r="AW199" s="127"/>
      <c r="AX199" s="127"/>
      <c r="AY199" s="127"/>
      <c r="AZ199" s="127"/>
      <c r="BA199" s="127"/>
      <c r="BB199" s="122"/>
      <c r="BC199" s="127"/>
      <c r="BD199" s="127"/>
      <c r="BE199" s="127"/>
      <c r="BF199" s="127"/>
    </row>
    <row r="200" spans="2:87" ht="24" x14ac:dyDescent="0.3">
      <c r="B200" s="100" t="s">
        <v>49</v>
      </c>
      <c r="C200" s="87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E200" s="100" t="s">
        <v>42</v>
      </c>
      <c r="AF200" s="87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86"/>
      <c r="AS200" s="86"/>
      <c r="AT200" s="86"/>
      <c r="AU200" s="86"/>
      <c r="AV200" s="86"/>
      <c r="AW200" s="86"/>
      <c r="AX200" s="86"/>
      <c r="AY200" s="86"/>
      <c r="AZ200" s="86"/>
      <c r="BA200" s="86"/>
      <c r="BB200" s="86"/>
      <c r="BC200" s="86"/>
      <c r="BD200" s="86"/>
      <c r="BE200" s="86"/>
      <c r="BF200" s="86"/>
      <c r="BH200" s="100" t="s">
        <v>43</v>
      </c>
      <c r="BI200" s="87"/>
      <c r="BJ200" s="86"/>
      <c r="BK200" s="86"/>
      <c r="BL200" s="86"/>
      <c r="BM200" s="86"/>
      <c r="BN200" s="86"/>
      <c r="BO200" s="86"/>
      <c r="BP200" s="86"/>
      <c r="BQ200" s="86"/>
      <c r="BR200" s="86"/>
      <c r="BS200" s="86"/>
      <c r="BT200" s="86"/>
      <c r="BU200" s="86"/>
      <c r="BV200" s="86"/>
      <c r="BW200" s="86"/>
      <c r="BX200" s="86"/>
      <c r="BY200" s="86"/>
      <c r="BZ200" s="86"/>
      <c r="CA200" s="86"/>
      <c r="CB200" s="86"/>
      <c r="CC200" s="86"/>
      <c r="CD200" s="86"/>
      <c r="CE200" s="86"/>
      <c r="CF200" s="86"/>
      <c r="CG200" s="86"/>
      <c r="CH200" s="86"/>
      <c r="CI200" s="86"/>
    </row>
    <row r="201" spans="2:87" x14ac:dyDescent="0.3">
      <c r="B201" s="79"/>
      <c r="C201" s="73"/>
      <c r="D201" s="311" t="s">
        <v>30</v>
      </c>
      <c r="E201" s="311"/>
      <c r="F201" s="311"/>
      <c r="G201" s="311"/>
      <c r="H201" s="311"/>
      <c r="I201" s="311"/>
      <c r="J201" s="311"/>
      <c r="K201" s="311"/>
      <c r="L201" s="311"/>
      <c r="M201" s="311"/>
      <c r="N201" s="311"/>
      <c r="O201" s="311"/>
      <c r="P201" s="311"/>
      <c r="Q201" s="311"/>
      <c r="R201" s="311"/>
      <c r="S201" s="311"/>
      <c r="T201" s="311"/>
      <c r="U201" s="311"/>
      <c r="V201" s="311"/>
      <c r="W201" s="311"/>
      <c r="X201" s="311"/>
      <c r="Y201" s="311"/>
      <c r="Z201" s="311"/>
      <c r="AA201" s="311"/>
      <c r="AB201" s="311"/>
      <c r="AC201" s="311"/>
      <c r="AE201" s="79"/>
      <c r="AF201" s="73"/>
      <c r="AG201" s="311" t="s">
        <v>30</v>
      </c>
      <c r="AH201" s="311"/>
      <c r="AI201" s="311"/>
      <c r="AJ201" s="311"/>
      <c r="AK201" s="311"/>
      <c r="AL201" s="311"/>
      <c r="AM201" s="311"/>
      <c r="AN201" s="311"/>
      <c r="AO201" s="311"/>
      <c r="AP201" s="311"/>
      <c r="AQ201" s="311"/>
      <c r="AR201" s="311"/>
      <c r="AS201" s="311"/>
      <c r="AT201" s="311"/>
      <c r="AU201" s="311"/>
      <c r="AV201" s="311"/>
      <c r="AW201" s="311"/>
      <c r="AX201" s="311"/>
      <c r="AY201" s="311"/>
      <c r="AZ201" s="311"/>
      <c r="BA201" s="311"/>
      <c r="BB201" s="311"/>
      <c r="BC201" s="311"/>
      <c r="BD201" s="311"/>
      <c r="BE201" s="311"/>
      <c r="BF201" s="311"/>
      <c r="BH201" s="79"/>
      <c r="BI201" s="73"/>
      <c r="BJ201" s="311" t="s">
        <v>30</v>
      </c>
      <c r="BK201" s="311"/>
      <c r="BL201" s="311"/>
      <c r="BM201" s="311"/>
      <c r="BN201" s="311"/>
      <c r="BO201" s="311"/>
      <c r="BP201" s="311"/>
      <c r="BQ201" s="311"/>
      <c r="BR201" s="311"/>
      <c r="BS201" s="311"/>
      <c r="BT201" s="311"/>
      <c r="BU201" s="311"/>
      <c r="BV201" s="311"/>
      <c r="BW201" s="311"/>
      <c r="BX201" s="311"/>
      <c r="BY201" s="311"/>
      <c r="BZ201" s="311"/>
      <c r="CA201" s="311"/>
      <c r="CB201" s="311"/>
      <c r="CC201" s="311"/>
      <c r="CD201" s="311"/>
      <c r="CE201" s="311"/>
      <c r="CF201" s="311"/>
      <c r="CG201" s="311"/>
      <c r="CH201" s="311"/>
      <c r="CI201" s="311"/>
    </row>
    <row r="202" spans="2:87" x14ac:dyDescent="0.3">
      <c r="B202" s="80"/>
      <c r="C202" s="81"/>
      <c r="D202" s="307">
        <v>2008</v>
      </c>
      <c r="E202" s="307"/>
      <c r="F202" s="307">
        <v>2009</v>
      </c>
      <c r="G202" s="307"/>
      <c r="H202" s="307">
        <v>2010</v>
      </c>
      <c r="I202" s="307"/>
      <c r="J202" s="307">
        <v>2011</v>
      </c>
      <c r="K202" s="307"/>
      <c r="L202" s="307">
        <v>2012</v>
      </c>
      <c r="M202" s="307"/>
      <c r="N202" s="307">
        <v>2013</v>
      </c>
      <c r="O202" s="307"/>
      <c r="P202" s="307">
        <v>2014</v>
      </c>
      <c r="Q202" s="307"/>
      <c r="R202" s="307">
        <v>2015</v>
      </c>
      <c r="S202" s="307"/>
      <c r="T202" s="307">
        <v>2016</v>
      </c>
      <c r="U202" s="307"/>
      <c r="V202" s="307">
        <v>2017</v>
      </c>
      <c r="W202" s="307"/>
      <c r="X202" s="307">
        <v>2018</v>
      </c>
      <c r="Y202" s="307"/>
      <c r="Z202" s="307">
        <v>2019</v>
      </c>
      <c r="AA202" s="307"/>
      <c r="AB202" s="307">
        <v>2020</v>
      </c>
      <c r="AC202" s="307"/>
      <c r="AE202" s="80"/>
      <c r="AF202" s="81"/>
      <c r="AG202" s="307">
        <v>2008</v>
      </c>
      <c r="AH202" s="307"/>
      <c r="AI202" s="307">
        <v>2009</v>
      </c>
      <c r="AJ202" s="307"/>
      <c r="AK202" s="307">
        <v>2010</v>
      </c>
      <c r="AL202" s="307"/>
      <c r="AM202" s="307">
        <v>2011</v>
      </c>
      <c r="AN202" s="307"/>
      <c r="AO202" s="307">
        <v>2012</v>
      </c>
      <c r="AP202" s="307"/>
      <c r="AQ202" s="307">
        <v>2013</v>
      </c>
      <c r="AR202" s="307"/>
      <c r="AS202" s="307">
        <v>2014</v>
      </c>
      <c r="AT202" s="307"/>
      <c r="AU202" s="307">
        <v>2015</v>
      </c>
      <c r="AV202" s="307"/>
      <c r="AW202" s="307">
        <v>2016</v>
      </c>
      <c r="AX202" s="307"/>
      <c r="AY202" s="307">
        <v>2017</v>
      </c>
      <c r="AZ202" s="307"/>
      <c r="BA202" s="307">
        <v>2018</v>
      </c>
      <c r="BB202" s="307"/>
      <c r="BC202" s="307">
        <v>2019</v>
      </c>
      <c r="BD202" s="307"/>
      <c r="BE202" s="307">
        <v>2020</v>
      </c>
      <c r="BF202" s="307"/>
      <c r="BH202" s="80"/>
      <c r="BI202" s="81"/>
      <c r="BJ202" s="307">
        <v>2008</v>
      </c>
      <c r="BK202" s="307"/>
      <c r="BL202" s="307">
        <v>2009</v>
      </c>
      <c r="BM202" s="307"/>
      <c r="BN202" s="307">
        <v>2010</v>
      </c>
      <c r="BO202" s="307"/>
      <c r="BP202" s="307">
        <v>2011</v>
      </c>
      <c r="BQ202" s="307"/>
      <c r="BR202" s="307">
        <v>2012</v>
      </c>
      <c r="BS202" s="307"/>
      <c r="BT202" s="307">
        <v>2013</v>
      </c>
      <c r="BU202" s="307"/>
      <c r="BV202" s="307">
        <v>2014</v>
      </c>
      <c r="BW202" s="307"/>
      <c r="BX202" s="307">
        <v>2015</v>
      </c>
      <c r="BY202" s="307"/>
      <c r="BZ202" s="307">
        <v>2016</v>
      </c>
      <c r="CA202" s="307"/>
      <c r="CB202" s="307">
        <v>2017</v>
      </c>
      <c r="CC202" s="307"/>
      <c r="CD202" s="307">
        <v>2018</v>
      </c>
      <c r="CE202" s="307"/>
      <c r="CF202" s="307">
        <v>2019</v>
      </c>
      <c r="CG202" s="307"/>
      <c r="CH202" s="307">
        <v>2020</v>
      </c>
      <c r="CI202" s="307"/>
    </row>
    <row r="203" spans="2:87" x14ac:dyDescent="0.3">
      <c r="B203" s="83"/>
      <c r="C203" s="84"/>
      <c r="D203" s="85" t="s">
        <v>31</v>
      </c>
      <c r="E203" s="85" t="s">
        <v>32</v>
      </c>
      <c r="F203" s="85" t="s">
        <v>31</v>
      </c>
      <c r="G203" s="85" t="s">
        <v>32</v>
      </c>
      <c r="H203" s="85" t="s">
        <v>31</v>
      </c>
      <c r="I203" s="85" t="s">
        <v>32</v>
      </c>
      <c r="J203" s="85" t="s">
        <v>31</v>
      </c>
      <c r="K203" s="85" t="s">
        <v>32</v>
      </c>
      <c r="L203" s="85" t="s">
        <v>31</v>
      </c>
      <c r="M203" s="85" t="s">
        <v>32</v>
      </c>
      <c r="N203" s="85" t="s">
        <v>31</v>
      </c>
      <c r="O203" s="85" t="s">
        <v>32</v>
      </c>
      <c r="P203" s="85" t="s">
        <v>31</v>
      </c>
      <c r="Q203" s="85" t="s">
        <v>32</v>
      </c>
      <c r="R203" s="85" t="s">
        <v>31</v>
      </c>
      <c r="S203" s="85" t="s">
        <v>32</v>
      </c>
      <c r="T203" s="85" t="s">
        <v>31</v>
      </c>
      <c r="U203" s="85" t="s">
        <v>32</v>
      </c>
      <c r="V203" s="85" t="s">
        <v>31</v>
      </c>
      <c r="W203" s="85" t="s">
        <v>32</v>
      </c>
      <c r="X203" s="85" t="s">
        <v>31</v>
      </c>
      <c r="Y203" s="85" t="s">
        <v>32</v>
      </c>
      <c r="Z203" s="85" t="s">
        <v>31</v>
      </c>
      <c r="AA203" s="85" t="s">
        <v>32</v>
      </c>
      <c r="AB203" s="85" t="s">
        <v>31</v>
      </c>
      <c r="AC203" s="85" t="s">
        <v>32</v>
      </c>
      <c r="AE203" s="83"/>
      <c r="AF203" s="84"/>
      <c r="AG203" s="85" t="s">
        <v>31</v>
      </c>
      <c r="AH203" s="85" t="s">
        <v>32</v>
      </c>
      <c r="AI203" s="85" t="s">
        <v>31</v>
      </c>
      <c r="AJ203" s="85" t="s">
        <v>32</v>
      </c>
      <c r="AK203" s="85" t="s">
        <v>31</v>
      </c>
      <c r="AL203" s="85" t="s">
        <v>32</v>
      </c>
      <c r="AM203" s="85" t="s">
        <v>31</v>
      </c>
      <c r="AN203" s="85" t="s">
        <v>32</v>
      </c>
      <c r="AO203" s="85" t="s">
        <v>31</v>
      </c>
      <c r="AP203" s="85" t="s">
        <v>32</v>
      </c>
      <c r="AQ203" s="85" t="s">
        <v>31</v>
      </c>
      <c r="AR203" s="85" t="s">
        <v>32</v>
      </c>
      <c r="AS203" s="85" t="s">
        <v>31</v>
      </c>
      <c r="AT203" s="85" t="s">
        <v>32</v>
      </c>
      <c r="AU203" s="85" t="s">
        <v>31</v>
      </c>
      <c r="AV203" s="85" t="s">
        <v>32</v>
      </c>
      <c r="AW203" s="85" t="s">
        <v>31</v>
      </c>
      <c r="AX203" s="85" t="s">
        <v>32</v>
      </c>
      <c r="AY203" s="85" t="s">
        <v>31</v>
      </c>
      <c r="AZ203" s="85" t="s">
        <v>32</v>
      </c>
      <c r="BA203" s="85" t="s">
        <v>31</v>
      </c>
      <c r="BB203" s="85" t="s">
        <v>32</v>
      </c>
      <c r="BC203" s="85" t="s">
        <v>31</v>
      </c>
      <c r="BD203" s="85" t="s">
        <v>32</v>
      </c>
      <c r="BE203" s="85" t="s">
        <v>31</v>
      </c>
      <c r="BF203" s="85" t="s">
        <v>32</v>
      </c>
      <c r="BH203" s="83"/>
      <c r="BI203" s="84"/>
      <c r="BJ203" s="85" t="s">
        <v>31</v>
      </c>
      <c r="BK203" s="85" t="s">
        <v>32</v>
      </c>
      <c r="BL203" s="85" t="s">
        <v>31</v>
      </c>
      <c r="BM203" s="85" t="s">
        <v>32</v>
      </c>
      <c r="BN203" s="85" t="s">
        <v>31</v>
      </c>
      <c r="BO203" s="85" t="s">
        <v>32</v>
      </c>
      <c r="BP203" s="85" t="s">
        <v>31</v>
      </c>
      <c r="BQ203" s="85" t="s">
        <v>32</v>
      </c>
      <c r="BR203" s="85" t="s">
        <v>31</v>
      </c>
      <c r="BS203" s="85" t="s">
        <v>32</v>
      </c>
      <c r="BT203" s="85" t="s">
        <v>31</v>
      </c>
      <c r="BU203" s="85" t="s">
        <v>32</v>
      </c>
      <c r="BV203" s="85" t="s">
        <v>31</v>
      </c>
      <c r="BW203" s="85" t="s">
        <v>32</v>
      </c>
      <c r="BX203" s="85" t="s">
        <v>31</v>
      </c>
      <c r="BY203" s="85" t="s">
        <v>32</v>
      </c>
      <c r="BZ203" s="85" t="s">
        <v>31</v>
      </c>
      <c r="CA203" s="85" t="s">
        <v>32</v>
      </c>
      <c r="CB203" s="85" t="s">
        <v>31</v>
      </c>
      <c r="CC203" s="85" t="s">
        <v>32</v>
      </c>
      <c r="CD203" s="85" t="s">
        <v>31</v>
      </c>
      <c r="CE203" s="85" t="s">
        <v>32</v>
      </c>
      <c r="CF203" s="85" t="s">
        <v>31</v>
      </c>
      <c r="CG203" s="85" t="s">
        <v>32</v>
      </c>
      <c r="CH203" s="85" t="s">
        <v>31</v>
      </c>
      <c r="CI203" s="85" t="s">
        <v>32</v>
      </c>
    </row>
    <row r="204" spans="2:87" x14ac:dyDescent="0.3">
      <c r="B204" s="308" t="s">
        <v>34</v>
      </c>
      <c r="C204" s="2">
        <v>2008</v>
      </c>
      <c r="D204" s="38">
        <v>356</v>
      </c>
      <c r="E204" s="115">
        <f t="shared" ref="E204:E216" si="144">D204/D60*100</f>
        <v>59.932659932659938</v>
      </c>
      <c r="F204" s="74"/>
      <c r="G204" s="115"/>
      <c r="H204" s="74"/>
      <c r="I204" s="115"/>
      <c r="J204" s="74"/>
      <c r="K204" s="115"/>
      <c r="L204" s="74"/>
      <c r="M204" s="115"/>
      <c r="N204" s="74"/>
      <c r="O204" s="115"/>
      <c r="P204" s="74"/>
      <c r="Q204" s="115"/>
      <c r="R204" s="74"/>
      <c r="S204" s="115"/>
      <c r="T204" s="74"/>
      <c r="U204" s="115"/>
      <c r="V204" s="74"/>
      <c r="W204" s="115"/>
      <c r="X204" s="74"/>
      <c r="Y204" s="115"/>
      <c r="Z204" s="74"/>
      <c r="AA204" s="115"/>
      <c r="AB204" s="74"/>
      <c r="AC204" s="115"/>
      <c r="AE204" s="308" t="s">
        <v>34</v>
      </c>
      <c r="AF204" s="2">
        <v>2008</v>
      </c>
      <c r="AG204" s="38">
        <v>88</v>
      </c>
      <c r="AH204" s="115">
        <f t="shared" ref="AH204:AH216" si="145">AG204/D60*100</f>
        <v>14.814814814814813</v>
      </c>
      <c r="AI204" s="74"/>
      <c r="AJ204" s="115"/>
      <c r="AK204" s="74"/>
      <c r="AL204" s="115"/>
      <c r="AM204" s="74"/>
      <c r="AN204" s="115"/>
      <c r="AO204" s="74"/>
      <c r="AP204" s="115"/>
      <c r="AQ204" s="74"/>
      <c r="AR204" s="115"/>
      <c r="AS204" s="74"/>
      <c r="AT204" s="115"/>
      <c r="AU204" s="74"/>
      <c r="AV204" s="115"/>
      <c r="AW204" s="74"/>
      <c r="AX204" s="115"/>
      <c r="AY204" s="74"/>
      <c r="AZ204" s="115"/>
      <c r="BA204" s="74"/>
      <c r="BB204" s="115"/>
      <c r="BC204" s="74"/>
      <c r="BD204" s="115"/>
      <c r="BE204" s="74"/>
      <c r="BF204" s="115"/>
      <c r="BH204" s="308" t="s">
        <v>34</v>
      </c>
      <c r="BI204" s="2">
        <v>2008</v>
      </c>
      <c r="BJ204" s="38">
        <v>286</v>
      </c>
      <c r="BK204" s="115">
        <f t="shared" ref="BK204:BK216" si="146">BJ204/D60*100</f>
        <v>48.148148148148145</v>
      </c>
      <c r="BL204" s="74"/>
      <c r="BM204" s="115"/>
      <c r="BN204" s="74"/>
      <c r="BO204" s="115"/>
      <c r="BP204" s="74"/>
      <c r="BQ204" s="115"/>
      <c r="BR204" s="74"/>
      <c r="BS204" s="115"/>
      <c r="BT204" s="74"/>
      <c r="BU204" s="115"/>
      <c r="BV204" s="74"/>
      <c r="BW204" s="115"/>
      <c r="BX204" s="74"/>
      <c r="BY204" s="115"/>
      <c r="BZ204" s="74"/>
      <c r="CA204" s="115"/>
      <c r="CB204" s="74"/>
      <c r="CC204" s="115"/>
      <c r="CD204" s="74"/>
      <c r="CE204" s="115"/>
      <c r="CF204" s="74"/>
      <c r="CG204" s="115"/>
      <c r="CH204" s="74"/>
      <c r="CI204" s="115"/>
    </row>
    <row r="205" spans="2:87" x14ac:dyDescent="0.3">
      <c r="B205" s="309"/>
      <c r="C205" s="2">
        <v>2009</v>
      </c>
      <c r="D205" s="41">
        <v>433</v>
      </c>
      <c r="E205" s="116">
        <f t="shared" si="144"/>
        <v>72.895622895622893</v>
      </c>
      <c r="F205" s="26">
        <v>598</v>
      </c>
      <c r="G205" s="116">
        <f t="shared" ref="G205:G216" si="147">F205/F61*100</f>
        <v>70.187793427230048</v>
      </c>
      <c r="H205" s="26"/>
      <c r="I205" s="116"/>
      <c r="J205" s="26"/>
      <c r="K205" s="116"/>
      <c r="L205" s="26"/>
      <c r="M205" s="116"/>
      <c r="N205" s="26"/>
      <c r="O205" s="116"/>
      <c r="P205" s="26"/>
      <c r="Q205" s="116"/>
      <c r="R205" s="26"/>
      <c r="S205" s="116"/>
      <c r="T205" s="26"/>
      <c r="U205" s="116"/>
      <c r="V205" s="26"/>
      <c r="W205" s="116"/>
      <c r="X205" s="26"/>
      <c r="Y205" s="116"/>
      <c r="Z205" s="26"/>
      <c r="AA205" s="116"/>
      <c r="AB205" s="26"/>
      <c r="AC205" s="116"/>
      <c r="AE205" s="309"/>
      <c r="AF205" s="2">
        <v>2009</v>
      </c>
      <c r="AG205" s="41">
        <v>81</v>
      </c>
      <c r="AH205" s="116">
        <f t="shared" si="145"/>
        <v>13.636363636363635</v>
      </c>
      <c r="AI205" s="26">
        <v>124</v>
      </c>
      <c r="AJ205" s="116">
        <f t="shared" ref="AJ205:AJ216" si="148">AI205/F61*100</f>
        <v>14.553990610328638</v>
      </c>
      <c r="AK205" s="26"/>
      <c r="AL205" s="116"/>
      <c r="AM205" s="26"/>
      <c r="AN205" s="116"/>
      <c r="AO205" s="26"/>
      <c r="AP205" s="116"/>
      <c r="AQ205" s="26"/>
      <c r="AR205" s="116"/>
      <c r="AS205" s="26"/>
      <c r="AT205" s="116"/>
      <c r="AU205" s="26"/>
      <c r="AV205" s="116"/>
      <c r="AW205" s="26"/>
      <c r="AX205" s="116"/>
      <c r="AY205" s="26"/>
      <c r="AZ205" s="116"/>
      <c r="BA205" s="26"/>
      <c r="BB205" s="116"/>
      <c r="BC205" s="26"/>
      <c r="BD205" s="116"/>
      <c r="BE205" s="26"/>
      <c r="BF205" s="116"/>
      <c r="BH205" s="309"/>
      <c r="BI205" s="2">
        <v>2009</v>
      </c>
      <c r="BJ205" s="41">
        <v>376</v>
      </c>
      <c r="BK205" s="116">
        <f t="shared" si="146"/>
        <v>63.299663299663301</v>
      </c>
      <c r="BL205" s="26">
        <v>512</v>
      </c>
      <c r="BM205" s="116">
        <f t="shared" ref="BM205:BM216" si="149">BL205/F61*100</f>
        <v>60.093896713615024</v>
      </c>
      <c r="BN205" s="26"/>
      <c r="BO205" s="116"/>
      <c r="BP205" s="26"/>
      <c r="BQ205" s="116"/>
      <c r="BR205" s="26"/>
      <c r="BS205" s="116"/>
      <c r="BT205" s="26"/>
      <c r="BU205" s="116"/>
      <c r="BV205" s="26"/>
      <c r="BW205" s="116"/>
      <c r="BX205" s="26"/>
      <c r="BY205" s="116"/>
      <c r="BZ205" s="26"/>
      <c r="CA205" s="116"/>
      <c r="CB205" s="26"/>
      <c r="CC205" s="116"/>
      <c r="CD205" s="26"/>
      <c r="CE205" s="116"/>
      <c r="CF205" s="26"/>
      <c r="CG205" s="116"/>
      <c r="CH205" s="26"/>
      <c r="CI205" s="116"/>
    </row>
    <row r="206" spans="2:87" x14ac:dyDescent="0.3">
      <c r="B206" s="309"/>
      <c r="C206" s="2">
        <v>2010</v>
      </c>
      <c r="D206" s="41">
        <v>281</v>
      </c>
      <c r="E206" s="116">
        <f t="shared" si="144"/>
        <v>83.382789317507417</v>
      </c>
      <c r="F206" s="26">
        <v>578</v>
      </c>
      <c r="G206" s="116">
        <f t="shared" si="147"/>
        <v>79.395604395604394</v>
      </c>
      <c r="H206" s="26">
        <v>611</v>
      </c>
      <c r="I206" s="116">
        <f t="shared" ref="I206" si="150">H206/H62*100</f>
        <v>71.461988304093566</v>
      </c>
      <c r="J206" s="26"/>
      <c r="K206" s="116"/>
      <c r="L206" s="26"/>
      <c r="M206" s="116"/>
      <c r="N206" s="26"/>
      <c r="O206" s="116"/>
      <c r="P206" s="26"/>
      <c r="Q206" s="116"/>
      <c r="R206" s="26"/>
      <c r="S206" s="116"/>
      <c r="T206" s="26"/>
      <c r="U206" s="116"/>
      <c r="V206" s="26"/>
      <c r="W206" s="116"/>
      <c r="X206" s="26"/>
      <c r="Y206" s="116"/>
      <c r="Z206" s="26"/>
      <c r="AA206" s="116"/>
      <c r="AB206" s="26"/>
      <c r="AC206" s="116"/>
      <c r="AE206" s="309"/>
      <c r="AF206" s="2">
        <v>2010</v>
      </c>
      <c r="AG206" s="41">
        <v>74</v>
      </c>
      <c r="AH206" s="116">
        <f t="shared" si="145"/>
        <v>21.958456973293767</v>
      </c>
      <c r="AI206" s="26">
        <v>128</v>
      </c>
      <c r="AJ206" s="116">
        <f t="shared" si="148"/>
        <v>17.582417582417584</v>
      </c>
      <c r="AK206" s="26">
        <v>138</v>
      </c>
      <c r="AL206" s="116">
        <f t="shared" ref="AL206:AL216" si="151">AK206/H62*100</f>
        <v>16.140350877192983</v>
      </c>
      <c r="AM206" s="26"/>
      <c r="AN206" s="116"/>
      <c r="AO206" s="26"/>
      <c r="AP206" s="116"/>
      <c r="AQ206" s="26"/>
      <c r="AR206" s="116"/>
      <c r="AS206" s="26"/>
      <c r="AT206" s="116"/>
      <c r="AU206" s="26"/>
      <c r="AV206" s="116"/>
      <c r="AW206" s="26"/>
      <c r="AX206" s="116"/>
      <c r="AY206" s="26"/>
      <c r="AZ206" s="116"/>
      <c r="BA206" s="26"/>
      <c r="BB206" s="116"/>
      <c r="BC206" s="26"/>
      <c r="BD206" s="116"/>
      <c r="BE206" s="26"/>
      <c r="BF206" s="116"/>
      <c r="BH206" s="309"/>
      <c r="BI206" s="2">
        <v>2010</v>
      </c>
      <c r="BJ206" s="41">
        <v>234</v>
      </c>
      <c r="BK206" s="116">
        <f t="shared" si="146"/>
        <v>69.436201780415431</v>
      </c>
      <c r="BL206" s="26">
        <v>489</v>
      </c>
      <c r="BM206" s="116">
        <f t="shared" si="149"/>
        <v>67.170329670329664</v>
      </c>
      <c r="BN206" s="26">
        <v>503</v>
      </c>
      <c r="BO206" s="116">
        <f t="shared" ref="BO206:BO216" si="152">BN206/H62*100</f>
        <v>58.830409356725141</v>
      </c>
      <c r="BP206" s="26"/>
      <c r="BQ206" s="116"/>
      <c r="BR206" s="26"/>
      <c r="BS206" s="116"/>
      <c r="BT206" s="26"/>
      <c r="BU206" s="116"/>
      <c r="BV206" s="26"/>
      <c r="BW206" s="116"/>
      <c r="BX206" s="26"/>
      <c r="BY206" s="116"/>
      <c r="BZ206" s="26"/>
      <c r="CA206" s="116"/>
      <c r="CB206" s="26"/>
      <c r="CC206" s="116"/>
      <c r="CD206" s="26"/>
      <c r="CE206" s="116"/>
      <c r="CF206" s="26"/>
      <c r="CG206" s="116"/>
      <c r="CH206" s="26"/>
      <c r="CI206" s="116"/>
    </row>
    <row r="207" spans="2:87" x14ac:dyDescent="0.3">
      <c r="B207" s="309"/>
      <c r="C207" s="2">
        <v>2011</v>
      </c>
      <c r="D207" s="41">
        <v>174</v>
      </c>
      <c r="E207" s="116">
        <f t="shared" si="144"/>
        <v>82.857142857142861</v>
      </c>
      <c r="F207" s="26">
        <v>291</v>
      </c>
      <c r="G207" s="116">
        <f t="shared" si="147"/>
        <v>82.203389830508485</v>
      </c>
      <c r="H207" s="26">
        <v>562</v>
      </c>
      <c r="I207" s="116">
        <f t="shared" ref="I207:K207" si="153">H207/H63*100</f>
        <v>75.43624161073825</v>
      </c>
      <c r="J207" s="26">
        <v>559</v>
      </c>
      <c r="K207" s="116">
        <f t="shared" si="153"/>
        <v>68.757687576875767</v>
      </c>
      <c r="L207" s="26"/>
      <c r="M207" s="116"/>
      <c r="N207" s="26"/>
      <c r="O207" s="116"/>
      <c r="P207" s="26"/>
      <c r="Q207" s="116"/>
      <c r="R207" s="26"/>
      <c r="S207" s="116"/>
      <c r="T207" s="26"/>
      <c r="U207" s="116"/>
      <c r="V207" s="26"/>
      <c r="W207" s="116"/>
      <c r="X207" s="26"/>
      <c r="Y207" s="116"/>
      <c r="Z207" s="26"/>
      <c r="AA207" s="116"/>
      <c r="AB207" s="26"/>
      <c r="AC207" s="116"/>
      <c r="AE207" s="309"/>
      <c r="AF207" s="2">
        <v>2011</v>
      </c>
      <c r="AG207" s="41">
        <v>43</v>
      </c>
      <c r="AH207" s="116">
        <f t="shared" si="145"/>
        <v>20.476190476190474</v>
      </c>
      <c r="AI207" s="26">
        <v>85</v>
      </c>
      <c r="AJ207" s="116">
        <f t="shared" si="148"/>
        <v>24.011299435028249</v>
      </c>
      <c r="AK207" s="26">
        <v>166</v>
      </c>
      <c r="AL207" s="116">
        <f t="shared" si="151"/>
        <v>22.281879194630871</v>
      </c>
      <c r="AM207" s="26">
        <v>165</v>
      </c>
      <c r="AN207" s="116">
        <f t="shared" ref="AN207:AN216" si="154">AM207/J63*100</f>
        <v>20.29520295202952</v>
      </c>
      <c r="AO207" s="26"/>
      <c r="AP207" s="116"/>
      <c r="AQ207" s="26"/>
      <c r="AR207" s="116"/>
      <c r="AS207" s="26"/>
      <c r="AT207" s="116"/>
      <c r="AU207" s="26"/>
      <c r="AV207" s="116"/>
      <c r="AW207" s="26"/>
      <c r="AX207" s="116"/>
      <c r="AY207" s="26"/>
      <c r="AZ207" s="116"/>
      <c r="BA207" s="26"/>
      <c r="BB207" s="116"/>
      <c r="BC207" s="26"/>
      <c r="BD207" s="116"/>
      <c r="BE207" s="26"/>
      <c r="BF207" s="116"/>
      <c r="BH207" s="309"/>
      <c r="BI207" s="2">
        <v>2011</v>
      </c>
      <c r="BJ207" s="41">
        <v>138</v>
      </c>
      <c r="BK207" s="116">
        <f t="shared" si="146"/>
        <v>65.714285714285708</v>
      </c>
      <c r="BL207" s="26">
        <v>223</v>
      </c>
      <c r="BM207" s="116">
        <f t="shared" si="149"/>
        <v>62.994350282485875</v>
      </c>
      <c r="BN207" s="26">
        <v>436</v>
      </c>
      <c r="BO207" s="116">
        <f t="shared" si="152"/>
        <v>58.523489932885909</v>
      </c>
      <c r="BP207" s="26">
        <v>438</v>
      </c>
      <c r="BQ207" s="116">
        <f t="shared" ref="BQ207:BQ216" si="155">BP207/J63*100</f>
        <v>53.874538745387454</v>
      </c>
      <c r="BR207" s="26"/>
      <c r="BS207" s="116"/>
      <c r="BT207" s="26"/>
      <c r="BU207" s="116"/>
      <c r="BV207" s="26"/>
      <c r="BW207" s="116"/>
      <c r="BX207" s="26"/>
      <c r="BY207" s="116"/>
      <c r="BZ207" s="26"/>
      <c r="CA207" s="116"/>
      <c r="CB207" s="26"/>
      <c r="CC207" s="116"/>
      <c r="CD207" s="26"/>
      <c r="CE207" s="116"/>
      <c r="CF207" s="26"/>
      <c r="CG207" s="116"/>
      <c r="CH207" s="26"/>
      <c r="CI207" s="116"/>
    </row>
    <row r="208" spans="2:87" x14ac:dyDescent="0.3">
      <c r="B208" s="309"/>
      <c r="C208" s="2">
        <v>2012</v>
      </c>
      <c r="D208" s="41">
        <v>160</v>
      </c>
      <c r="E208" s="116">
        <f t="shared" si="144"/>
        <v>83.333333333333343</v>
      </c>
      <c r="F208" s="26">
        <v>181</v>
      </c>
      <c r="G208" s="116">
        <f t="shared" si="147"/>
        <v>78.695652173913047</v>
      </c>
      <c r="H208" s="26">
        <v>333</v>
      </c>
      <c r="I208" s="116">
        <f t="shared" ref="I208:K208" si="156">H208/H64*100</f>
        <v>74.496644295302019</v>
      </c>
      <c r="J208" s="26">
        <v>533</v>
      </c>
      <c r="K208" s="116">
        <f t="shared" si="156"/>
        <v>70.596026490066222</v>
      </c>
      <c r="L208" s="26">
        <v>567</v>
      </c>
      <c r="M208" s="116">
        <f t="shared" ref="M208" si="157">L208/L64*100</f>
        <v>64.726027397260282</v>
      </c>
      <c r="N208" s="26"/>
      <c r="O208" s="116"/>
      <c r="P208" s="26"/>
      <c r="Q208" s="116"/>
      <c r="R208" s="26"/>
      <c r="S208" s="116"/>
      <c r="T208" s="26"/>
      <c r="U208" s="116"/>
      <c r="V208" s="26"/>
      <c r="W208" s="116"/>
      <c r="X208" s="26"/>
      <c r="Y208" s="116"/>
      <c r="Z208" s="26"/>
      <c r="AA208" s="116"/>
      <c r="AB208" s="26"/>
      <c r="AC208" s="116"/>
      <c r="AE208" s="309"/>
      <c r="AF208" s="2">
        <v>2012</v>
      </c>
      <c r="AG208" s="41">
        <v>43</v>
      </c>
      <c r="AH208" s="116">
        <f t="shared" si="145"/>
        <v>22.395833333333336</v>
      </c>
      <c r="AI208" s="26">
        <v>61</v>
      </c>
      <c r="AJ208" s="116">
        <f t="shared" si="148"/>
        <v>26.521739130434785</v>
      </c>
      <c r="AK208" s="26">
        <v>115</v>
      </c>
      <c r="AL208" s="116">
        <f t="shared" si="151"/>
        <v>25.727069351230426</v>
      </c>
      <c r="AM208" s="26">
        <v>167</v>
      </c>
      <c r="AN208" s="116">
        <f t="shared" si="154"/>
        <v>22.119205298013245</v>
      </c>
      <c r="AO208" s="26">
        <v>178</v>
      </c>
      <c r="AP208" s="116">
        <f t="shared" ref="AP208:AP216" si="158">AO208/L64*100</f>
        <v>20.319634703196346</v>
      </c>
      <c r="AQ208" s="26"/>
      <c r="AR208" s="116"/>
      <c r="AS208" s="26"/>
      <c r="AT208" s="116"/>
      <c r="AU208" s="26"/>
      <c r="AV208" s="116"/>
      <c r="AW208" s="26"/>
      <c r="AX208" s="116"/>
      <c r="AY208" s="26"/>
      <c r="AZ208" s="116"/>
      <c r="BA208" s="26"/>
      <c r="BB208" s="116"/>
      <c r="BC208" s="26"/>
      <c r="BD208" s="116"/>
      <c r="BE208" s="26"/>
      <c r="BF208" s="116"/>
      <c r="BH208" s="309"/>
      <c r="BI208" s="2">
        <v>2012</v>
      </c>
      <c r="BJ208" s="41">
        <v>132</v>
      </c>
      <c r="BK208" s="116">
        <f t="shared" si="146"/>
        <v>68.75</v>
      </c>
      <c r="BL208" s="26">
        <v>136</v>
      </c>
      <c r="BM208" s="116">
        <f t="shared" si="149"/>
        <v>59.130434782608695</v>
      </c>
      <c r="BN208" s="26">
        <v>245</v>
      </c>
      <c r="BO208" s="116">
        <f t="shared" si="152"/>
        <v>54.80984340044742</v>
      </c>
      <c r="BP208" s="26">
        <v>415</v>
      </c>
      <c r="BQ208" s="116">
        <f t="shared" si="155"/>
        <v>54.966887417218544</v>
      </c>
      <c r="BR208" s="26">
        <v>435</v>
      </c>
      <c r="BS208" s="116">
        <f t="shared" ref="BS208:BS216" si="159">BR208/L64*100</f>
        <v>49.657534246575338</v>
      </c>
      <c r="BT208" s="26"/>
      <c r="BU208" s="116"/>
      <c r="BV208" s="26"/>
      <c r="BW208" s="116"/>
      <c r="BX208" s="26"/>
      <c r="BY208" s="116"/>
      <c r="BZ208" s="26"/>
      <c r="CA208" s="116"/>
      <c r="CB208" s="26"/>
      <c r="CC208" s="116"/>
      <c r="CD208" s="26"/>
      <c r="CE208" s="116"/>
      <c r="CF208" s="26"/>
      <c r="CG208" s="116"/>
      <c r="CH208" s="26"/>
      <c r="CI208" s="116"/>
    </row>
    <row r="209" spans="2:87" x14ac:dyDescent="0.3">
      <c r="B209" s="309"/>
      <c r="C209" s="2">
        <v>2013</v>
      </c>
      <c r="D209" s="41">
        <v>116</v>
      </c>
      <c r="E209" s="116">
        <f t="shared" si="144"/>
        <v>79.452054794520549</v>
      </c>
      <c r="F209" s="26">
        <v>160</v>
      </c>
      <c r="G209" s="116">
        <f t="shared" si="147"/>
        <v>82.051282051282044</v>
      </c>
      <c r="H209" s="26">
        <v>257</v>
      </c>
      <c r="I209" s="116">
        <f t="shared" ref="I209:K209" si="160">H209/H65*100</f>
        <v>76.71641791044776</v>
      </c>
      <c r="J209" s="26">
        <v>392</v>
      </c>
      <c r="K209" s="116">
        <f t="shared" si="160"/>
        <v>77.777777777777786</v>
      </c>
      <c r="L209" s="26">
        <v>617</v>
      </c>
      <c r="M209" s="116">
        <f t="shared" ref="M209:O209" si="161">L209/L65*100</f>
        <v>67.579408543263966</v>
      </c>
      <c r="N209" s="26">
        <v>689</v>
      </c>
      <c r="O209" s="116">
        <f t="shared" si="161"/>
        <v>62.240289069557363</v>
      </c>
      <c r="P209" s="26"/>
      <c r="Q209" s="116"/>
      <c r="R209" s="26"/>
      <c r="S209" s="116"/>
      <c r="T209" s="26"/>
      <c r="U209" s="116"/>
      <c r="V209" s="26"/>
      <c r="W209" s="116"/>
      <c r="X209" s="26"/>
      <c r="Y209" s="116"/>
      <c r="Z209" s="26"/>
      <c r="AA209" s="116"/>
      <c r="AB209" s="26"/>
      <c r="AC209" s="116"/>
      <c r="AE209" s="309"/>
      <c r="AF209" s="2">
        <v>2013</v>
      </c>
      <c r="AG209" s="41">
        <v>25</v>
      </c>
      <c r="AH209" s="116">
        <f t="shared" si="145"/>
        <v>17.123287671232877</v>
      </c>
      <c r="AI209" s="26">
        <v>61</v>
      </c>
      <c r="AJ209" s="116">
        <f t="shared" si="148"/>
        <v>31.282051282051281</v>
      </c>
      <c r="AK209" s="26">
        <v>77</v>
      </c>
      <c r="AL209" s="116">
        <f t="shared" si="151"/>
        <v>22.985074626865671</v>
      </c>
      <c r="AM209" s="26">
        <v>109</v>
      </c>
      <c r="AN209" s="116">
        <f t="shared" si="154"/>
        <v>21.626984126984127</v>
      </c>
      <c r="AO209" s="26">
        <v>171</v>
      </c>
      <c r="AP209" s="116">
        <f t="shared" si="158"/>
        <v>18.729463307776562</v>
      </c>
      <c r="AQ209" s="26">
        <v>162</v>
      </c>
      <c r="AR209" s="116">
        <f t="shared" ref="AR209:AR216" si="162">AQ209/N65*100</f>
        <v>14.634146341463413</v>
      </c>
      <c r="AS209" s="26"/>
      <c r="AT209" s="116"/>
      <c r="AU209" s="26"/>
      <c r="AV209" s="116"/>
      <c r="AW209" s="26"/>
      <c r="AX209" s="116"/>
      <c r="AY209" s="26"/>
      <c r="AZ209" s="116"/>
      <c r="BA209" s="26"/>
      <c r="BB209" s="116"/>
      <c r="BC209" s="26"/>
      <c r="BD209" s="116"/>
      <c r="BE209" s="26"/>
      <c r="BF209" s="116"/>
      <c r="BH209" s="309"/>
      <c r="BI209" s="2">
        <v>2013</v>
      </c>
      <c r="BJ209" s="41">
        <v>97</v>
      </c>
      <c r="BK209" s="116">
        <f t="shared" si="146"/>
        <v>66.438356164383563</v>
      </c>
      <c r="BL209" s="26">
        <v>115</v>
      </c>
      <c r="BM209" s="116">
        <f t="shared" si="149"/>
        <v>58.974358974358978</v>
      </c>
      <c r="BN209" s="26">
        <v>199</v>
      </c>
      <c r="BO209" s="116">
        <f t="shared" si="152"/>
        <v>59.402985074626869</v>
      </c>
      <c r="BP209" s="26">
        <v>308</v>
      </c>
      <c r="BQ209" s="116">
        <f t="shared" si="155"/>
        <v>61.111111111111114</v>
      </c>
      <c r="BR209" s="26">
        <v>497</v>
      </c>
      <c r="BS209" s="116">
        <f t="shared" si="159"/>
        <v>54.43592552026287</v>
      </c>
      <c r="BT209" s="26">
        <v>574</v>
      </c>
      <c r="BU209" s="116">
        <f t="shared" ref="BU209:BU216" si="163">BT209/N65*100</f>
        <v>51.851851851851848</v>
      </c>
      <c r="BV209" s="26"/>
      <c r="BW209" s="116"/>
      <c r="BX209" s="26"/>
      <c r="BY209" s="116"/>
      <c r="BZ209" s="26"/>
      <c r="CA209" s="116"/>
      <c r="CB209" s="26"/>
      <c r="CC209" s="116"/>
      <c r="CD209" s="26"/>
      <c r="CE209" s="116"/>
      <c r="CF209" s="26"/>
      <c r="CG209" s="116"/>
      <c r="CH209" s="26"/>
      <c r="CI209" s="116"/>
    </row>
    <row r="210" spans="2:87" x14ac:dyDescent="0.3">
      <c r="B210" s="309"/>
      <c r="C210" s="2">
        <v>2014</v>
      </c>
      <c r="D210" s="41">
        <v>127</v>
      </c>
      <c r="E210" s="116">
        <f t="shared" si="144"/>
        <v>86.394557823129247</v>
      </c>
      <c r="F210" s="26">
        <v>132</v>
      </c>
      <c r="G210" s="116">
        <f t="shared" si="147"/>
        <v>80.981595092024534</v>
      </c>
      <c r="H210" s="26">
        <v>230</v>
      </c>
      <c r="I210" s="116">
        <f t="shared" ref="I210:K210" si="164">H210/H66*100</f>
        <v>82.142857142857139</v>
      </c>
      <c r="J210" s="26">
        <v>263</v>
      </c>
      <c r="K210" s="116">
        <f t="shared" si="164"/>
        <v>78.273809523809518</v>
      </c>
      <c r="L210" s="26">
        <v>362</v>
      </c>
      <c r="M210" s="116">
        <f t="shared" ref="M210:O210" si="165">L210/L66*100</f>
        <v>71.119842829076617</v>
      </c>
      <c r="N210" s="26">
        <v>687</v>
      </c>
      <c r="O210" s="116">
        <f t="shared" si="165"/>
        <v>68.562874251497007</v>
      </c>
      <c r="P210" s="26">
        <v>719</v>
      </c>
      <c r="Q210" s="116">
        <f t="shared" ref="Q210" si="166">P210/P66*100</f>
        <v>64.716471647164724</v>
      </c>
      <c r="R210" s="26"/>
      <c r="S210" s="116"/>
      <c r="T210" s="26"/>
      <c r="U210" s="116"/>
      <c r="V210" s="26"/>
      <c r="W210" s="116"/>
      <c r="X210" s="26"/>
      <c r="Y210" s="116"/>
      <c r="Z210" s="26"/>
      <c r="AA210" s="116"/>
      <c r="AB210" s="26"/>
      <c r="AC210" s="116"/>
      <c r="AE210" s="309"/>
      <c r="AF210" s="2">
        <v>2014</v>
      </c>
      <c r="AG210" s="41">
        <v>36</v>
      </c>
      <c r="AH210" s="116">
        <f t="shared" si="145"/>
        <v>24.489795918367346</v>
      </c>
      <c r="AI210" s="26">
        <v>43</v>
      </c>
      <c r="AJ210" s="116">
        <f t="shared" si="148"/>
        <v>26.380368098159508</v>
      </c>
      <c r="AK210" s="26">
        <v>69</v>
      </c>
      <c r="AL210" s="116">
        <f t="shared" si="151"/>
        <v>24.642857142857146</v>
      </c>
      <c r="AM210" s="26">
        <v>72</v>
      </c>
      <c r="AN210" s="116">
        <f t="shared" si="154"/>
        <v>21.428571428571427</v>
      </c>
      <c r="AO210" s="26">
        <v>110</v>
      </c>
      <c r="AP210" s="116">
        <f t="shared" si="158"/>
        <v>21.611001964636543</v>
      </c>
      <c r="AQ210" s="26">
        <v>149</v>
      </c>
      <c r="AR210" s="116">
        <f t="shared" si="162"/>
        <v>14.870259481037923</v>
      </c>
      <c r="AS210" s="26">
        <v>169</v>
      </c>
      <c r="AT210" s="116">
        <f t="shared" ref="AT210:AT216" si="167">AS210/P66*100</f>
        <v>15.211521152115212</v>
      </c>
      <c r="AU210" s="26"/>
      <c r="AV210" s="116"/>
      <c r="AW210" s="26"/>
      <c r="AX210" s="116"/>
      <c r="AY210" s="26"/>
      <c r="AZ210" s="116"/>
      <c r="BA210" s="26"/>
      <c r="BB210" s="116"/>
      <c r="BC210" s="26"/>
      <c r="BD210" s="116"/>
      <c r="BE210" s="26"/>
      <c r="BF210" s="116"/>
      <c r="BH210" s="309"/>
      <c r="BI210" s="2">
        <v>2014</v>
      </c>
      <c r="BJ210" s="41">
        <v>100</v>
      </c>
      <c r="BK210" s="116">
        <f t="shared" si="146"/>
        <v>68.027210884353735</v>
      </c>
      <c r="BL210" s="26">
        <v>98</v>
      </c>
      <c r="BM210" s="116">
        <f t="shared" si="149"/>
        <v>60.122699386503065</v>
      </c>
      <c r="BN210" s="26">
        <v>176</v>
      </c>
      <c r="BO210" s="116">
        <f t="shared" si="152"/>
        <v>62.857142857142854</v>
      </c>
      <c r="BP210" s="26">
        <v>205</v>
      </c>
      <c r="BQ210" s="116">
        <f t="shared" si="155"/>
        <v>61.011904761904766</v>
      </c>
      <c r="BR210" s="26">
        <v>266</v>
      </c>
      <c r="BS210" s="116">
        <f t="shared" si="159"/>
        <v>52.259332023575631</v>
      </c>
      <c r="BT210" s="26">
        <v>579</v>
      </c>
      <c r="BU210" s="116">
        <f t="shared" si="163"/>
        <v>57.784431137724546</v>
      </c>
      <c r="BV210" s="26">
        <v>594</v>
      </c>
      <c r="BW210" s="116">
        <f t="shared" ref="BW210:BW216" si="168">BV210/P66*100</f>
        <v>53.46534653465347</v>
      </c>
      <c r="BX210" s="26"/>
      <c r="BY210" s="116"/>
      <c r="BZ210" s="26"/>
      <c r="CA210" s="116"/>
      <c r="CB210" s="26"/>
      <c r="CC210" s="116"/>
      <c r="CD210" s="26"/>
      <c r="CE210" s="116"/>
      <c r="CF210" s="26"/>
      <c r="CG210" s="116"/>
      <c r="CH210" s="26"/>
      <c r="CI210" s="116"/>
    </row>
    <row r="211" spans="2:87" x14ac:dyDescent="0.3">
      <c r="B211" s="309"/>
      <c r="C211" s="2">
        <v>2015</v>
      </c>
      <c r="D211" s="41">
        <v>115</v>
      </c>
      <c r="E211" s="116">
        <f t="shared" si="144"/>
        <v>80.985915492957744</v>
      </c>
      <c r="F211" s="26">
        <v>150</v>
      </c>
      <c r="G211" s="116">
        <f t="shared" si="147"/>
        <v>86.705202312138724</v>
      </c>
      <c r="H211" s="26">
        <v>215</v>
      </c>
      <c r="I211" s="116">
        <f t="shared" ref="I211:K211" si="169">H211/H67*100</f>
        <v>83.657587548638134</v>
      </c>
      <c r="J211" s="26">
        <v>254</v>
      </c>
      <c r="K211" s="116">
        <f t="shared" si="169"/>
        <v>81.935483870967744</v>
      </c>
      <c r="L211" s="26">
        <v>286</v>
      </c>
      <c r="M211" s="116">
        <f t="shared" ref="M211:O211" si="170">L211/L67*100</f>
        <v>77.297297297297291</v>
      </c>
      <c r="N211" s="26">
        <v>440</v>
      </c>
      <c r="O211" s="116">
        <f t="shared" si="170"/>
        <v>75.342465753424662</v>
      </c>
      <c r="P211" s="26">
        <v>711</v>
      </c>
      <c r="Q211" s="116">
        <f t="shared" ref="Q211:S211" si="171">P211/P67*100</f>
        <v>68.762088974854933</v>
      </c>
      <c r="R211" s="26">
        <v>699</v>
      </c>
      <c r="S211" s="116">
        <f t="shared" si="171"/>
        <v>64.542936288088654</v>
      </c>
      <c r="T211" s="26"/>
      <c r="U211" s="116"/>
      <c r="V211" s="26"/>
      <c r="W211" s="116"/>
      <c r="X211" s="26"/>
      <c r="Y211" s="116"/>
      <c r="Z211" s="26"/>
      <c r="AA211" s="116"/>
      <c r="AB211" s="26"/>
      <c r="AC211" s="116"/>
      <c r="AE211" s="309"/>
      <c r="AF211" s="2">
        <v>2015</v>
      </c>
      <c r="AG211" s="41">
        <v>39</v>
      </c>
      <c r="AH211" s="116">
        <f t="shared" si="145"/>
        <v>27.464788732394368</v>
      </c>
      <c r="AI211" s="26">
        <v>45</v>
      </c>
      <c r="AJ211" s="116">
        <f t="shared" si="148"/>
        <v>26.011560693641616</v>
      </c>
      <c r="AK211" s="26">
        <v>65</v>
      </c>
      <c r="AL211" s="116">
        <f t="shared" si="151"/>
        <v>25.291828793774318</v>
      </c>
      <c r="AM211" s="26">
        <v>59</v>
      </c>
      <c r="AN211" s="116">
        <f t="shared" si="154"/>
        <v>19.032258064516128</v>
      </c>
      <c r="AO211" s="26">
        <v>76</v>
      </c>
      <c r="AP211" s="116">
        <f t="shared" si="158"/>
        <v>20.54054054054054</v>
      </c>
      <c r="AQ211" s="26">
        <v>100</v>
      </c>
      <c r="AR211" s="116">
        <f t="shared" si="162"/>
        <v>17.123287671232877</v>
      </c>
      <c r="AS211" s="26">
        <v>161</v>
      </c>
      <c r="AT211" s="116">
        <f t="shared" si="167"/>
        <v>15.570599613152805</v>
      </c>
      <c r="AU211" s="26">
        <v>131</v>
      </c>
      <c r="AV211" s="116">
        <f t="shared" ref="AV211:AV216" si="172">AU211/R67*100</f>
        <v>12.096029547553092</v>
      </c>
      <c r="AW211" s="26"/>
      <c r="AX211" s="116"/>
      <c r="AY211" s="26"/>
      <c r="AZ211" s="116"/>
      <c r="BA211" s="26"/>
      <c r="BB211" s="116"/>
      <c r="BC211" s="26"/>
      <c r="BD211" s="116"/>
      <c r="BE211" s="26"/>
      <c r="BF211" s="116"/>
      <c r="BH211" s="309"/>
      <c r="BI211" s="2">
        <v>2015</v>
      </c>
      <c r="BJ211" s="41">
        <v>84</v>
      </c>
      <c r="BK211" s="116">
        <f t="shared" si="146"/>
        <v>59.154929577464785</v>
      </c>
      <c r="BL211" s="26">
        <v>111</v>
      </c>
      <c r="BM211" s="116">
        <f t="shared" si="149"/>
        <v>64.161849710982651</v>
      </c>
      <c r="BN211" s="26">
        <v>162</v>
      </c>
      <c r="BO211" s="116">
        <f t="shared" si="152"/>
        <v>63.035019455252915</v>
      </c>
      <c r="BP211" s="26">
        <v>219</v>
      </c>
      <c r="BQ211" s="116">
        <f t="shared" si="155"/>
        <v>70.645161290322577</v>
      </c>
      <c r="BR211" s="26">
        <v>228</v>
      </c>
      <c r="BS211" s="116">
        <f t="shared" si="159"/>
        <v>61.621621621621628</v>
      </c>
      <c r="BT211" s="26">
        <v>359</v>
      </c>
      <c r="BU211" s="116">
        <f t="shared" si="163"/>
        <v>61.472602739726021</v>
      </c>
      <c r="BV211" s="26">
        <v>591</v>
      </c>
      <c r="BW211" s="116">
        <f t="shared" si="168"/>
        <v>57.156673114119926</v>
      </c>
      <c r="BX211" s="26">
        <v>597</v>
      </c>
      <c r="BY211" s="116">
        <f t="shared" ref="BY211:BY216" si="173">BX211/R67*100</f>
        <v>55.124653739612185</v>
      </c>
      <c r="BZ211" s="26"/>
      <c r="CA211" s="116"/>
      <c r="CB211" s="26"/>
      <c r="CC211" s="116"/>
      <c r="CD211" s="26"/>
      <c r="CE211" s="116"/>
      <c r="CF211" s="26"/>
      <c r="CG211" s="116"/>
      <c r="CH211" s="26"/>
      <c r="CI211" s="116"/>
    </row>
    <row r="212" spans="2:87" x14ac:dyDescent="0.3">
      <c r="B212" s="309"/>
      <c r="C212" s="2">
        <v>2016</v>
      </c>
      <c r="D212" s="41">
        <v>112</v>
      </c>
      <c r="E212" s="116">
        <f t="shared" si="144"/>
        <v>88.188976377952756</v>
      </c>
      <c r="F212" s="26">
        <v>153</v>
      </c>
      <c r="G212" s="116">
        <f t="shared" si="147"/>
        <v>84.530386740331494</v>
      </c>
      <c r="H212" s="26">
        <v>205</v>
      </c>
      <c r="I212" s="116">
        <f t="shared" ref="I212:K212" si="174">H212/H68*100</f>
        <v>82.661290322580655</v>
      </c>
      <c r="J212" s="26">
        <v>271</v>
      </c>
      <c r="K212" s="116">
        <f t="shared" si="174"/>
        <v>86.30573248407643</v>
      </c>
      <c r="L212" s="26">
        <v>249</v>
      </c>
      <c r="M212" s="116">
        <f t="shared" ref="M212:O212" si="175">L212/L68*100</f>
        <v>79.552715654952081</v>
      </c>
      <c r="N212" s="26">
        <v>317</v>
      </c>
      <c r="O212" s="116">
        <f t="shared" si="175"/>
        <v>76.570048309178745</v>
      </c>
      <c r="P212" s="26">
        <v>472</v>
      </c>
      <c r="Q212" s="116">
        <f t="shared" ref="Q212:S212" si="176">P212/P68*100</f>
        <v>75.27910685805422</v>
      </c>
      <c r="R212" s="26">
        <v>781</v>
      </c>
      <c r="S212" s="116">
        <f t="shared" si="176"/>
        <v>68.810572687224663</v>
      </c>
      <c r="T212" s="26">
        <v>779</v>
      </c>
      <c r="U212" s="116">
        <f t="shared" ref="U212" si="177">T212/T68*100</f>
        <v>62.771958098307813</v>
      </c>
      <c r="V212" s="26"/>
      <c r="W212" s="116"/>
      <c r="X212" s="26"/>
      <c r="Y212" s="116"/>
      <c r="Z212" s="26"/>
      <c r="AA212" s="116"/>
      <c r="AB212" s="26"/>
      <c r="AC212" s="116"/>
      <c r="AE212" s="309"/>
      <c r="AF212" s="2">
        <v>2016</v>
      </c>
      <c r="AG212" s="41">
        <v>31</v>
      </c>
      <c r="AH212" s="116">
        <f t="shared" si="145"/>
        <v>24.409448818897637</v>
      </c>
      <c r="AI212" s="26">
        <v>47</v>
      </c>
      <c r="AJ212" s="116">
        <f t="shared" si="148"/>
        <v>25.966850828729282</v>
      </c>
      <c r="AK212" s="26">
        <v>65</v>
      </c>
      <c r="AL212" s="116">
        <f t="shared" si="151"/>
        <v>26.209677419354836</v>
      </c>
      <c r="AM212" s="26">
        <v>75</v>
      </c>
      <c r="AN212" s="116">
        <f t="shared" si="154"/>
        <v>23.885350318471339</v>
      </c>
      <c r="AO212" s="26">
        <v>75</v>
      </c>
      <c r="AP212" s="116">
        <f t="shared" si="158"/>
        <v>23.961661341853034</v>
      </c>
      <c r="AQ212" s="26">
        <v>78</v>
      </c>
      <c r="AR212" s="116">
        <f t="shared" si="162"/>
        <v>18.840579710144929</v>
      </c>
      <c r="AS212" s="26">
        <v>119</v>
      </c>
      <c r="AT212" s="116">
        <f t="shared" si="167"/>
        <v>18.9792663476874</v>
      </c>
      <c r="AU212" s="26">
        <v>171</v>
      </c>
      <c r="AV212" s="116">
        <f t="shared" si="172"/>
        <v>15.066079295154186</v>
      </c>
      <c r="AW212" s="26">
        <v>140</v>
      </c>
      <c r="AX212" s="116">
        <f>AW212/T68*100</f>
        <v>11.281224818694602</v>
      </c>
      <c r="AY212" s="26"/>
      <c r="AZ212" s="116"/>
      <c r="BA212" s="26"/>
      <c r="BB212" s="116"/>
      <c r="BC212" s="26"/>
      <c r="BD212" s="116"/>
      <c r="BE212" s="26"/>
      <c r="BF212" s="116"/>
      <c r="BH212" s="309"/>
      <c r="BI212" s="2">
        <v>2016</v>
      </c>
      <c r="BJ212" s="41">
        <v>93</v>
      </c>
      <c r="BK212" s="116">
        <f t="shared" si="146"/>
        <v>73.228346456692918</v>
      </c>
      <c r="BL212" s="26">
        <v>119</v>
      </c>
      <c r="BM212" s="116">
        <f t="shared" si="149"/>
        <v>65.745856353591165</v>
      </c>
      <c r="BN212" s="26">
        <v>160</v>
      </c>
      <c r="BO212" s="116">
        <f t="shared" si="152"/>
        <v>64.516129032258064</v>
      </c>
      <c r="BP212" s="26">
        <v>211</v>
      </c>
      <c r="BQ212" s="116">
        <f t="shared" si="155"/>
        <v>67.197452229299358</v>
      </c>
      <c r="BR212" s="26">
        <v>187</v>
      </c>
      <c r="BS212" s="116">
        <f t="shared" si="159"/>
        <v>59.744408945686899</v>
      </c>
      <c r="BT212" s="26">
        <v>260</v>
      </c>
      <c r="BU212" s="116">
        <f t="shared" si="163"/>
        <v>62.80193236714976</v>
      </c>
      <c r="BV212" s="26">
        <v>386</v>
      </c>
      <c r="BW212" s="116">
        <f t="shared" si="168"/>
        <v>61.562998405103663</v>
      </c>
      <c r="BX212" s="26">
        <v>652</v>
      </c>
      <c r="BY212" s="116">
        <f t="shared" si="173"/>
        <v>57.444933920704841</v>
      </c>
      <c r="BZ212" s="26">
        <v>672</v>
      </c>
      <c r="CA212" s="116">
        <f>BZ212/T68*100</f>
        <v>54.149879129734089</v>
      </c>
      <c r="CB212" s="26"/>
      <c r="CC212" s="116"/>
      <c r="CD212" s="26"/>
      <c r="CE212" s="116"/>
      <c r="CF212" s="26"/>
      <c r="CG212" s="116"/>
      <c r="CH212" s="26"/>
      <c r="CI212" s="116"/>
    </row>
    <row r="213" spans="2:87" x14ac:dyDescent="0.3">
      <c r="B213" s="309"/>
      <c r="C213" s="2">
        <v>2017</v>
      </c>
      <c r="D213" s="41">
        <v>92</v>
      </c>
      <c r="E213" s="116">
        <f t="shared" si="144"/>
        <v>78.632478632478637</v>
      </c>
      <c r="F213" s="26">
        <v>159</v>
      </c>
      <c r="G213" s="116">
        <f t="shared" si="147"/>
        <v>83.246073298429323</v>
      </c>
      <c r="H213" s="26">
        <v>195</v>
      </c>
      <c r="I213" s="116">
        <f t="shared" ref="I213:K213" si="178">H213/H69*100</f>
        <v>81.932773109243698</v>
      </c>
      <c r="J213" s="26">
        <v>255</v>
      </c>
      <c r="K213" s="116">
        <f t="shared" si="178"/>
        <v>84.71760797342192</v>
      </c>
      <c r="L213" s="26">
        <v>272</v>
      </c>
      <c r="M213" s="116">
        <f t="shared" ref="M213:O213" si="179">L213/L69*100</f>
        <v>85.534591194968556</v>
      </c>
      <c r="N213" s="26">
        <v>284</v>
      </c>
      <c r="O213" s="116">
        <f t="shared" si="179"/>
        <v>78.453038674033152</v>
      </c>
      <c r="P213" s="26">
        <v>389</v>
      </c>
      <c r="Q213" s="116">
        <f t="shared" ref="Q213:S213" si="180">P213/P69*100</f>
        <v>73.258003766478339</v>
      </c>
      <c r="R213" s="26">
        <v>525</v>
      </c>
      <c r="S213" s="116">
        <f t="shared" si="180"/>
        <v>74.786324786324784</v>
      </c>
      <c r="T213" s="26">
        <v>865</v>
      </c>
      <c r="U213" s="116">
        <f t="shared" ref="U213:W213" si="181">T213/T69*100</f>
        <v>68.541996830427891</v>
      </c>
      <c r="V213" s="26">
        <v>964</v>
      </c>
      <c r="W213" s="116">
        <f t="shared" si="181"/>
        <v>63.58839050131926</v>
      </c>
      <c r="X213" s="26"/>
      <c r="Y213" s="116"/>
      <c r="Z213" s="26"/>
      <c r="AA213" s="116"/>
      <c r="AB213" s="26"/>
      <c r="AC213" s="116"/>
      <c r="AE213" s="309"/>
      <c r="AF213" s="2">
        <v>2017</v>
      </c>
      <c r="AG213" s="41">
        <v>27</v>
      </c>
      <c r="AH213" s="116">
        <f t="shared" si="145"/>
        <v>23.076923076923077</v>
      </c>
      <c r="AI213" s="26">
        <v>46</v>
      </c>
      <c r="AJ213" s="116">
        <f t="shared" si="148"/>
        <v>24.083769633507853</v>
      </c>
      <c r="AK213" s="26">
        <v>54</v>
      </c>
      <c r="AL213" s="116">
        <f t="shared" si="151"/>
        <v>22.689075630252102</v>
      </c>
      <c r="AM213" s="26">
        <v>66</v>
      </c>
      <c r="AN213" s="116">
        <f t="shared" si="154"/>
        <v>21.926910299003321</v>
      </c>
      <c r="AO213" s="26">
        <v>69</v>
      </c>
      <c r="AP213" s="116">
        <f t="shared" si="158"/>
        <v>21.69811320754717</v>
      </c>
      <c r="AQ213" s="26">
        <v>81</v>
      </c>
      <c r="AR213" s="116">
        <f t="shared" si="162"/>
        <v>22.375690607734807</v>
      </c>
      <c r="AS213" s="26">
        <v>90</v>
      </c>
      <c r="AT213" s="116">
        <f t="shared" si="167"/>
        <v>16.949152542372879</v>
      </c>
      <c r="AU213" s="26">
        <v>114</v>
      </c>
      <c r="AV213" s="116">
        <f t="shared" si="172"/>
        <v>16.239316239316238</v>
      </c>
      <c r="AW213" s="26">
        <v>167</v>
      </c>
      <c r="AX213" s="116">
        <f>AW213/T69*100</f>
        <v>13.232963549920761</v>
      </c>
      <c r="AY213" s="26">
        <v>182</v>
      </c>
      <c r="AZ213" s="116">
        <f>AY213/V69*100</f>
        <v>12.005277044854882</v>
      </c>
      <c r="BA213" s="26"/>
      <c r="BB213" s="116"/>
      <c r="BC213" s="26"/>
      <c r="BD213" s="116"/>
      <c r="BE213" s="26"/>
      <c r="BF213" s="116"/>
      <c r="BH213" s="309"/>
      <c r="BI213" s="2">
        <v>2017</v>
      </c>
      <c r="BJ213" s="41">
        <v>72</v>
      </c>
      <c r="BK213" s="116">
        <f t="shared" si="146"/>
        <v>61.53846153846154</v>
      </c>
      <c r="BL213" s="26">
        <v>125</v>
      </c>
      <c r="BM213" s="116">
        <f t="shared" si="149"/>
        <v>65.445026178010465</v>
      </c>
      <c r="BN213" s="26">
        <v>160</v>
      </c>
      <c r="BO213" s="116">
        <f t="shared" si="152"/>
        <v>67.226890756302524</v>
      </c>
      <c r="BP213" s="26">
        <v>203</v>
      </c>
      <c r="BQ213" s="116">
        <f t="shared" si="155"/>
        <v>67.441860465116278</v>
      </c>
      <c r="BR213" s="26">
        <v>226</v>
      </c>
      <c r="BS213" s="116">
        <f t="shared" si="159"/>
        <v>71.069182389937097</v>
      </c>
      <c r="BT213" s="26">
        <v>229</v>
      </c>
      <c r="BU213" s="116">
        <f t="shared" si="163"/>
        <v>63.259668508287291</v>
      </c>
      <c r="BV213" s="26">
        <v>320</v>
      </c>
      <c r="BW213" s="116">
        <f t="shared" si="168"/>
        <v>60.263653483992464</v>
      </c>
      <c r="BX213" s="26">
        <v>446</v>
      </c>
      <c r="BY213" s="116">
        <f t="shared" si="173"/>
        <v>63.532763532763539</v>
      </c>
      <c r="BZ213" s="26">
        <v>753</v>
      </c>
      <c r="CA213" s="116">
        <f>BZ213/T69*100</f>
        <v>59.66719492868463</v>
      </c>
      <c r="CB213" s="26">
        <v>830</v>
      </c>
      <c r="CC213" s="116">
        <f>CB213/V69*100</f>
        <v>54.749340369393138</v>
      </c>
      <c r="CD213" s="26"/>
      <c r="CE213" s="116"/>
      <c r="CF213" s="26"/>
      <c r="CG213" s="116"/>
      <c r="CH213" s="26"/>
      <c r="CI213" s="116"/>
    </row>
    <row r="214" spans="2:87" x14ac:dyDescent="0.3">
      <c r="B214" s="309"/>
      <c r="C214" s="2">
        <v>2018</v>
      </c>
      <c r="D214" s="41">
        <v>114</v>
      </c>
      <c r="E214" s="116">
        <f t="shared" si="144"/>
        <v>79.72027972027972</v>
      </c>
      <c r="F214" s="26">
        <v>146</v>
      </c>
      <c r="G214" s="116">
        <f t="shared" si="147"/>
        <v>81.111111111111114</v>
      </c>
      <c r="H214" s="26">
        <v>203</v>
      </c>
      <c r="I214" s="116">
        <f t="shared" ref="I214:K214" si="182">H214/H70*100</f>
        <v>86.382978723404264</v>
      </c>
      <c r="J214" s="26">
        <v>269</v>
      </c>
      <c r="K214" s="116">
        <f t="shared" si="182"/>
        <v>85.396825396825392</v>
      </c>
      <c r="L214" s="26">
        <v>276</v>
      </c>
      <c r="M214" s="116">
        <f t="shared" ref="M214:O214" si="183">L214/L70*100</f>
        <v>84.662576687116569</v>
      </c>
      <c r="N214" s="26">
        <v>296</v>
      </c>
      <c r="O214" s="116">
        <f t="shared" si="183"/>
        <v>81.095890410958901</v>
      </c>
      <c r="P214" s="26">
        <v>367</v>
      </c>
      <c r="Q214" s="116">
        <f t="shared" ref="Q214:S214" si="184">P214/P70*100</f>
        <v>81.737193763919819</v>
      </c>
      <c r="R214" s="26">
        <v>443</v>
      </c>
      <c r="S214" s="116">
        <f t="shared" si="184"/>
        <v>77.447552447552454</v>
      </c>
      <c r="T214" s="26">
        <v>604</v>
      </c>
      <c r="U214" s="116">
        <f t="shared" ref="U214:W214" si="185">T214/T70*100</f>
        <v>74.019607843137265</v>
      </c>
      <c r="V214" s="26">
        <v>1069</v>
      </c>
      <c r="W214" s="116">
        <f t="shared" si="185"/>
        <v>69.64169381107493</v>
      </c>
      <c r="X214" s="26">
        <v>1064</v>
      </c>
      <c r="Y214" s="116">
        <f t="shared" ref="Y214" si="186">X214/X70*100</f>
        <v>65.116279069767444</v>
      </c>
      <c r="Z214" s="26"/>
      <c r="AA214" s="116"/>
      <c r="AB214" s="26"/>
      <c r="AC214" s="116"/>
      <c r="AE214" s="309"/>
      <c r="AF214" s="2">
        <v>2018</v>
      </c>
      <c r="AG214" s="41">
        <v>31</v>
      </c>
      <c r="AH214" s="116">
        <f t="shared" si="145"/>
        <v>21.678321678321677</v>
      </c>
      <c r="AI214" s="26">
        <v>43</v>
      </c>
      <c r="AJ214" s="116">
        <f t="shared" si="148"/>
        <v>23.888888888888889</v>
      </c>
      <c r="AK214" s="26">
        <v>50</v>
      </c>
      <c r="AL214" s="116">
        <f t="shared" si="151"/>
        <v>21.276595744680851</v>
      </c>
      <c r="AM214" s="26">
        <v>77</v>
      </c>
      <c r="AN214" s="116">
        <f t="shared" si="154"/>
        <v>24.444444444444443</v>
      </c>
      <c r="AO214" s="26">
        <v>67</v>
      </c>
      <c r="AP214" s="116">
        <f t="shared" si="158"/>
        <v>20.552147239263803</v>
      </c>
      <c r="AQ214" s="26">
        <v>80</v>
      </c>
      <c r="AR214" s="116">
        <f t="shared" si="162"/>
        <v>21.917808219178081</v>
      </c>
      <c r="AS214" s="26">
        <v>91</v>
      </c>
      <c r="AT214" s="116">
        <f t="shared" si="167"/>
        <v>20.26726057906459</v>
      </c>
      <c r="AU214" s="26">
        <v>90</v>
      </c>
      <c r="AV214" s="116">
        <f t="shared" si="172"/>
        <v>15.734265734265735</v>
      </c>
      <c r="AW214" s="26">
        <v>107</v>
      </c>
      <c r="AX214" s="116">
        <f>AW214/T70*100</f>
        <v>13.112745098039216</v>
      </c>
      <c r="AY214" s="26">
        <v>225</v>
      </c>
      <c r="AZ214" s="116">
        <f>AY214/V70*100</f>
        <v>14.65798045602606</v>
      </c>
      <c r="BA214" s="26">
        <v>164</v>
      </c>
      <c r="BB214" s="116">
        <f>BA214/X70*100</f>
        <v>10.03671970624235</v>
      </c>
      <c r="BC214" s="26"/>
      <c r="BD214" s="116"/>
      <c r="BE214" s="26"/>
      <c r="BF214" s="116"/>
      <c r="BH214" s="309"/>
      <c r="BI214" s="2">
        <v>2018</v>
      </c>
      <c r="BJ214" s="41">
        <v>94</v>
      </c>
      <c r="BK214" s="116">
        <f t="shared" si="146"/>
        <v>65.734265734265733</v>
      </c>
      <c r="BL214" s="26">
        <v>119</v>
      </c>
      <c r="BM214" s="116">
        <f t="shared" si="149"/>
        <v>66.111111111111114</v>
      </c>
      <c r="BN214" s="26">
        <v>167</v>
      </c>
      <c r="BO214" s="116">
        <f t="shared" si="152"/>
        <v>71.063829787234042</v>
      </c>
      <c r="BP214" s="26">
        <v>213</v>
      </c>
      <c r="BQ214" s="116">
        <f t="shared" si="155"/>
        <v>67.61904761904762</v>
      </c>
      <c r="BR214" s="26">
        <v>227</v>
      </c>
      <c r="BS214" s="116">
        <f t="shared" si="159"/>
        <v>69.631901840490798</v>
      </c>
      <c r="BT214" s="26">
        <v>238</v>
      </c>
      <c r="BU214" s="116">
        <f t="shared" si="163"/>
        <v>65.205479452054789</v>
      </c>
      <c r="BV214" s="26">
        <v>303</v>
      </c>
      <c r="BW214" s="116">
        <f t="shared" si="168"/>
        <v>67.483296213808458</v>
      </c>
      <c r="BX214" s="26">
        <v>373</v>
      </c>
      <c r="BY214" s="116">
        <f t="shared" si="173"/>
        <v>65.209790209790214</v>
      </c>
      <c r="BZ214" s="26">
        <v>526</v>
      </c>
      <c r="CA214" s="116">
        <f>BZ214/T70*100</f>
        <v>64.460784313725497</v>
      </c>
      <c r="CB214" s="26">
        <v>915</v>
      </c>
      <c r="CC214" s="116">
        <f>CB214/V70*100</f>
        <v>59.609120521172642</v>
      </c>
      <c r="CD214" s="26">
        <v>941</v>
      </c>
      <c r="CE214" s="116">
        <f>CD214/X70*100</f>
        <v>57.588739290085677</v>
      </c>
      <c r="CF214" s="26"/>
      <c r="CG214" s="116"/>
      <c r="CH214" s="26"/>
      <c r="CI214" s="116"/>
    </row>
    <row r="215" spans="2:87" x14ac:dyDescent="0.3">
      <c r="B215" s="309"/>
      <c r="C215" s="2">
        <v>2019</v>
      </c>
      <c r="D215" s="41">
        <v>99</v>
      </c>
      <c r="E215" s="116">
        <f t="shared" si="144"/>
        <v>81.147540983606561</v>
      </c>
      <c r="F215" s="26">
        <v>117</v>
      </c>
      <c r="G215" s="116">
        <f t="shared" si="147"/>
        <v>82.978723404255319</v>
      </c>
      <c r="H215" s="26">
        <v>172</v>
      </c>
      <c r="I215" s="116">
        <f t="shared" ref="I215:K215" si="187">H215/H71*100</f>
        <v>82.692307692307693</v>
      </c>
      <c r="J215" s="26">
        <v>214</v>
      </c>
      <c r="K215" s="116">
        <f t="shared" si="187"/>
        <v>83.268482490272376</v>
      </c>
      <c r="L215" s="26">
        <v>232</v>
      </c>
      <c r="M215" s="116">
        <f t="shared" ref="M215:O215" si="188">L215/L71*100</f>
        <v>85.608856088560884</v>
      </c>
      <c r="N215" s="26">
        <v>257</v>
      </c>
      <c r="O215" s="116">
        <f t="shared" si="188"/>
        <v>76.946107784431135</v>
      </c>
      <c r="P215" s="26">
        <v>303</v>
      </c>
      <c r="Q215" s="116">
        <f t="shared" ref="Q215:S215" si="189">P215/P71*100</f>
        <v>84.87394957983193</v>
      </c>
      <c r="R215" s="26">
        <v>333</v>
      </c>
      <c r="S215" s="116">
        <f t="shared" si="189"/>
        <v>77.803738317757009</v>
      </c>
      <c r="T215" s="26">
        <v>478</v>
      </c>
      <c r="U215" s="116">
        <f t="shared" ref="U215:W215" si="190">T215/T71*100</f>
        <v>79.666666666666657</v>
      </c>
      <c r="V215" s="26">
        <v>657</v>
      </c>
      <c r="W215" s="116">
        <f t="shared" si="190"/>
        <v>73.903262092238478</v>
      </c>
      <c r="X215" s="26">
        <v>1151</v>
      </c>
      <c r="Y215" s="116">
        <f t="shared" ref="Y215:AA215" si="191">X215/X71*100</f>
        <v>72.848101265822791</v>
      </c>
      <c r="Z215" s="26">
        <v>1209</v>
      </c>
      <c r="AA215" s="116">
        <f t="shared" si="191"/>
        <v>66.428571428571431</v>
      </c>
      <c r="AB215" s="26"/>
      <c r="AC215" s="116"/>
      <c r="AE215" s="309"/>
      <c r="AF215" s="2">
        <v>2019</v>
      </c>
      <c r="AG215" s="41">
        <v>22</v>
      </c>
      <c r="AH215" s="116">
        <f t="shared" si="145"/>
        <v>18.032786885245901</v>
      </c>
      <c r="AI215" s="26">
        <v>28</v>
      </c>
      <c r="AJ215" s="116">
        <f t="shared" si="148"/>
        <v>19.858156028368796</v>
      </c>
      <c r="AK215" s="26">
        <v>40</v>
      </c>
      <c r="AL215" s="116">
        <f t="shared" si="151"/>
        <v>19.230769230769234</v>
      </c>
      <c r="AM215" s="26">
        <v>49</v>
      </c>
      <c r="AN215" s="116">
        <f t="shared" si="154"/>
        <v>19.066147859922179</v>
      </c>
      <c r="AO215" s="26">
        <v>48</v>
      </c>
      <c r="AP215" s="116">
        <f t="shared" si="158"/>
        <v>17.712177121771216</v>
      </c>
      <c r="AQ215" s="26">
        <v>52</v>
      </c>
      <c r="AR215" s="116">
        <f t="shared" si="162"/>
        <v>15.568862275449103</v>
      </c>
      <c r="AS215" s="26">
        <v>62</v>
      </c>
      <c r="AT215" s="116">
        <f t="shared" si="167"/>
        <v>17.366946778711483</v>
      </c>
      <c r="AU215" s="26">
        <v>61</v>
      </c>
      <c r="AV215" s="116">
        <f t="shared" si="172"/>
        <v>14.252336448598129</v>
      </c>
      <c r="AW215" s="26">
        <v>71</v>
      </c>
      <c r="AX215" s="116">
        <f>AW215/T71*100</f>
        <v>11.833333333333334</v>
      </c>
      <c r="AY215" s="26">
        <v>118</v>
      </c>
      <c r="AZ215" s="116">
        <f>AY215/V71*100</f>
        <v>13.273340832395949</v>
      </c>
      <c r="BA215" s="26">
        <v>187</v>
      </c>
      <c r="BB215" s="116">
        <f>BA215/X71*100</f>
        <v>11.835443037974684</v>
      </c>
      <c r="BC215" s="26">
        <v>169</v>
      </c>
      <c r="BD215" s="116">
        <f>BC215/Z71*100</f>
        <v>9.2857142857142865</v>
      </c>
      <c r="BE215" s="26"/>
      <c r="BF215" s="116"/>
      <c r="BH215" s="309"/>
      <c r="BI215" s="2">
        <v>2019</v>
      </c>
      <c r="BJ215" s="41">
        <v>84</v>
      </c>
      <c r="BK215" s="116">
        <f t="shared" si="146"/>
        <v>68.852459016393439</v>
      </c>
      <c r="BL215" s="26">
        <v>104</v>
      </c>
      <c r="BM215" s="116">
        <f t="shared" si="149"/>
        <v>73.75886524822694</v>
      </c>
      <c r="BN215" s="26">
        <v>146</v>
      </c>
      <c r="BO215" s="116">
        <f t="shared" si="152"/>
        <v>70.192307692307693</v>
      </c>
      <c r="BP215" s="26">
        <v>182</v>
      </c>
      <c r="BQ215" s="116">
        <f t="shared" si="155"/>
        <v>70.817120622568098</v>
      </c>
      <c r="BR215" s="26">
        <v>204</v>
      </c>
      <c r="BS215" s="116">
        <f t="shared" si="159"/>
        <v>75.276752767527682</v>
      </c>
      <c r="BT215" s="26">
        <v>227</v>
      </c>
      <c r="BU215" s="116">
        <f t="shared" si="163"/>
        <v>67.964071856287418</v>
      </c>
      <c r="BV215" s="26">
        <v>267</v>
      </c>
      <c r="BW215" s="116">
        <f t="shared" si="168"/>
        <v>74.789915966386559</v>
      </c>
      <c r="BX215" s="26">
        <v>295</v>
      </c>
      <c r="BY215" s="116">
        <f t="shared" si="173"/>
        <v>68.925233644859816</v>
      </c>
      <c r="BZ215" s="26">
        <v>438</v>
      </c>
      <c r="CA215" s="116">
        <f>BZ215/T71*100</f>
        <v>73</v>
      </c>
      <c r="CB215" s="26">
        <v>583</v>
      </c>
      <c r="CC215" s="116">
        <f>CB215/V71*100</f>
        <v>65.579302587176599</v>
      </c>
      <c r="CD215" s="26">
        <v>1034</v>
      </c>
      <c r="CE215" s="116">
        <f>CD215/X71*100</f>
        <v>65.443037974683548</v>
      </c>
      <c r="CF215" s="26">
        <v>1101</v>
      </c>
      <c r="CG215" s="116">
        <f>CF215/Z71*100</f>
        <v>60.494505494505489</v>
      </c>
      <c r="CH215" s="26"/>
      <c r="CI215" s="116"/>
    </row>
    <row r="216" spans="2:87" x14ac:dyDescent="0.3">
      <c r="B216" s="310"/>
      <c r="C216" s="3">
        <v>2020</v>
      </c>
      <c r="D216" s="4">
        <v>73</v>
      </c>
      <c r="E216" s="78">
        <f t="shared" si="144"/>
        <v>84.883720930232556</v>
      </c>
      <c r="F216" s="76">
        <v>79</v>
      </c>
      <c r="G216" s="78">
        <f t="shared" si="147"/>
        <v>81.44329896907216</v>
      </c>
      <c r="H216" s="76">
        <v>126</v>
      </c>
      <c r="I216" s="78">
        <f t="shared" ref="I216:K216" si="192">H216/H72*100</f>
        <v>84</v>
      </c>
      <c r="J216" s="76">
        <v>180</v>
      </c>
      <c r="K216" s="78">
        <f t="shared" si="192"/>
        <v>87.378640776699029</v>
      </c>
      <c r="L216" s="76">
        <v>176</v>
      </c>
      <c r="M216" s="78">
        <f t="shared" ref="M216:O216" si="193">L216/L72*100</f>
        <v>84.615384615384613</v>
      </c>
      <c r="N216" s="76">
        <v>192</v>
      </c>
      <c r="O216" s="78">
        <f t="shared" si="193"/>
        <v>82.403433476394852</v>
      </c>
      <c r="P216" s="76">
        <v>216</v>
      </c>
      <c r="Q216" s="78">
        <f t="shared" ref="Q216:S216" si="194">P216/P72*100</f>
        <v>80</v>
      </c>
      <c r="R216" s="76">
        <v>264</v>
      </c>
      <c r="S216" s="78">
        <f t="shared" si="194"/>
        <v>80.981595092024534</v>
      </c>
      <c r="T216" s="76">
        <v>342</v>
      </c>
      <c r="U216" s="78">
        <f t="shared" ref="U216:W216" si="195">T216/T72*100</f>
        <v>85.074626865671647</v>
      </c>
      <c r="V216" s="76">
        <v>385</v>
      </c>
      <c r="W216" s="78">
        <f t="shared" si="195"/>
        <v>80.041580041580033</v>
      </c>
      <c r="X216" s="76">
        <v>559</v>
      </c>
      <c r="Y216" s="78">
        <f t="shared" ref="Y216:AC216" si="196">X216/X72*100</f>
        <v>77.209944751381215</v>
      </c>
      <c r="Z216" s="76">
        <v>987</v>
      </c>
      <c r="AA216" s="78">
        <f t="shared" si="196"/>
        <v>75.228658536585371</v>
      </c>
      <c r="AB216" s="76">
        <v>1064</v>
      </c>
      <c r="AC216" s="78">
        <f t="shared" si="196"/>
        <v>72.135593220338976</v>
      </c>
      <c r="AE216" s="310"/>
      <c r="AF216" s="3">
        <v>2020</v>
      </c>
      <c r="AG216" s="4">
        <v>10</v>
      </c>
      <c r="AH216" s="78">
        <f t="shared" si="145"/>
        <v>11.627906976744185</v>
      </c>
      <c r="AI216" s="76">
        <v>18</v>
      </c>
      <c r="AJ216" s="78">
        <f t="shared" si="148"/>
        <v>18.556701030927837</v>
      </c>
      <c r="AK216" s="76">
        <v>18</v>
      </c>
      <c r="AL216" s="78">
        <f t="shared" si="151"/>
        <v>12</v>
      </c>
      <c r="AM216" s="76">
        <v>27</v>
      </c>
      <c r="AN216" s="78">
        <f t="shared" si="154"/>
        <v>13.106796116504855</v>
      </c>
      <c r="AO216" s="76">
        <v>27</v>
      </c>
      <c r="AP216" s="78">
        <f t="shared" si="158"/>
        <v>12.980769230769232</v>
      </c>
      <c r="AQ216" s="76">
        <v>23</v>
      </c>
      <c r="AR216" s="78">
        <f t="shared" si="162"/>
        <v>9.8712446351931327</v>
      </c>
      <c r="AS216" s="76">
        <v>30</v>
      </c>
      <c r="AT216" s="78">
        <f t="shared" si="167"/>
        <v>11.111111111111111</v>
      </c>
      <c r="AU216" s="76">
        <v>48</v>
      </c>
      <c r="AV216" s="78">
        <f t="shared" si="172"/>
        <v>14.723926380368098</v>
      </c>
      <c r="AW216" s="76">
        <v>34</v>
      </c>
      <c r="AX216" s="78">
        <f>AW216/T72*100</f>
        <v>8.4577114427860707</v>
      </c>
      <c r="AY216" s="76">
        <v>57</v>
      </c>
      <c r="AZ216" s="78">
        <f>AY216/V72*100</f>
        <v>11.850311850311851</v>
      </c>
      <c r="BA216" s="76">
        <v>72</v>
      </c>
      <c r="BB216" s="78">
        <f>BA216/X72*100</f>
        <v>9.94475138121547</v>
      </c>
      <c r="BC216" s="76">
        <v>103</v>
      </c>
      <c r="BD216" s="78">
        <f>BC216/Z72*100</f>
        <v>7.850609756097561</v>
      </c>
      <c r="BE216" s="76">
        <v>84</v>
      </c>
      <c r="BF216" s="78">
        <f>BE216/AB72*100</f>
        <v>5.6949152542372881</v>
      </c>
      <c r="BH216" s="310"/>
      <c r="BI216" s="3">
        <v>2020</v>
      </c>
      <c r="BJ216" s="4">
        <v>67</v>
      </c>
      <c r="BK216" s="78">
        <f t="shared" si="146"/>
        <v>77.906976744186053</v>
      </c>
      <c r="BL216" s="76">
        <v>67</v>
      </c>
      <c r="BM216" s="78">
        <f t="shared" si="149"/>
        <v>69.072164948453604</v>
      </c>
      <c r="BN216" s="76">
        <v>116</v>
      </c>
      <c r="BO216" s="78">
        <f t="shared" si="152"/>
        <v>77.333333333333329</v>
      </c>
      <c r="BP216" s="76">
        <v>160</v>
      </c>
      <c r="BQ216" s="78">
        <f t="shared" si="155"/>
        <v>77.669902912621353</v>
      </c>
      <c r="BR216" s="76">
        <v>157</v>
      </c>
      <c r="BS216" s="78">
        <f t="shared" si="159"/>
        <v>75.480769230769226</v>
      </c>
      <c r="BT216" s="76">
        <v>175</v>
      </c>
      <c r="BU216" s="78">
        <f t="shared" si="163"/>
        <v>75.107296137339048</v>
      </c>
      <c r="BV216" s="76">
        <v>192</v>
      </c>
      <c r="BW216" s="78">
        <f t="shared" si="168"/>
        <v>71.111111111111114</v>
      </c>
      <c r="BX216" s="76">
        <v>237</v>
      </c>
      <c r="BY216" s="78">
        <f t="shared" si="173"/>
        <v>72.699386503067487</v>
      </c>
      <c r="BZ216" s="76">
        <v>318</v>
      </c>
      <c r="CA216" s="78">
        <f>BZ216/T72*100</f>
        <v>79.104477611940297</v>
      </c>
      <c r="CB216" s="76">
        <v>342</v>
      </c>
      <c r="CC216" s="78">
        <f>CB216/V72*100</f>
        <v>71.101871101871112</v>
      </c>
      <c r="CD216" s="76">
        <v>508</v>
      </c>
      <c r="CE216" s="78">
        <f>CD216/X72*100</f>
        <v>70.165745856353595</v>
      </c>
      <c r="CF216" s="76">
        <v>922</v>
      </c>
      <c r="CG216" s="78">
        <f>CF216/Z72*100</f>
        <v>70.274390243902445</v>
      </c>
      <c r="CH216" s="76">
        <v>1007</v>
      </c>
      <c r="CI216" s="78">
        <f>CH216/AB72*100</f>
        <v>68.271186440677965</v>
      </c>
    </row>
    <row r="221" spans="2:87" ht="13.5" customHeight="1" x14ac:dyDescent="0.3"/>
  </sheetData>
  <sortState ref="AD7:AE17">
    <sortCondition ref="AD7"/>
  </sortState>
  <mergeCells count="428">
    <mergeCell ref="CH184:CI184"/>
    <mergeCell ref="B186:B198"/>
    <mergeCell ref="AE186:AE198"/>
    <mergeCell ref="BH186:BH198"/>
    <mergeCell ref="BP184:BQ184"/>
    <mergeCell ref="BR184:BS184"/>
    <mergeCell ref="BT184:BU184"/>
    <mergeCell ref="BV184:BW184"/>
    <mergeCell ref="BX184:BY184"/>
    <mergeCell ref="BZ184:CA184"/>
    <mergeCell ref="CB184:CC184"/>
    <mergeCell ref="CD184:CE184"/>
    <mergeCell ref="CF184:CG184"/>
    <mergeCell ref="AU184:AV184"/>
    <mergeCell ref="AW184:AX184"/>
    <mergeCell ref="AY184:AZ184"/>
    <mergeCell ref="BA184:BB184"/>
    <mergeCell ref="BC184:BD184"/>
    <mergeCell ref="BE184:BF184"/>
    <mergeCell ref="BJ184:BK184"/>
    <mergeCell ref="BL184:BM184"/>
    <mergeCell ref="BN184:BO184"/>
    <mergeCell ref="Z184:AA184"/>
    <mergeCell ref="AB184:AC184"/>
    <mergeCell ref="AG184:AH184"/>
    <mergeCell ref="AI184:AJ184"/>
    <mergeCell ref="AK184:AL184"/>
    <mergeCell ref="AM184:AN184"/>
    <mergeCell ref="AO184:AP184"/>
    <mergeCell ref="AQ184:AR184"/>
    <mergeCell ref="AS184:AT184"/>
    <mergeCell ref="CB166:CC166"/>
    <mergeCell ref="CD166:CE166"/>
    <mergeCell ref="BC166:BD166"/>
    <mergeCell ref="BE166:BF166"/>
    <mergeCell ref="AE168:AE180"/>
    <mergeCell ref="BH168:BH180"/>
    <mergeCell ref="D183:AC183"/>
    <mergeCell ref="AG183:BF183"/>
    <mergeCell ref="BJ183:CI183"/>
    <mergeCell ref="BJ166:BK166"/>
    <mergeCell ref="BL166:BM166"/>
    <mergeCell ref="BN166:BO166"/>
    <mergeCell ref="BP166:BQ166"/>
    <mergeCell ref="BR166:BS166"/>
    <mergeCell ref="BT166:BU166"/>
    <mergeCell ref="BV166:BW166"/>
    <mergeCell ref="BX166:BY166"/>
    <mergeCell ref="BZ166:CA166"/>
    <mergeCell ref="AO166:AP166"/>
    <mergeCell ref="AQ166:AR166"/>
    <mergeCell ref="AS166:AT166"/>
    <mergeCell ref="AU166:AV166"/>
    <mergeCell ref="AW166:AX166"/>
    <mergeCell ref="AY166:AZ166"/>
    <mergeCell ref="BA166:BB166"/>
    <mergeCell ref="AG165:BF165"/>
    <mergeCell ref="BJ165:CI165"/>
    <mergeCell ref="D166:E166"/>
    <mergeCell ref="F166:G166"/>
    <mergeCell ref="H166:I166"/>
    <mergeCell ref="J166:K166"/>
    <mergeCell ref="L166:M166"/>
    <mergeCell ref="N166:O166"/>
    <mergeCell ref="P166:Q166"/>
    <mergeCell ref="R166:S166"/>
    <mergeCell ref="T166:U166"/>
    <mergeCell ref="V166:W166"/>
    <mergeCell ref="X166:Y166"/>
    <mergeCell ref="Z166:AA166"/>
    <mergeCell ref="AB166:AC166"/>
    <mergeCell ref="AG166:AH166"/>
    <mergeCell ref="AI166:AJ166"/>
    <mergeCell ref="AK166:AL166"/>
    <mergeCell ref="AM166:AN166"/>
    <mergeCell ref="CF166:CG166"/>
    <mergeCell ref="CH166:CI166"/>
    <mergeCell ref="BT148:BU148"/>
    <mergeCell ref="BV148:BW148"/>
    <mergeCell ref="BX148:BY148"/>
    <mergeCell ref="BZ148:CA148"/>
    <mergeCell ref="CB148:CC148"/>
    <mergeCell ref="CD148:CE148"/>
    <mergeCell ref="CF148:CG148"/>
    <mergeCell ref="CH148:CI148"/>
    <mergeCell ref="B150:B162"/>
    <mergeCell ref="AE150:AE162"/>
    <mergeCell ref="BH150:BH162"/>
    <mergeCell ref="AY148:AZ148"/>
    <mergeCell ref="BA148:BB148"/>
    <mergeCell ref="BC148:BD148"/>
    <mergeCell ref="BE148:BF148"/>
    <mergeCell ref="BJ148:BK148"/>
    <mergeCell ref="BL148:BM148"/>
    <mergeCell ref="BN148:BO148"/>
    <mergeCell ref="BP148:BQ148"/>
    <mergeCell ref="BR148:BS148"/>
    <mergeCell ref="AG147:BF147"/>
    <mergeCell ref="BJ147:CI147"/>
    <mergeCell ref="D148:E148"/>
    <mergeCell ref="F148:G148"/>
    <mergeCell ref="H148:I148"/>
    <mergeCell ref="J148:K148"/>
    <mergeCell ref="L148:M148"/>
    <mergeCell ref="N148:O148"/>
    <mergeCell ref="P148:Q148"/>
    <mergeCell ref="R148:S148"/>
    <mergeCell ref="T148:U148"/>
    <mergeCell ref="V148:W148"/>
    <mergeCell ref="X148:Y148"/>
    <mergeCell ref="Z148:AA148"/>
    <mergeCell ref="AB148:AC148"/>
    <mergeCell ref="AG148:AH148"/>
    <mergeCell ref="AI148:AJ148"/>
    <mergeCell ref="AK148:AL148"/>
    <mergeCell ref="AM148:AN148"/>
    <mergeCell ref="AO148:AP148"/>
    <mergeCell ref="AQ148:AR148"/>
    <mergeCell ref="AS148:AT148"/>
    <mergeCell ref="AU148:AV148"/>
    <mergeCell ref="AW148:AX148"/>
    <mergeCell ref="AW130:AX130"/>
    <mergeCell ref="AY130:AZ130"/>
    <mergeCell ref="BA130:BB130"/>
    <mergeCell ref="BC130:BD130"/>
    <mergeCell ref="BE130:BF130"/>
    <mergeCell ref="B132:B144"/>
    <mergeCell ref="AE132:AE144"/>
    <mergeCell ref="BJ129:CI129"/>
    <mergeCell ref="BJ130:BK130"/>
    <mergeCell ref="BL130:BM130"/>
    <mergeCell ref="BN130:BO130"/>
    <mergeCell ref="BP130:BQ130"/>
    <mergeCell ref="BR130:BS130"/>
    <mergeCell ref="BT130:BU130"/>
    <mergeCell ref="BV130:BW130"/>
    <mergeCell ref="BX130:BY130"/>
    <mergeCell ref="BZ130:CA130"/>
    <mergeCell ref="CB130:CC130"/>
    <mergeCell ref="CD130:CE130"/>
    <mergeCell ref="CF130:CG130"/>
    <mergeCell ref="CH130:CI130"/>
    <mergeCell ref="BH132:BH144"/>
    <mergeCell ref="AE114:AE126"/>
    <mergeCell ref="D129:AC129"/>
    <mergeCell ref="AG129:BF129"/>
    <mergeCell ref="D130:E130"/>
    <mergeCell ref="F130:G130"/>
    <mergeCell ref="H130:I130"/>
    <mergeCell ref="J130:K130"/>
    <mergeCell ref="L130:M130"/>
    <mergeCell ref="N130:O130"/>
    <mergeCell ref="P130:Q130"/>
    <mergeCell ref="R130:S130"/>
    <mergeCell ref="T130:U130"/>
    <mergeCell ref="V130:W130"/>
    <mergeCell ref="X130:Y130"/>
    <mergeCell ref="Z130:AA130"/>
    <mergeCell ref="AB130:AC130"/>
    <mergeCell ref="AG130:AH130"/>
    <mergeCell ref="AI130:AJ130"/>
    <mergeCell ref="AK130:AL130"/>
    <mergeCell ref="AM130:AN130"/>
    <mergeCell ref="AO130:AP130"/>
    <mergeCell ref="AQ130:AR130"/>
    <mergeCell ref="AS130:AT130"/>
    <mergeCell ref="AU130:AV130"/>
    <mergeCell ref="AO112:AP112"/>
    <mergeCell ref="AQ112:AR112"/>
    <mergeCell ref="AS112:AT112"/>
    <mergeCell ref="AU112:AV112"/>
    <mergeCell ref="AW112:AX112"/>
    <mergeCell ref="AY112:AZ112"/>
    <mergeCell ref="BA112:BB112"/>
    <mergeCell ref="BC112:BD112"/>
    <mergeCell ref="BE112:BF112"/>
    <mergeCell ref="BA94:BB94"/>
    <mergeCell ref="BC94:BD94"/>
    <mergeCell ref="BE94:BF94"/>
    <mergeCell ref="B96:B108"/>
    <mergeCell ref="AE96:AE108"/>
    <mergeCell ref="D111:AC111"/>
    <mergeCell ref="AG111:BF111"/>
    <mergeCell ref="D112:E112"/>
    <mergeCell ref="F112:G112"/>
    <mergeCell ref="H112:I112"/>
    <mergeCell ref="J112:K112"/>
    <mergeCell ref="L112:M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G112:AH112"/>
    <mergeCell ref="AI112:AJ112"/>
    <mergeCell ref="AK112:AL112"/>
    <mergeCell ref="AM112:AN112"/>
    <mergeCell ref="AG93:BF93"/>
    <mergeCell ref="D94:E94"/>
    <mergeCell ref="F94:G94"/>
    <mergeCell ref="H94:I94"/>
    <mergeCell ref="J94:K94"/>
    <mergeCell ref="L94:M94"/>
    <mergeCell ref="N94:O94"/>
    <mergeCell ref="P94:Q94"/>
    <mergeCell ref="R94:S94"/>
    <mergeCell ref="T94:U94"/>
    <mergeCell ref="V94:W94"/>
    <mergeCell ref="X94:Y94"/>
    <mergeCell ref="Z94:AA94"/>
    <mergeCell ref="AB94:AC94"/>
    <mergeCell ref="AG94:AH94"/>
    <mergeCell ref="AI94:AJ94"/>
    <mergeCell ref="AK94:AL94"/>
    <mergeCell ref="AM94:AN94"/>
    <mergeCell ref="AO94:AP94"/>
    <mergeCell ref="AQ94:AR94"/>
    <mergeCell ref="AS94:AT94"/>
    <mergeCell ref="AU94:AV94"/>
    <mergeCell ref="AW94:AX94"/>
    <mergeCell ref="AY94:AZ94"/>
    <mergeCell ref="AE78:AE90"/>
    <mergeCell ref="AE60:AE72"/>
    <mergeCell ref="AG75:BF75"/>
    <mergeCell ref="AG76:AH76"/>
    <mergeCell ref="AI76:AJ76"/>
    <mergeCell ref="AK76:AL76"/>
    <mergeCell ref="AM76:AN76"/>
    <mergeCell ref="AO76:AP76"/>
    <mergeCell ref="AQ76:AR76"/>
    <mergeCell ref="AS76:AT76"/>
    <mergeCell ref="AU76:AV76"/>
    <mergeCell ref="AW76:AX76"/>
    <mergeCell ref="AY76:AZ76"/>
    <mergeCell ref="BA76:BB76"/>
    <mergeCell ref="BC76:BD76"/>
    <mergeCell ref="BE76:BF76"/>
    <mergeCell ref="AO22:AP22"/>
    <mergeCell ref="AQ22:AR22"/>
    <mergeCell ref="AY40:AZ40"/>
    <mergeCell ref="BA40:BB40"/>
    <mergeCell ref="BC40:BD40"/>
    <mergeCell ref="AK58:AL58"/>
    <mergeCell ref="AM58:AN58"/>
    <mergeCell ref="AO58:AP58"/>
    <mergeCell ref="AQ58:AR58"/>
    <mergeCell ref="AS58:AT58"/>
    <mergeCell ref="AU58:AV58"/>
    <mergeCell ref="AW58:AX58"/>
    <mergeCell ref="AY58:AZ58"/>
    <mergeCell ref="BA58:BB58"/>
    <mergeCell ref="AK40:AL40"/>
    <mergeCell ref="AM40:AN40"/>
    <mergeCell ref="AO40:AP40"/>
    <mergeCell ref="AG57:BF57"/>
    <mergeCell ref="AG58:AH58"/>
    <mergeCell ref="AI58:AJ58"/>
    <mergeCell ref="BM22:BY22"/>
    <mergeCell ref="BK24:BK36"/>
    <mergeCell ref="V4:W4"/>
    <mergeCell ref="T4:U4"/>
    <mergeCell ref="R4:S4"/>
    <mergeCell ref="D75:AC75"/>
    <mergeCell ref="D4:E4"/>
    <mergeCell ref="AE6:AE18"/>
    <mergeCell ref="AG4:AS4"/>
    <mergeCell ref="BC58:BD58"/>
    <mergeCell ref="BE58:BF58"/>
    <mergeCell ref="AQ40:AR40"/>
    <mergeCell ref="AS40:AT40"/>
    <mergeCell ref="AU40:AV40"/>
    <mergeCell ref="AW40:AX40"/>
    <mergeCell ref="AW4:BI4"/>
    <mergeCell ref="BM4:BY4"/>
    <mergeCell ref="BK6:BK18"/>
    <mergeCell ref="AU6:AU18"/>
    <mergeCell ref="AG39:BF39"/>
    <mergeCell ref="AS22:AT22"/>
    <mergeCell ref="AU22:AV22"/>
    <mergeCell ref="AW22:AX22"/>
    <mergeCell ref="AY22:AZ22"/>
    <mergeCell ref="F76:G76"/>
    <mergeCell ref="H76:I76"/>
    <mergeCell ref="J76:K76"/>
    <mergeCell ref="L76:M76"/>
    <mergeCell ref="N76:O76"/>
    <mergeCell ref="P76:Q76"/>
    <mergeCell ref="R76:S76"/>
    <mergeCell ref="T76:U76"/>
    <mergeCell ref="BE40:BF40"/>
    <mergeCell ref="AG40:AH40"/>
    <mergeCell ref="AI40:AJ40"/>
    <mergeCell ref="AE42:AE54"/>
    <mergeCell ref="AG21:BF21"/>
    <mergeCell ref="AG22:AH22"/>
    <mergeCell ref="AI22:AJ22"/>
    <mergeCell ref="AK22:AL22"/>
    <mergeCell ref="X22:Y22"/>
    <mergeCell ref="D57:AC57"/>
    <mergeCell ref="D58:E58"/>
    <mergeCell ref="F58:G58"/>
    <mergeCell ref="H58:I58"/>
    <mergeCell ref="J58:K58"/>
    <mergeCell ref="L58:M58"/>
    <mergeCell ref="N58:O58"/>
    <mergeCell ref="P58:Q58"/>
    <mergeCell ref="R58:S58"/>
    <mergeCell ref="T58:U58"/>
    <mergeCell ref="V58:W58"/>
    <mergeCell ref="X58:Y58"/>
    <mergeCell ref="Z58:AA58"/>
    <mergeCell ref="AB58:AC58"/>
    <mergeCell ref="AE24:AE36"/>
    <mergeCell ref="BA22:BB22"/>
    <mergeCell ref="BC22:BD22"/>
    <mergeCell ref="BE22:BF22"/>
    <mergeCell ref="AM22:AN22"/>
    <mergeCell ref="D3:AC3"/>
    <mergeCell ref="B6:B18"/>
    <mergeCell ref="B24:B36"/>
    <mergeCell ref="D21:AC21"/>
    <mergeCell ref="D22:E22"/>
    <mergeCell ref="F22:G22"/>
    <mergeCell ref="H22:I22"/>
    <mergeCell ref="J22:K22"/>
    <mergeCell ref="L22:M22"/>
    <mergeCell ref="P4:Q4"/>
    <mergeCell ref="N4:O4"/>
    <mergeCell ref="L4:M4"/>
    <mergeCell ref="J4:K4"/>
    <mergeCell ref="H4:I4"/>
    <mergeCell ref="F4:G4"/>
    <mergeCell ref="AB4:AC4"/>
    <mergeCell ref="Z4:AA4"/>
    <mergeCell ref="X4:Y4"/>
    <mergeCell ref="B42:B54"/>
    <mergeCell ref="R40:S40"/>
    <mergeCell ref="T40:U40"/>
    <mergeCell ref="V40:W40"/>
    <mergeCell ref="X40:Y40"/>
    <mergeCell ref="Z40:AA40"/>
    <mergeCell ref="AB40:AC40"/>
    <mergeCell ref="Z22:AA22"/>
    <mergeCell ref="AB22:AC22"/>
    <mergeCell ref="D39:AC39"/>
    <mergeCell ref="D40:E40"/>
    <mergeCell ref="F40:G40"/>
    <mergeCell ref="H40:I40"/>
    <mergeCell ref="J40:K40"/>
    <mergeCell ref="L40:M40"/>
    <mergeCell ref="N40:O40"/>
    <mergeCell ref="P40:Q40"/>
    <mergeCell ref="N22:O22"/>
    <mergeCell ref="P22:Q22"/>
    <mergeCell ref="R22:S22"/>
    <mergeCell ref="T22:U22"/>
    <mergeCell ref="V22:W22"/>
    <mergeCell ref="B60:B72"/>
    <mergeCell ref="D201:AC201"/>
    <mergeCell ref="B78:B90"/>
    <mergeCell ref="D93:AC93"/>
    <mergeCell ref="B114:B126"/>
    <mergeCell ref="D184:E184"/>
    <mergeCell ref="F184:G184"/>
    <mergeCell ref="H184:I184"/>
    <mergeCell ref="J184:K184"/>
    <mergeCell ref="L184:M184"/>
    <mergeCell ref="N184:O184"/>
    <mergeCell ref="P184:Q184"/>
    <mergeCell ref="R184:S184"/>
    <mergeCell ref="T184:U184"/>
    <mergeCell ref="V184:W184"/>
    <mergeCell ref="X184:Y184"/>
    <mergeCell ref="D147:AC147"/>
    <mergeCell ref="D165:AC165"/>
    <mergeCell ref="B168:B180"/>
    <mergeCell ref="V76:W76"/>
    <mergeCell ref="X76:Y76"/>
    <mergeCell ref="Z76:AA76"/>
    <mergeCell ref="AB76:AC76"/>
    <mergeCell ref="D76:E76"/>
    <mergeCell ref="AB202:AC202"/>
    <mergeCell ref="B204:B216"/>
    <mergeCell ref="AG201:BF201"/>
    <mergeCell ref="AG202:AH202"/>
    <mergeCell ref="AI202:AJ202"/>
    <mergeCell ref="AK202:AL202"/>
    <mergeCell ref="AM202:AN202"/>
    <mergeCell ref="AO202:AP202"/>
    <mergeCell ref="AQ202:AR202"/>
    <mergeCell ref="AS202:AT202"/>
    <mergeCell ref="P202:Q202"/>
    <mergeCell ref="R202:S202"/>
    <mergeCell ref="T202:U202"/>
    <mergeCell ref="V202:W202"/>
    <mergeCell ref="X202:Y202"/>
    <mergeCell ref="Z202:AA202"/>
    <mergeCell ref="D202:E202"/>
    <mergeCell ref="F202:G202"/>
    <mergeCell ref="H202:I202"/>
    <mergeCell ref="J202:K202"/>
    <mergeCell ref="L202:M202"/>
    <mergeCell ref="N202:O202"/>
    <mergeCell ref="BZ202:CA202"/>
    <mergeCell ref="CB202:CC202"/>
    <mergeCell ref="CD202:CE202"/>
    <mergeCell ref="CF202:CG202"/>
    <mergeCell ref="CH202:CI202"/>
    <mergeCell ref="BH204:BH216"/>
    <mergeCell ref="AE204:AE216"/>
    <mergeCell ref="BJ201:CI201"/>
    <mergeCell ref="BJ202:BK202"/>
    <mergeCell ref="BL202:BM202"/>
    <mergeCell ref="BN202:BO202"/>
    <mergeCell ref="BP202:BQ202"/>
    <mergeCell ref="BR202:BS202"/>
    <mergeCell ref="BT202:BU202"/>
    <mergeCell ref="BV202:BW202"/>
    <mergeCell ref="BX202:BY202"/>
    <mergeCell ref="AU202:AV202"/>
    <mergeCell ref="AW202:AX202"/>
    <mergeCell ref="AY202:AZ202"/>
    <mergeCell ref="BA202:BB202"/>
    <mergeCell ref="BC202:BD202"/>
    <mergeCell ref="BE202:BF20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221"/>
  <sheetViews>
    <sheetView topLeftCell="M1" zoomScale="55" zoomScaleNormal="55" workbookViewId="0">
      <selection activeCell="BQ62" sqref="N60:BQ72"/>
    </sheetView>
  </sheetViews>
  <sheetFormatPr defaultRowHeight="13.5" x14ac:dyDescent="0.3"/>
  <cols>
    <col min="1" max="1" width="5.625" style="72" customWidth="1"/>
    <col min="2" max="87" width="6.625" style="72" customWidth="1"/>
    <col min="88" max="16384" width="9" style="72"/>
  </cols>
  <sheetData>
    <row r="2" spans="1:77" s="86" customFormat="1" ht="24" x14ac:dyDescent="0.3">
      <c r="B2" s="101" t="s">
        <v>9</v>
      </c>
      <c r="C2" s="87"/>
    </row>
    <row r="3" spans="1:77" x14ac:dyDescent="0.3">
      <c r="B3" s="79"/>
      <c r="C3" s="73"/>
      <c r="D3" s="311" t="s">
        <v>30</v>
      </c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11"/>
      <c r="X3" s="311"/>
      <c r="Y3" s="311"/>
      <c r="Z3" s="311"/>
      <c r="AA3" s="311"/>
      <c r="AB3" s="311"/>
      <c r="AC3" s="311"/>
    </row>
    <row r="4" spans="1:77" ht="13.5" customHeight="1" x14ac:dyDescent="0.3">
      <c r="A4" s="27"/>
      <c r="B4" s="80"/>
      <c r="C4" s="81"/>
      <c r="D4" s="307">
        <v>2008</v>
      </c>
      <c r="E4" s="307"/>
      <c r="F4" s="307">
        <v>2009</v>
      </c>
      <c r="G4" s="307"/>
      <c r="H4" s="307">
        <v>2010</v>
      </c>
      <c r="I4" s="307"/>
      <c r="J4" s="307">
        <v>2011</v>
      </c>
      <c r="K4" s="307"/>
      <c r="L4" s="307">
        <v>2012</v>
      </c>
      <c r="M4" s="307"/>
      <c r="N4" s="307">
        <v>2013</v>
      </c>
      <c r="O4" s="307"/>
      <c r="P4" s="307">
        <v>2014</v>
      </c>
      <c r="Q4" s="307"/>
      <c r="R4" s="307">
        <v>2015</v>
      </c>
      <c r="S4" s="307"/>
      <c r="T4" s="307">
        <v>2016</v>
      </c>
      <c r="U4" s="307"/>
      <c r="V4" s="307">
        <v>2017</v>
      </c>
      <c r="W4" s="307"/>
      <c r="X4" s="307">
        <v>2018</v>
      </c>
      <c r="Y4" s="307"/>
      <c r="Z4" s="307">
        <v>2019</v>
      </c>
      <c r="AA4" s="307"/>
      <c r="AB4" s="307">
        <v>2020</v>
      </c>
      <c r="AC4" s="307"/>
      <c r="AE4" s="94"/>
      <c r="AF4" s="119"/>
      <c r="AG4" s="312" t="s">
        <v>70</v>
      </c>
      <c r="AH4" s="312"/>
      <c r="AI4" s="312"/>
      <c r="AJ4" s="312"/>
      <c r="AK4" s="312"/>
      <c r="AL4" s="312"/>
      <c r="AM4" s="312"/>
      <c r="AN4" s="312"/>
      <c r="AO4" s="312"/>
      <c r="AP4" s="312"/>
      <c r="AQ4" s="312"/>
      <c r="AR4" s="312"/>
      <c r="AS4" s="313"/>
      <c r="AU4" s="94"/>
      <c r="AV4" s="119"/>
      <c r="AW4" s="312" t="s">
        <v>39</v>
      </c>
      <c r="AX4" s="312"/>
      <c r="AY4" s="312"/>
      <c r="AZ4" s="312"/>
      <c r="BA4" s="312"/>
      <c r="BB4" s="312"/>
      <c r="BC4" s="312"/>
      <c r="BD4" s="312"/>
      <c r="BE4" s="312"/>
      <c r="BF4" s="312"/>
      <c r="BG4" s="312"/>
      <c r="BH4" s="312"/>
      <c r="BI4" s="313"/>
      <c r="BJ4" s="88"/>
      <c r="BK4" s="94"/>
      <c r="BL4" s="119"/>
      <c r="BM4" s="312" t="s">
        <v>37</v>
      </c>
      <c r="BN4" s="312"/>
      <c r="BO4" s="312"/>
      <c r="BP4" s="312"/>
      <c r="BQ4" s="312"/>
      <c r="BR4" s="312"/>
      <c r="BS4" s="312"/>
      <c r="BT4" s="312"/>
      <c r="BU4" s="312"/>
      <c r="BV4" s="312"/>
      <c r="BW4" s="312"/>
      <c r="BX4" s="312"/>
      <c r="BY4" s="313"/>
    </row>
    <row r="5" spans="1:77" x14ac:dyDescent="0.3">
      <c r="B5" s="83"/>
      <c r="C5" s="84"/>
      <c r="D5" s="85" t="s">
        <v>31</v>
      </c>
      <c r="E5" s="85" t="s">
        <v>0</v>
      </c>
      <c r="F5" s="85" t="s">
        <v>31</v>
      </c>
      <c r="G5" s="85" t="s">
        <v>0</v>
      </c>
      <c r="H5" s="85" t="s">
        <v>31</v>
      </c>
      <c r="I5" s="85" t="s">
        <v>0</v>
      </c>
      <c r="J5" s="85" t="s">
        <v>31</v>
      </c>
      <c r="K5" s="85" t="s">
        <v>0</v>
      </c>
      <c r="L5" s="85" t="s">
        <v>31</v>
      </c>
      <c r="M5" s="85" t="s">
        <v>0</v>
      </c>
      <c r="N5" s="85" t="s">
        <v>31</v>
      </c>
      <c r="O5" s="85" t="s">
        <v>0</v>
      </c>
      <c r="P5" s="85" t="s">
        <v>31</v>
      </c>
      <c r="Q5" s="85" t="s">
        <v>0</v>
      </c>
      <c r="R5" s="85" t="s">
        <v>31</v>
      </c>
      <c r="S5" s="85" t="s">
        <v>0</v>
      </c>
      <c r="T5" s="85" t="s">
        <v>31</v>
      </c>
      <c r="U5" s="85" t="s">
        <v>0</v>
      </c>
      <c r="V5" s="85" t="s">
        <v>31</v>
      </c>
      <c r="W5" s="85" t="s">
        <v>0</v>
      </c>
      <c r="X5" s="85" t="s">
        <v>31</v>
      </c>
      <c r="Y5" s="85" t="s">
        <v>0</v>
      </c>
      <c r="Z5" s="85" t="s">
        <v>31</v>
      </c>
      <c r="AA5" s="85" t="s">
        <v>0</v>
      </c>
      <c r="AB5" s="85" t="s">
        <v>31</v>
      </c>
      <c r="AC5" s="85" t="s">
        <v>0</v>
      </c>
      <c r="AE5" s="97"/>
      <c r="AF5" s="98"/>
      <c r="AG5" s="98">
        <v>2008</v>
      </c>
      <c r="AH5" s="98">
        <v>2009</v>
      </c>
      <c r="AI5" s="98">
        <v>2010</v>
      </c>
      <c r="AJ5" s="98">
        <v>2011</v>
      </c>
      <c r="AK5" s="98">
        <v>2012</v>
      </c>
      <c r="AL5" s="98">
        <v>2013</v>
      </c>
      <c r="AM5" s="98">
        <v>2014</v>
      </c>
      <c r="AN5" s="98">
        <v>2015</v>
      </c>
      <c r="AO5" s="98">
        <v>2016</v>
      </c>
      <c r="AP5" s="98">
        <v>2017</v>
      </c>
      <c r="AQ5" s="98">
        <v>2018</v>
      </c>
      <c r="AR5" s="98">
        <v>2019</v>
      </c>
      <c r="AS5" s="99">
        <v>2020</v>
      </c>
      <c r="AU5" s="97"/>
      <c r="AV5" s="98"/>
      <c r="AW5" s="98">
        <v>2008</v>
      </c>
      <c r="AX5" s="98">
        <v>2009</v>
      </c>
      <c r="AY5" s="98">
        <v>2010</v>
      </c>
      <c r="AZ5" s="98">
        <v>2011</v>
      </c>
      <c r="BA5" s="98">
        <v>2012</v>
      </c>
      <c r="BB5" s="98">
        <v>2013</v>
      </c>
      <c r="BC5" s="98">
        <v>2014</v>
      </c>
      <c r="BD5" s="98">
        <v>2015</v>
      </c>
      <c r="BE5" s="98">
        <v>2016</v>
      </c>
      <c r="BF5" s="98">
        <v>2017</v>
      </c>
      <c r="BG5" s="98">
        <v>2018</v>
      </c>
      <c r="BH5" s="98">
        <v>2019</v>
      </c>
      <c r="BI5" s="99">
        <v>2020</v>
      </c>
      <c r="BK5" s="97"/>
      <c r="BL5" s="98"/>
      <c r="BM5" s="98">
        <v>2008</v>
      </c>
      <c r="BN5" s="98">
        <v>2009</v>
      </c>
      <c r="BO5" s="98">
        <v>2010</v>
      </c>
      <c r="BP5" s="98">
        <v>2011</v>
      </c>
      <c r="BQ5" s="98">
        <v>2012</v>
      </c>
      <c r="BR5" s="98">
        <v>2013</v>
      </c>
      <c r="BS5" s="98">
        <v>2014</v>
      </c>
      <c r="BT5" s="98">
        <v>2015</v>
      </c>
      <c r="BU5" s="98">
        <v>2016</v>
      </c>
      <c r="BV5" s="98">
        <v>2017</v>
      </c>
      <c r="BW5" s="98">
        <v>2018</v>
      </c>
      <c r="BX5" s="98">
        <v>2019</v>
      </c>
      <c r="BY5" s="99">
        <v>2020</v>
      </c>
    </row>
    <row r="6" spans="1:77" ht="13.5" customHeight="1" x14ac:dyDescent="0.3">
      <c r="B6" s="308" t="s">
        <v>33</v>
      </c>
      <c r="C6" s="30">
        <v>2008</v>
      </c>
      <c r="D6" s="102">
        <v>6694</v>
      </c>
      <c r="E6" s="102"/>
      <c r="F6" s="102">
        <v>6691</v>
      </c>
      <c r="G6" s="102"/>
      <c r="H6" s="102">
        <v>6806</v>
      </c>
      <c r="I6" s="102"/>
      <c r="J6" s="102">
        <v>6924</v>
      </c>
      <c r="K6" s="102"/>
      <c r="L6" s="102">
        <v>6948</v>
      </c>
      <c r="M6" s="102"/>
      <c r="N6" s="102">
        <v>7279</v>
      </c>
      <c r="O6" s="102"/>
      <c r="P6" s="102">
        <v>7222</v>
      </c>
      <c r="Q6" s="102"/>
      <c r="R6" s="102">
        <v>7390</v>
      </c>
      <c r="S6" s="102"/>
      <c r="T6" s="102">
        <v>7501</v>
      </c>
      <c r="U6" s="102"/>
      <c r="V6" s="102">
        <v>7707</v>
      </c>
      <c r="W6" s="102"/>
      <c r="X6" s="102">
        <v>8069</v>
      </c>
      <c r="Y6" s="102"/>
      <c r="Z6" s="102">
        <v>8468</v>
      </c>
      <c r="AA6" s="102"/>
      <c r="AB6" s="102">
        <v>8429</v>
      </c>
      <c r="AC6" s="103"/>
      <c r="AE6" s="315" t="s">
        <v>35</v>
      </c>
      <c r="AF6" s="2">
        <v>2008</v>
      </c>
      <c r="AG6" s="92">
        <v>2160</v>
      </c>
      <c r="AH6" s="92" t="s">
        <v>38</v>
      </c>
      <c r="AI6" s="92" t="s">
        <v>38</v>
      </c>
      <c r="AJ6" s="92" t="s">
        <v>38</v>
      </c>
      <c r="AK6" s="92" t="s">
        <v>38</v>
      </c>
      <c r="AL6" s="92" t="s">
        <v>38</v>
      </c>
      <c r="AM6" s="92" t="s">
        <v>38</v>
      </c>
      <c r="AN6" s="92" t="s">
        <v>38</v>
      </c>
      <c r="AO6" s="92" t="s">
        <v>38</v>
      </c>
      <c r="AP6" s="92" t="s">
        <v>38</v>
      </c>
      <c r="AQ6" s="92" t="s">
        <v>38</v>
      </c>
      <c r="AR6" s="92" t="s">
        <v>38</v>
      </c>
      <c r="AS6" s="93" t="s">
        <v>38</v>
      </c>
      <c r="AU6" s="314" t="s">
        <v>36</v>
      </c>
      <c r="AV6" s="2">
        <v>2008</v>
      </c>
      <c r="AW6" s="92">
        <v>6694</v>
      </c>
      <c r="AX6" s="92" t="s">
        <v>38</v>
      </c>
      <c r="AY6" s="92" t="s">
        <v>38</v>
      </c>
      <c r="AZ6" s="92" t="s">
        <v>38</v>
      </c>
      <c r="BA6" s="92" t="s">
        <v>38</v>
      </c>
      <c r="BB6" s="92" t="s">
        <v>38</v>
      </c>
      <c r="BC6" s="92" t="s">
        <v>38</v>
      </c>
      <c r="BD6" s="92" t="s">
        <v>38</v>
      </c>
      <c r="BE6" s="92" t="s">
        <v>38</v>
      </c>
      <c r="BF6" s="92" t="s">
        <v>38</v>
      </c>
      <c r="BG6" s="92" t="s">
        <v>38</v>
      </c>
      <c r="BH6" s="92" t="s">
        <v>38</v>
      </c>
      <c r="BI6" s="93" t="s">
        <v>38</v>
      </c>
      <c r="BK6" s="314" t="s">
        <v>36</v>
      </c>
      <c r="BL6" s="2">
        <v>2008</v>
      </c>
      <c r="BM6" s="110">
        <f t="shared" ref="BM6:BM18" si="0">D6-AW6</f>
        <v>0</v>
      </c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111"/>
    </row>
    <row r="7" spans="1:77" ht="13.5" customHeight="1" x14ac:dyDescent="0.3">
      <c r="B7" s="309"/>
      <c r="C7" s="2">
        <v>2009</v>
      </c>
      <c r="D7" s="104">
        <v>4534</v>
      </c>
      <c r="E7" s="104"/>
      <c r="F7" s="104">
        <v>6691</v>
      </c>
      <c r="G7" s="104"/>
      <c r="H7" s="104">
        <v>6806</v>
      </c>
      <c r="I7" s="104"/>
      <c r="J7" s="104">
        <v>6924</v>
      </c>
      <c r="K7" s="104"/>
      <c r="L7" s="104">
        <v>6948</v>
      </c>
      <c r="M7" s="104"/>
      <c r="N7" s="104">
        <v>7279</v>
      </c>
      <c r="O7" s="104"/>
      <c r="P7" s="104">
        <v>7222</v>
      </c>
      <c r="Q7" s="104"/>
      <c r="R7" s="104">
        <v>7390</v>
      </c>
      <c r="S7" s="104"/>
      <c r="T7" s="104">
        <v>7501</v>
      </c>
      <c r="U7" s="104"/>
      <c r="V7" s="104">
        <v>7707</v>
      </c>
      <c r="W7" s="104"/>
      <c r="X7" s="104">
        <v>8069</v>
      </c>
      <c r="Y7" s="104"/>
      <c r="Z7" s="104">
        <v>8468</v>
      </c>
      <c r="AA7" s="104"/>
      <c r="AB7" s="104">
        <v>8429</v>
      </c>
      <c r="AC7" s="105"/>
      <c r="AE7" s="315"/>
      <c r="AF7" s="2">
        <v>2009</v>
      </c>
      <c r="AG7" s="92">
        <v>1969</v>
      </c>
      <c r="AH7" s="92">
        <v>2059</v>
      </c>
      <c r="AI7" s="92" t="s">
        <v>38</v>
      </c>
      <c r="AJ7" s="92" t="s">
        <v>38</v>
      </c>
      <c r="AK7" s="92" t="s">
        <v>38</v>
      </c>
      <c r="AL7" s="92" t="s">
        <v>38</v>
      </c>
      <c r="AM7" s="92" t="s">
        <v>38</v>
      </c>
      <c r="AN7" s="92" t="s">
        <v>38</v>
      </c>
      <c r="AO7" s="92" t="s">
        <v>38</v>
      </c>
      <c r="AP7" s="92" t="s">
        <v>38</v>
      </c>
      <c r="AQ7" s="92" t="s">
        <v>38</v>
      </c>
      <c r="AR7" s="92" t="s">
        <v>38</v>
      </c>
      <c r="AS7" s="93" t="s">
        <v>38</v>
      </c>
      <c r="AU7" s="315"/>
      <c r="AV7" s="2">
        <v>2009</v>
      </c>
      <c r="AW7" s="92">
        <v>4532</v>
      </c>
      <c r="AX7" s="92">
        <v>6691</v>
      </c>
      <c r="AY7" s="92" t="s">
        <v>38</v>
      </c>
      <c r="AZ7" s="92" t="s">
        <v>38</v>
      </c>
      <c r="BA7" s="92" t="s">
        <v>38</v>
      </c>
      <c r="BB7" s="92" t="s">
        <v>38</v>
      </c>
      <c r="BC7" s="92" t="s">
        <v>38</v>
      </c>
      <c r="BD7" s="92" t="s">
        <v>38</v>
      </c>
      <c r="BE7" s="92" t="s">
        <v>38</v>
      </c>
      <c r="BF7" s="92" t="s">
        <v>38</v>
      </c>
      <c r="BG7" s="92" t="s">
        <v>38</v>
      </c>
      <c r="BH7" s="92" t="s">
        <v>38</v>
      </c>
      <c r="BI7" s="93" t="s">
        <v>38</v>
      </c>
      <c r="BK7" s="315"/>
      <c r="BL7" s="2">
        <v>2009</v>
      </c>
      <c r="BM7" s="112">
        <f t="shared" si="0"/>
        <v>2</v>
      </c>
      <c r="BN7" s="108">
        <f t="shared" ref="BN7:BN18" si="1">F7-AX7</f>
        <v>0</v>
      </c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3"/>
    </row>
    <row r="8" spans="1:77" x14ac:dyDescent="0.3">
      <c r="B8" s="309"/>
      <c r="C8" s="2">
        <v>2010</v>
      </c>
      <c r="D8" s="104">
        <v>2565</v>
      </c>
      <c r="E8" s="104"/>
      <c r="F8" s="104">
        <v>4632</v>
      </c>
      <c r="G8" s="104"/>
      <c r="H8" s="104">
        <v>6806</v>
      </c>
      <c r="I8" s="104"/>
      <c r="J8" s="104">
        <v>6924</v>
      </c>
      <c r="K8" s="104"/>
      <c r="L8" s="104">
        <v>6948</v>
      </c>
      <c r="M8" s="104"/>
      <c r="N8" s="104">
        <v>7279</v>
      </c>
      <c r="O8" s="104"/>
      <c r="P8" s="104">
        <v>7222</v>
      </c>
      <c r="Q8" s="104"/>
      <c r="R8" s="104">
        <v>7390</v>
      </c>
      <c r="S8" s="104"/>
      <c r="T8" s="104">
        <v>7501</v>
      </c>
      <c r="U8" s="104"/>
      <c r="V8" s="104">
        <v>7707</v>
      </c>
      <c r="W8" s="104"/>
      <c r="X8" s="104">
        <v>8069</v>
      </c>
      <c r="Y8" s="104"/>
      <c r="Z8" s="104">
        <v>8468</v>
      </c>
      <c r="AA8" s="104"/>
      <c r="AB8" s="104">
        <v>8429</v>
      </c>
      <c r="AC8" s="105"/>
      <c r="AE8" s="315"/>
      <c r="AF8" s="2">
        <v>2010</v>
      </c>
      <c r="AG8" s="92">
        <v>663</v>
      </c>
      <c r="AH8" s="92">
        <v>1934</v>
      </c>
      <c r="AI8" s="92">
        <v>1978</v>
      </c>
      <c r="AJ8" s="92" t="s">
        <v>38</v>
      </c>
      <c r="AK8" s="92" t="s">
        <v>38</v>
      </c>
      <c r="AL8" s="92" t="s">
        <v>38</v>
      </c>
      <c r="AM8" s="92" t="s">
        <v>38</v>
      </c>
      <c r="AN8" s="92" t="s">
        <v>38</v>
      </c>
      <c r="AO8" s="92" t="s">
        <v>38</v>
      </c>
      <c r="AP8" s="92" t="s">
        <v>38</v>
      </c>
      <c r="AQ8" s="92" t="s">
        <v>38</v>
      </c>
      <c r="AR8" s="92" t="s">
        <v>38</v>
      </c>
      <c r="AS8" s="93" t="s">
        <v>38</v>
      </c>
      <c r="AU8" s="315"/>
      <c r="AV8" s="2">
        <v>2010</v>
      </c>
      <c r="AW8" s="92">
        <v>2555</v>
      </c>
      <c r="AX8" s="92">
        <v>4627</v>
      </c>
      <c r="AY8" s="92">
        <v>6806</v>
      </c>
      <c r="AZ8" s="92" t="s">
        <v>38</v>
      </c>
      <c r="BA8" s="92" t="s">
        <v>38</v>
      </c>
      <c r="BB8" s="92" t="s">
        <v>38</v>
      </c>
      <c r="BC8" s="92" t="s">
        <v>38</v>
      </c>
      <c r="BD8" s="92" t="s">
        <v>38</v>
      </c>
      <c r="BE8" s="92" t="s">
        <v>38</v>
      </c>
      <c r="BF8" s="92" t="s">
        <v>38</v>
      </c>
      <c r="BG8" s="92" t="s">
        <v>38</v>
      </c>
      <c r="BH8" s="92" t="s">
        <v>38</v>
      </c>
      <c r="BI8" s="93" t="s">
        <v>38</v>
      </c>
      <c r="BK8" s="315"/>
      <c r="BL8" s="2">
        <v>2010</v>
      </c>
      <c r="BM8" s="112">
        <f t="shared" si="0"/>
        <v>10</v>
      </c>
      <c r="BN8" s="108">
        <f t="shared" si="1"/>
        <v>5</v>
      </c>
      <c r="BO8" s="108">
        <f t="shared" ref="BO8:BO18" si="2">H8-AY8</f>
        <v>0</v>
      </c>
      <c r="BP8" s="92"/>
      <c r="BQ8" s="92"/>
      <c r="BR8" s="92"/>
      <c r="BS8" s="92"/>
      <c r="BT8" s="92"/>
      <c r="BU8" s="92"/>
      <c r="BV8" s="92"/>
      <c r="BW8" s="92"/>
      <c r="BX8" s="92"/>
      <c r="BY8" s="93"/>
    </row>
    <row r="9" spans="1:77" x14ac:dyDescent="0.3">
      <c r="B9" s="309"/>
      <c r="C9" s="2">
        <v>2011</v>
      </c>
      <c r="D9" s="104">
        <v>1902</v>
      </c>
      <c r="E9" s="104"/>
      <c r="F9" s="104">
        <v>2698</v>
      </c>
      <c r="G9" s="104"/>
      <c r="H9" s="104">
        <v>4828</v>
      </c>
      <c r="I9" s="104"/>
      <c r="J9" s="104">
        <v>6924</v>
      </c>
      <c r="K9" s="104"/>
      <c r="L9" s="104">
        <v>6948</v>
      </c>
      <c r="M9" s="104"/>
      <c r="N9" s="104">
        <v>7279</v>
      </c>
      <c r="O9" s="104"/>
      <c r="P9" s="104">
        <v>7222</v>
      </c>
      <c r="Q9" s="104"/>
      <c r="R9" s="104">
        <v>7390</v>
      </c>
      <c r="S9" s="104"/>
      <c r="T9" s="104">
        <v>7501</v>
      </c>
      <c r="U9" s="104"/>
      <c r="V9" s="104">
        <v>7707</v>
      </c>
      <c r="W9" s="104"/>
      <c r="X9" s="104">
        <v>8069</v>
      </c>
      <c r="Y9" s="104"/>
      <c r="Z9" s="104">
        <v>8468</v>
      </c>
      <c r="AA9" s="104"/>
      <c r="AB9" s="104">
        <v>8429</v>
      </c>
      <c r="AC9" s="105"/>
      <c r="AE9" s="315"/>
      <c r="AF9" s="2">
        <v>2011</v>
      </c>
      <c r="AG9" s="92">
        <v>301</v>
      </c>
      <c r="AH9" s="92">
        <v>685</v>
      </c>
      <c r="AI9" s="92">
        <v>1882</v>
      </c>
      <c r="AJ9" s="92">
        <v>1786</v>
      </c>
      <c r="AK9" s="92" t="s">
        <v>38</v>
      </c>
      <c r="AL9" s="92" t="s">
        <v>38</v>
      </c>
      <c r="AM9" s="92" t="s">
        <v>38</v>
      </c>
      <c r="AN9" s="92" t="s">
        <v>38</v>
      </c>
      <c r="AO9" s="92" t="s">
        <v>38</v>
      </c>
      <c r="AP9" s="92" t="s">
        <v>38</v>
      </c>
      <c r="AQ9" s="92" t="s">
        <v>38</v>
      </c>
      <c r="AR9" s="92" t="s">
        <v>38</v>
      </c>
      <c r="AS9" s="93" t="s">
        <v>38</v>
      </c>
      <c r="AU9" s="315"/>
      <c r="AV9" s="2">
        <v>2011</v>
      </c>
      <c r="AW9" s="92">
        <v>1893</v>
      </c>
      <c r="AX9" s="92">
        <v>2692</v>
      </c>
      <c r="AY9" s="92">
        <v>4820</v>
      </c>
      <c r="AZ9" s="92">
        <v>6924</v>
      </c>
      <c r="BA9" s="92" t="s">
        <v>38</v>
      </c>
      <c r="BB9" s="92" t="s">
        <v>38</v>
      </c>
      <c r="BC9" s="92" t="s">
        <v>38</v>
      </c>
      <c r="BD9" s="92" t="s">
        <v>38</v>
      </c>
      <c r="BE9" s="92" t="s">
        <v>38</v>
      </c>
      <c r="BF9" s="92" t="s">
        <v>38</v>
      </c>
      <c r="BG9" s="92" t="s">
        <v>38</v>
      </c>
      <c r="BH9" s="92" t="s">
        <v>38</v>
      </c>
      <c r="BI9" s="93" t="s">
        <v>38</v>
      </c>
      <c r="BK9" s="315"/>
      <c r="BL9" s="2">
        <v>2011</v>
      </c>
      <c r="BM9" s="112">
        <f t="shared" si="0"/>
        <v>9</v>
      </c>
      <c r="BN9" s="108">
        <f t="shared" si="1"/>
        <v>6</v>
      </c>
      <c r="BO9" s="108">
        <f t="shared" si="2"/>
        <v>8</v>
      </c>
      <c r="BP9" s="108">
        <f t="shared" ref="BP9:BP18" si="3">J9-AZ9</f>
        <v>0</v>
      </c>
      <c r="BQ9" s="92"/>
      <c r="BR9" s="92"/>
      <c r="BS9" s="92"/>
      <c r="BT9" s="92"/>
      <c r="BU9" s="92"/>
      <c r="BV9" s="92"/>
      <c r="BW9" s="92"/>
      <c r="BX9" s="92"/>
      <c r="BY9" s="93"/>
    </row>
    <row r="10" spans="1:77" x14ac:dyDescent="0.3">
      <c r="B10" s="309"/>
      <c r="C10" s="2">
        <v>2012</v>
      </c>
      <c r="D10" s="104">
        <v>1601</v>
      </c>
      <c r="E10" s="104"/>
      <c r="F10" s="104">
        <v>2013</v>
      </c>
      <c r="G10" s="104"/>
      <c r="H10" s="104">
        <v>2946</v>
      </c>
      <c r="I10" s="104"/>
      <c r="J10" s="104">
        <v>5138</v>
      </c>
      <c r="K10" s="104"/>
      <c r="L10" s="104">
        <v>6948</v>
      </c>
      <c r="M10" s="104"/>
      <c r="N10" s="104">
        <v>7279</v>
      </c>
      <c r="O10" s="104"/>
      <c r="P10" s="104">
        <v>7222</v>
      </c>
      <c r="Q10" s="104"/>
      <c r="R10" s="104">
        <v>7390</v>
      </c>
      <c r="S10" s="104"/>
      <c r="T10" s="104">
        <v>7501</v>
      </c>
      <c r="U10" s="104"/>
      <c r="V10" s="104">
        <v>7707</v>
      </c>
      <c r="W10" s="104"/>
      <c r="X10" s="104">
        <v>8069</v>
      </c>
      <c r="Y10" s="104"/>
      <c r="Z10" s="104">
        <v>8468</v>
      </c>
      <c r="AA10" s="104"/>
      <c r="AB10" s="104">
        <v>8429</v>
      </c>
      <c r="AC10" s="105"/>
      <c r="AE10" s="315"/>
      <c r="AF10" s="2">
        <v>2012</v>
      </c>
      <c r="AG10" s="92">
        <v>206</v>
      </c>
      <c r="AH10" s="92">
        <v>352</v>
      </c>
      <c r="AI10" s="92">
        <v>676</v>
      </c>
      <c r="AJ10" s="92">
        <v>1875</v>
      </c>
      <c r="AK10" s="92">
        <v>1783</v>
      </c>
      <c r="AL10" s="92" t="s">
        <v>38</v>
      </c>
      <c r="AM10" s="92" t="s">
        <v>38</v>
      </c>
      <c r="AN10" s="92" t="s">
        <v>38</v>
      </c>
      <c r="AO10" s="92" t="s">
        <v>38</v>
      </c>
      <c r="AP10" s="92" t="s">
        <v>38</v>
      </c>
      <c r="AQ10" s="92" t="s">
        <v>38</v>
      </c>
      <c r="AR10" s="92" t="s">
        <v>38</v>
      </c>
      <c r="AS10" s="93" t="s">
        <v>38</v>
      </c>
      <c r="AU10" s="315"/>
      <c r="AV10" s="2">
        <v>2012</v>
      </c>
      <c r="AW10" s="92">
        <v>1591</v>
      </c>
      <c r="AX10" s="92">
        <v>2007</v>
      </c>
      <c r="AY10" s="92">
        <v>2934</v>
      </c>
      <c r="AZ10" s="92">
        <v>5131</v>
      </c>
      <c r="BA10" s="92">
        <v>6948</v>
      </c>
      <c r="BB10" s="92" t="s">
        <v>38</v>
      </c>
      <c r="BC10" s="92" t="s">
        <v>38</v>
      </c>
      <c r="BD10" s="92" t="s">
        <v>38</v>
      </c>
      <c r="BE10" s="92" t="s">
        <v>38</v>
      </c>
      <c r="BF10" s="92" t="s">
        <v>38</v>
      </c>
      <c r="BG10" s="92" t="s">
        <v>38</v>
      </c>
      <c r="BH10" s="92" t="s">
        <v>38</v>
      </c>
      <c r="BI10" s="93" t="s">
        <v>38</v>
      </c>
      <c r="BK10" s="315"/>
      <c r="BL10" s="2">
        <v>2012</v>
      </c>
      <c r="BM10" s="112">
        <f t="shared" si="0"/>
        <v>10</v>
      </c>
      <c r="BN10" s="108">
        <f t="shared" si="1"/>
        <v>6</v>
      </c>
      <c r="BO10" s="108">
        <f t="shared" si="2"/>
        <v>12</v>
      </c>
      <c r="BP10" s="108">
        <f t="shared" si="3"/>
        <v>7</v>
      </c>
      <c r="BQ10" s="108">
        <f t="shared" ref="BQ10:BQ18" si="4">L10-BA10</f>
        <v>0</v>
      </c>
      <c r="BR10" s="92"/>
      <c r="BS10" s="92"/>
      <c r="BT10" s="92"/>
      <c r="BU10" s="92"/>
      <c r="BV10" s="92"/>
      <c r="BW10" s="92"/>
      <c r="BX10" s="92"/>
      <c r="BY10" s="93"/>
    </row>
    <row r="11" spans="1:77" x14ac:dyDescent="0.3">
      <c r="B11" s="309"/>
      <c r="C11" s="2">
        <v>2013</v>
      </c>
      <c r="D11" s="104">
        <v>1395</v>
      </c>
      <c r="E11" s="104"/>
      <c r="F11" s="104">
        <v>1661</v>
      </c>
      <c r="G11" s="104"/>
      <c r="H11" s="104">
        <v>2270</v>
      </c>
      <c r="I11" s="104"/>
      <c r="J11" s="104">
        <v>3263</v>
      </c>
      <c r="K11" s="104"/>
      <c r="L11" s="104">
        <v>5165</v>
      </c>
      <c r="M11" s="104"/>
      <c r="N11" s="104">
        <v>7279</v>
      </c>
      <c r="O11" s="104"/>
      <c r="P11" s="104">
        <v>7222</v>
      </c>
      <c r="Q11" s="104"/>
      <c r="R11" s="104">
        <v>7390</v>
      </c>
      <c r="S11" s="104"/>
      <c r="T11" s="104">
        <v>7501</v>
      </c>
      <c r="U11" s="104"/>
      <c r="V11" s="104">
        <v>7707</v>
      </c>
      <c r="W11" s="104"/>
      <c r="X11" s="104">
        <v>8069</v>
      </c>
      <c r="Y11" s="104"/>
      <c r="Z11" s="104">
        <v>8468</v>
      </c>
      <c r="AA11" s="104"/>
      <c r="AB11" s="104">
        <v>8429</v>
      </c>
      <c r="AC11" s="105"/>
      <c r="AE11" s="315"/>
      <c r="AF11" s="2">
        <v>2013</v>
      </c>
      <c r="AG11" s="92">
        <v>139</v>
      </c>
      <c r="AH11" s="92">
        <v>194</v>
      </c>
      <c r="AI11" s="92">
        <v>345</v>
      </c>
      <c r="AJ11" s="92">
        <v>716</v>
      </c>
      <c r="AK11" s="92">
        <v>1860</v>
      </c>
      <c r="AL11" s="92">
        <v>1821</v>
      </c>
      <c r="AM11" s="92" t="s">
        <v>38</v>
      </c>
      <c r="AN11" s="92" t="s">
        <v>38</v>
      </c>
      <c r="AO11" s="92" t="s">
        <v>38</v>
      </c>
      <c r="AP11" s="92" t="s">
        <v>38</v>
      </c>
      <c r="AQ11" s="92" t="s">
        <v>38</v>
      </c>
      <c r="AR11" s="92" t="s">
        <v>38</v>
      </c>
      <c r="AS11" s="93" t="s">
        <v>38</v>
      </c>
      <c r="AU11" s="315"/>
      <c r="AV11" s="2">
        <v>2013</v>
      </c>
      <c r="AW11" s="92">
        <v>1386</v>
      </c>
      <c r="AX11" s="92">
        <v>1655</v>
      </c>
      <c r="AY11" s="92">
        <v>2261</v>
      </c>
      <c r="AZ11" s="92">
        <v>3249</v>
      </c>
      <c r="BA11" s="92">
        <v>5155</v>
      </c>
      <c r="BB11" s="92">
        <v>7279</v>
      </c>
      <c r="BC11" s="92" t="s">
        <v>38</v>
      </c>
      <c r="BD11" s="92" t="s">
        <v>38</v>
      </c>
      <c r="BE11" s="92" t="s">
        <v>38</v>
      </c>
      <c r="BF11" s="92" t="s">
        <v>38</v>
      </c>
      <c r="BG11" s="92" t="s">
        <v>38</v>
      </c>
      <c r="BH11" s="92" t="s">
        <v>38</v>
      </c>
      <c r="BI11" s="93" t="s">
        <v>38</v>
      </c>
      <c r="BK11" s="315"/>
      <c r="BL11" s="2">
        <v>2013</v>
      </c>
      <c r="BM11" s="112">
        <f t="shared" si="0"/>
        <v>9</v>
      </c>
      <c r="BN11" s="108">
        <f t="shared" si="1"/>
        <v>6</v>
      </c>
      <c r="BO11" s="108">
        <f t="shared" si="2"/>
        <v>9</v>
      </c>
      <c r="BP11" s="108">
        <f t="shared" si="3"/>
        <v>14</v>
      </c>
      <c r="BQ11" s="108">
        <f t="shared" si="4"/>
        <v>10</v>
      </c>
      <c r="BR11" s="108">
        <f t="shared" ref="BR11:BR18" si="5">N11-BB11</f>
        <v>0</v>
      </c>
      <c r="BS11" s="92"/>
      <c r="BT11" s="92"/>
      <c r="BU11" s="92"/>
      <c r="BV11" s="92"/>
      <c r="BW11" s="92"/>
      <c r="BX11" s="92"/>
      <c r="BY11" s="93"/>
    </row>
    <row r="12" spans="1:77" x14ac:dyDescent="0.3">
      <c r="B12" s="309"/>
      <c r="C12" s="2">
        <v>2014</v>
      </c>
      <c r="D12" s="104">
        <v>1256</v>
      </c>
      <c r="E12" s="104"/>
      <c r="F12" s="104">
        <v>1467</v>
      </c>
      <c r="G12" s="104"/>
      <c r="H12" s="104">
        <v>1925</v>
      </c>
      <c r="I12" s="104"/>
      <c r="J12" s="104">
        <v>2547</v>
      </c>
      <c r="K12" s="104"/>
      <c r="L12" s="104">
        <v>3305</v>
      </c>
      <c r="M12" s="104"/>
      <c r="N12" s="104">
        <v>5458</v>
      </c>
      <c r="O12" s="104"/>
      <c r="P12" s="104">
        <v>7222</v>
      </c>
      <c r="Q12" s="104"/>
      <c r="R12" s="104">
        <v>7390</v>
      </c>
      <c r="S12" s="104"/>
      <c r="T12" s="104">
        <v>7501</v>
      </c>
      <c r="U12" s="104"/>
      <c r="V12" s="104">
        <v>7707</v>
      </c>
      <c r="W12" s="104"/>
      <c r="X12" s="104">
        <v>8069</v>
      </c>
      <c r="Y12" s="104"/>
      <c r="Z12" s="104">
        <v>8468</v>
      </c>
      <c r="AA12" s="104"/>
      <c r="AB12" s="104">
        <v>8429</v>
      </c>
      <c r="AC12" s="105"/>
      <c r="AE12" s="315"/>
      <c r="AF12" s="2">
        <v>2014</v>
      </c>
      <c r="AG12" s="92">
        <v>113</v>
      </c>
      <c r="AH12" s="92">
        <v>143</v>
      </c>
      <c r="AI12" s="92">
        <v>205</v>
      </c>
      <c r="AJ12" s="92">
        <v>384</v>
      </c>
      <c r="AK12" s="92">
        <v>666</v>
      </c>
      <c r="AL12" s="92">
        <v>1872</v>
      </c>
      <c r="AM12" s="92">
        <v>1724</v>
      </c>
      <c r="AN12" s="92" t="s">
        <v>38</v>
      </c>
      <c r="AO12" s="92" t="s">
        <v>38</v>
      </c>
      <c r="AP12" s="92" t="s">
        <v>38</v>
      </c>
      <c r="AQ12" s="92" t="s">
        <v>38</v>
      </c>
      <c r="AR12" s="92" t="s">
        <v>38</v>
      </c>
      <c r="AS12" s="93" t="s">
        <v>38</v>
      </c>
      <c r="AU12" s="315"/>
      <c r="AV12" s="2">
        <v>2014</v>
      </c>
      <c r="AW12" s="92">
        <v>1246</v>
      </c>
      <c r="AX12" s="92">
        <v>1460</v>
      </c>
      <c r="AY12" s="92">
        <v>1912</v>
      </c>
      <c r="AZ12" s="92">
        <v>2535</v>
      </c>
      <c r="BA12" s="92">
        <v>3294</v>
      </c>
      <c r="BB12" s="92">
        <v>5447</v>
      </c>
      <c r="BC12" s="92">
        <v>7222</v>
      </c>
      <c r="BD12" s="92" t="s">
        <v>38</v>
      </c>
      <c r="BE12" s="92" t="s">
        <v>38</v>
      </c>
      <c r="BF12" s="92" t="s">
        <v>38</v>
      </c>
      <c r="BG12" s="92" t="s">
        <v>38</v>
      </c>
      <c r="BH12" s="92" t="s">
        <v>38</v>
      </c>
      <c r="BI12" s="93" t="s">
        <v>38</v>
      </c>
      <c r="BK12" s="315"/>
      <c r="BL12" s="2">
        <v>2014</v>
      </c>
      <c r="BM12" s="112">
        <f t="shared" si="0"/>
        <v>10</v>
      </c>
      <c r="BN12" s="108">
        <f t="shared" si="1"/>
        <v>7</v>
      </c>
      <c r="BO12" s="108">
        <f t="shared" si="2"/>
        <v>13</v>
      </c>
      <c r="BP12" s="108">
        <f t="shared" si="3"/>
        <v>12</v>
      </c>
      <c r="BQ12" s="108">
        <f t="shared" si="4"/>
        <v>11</v>
      </c>
      <c r="BR12" s="108">
        <f t="shared" si="5"/>
        <v>11</v>
      </c>
      <c r="BS12" s="108">
        <f t="shared" ref="BS12:BS18" si="6">P12-BC12</f>
        <v>0</v>
      </c>
      <c r="BT12" s="92"/>
      <c r="BU12" s="92"/>
      <c r="BV12" s="92"/>
      <c r="BW12" s="92"/>
      <c r="BX12" s="92"/>
      <c r="BY12" s="93"/>
    </row>
    <row r="13" spans="1:77" x14ac:dyDescent="0.3">
      <c r="B13" s="309"/>
      <c r="C13" s="2">
        <v>2015</v>
      </c>
      <c r="D13" s="104">
        <v>1143</v>
      </c>
      <c r="E13" s="104"/>
      <c r="F13" s="104">
        <v>1324</v>
      </c>
      <c r="G13" s="104"/>
      <c r="H13" s="104">
        <v>1720</v>
      </c>
      <c r="I13" s="104"/>
      <c r="J13" s="104">
        <v>2163</v>
      </c>
      <c r="K13" s="104"/>
      <c r="L13" s="104">
        <v>2639</v>
      </c>
      <c r="M13" s="104"/>
      <c r="N13" s="104">
        <v>3586</v>
      </c>
      <c r="O13" s="104"/>
      <c r="P13" s="104">
        <v>5498</v>
      </c>
      <c r="Q13" s="104"/>
      <c r="R13" s="104">
        <v>7390</v>
      </c>
      <c r="S13" s="104"/>
      <c r="T13" s="104">
        <v>7501</v>
      </c>
      <c r="U13" s="104"/>
      <c r="V13" s="104">
        <v>7707</v>
      </c>
      <c r="W13" s="104"/>
      <c r="X13" s="104">
        <v>8069</v>
      </c>
      <c r="Y13" s="104"/>
      <c r="Z13" s="104">
        <v>8468</v>
      </c>
      <c r="AA13" s="104"/>
      <c r="AB13" s="104">
        <v>8429</v>
      </c>
      <c r="AC13" s="105"/>
      <c r="AE13" s="315"/>
      <c r="AF13" s="2">
        <v>2015</v>
      </c>
      <c r="AG13" s="92">
        <v>95</v>
      </c>
      <c r="AH13" s="92">
        <v>119</v>
      </c>
      <c r="AI13" s="92">
        <v>152</v>
      </c>
      <c r="AJ13" s="92">
        <v>226</v>
      </c>
      <c r="AK13" s="92">
        <v>377</v>
      </c>
      <c r="AL13" s="92">
        <v>774</v>
      </c>
      <c r="AM13" s="92">
        <v>1843</v>
      </c>
      <c r="AN13" s="92">
        <v>1661</v>
      </c>
      <c r="AO13" s="92" t="s">
        <v>38</v>
      </c>
      <c r="AP13" s="92" t="s">
        <v>38</v>
      </c>
      <c r="AQ13" s="92" t="s">
        <v>38</v>
      </c>
      <c r="AR13" s="92" t="s">
        <v>38</v>
      </c>
      <c r="AS13" s="93" t="s">
        <v>38</v>
      </c>
      <c r="AU13" s="315"/>
      <c r="AV13" s="2">
        <v>2015</v>
      </c>
      <c r="AW13" s="92">
        <v>1132</v>
      </c>
      <c r="AX13" s="92">
        <v>1316</v>
      </c>
      <c r="AY13" s="92">
        <v>1706</v>
      </c>
      <c r="AZ13" s="92">
        <v>2146</v>
      </c>
      <c r="BA13" s="92">
        <v>2623</v>
      </c>
      <c r="BB13" s="92">
        <v>3564</v>
      </c>
      <c r="BC13" s="92">
        <v>5489</v>
      </c>
      <c r="BD13" s="92">
        <v>7390</v>
      </c>
      <c r="BE13" s="92" t="s">
        <v>38</v>
      </c>
      <c r="BF13" s="92" t="s">
        <v>38</v>
      </c>
      <c r="BG13" s="92" t="s">
        <v>38</v>
      </c>
      <c r="BH13" s="92" t="s">
        <v>38</v>
      </c>
      <c r="BI13" s="93" t="s">
        <v>38</v>
      </c>
      <c r="BK13" s="315"/>
      <c r="BL13" s="2">
        <v>2015</v>
      </c>
      <c r="BM13" s="112">
        <f t="shared" si="0"/>
        <v>11</v>
      </c>
      <c r="BN13" s="108">
        <f t="shared" si="1"/>
        <v>8</v>
      </c>
      <c r="BO13" s="108">
        <f t="shared" si="2"/>
        <v>14</v>
      </c>
      <c r="BP13" s="108">
        <f t="shared" si="3"/>
        <v>17</v>
      </c>
      <c r="BQ13" s="108">
        <f t="shared" si="4"/>
        <v>16</v>
      </c>
      <c r="BR13" s="108">
        <f t="shared" si="5"/>
        <v>22</v>
      </c>
      <c r="BS13" s="108">
        <f t="shared" si="6"/>
        <v>9</v>
      </c>
      <c r="BT13" s="108">
        <f t="shared" ref="BT13:BT18" si="7">R13-BD13</f>
        <v>0</v>
      </c>
      <c r="BU13" s="92"/>
      <c r="BV13" s="92"/>
      <c r="BW13" s="92"/>
      <c r="BX13" s="92"/>
      <c r="BY13" s="93"/>
    </row>
    <row r="14" spans="1:77" x14ac:dyDescent="0.3">
      <c r="B14" s="309"/>
      <c r="C14" s="2">
        <v>2016</v>
      </c>
      <c r="D14" s="104">
        <v>1048</v>
      </c>
      <c r="E14" s="104"/>
      <c r="F14" s="104">
        <v>1205</v>
      </c>
      <c r="G14" s="104"/>
      <c r="H14" s="104">
        <v>1568</v>
      </c>
      <c r="I14" s="104"/>
      <c r="J14" s="104">
        <v>1937</v>
      </c>
      <c r="K14" s="104"/>
      <c r="L14" s="104">
        <v>2262</v>
      </c>
      <c r="M14" s="104"/>
      <c r="N14" s="104">
        <v>2812</v>
      </c>
      <c r="O14" s="104"/>
      <c r="P14" s="104">
        <v>3655</v>
      </c>
      <c r="Q14" s="104"/>
      <c r="R14" s="104">
        <v>5729</v>
      </c>
      <c r="S14" s="104"/>
      <c r="T14" s="104">
        <v>7501</v>
      </c>
      <c r="U14" s="104"/>
      <c r="V14" s="104">
        <v>7707</v>
      </c>
      <c r="W14" s="104"/>
      <c r="X14" s="104">
        <v>8069</v>
      </c>
      <c r="Y14" s="104"/>
      <c r="Z14" s="104">
        <v>8468</v>
      </c>
      <c r="AA14" s="104"/>
      <c r="AB14" s="104">
        <v>8429</v>
      </c>
      <c r="AC14" s="105"/>
      <c r="AE14" s="315"/>
      <c r="AF14" s="2">
        <v>2016</v>
      </c>
      <c r="AG14" s="92">
        <v>86</v>
      </c>
      <c r="AH14" s="92">
        <v>98</v>
      </c>
      <c r="AI14" s="92">
        <v>107</v>
      </c>
      <c r="AJ14" s="92">
        <v>162</v>
      </c>
      <c r="AK14" s="92">
        <v>220</v>
      </c>
      <c r="AL14" s="92">
        <v>394</v>
      </c>
      <c r="AM14" s="92">
        <v>753</v>
      </c>
      <c r="AN14" s="92">
        <v>1873</v>
      </c>
      <c r="AO14" s="92">
        <v>1562</v>
      </c>
      <c r="AP14" s="92" t="s">
        <v>38</v>
      </c>
      <c r="AQ14" s="92" t="s">
        <v>38</v>
      </c>
      <c r="AR14" s="92" t="s">
        <v>38</v>
      </c>
      <c r="AS14" s="93" t="s">
        <v>38</v>
      </c>
      <c r="AU14" s="315"/>
      <c r="AV14" s="2">
        <v>2016</v>
      </c>
      <c r="AW14" s="92">
        <v>1037</v>
      </c>
      <c r="AX14" s="92">
        <v>1196</v>
      </c>
      <c r="AY14" s="92">
        <v>1555</v>
      </c>
      <c r="AZ14" s="92">
        <v>1920</v>
      </c>
      <c r="BA14" s="92">
        <v>2244</v>
      </c>
      <c r="BB14" s="92">
        <v>2789</v>
      </c>
      <c r="BC14" s="92">
        <v>3635</v>
      </c>
      <c r="BD14" s="92">
        <v>5718</v>
      </c>
      <c r="BE14" s="92">
        <v>7501</v>
      </c>
      <c r="BF14" s="92" t="s">
        <v>38</v>
      </c>
      <c r="BG14" s="92" t="s">
        <v>38</v>
      </c>
      <c r="BH14" s="92" t="s">
        <v>38</v>
      </c>
      <c r="BI14" s="93" t="s">
        <v>38</v>
      </c>
      <c r="BK14" s="315"/>
      <c r="BL14" s="2">
        <v>2016</v>
      </c>
      <c r="BM14" s="112">
        <f t="shared" si="0"/>
        <v>11</v>
      </c>
      <c r="BN14" s="108">
        <f t="shared" si="1"/>
        <v>9</v>
      </c>
      <c r="BO14" s="108">
        <f t="shared" si="2"/>
        <v>13</v>
      </c>
      <c r="BP14" s="108">
        <f t="shared" si="3"/>
        <v>17</v>
      </c>
      <c r="BQ14" s="108">
        <f t="shared" si="4"/>
        <v>18</v>
      </c>
      <c r="BR14" s="108">
        <f t="shared" si="5"/>
        <v>23</v>
      </c>
      <c r="BS14" s="108">
        <f t="shared" si="6"/>
        <v>20</v>
      </c>
      <c r="BT14" s="108">
        <f t="shared" si="7"/>
        <v>11</v>
      </c>
      <c r="BU14" s="108">
        <f>T14-BE14</f>
        <v>0</v>
      </c>
      <c r="BV14" s="92"/>
      <c r="BW14" s="92"/>
      <c r="BX14" s="92"/>
      <c r="BY14" s="93"/>
    </row>
    <row r="15" spans="1:77" x14ac:dyDescent="0.3">
      <c r="B15" s="309"/>
      <c r="C15" s="2">
        <v>2017</v>
      </c>
      <c r="D15" s="104">
        <v>962</v>
      </c>
      <c r="E15" s="104"/>
      <c r="F15" s="104">
        <v>1107</v>
      </c>
      <c r="G15" s="104"/>
      <c r="H15" s="104">
        <v>1461</v>
      </c>
      <c r="I15" s="104"/>
      <c r="J15" s="104">
        <v>1775</v>
      </c>
      <c r="K15" s="104"/>
      <c r="L15" s="104">
        <v>2042</v>
      </c>
      <c r="M15" s="104"/>
      <c r="N15" s="104">
        <v>2418</v>
      </c>
      <c r="O15" s="104"/>
      <c r="P15" s="104">
        <v>2902</v>
      </c>
      <c r="Q15" s="104"/>
      <c r="R15" s="104">
        <v>3856</v>
      </c>
      <c r="S15" s="104"/>
      <c r="T15" s="104">
        <v>5939</v>
      </c>
      <c r="U15" s="104"/>
      <c r="V15" s="104">
        <v>7707</v>
      </c>
      <c r="W15" s="104"/>
      <c r="X15" s="104">
        <v>8069</v>
      </c>
      <c r="Y15" s="104"/>
      <c r="Z15" s="104">
        <v>8468</v>
      </c>
      <c r="AA15" s="104"/>
      <c r="AB15" s="104">
        <v>8429</v>
      </c>
      <c r="AC15" s="105"/>
      <c r="AE15" s="315"/>
      <c r="AF15" s="2">
        <v>2017</v>
      </c>
      <c r="AG15" s="92">
        <v>66</v>
      </c>
      <c r="AH15" s="92">
        <v>93</v>
      </c>
      <c r="AI15" s="92">
        <v>110</v>
      </c>
      <c r="AJ15" s="92">
        <v>150</v>
      </c>
      <c r="AK15" s="92">
        <v>174</v>
      </c>
      <c r="AL15" s="92">
        <v>243</v>
      </c>
      <c r="AM15" s="92">
        <v>389</v>
      </c>
      <c r="AN15" s="92">
        <v>719</v>
      </c>
      <c r="AO15" s="92">
        <v>1696</v>
      </c>
      <c r="AP15" s="92">
        <v>1515</v>
      </c>
      <c r="AQ15" s="92" t="s">
        <v>38</v>
      </c>
      <c r="AR15" s="92" t="s">
        <v>38</v>
      </c>
      <c r="AS15" s="93" t="s">
        <v>38</v>
      </c>
      <c r="AU15" s="315"/>
      <c r="AV15" s="2">
        <v>2017</v>
      </c>
      <c r="AW15" s="92">
        <v>950</v>
      </c>
      <c r="AX15" s="92">
        <v>1097</v>
      </c>
      <c r="AY15" s="92">
        <v>1448</v>
      </c>
      <c r="AZ15" s="92">
        <v>1757</v>
      </c>
      <c r="BA15" s="92">
        <v>2020</v>
      </c>
      <c r="BB15" s="92">
        <v>2388</v>
      </c>
      <c r="BC15" s="92">
        <v>2876</v>
      </c>
      <c r="BD15" s="92">
        <v>3828</v>
      </c>
      <c r="BE15" s="92">
        <v>5928</v>
      </c>
      <c r="BF15" s="92">
        <v>7707</v>
      </c>
      <c r="BG15" s="92" t="s">
        <v>38</v>
      </c>
      <c r="BH15" s="92" t="s">
        <v>38</v>
      </c>
      <c r="BI15" s="93" t="s">
        <v>38</v>
      </c>
      <c r="BK15" s="315"/>
      <c r="BL15" s="2">
        <v>2017</v>
      </c>
      <c r="BM15" s="112">
        <f t="shared" si="0"/>
        <v>12</v>
      </c>
      <c r="BN15" s="108">
        <f t="shared" si="1"/>
        <v>10</v>
      </c>
      <c r="BO15" s="108">
        <f t="shared" si="2"/>
        <v>13</v>
      </c>
      <c r="BP15" s="108">
        <f t="shared" si="3"/>
        <v>18</v>
      </c>
      <c r="BQ15" s="108">
        <f t="shared" si="4"/>
        <v>22</v>
      </c>
      <c r="BR15" s="108">
        <f t="shared" si="5"/>
        <v>30</v>
      </c>
      <c r="BS15" s="108">
        <f t="shared" si="6"/>
        <v>26</v>
      </c>
      <c r="BT15" s="108">
        <f t="shared" si="7"/>
        <v>28</v>
      </c>
      <c r="BU15" s="108">
        <f>T15-BE15</f>
        <v>11</v>
      </c>
      <c r="BV15" s="108">
        <f>V15-BF15</f>
        <v>0</v>
      </c>
      <c r="BW15" s="92"/>
      <c r="BX15" s="92"/>
      <c r="BY15" s="93"/>
    </row>
    <row r="16" spans="1:77" x14ac:dyDescent="0.3">
      <c r="B16" s="309"/>
      <c r="C16" s="2">
        <v>2018</v>
      </c>
      <c r="D16" s="104">
        <v>896</v>
      </c>
      <c r="E16" s="104"/>
      <c r="F16" s="104">
        <v>1014</v>
      </c>
      <c r="G16" s="104"/>
      <c r="H16" s="104">
        <v>1351</v>
      </c>
      <c r="I16" s="104"/>
      <c r="J16" s="104">
        <v>1625</v>
      </c>
      <c r="K16" s="104"/>
      <c r="L16" s="104">
        <v>1868</v>
      </c>
      <c r="M16" s="104"/>
      <c r="N16" s="104">
        <v>2175</v>
      </c>
      <c r="O16" s="104"/>
      <c r="P16" s="104">
        <v>2513</v>
      </c>
      <c r="Q16" s="104"/>
      <c r="R16" s="104">
        <v>3137</v>
      </c>
      <c r="S16" s="104"/>
      <c r="T16" s="104">
        <v>4243</v>
      </c>
      <c r="U16" s="104"/>
      <c r="V16" s="104">
        <v>6192</v>
      </c>
      <c r="W16" s="104"/>
      <c r="X16" s="104">
        <v>8069</v>
      </c>
      <c r="Y16" s="104"/>
      <c r="Z16" s="104">
        <v>8468</v>
      </c>
      <c r="AA16" s="104"/>
      <c r="AB16" s="104">
        <v>8429</v>
      </c>
      <c r="AC16" s="105"/>
      <c r="AE16" s="315"/>
      <c r="AF16" s="2">
        <v>2018</v>
      </c>
      <c r="AG16" s="92">
        <v>61</v>
      </c>
      <c r="AH16" s="92">
        <v>75</v>
      </c>
      <c r="AI16" s="92">
        <v>96</v>
      </c>
      <c r="AJ16" s="92">
        <v>119</v>
      </c>
      <c r="AK16" s="92">
        <v>126</v>
      </c>
      <c r="AL16" s="92">
        <v>170</v>
      </c>
      <c r="AM16" s="92">
        <v>216</v>
      </c>
      <c r="AN16" s="92">
        <v>361</v>
      </c>
      <c r="AO16" s="92">
        <v>696</v>
      </c>
      <c r="AP16" s="92">
        <v>1628</v>
      </c>
      <c r="AQ16" s="92">
        <v>1518</v>
      </c>
      <c r="AR16" s="92" t="s">
        <v>38</v>
      </c>
      <c r="AS16" s="93" t="s">
        <v>38</v>
      </c>
      <c r="AU16" s="315"/>
      <c r="AV16" s="2">
        <v>2018</v>
      </c>
      <c r="AW16" s="92">
        <v>884</v>
      </c>
      <c r="AX16" s="92">
        <v>1001</v>
      </c>
      <c r="AY16" s="92">
        <v>1339</v>
      </c>
      <c r="AZ16" s="92">
        <v>1604</v>
      </c>
      <c r="BA16" s="92">
        <v>1840</v>
      </c>
      <c r="BB16" s="92">
        <v>2141</v>
      </c>
      <c r="BC16" s="92">
        <v>2485</v>
      </c>
      <c r="BD16" s="92">
        <v>3105</v>
      </c>
      <c r="BE16" s="92">
        <v>4217</v>
      </c>
      <c r="BF16" s="92">
        <v>6170</v>
      </c>
      <c r="BG16" s="92">
        <v>8069</v>
      </c>
      <c r="BH16" s="92" t="s">
        <v>38</v>
      </c>
      <c r="BI16" s="93" t="s">
        <v>38</v>
      </c>
      <c r="BK16" s="315"/>
      <c r="BL16" s="2">
        <v>2018</v>
      </c>
      <c r="BM16" s="112">
        <f t="shared" si="0"/>
        <v>12</v>
      </c>
      <c r="BN16" s="108">
        <f t="shared" si="1"/>
        <v>13</v>
      </c>
      <c r="BO16" s="108">
        <f t="shared" si="2"/>
        <v>12</v>
      </c>
      <c r="BP16" s="108">
        <f t="shared" si="3"/>
        <v>21</v>
      </c>
      <c r="BQ16" s="108">
        <f t="shared" si="4"/>
        <v>28</v>
      </c>
      <c r="BR16" s="108">
        <f t="shared" si="5"/>
        <v>34</v>
      </c>
      <c r="BS16" s="108">
        <f t="shared" si="6"/>
        <v>28</v>
      </c>
      <c r="BT16" s="108">
        <f t="shared" si="7"/>
        <v>32</v>
      </c>
      <c r="BU16" s="108">
        <f>T16-BE16</f>
        <v>26</v>
      </c>
      <c r="BV16" s="108">
        <f>V16-BF16</f>
        <v>22</v>
      </c>
      <c r="BW16" s="108">
        <f>X16-BG16</f>
        <v>0</v>
      </c>
      <c r="BX16" s="92"/>
      <c r="BY16" s="93"/>
    </row>
    <row r="17" spans="1:77" x14ac:dyDescent="0.3">
      <c r="B17" s="309"/>
      <c r="C17" s="2">
        <v>2019</v>
      </c>
      <c r="D17" s="104">
        <v>835</v>
      </c>
      <c r="E17" s="104"/>
      <c r="F17" s="104">
        <v>939</v>
      </c>
      <c r="G17" s="104"/>
      <c r="H17" s="104">
        <v>1255</v>
      </c>
      <c r="I17" s="104"/>
      <c r="J17" s="104">
        <v>1506</v>
      </c>
      <c r="K17" s="104"/>
      <c r="L17" s="104">
        <v>1742</v>
      </c>
      <c r="M17" s="104"/>
      <c r="N17" s="104">
        <v>2005</v>
      </c>
      <c r="O17" s="104"/>
      <c r="P17" s="104">
        <v>2297</v>
      </c>
      <c r="Q17" s="104"/>
      <c r="R17" s="104">
        <v>2776</v>
      </c>
      <c r="S17" s="104"/>
      <c r="T17" s="104">
        <v>3547</v>
      </c>
      <c r="U17" s="104"/>
      <c r="V17" s="104">
        <v>4564</v>
      </c>
      <c r="W17" s="104"/>
      <c r="X17" s="104">
        <v>6551</v>
      </c>
      <c r="Y17" s="104"/>
      <c r="Z17" s="104">
        <v>8468</v>
      </c>
      <c r="AA17" s="104"/>
      <c r="AB17" s="104">
        <v>8429</v>
      </c>
      <c r="AC17" s="105"/>
      <c r="AE17" s="315"/>
      <c r="AF17" s="2">
        <v>2019</v>
      </c>
      <c r="AG17" s="92">
        <v>59</v>
      </c>
      <c r="AH17" s="92">
        <v>65</v>
      </c>
      <c r="AI17" s="92">
        <v>82</v>
      </c>
      <c r="AJ17" s="92">
        <v>94</v>
      </c>
      <c r="AK17" s="92">
        <v>111</v>
      </c>
      <c r="AL17" s="92">
        <v>146</v>
      </c>
      <c r="AM17" s="92">
        <v>175</v>
      </c>
      <c r="AN17" s="92">
        <v>267</v>
      </c>
      <c r="AO17" s="92">
        <v>381</v>
      </c>
      <c r="AP17" s="92">
        <v>747</v>
      </c>
      <c r="AQ17" s="92">
        <v>1646</v>
      </c>
      <c r="AR17" s="92">
        <v>1473</v>
      </c>
      <c r="AS17" s="93" t="s">
        <v>38</v>
      </c>
      <c r="AU17" s="315"/>
      <c r="AV17" s="2">
        <v>2019</v>
      </c>
      <c r="AW17" s="92">
        <v>823</v>
      </c>
      <c r="AX17" s="92">
        <v>925</v>
      </c>
      <c r="AY17" s="92">
        <v>1242</v>
      </c>
      <c r="AZ17" s="92">
        <v>1482</v>
      </c>
      <c r="BA17" s="92">
        <v>1713</v>
      </c>
      <c r="BB17" s="92">
        <v>1970</v>
      </c>
      <c r="BC17" s="92">
        <v>2263</v>
      </c>
      <c r="BD17" s="92">
        <v>2739</v>
      </c>
      <c r="BE17" s="92">
        <v>3511</v>
      </c>
      <c r="BF17" s="92">
        <v>4527</v>
      </c>
      <c r="BG17" s="92">
        <v>6536</v>
      </c>
      <c r="BH17" s="92">
        <v>8468</v>
      </c>
      <c r="BI17" s="93" t="s">
        <v>38</v>
      </c>
      <c r="BK17" s="315"/>
      <c r="BL17" s="2">
        <v>2019</v>
      </c>
      <c r="BM17" s="112">
        <f t="shared" si="0"/>
        <v>12</v>
      </c>
      <c r="BN17" s="108">
        <f t="shared" si="1"/>
        <v>14</v>
      </c>
      <c r="BO17" s="108">
        <f t="shared" si="2"/>
        <v>13</v>
      </c>
      <c r="BP17" s="108">
        <f t="shared" si="3"/>
        <v>24</v>
      </c>
      <c r="BQ17" s="108">
        <f t="shared" si="4"/>
        <v>29</v>
      </c>
      <c r="BR17" s="108">
        <f t="shared" si="5"/>
        <v>35</v>
      </c>
      <c r="BS17" s="108">
        <f t="shared" si="6"/>
        <v>34</v>
      </c>
      <c r="BT17" s="108">
        <f t="shared" si="7"/>
        <v>37</v>
      </c>
      <c r="BU17" s="108">
        <f>T17-BE17</f>
        <v>36</v>
      </c>
      <c r="BV17" s="108">
        <f>V17-BF17</f>
        <v>37</v>
      </c>
      <c r="BW17" s="108">
        <f>X17-BG17</f>
        <v>15</v>
      </c>
      <c r="BX17" s="108">
        <f>Z17-BH17</f>
        <v>0</v>
      </c>
      <c r="BY17" s="93"/>
    </row>
    <row r="18" spans="1:77" x14ac:dyDescent="0.3">
      <c r="B18" s="310"/>
      <c r="C18" s="3">
        <v>2020</v>
      </c>
      <c r="D18" s="106">
        <v>776</v>
      </c>
      <c r="E18" s="107"/>
      <c r="F18" s="107">
        <v>874</v>
      </c>
      <c r="G18" s="107"/>
      <c r="H18" s="107">
        <v>1173</v>
      </c>
      <c r="I18" s="107"/>
      <c r="J18" s="107">
        <v>1412</v>
      </c>
      <c r="K18" s="107"/>
      <c r="L18" s="107">
        <v>1631</v>
      </c>
      <c r="M18" s="107"/>
      <c r="N18" s="107">
        <v>1859</v>
      </c>
      <c r="O18" s="107"/>
      <c r="P18" s="107">
        <v>2122</v>
      </c>
      <c r="Q18" s="107"/>
      <c r="R18" s="107">
        <v>2509</v>
      </c>
      <c r="S18" s="107"/>
      <c r="T18" s="107">
        <v>3166</v>
      </c>
      <c r="U18" s="107"/>
      <c r="V18" s="107">
        <v>3817</v>
      </c>
      <c r="W18" s="107"/>
      <c r="X18" s="107">
        <v>4905</v>
      </c>
      <c r="Y18" s="107"/>
      <c r="Z18" s="107">
        <v>6995</v>
      </c>
      <c r="AA18" s="107"/>
      <c r="AB18" s="107">
        <v>8429</v>
      </c>
      <c r="AC18" s="107"/>
      <c r="AE18" s="316"/>
      <c r="AF18" s="3">
        <v>2020</v>
      </c>
      <c r="AG18" s="90">
        <v>67</v>
      </c>
      <c r="AH18" s="90">
        <v>73</v>
      </c>
      <c r="AI18" s="90">
        <v>80</v>
      </c>
      <c r="AJ18" s="90">
        <v>85</v>
      </c>
      <c r="AK18" s="90">
        <v>106</v>
      </c>
      <c r="AL18" s="90">
        <v>131</v>
      </c>
      <c r="AM18" s="90">
        <v>157</v>
      </c>
      <c r="AN18" s="90">
        <v>212</v>
      </c>
      <c r="AO18" s="90">
        <v>275</v>
      </c>
      <c r="AP18" s="90">
        <v>434</v>
      </c>
      <c r="AQ18" s="90">
        <v>673</v>
      </c>
      <c r="AR18" s="90">
        <v>1582</v>
      </c>
      <c r="AS18" s="91">
        <v>1391</v>
      </c>
      <c r="AU18" s="316"/>
      <c r="AV18" s="3">
        <v>2020</v>
      </c>
      <c r="AW18" s="90">
        <v>764</v>
      </c>
      <c r="AX18" s="90">
        <v>860</v>
      </c>
      <c r="AY18" s="90">
        <v>1157</v>
      </c>
      <c r="AZ18" s="90">
        <v>1389</v>
      </c>
      <c r="BA18" s="90">
        <v>1600</v>
      </c>
      <c r="BB18" s="90">
        <v>1822</v>
      </c>
      <c r="BC18" s="90">
        <v>2087</v>
      </c>
      <c r="BD18" s="90">
        <v>2467</v>
      </c>
      <c r="BE18" s="90">
        <v>3125</v>
      </c>
      <c r="BF18" s="90">
        <v>3769</v>
      </c>
      <c r="BG18" s="90">
        <v>4863</v>
      </c>
      <c r="BH18" s="90">
        <v>6976</v>
      </c>
      <c r="BI18" s="91">
        <v>8429</v>
      </c>
      <c r="BK18" s="316"/>
      <c r="BL18" s="3">
        <v>2020</v>
      </c>
      <c r="BM18" s="113">
        <f t="shared" si="0"/>
        <v>12</v>
      </c>
      <c r="BN18" s="114">
        <f t="shared" si="1"/>
        <v>14</v>
      </c>
      <c r="BO18" s="114">
        <f t="shared" si="2"/>
        <v>16</v>
      </c>
      <c r="BP18" s="114">
        <f t="shared" si="3"/>
        <v>23</v>
      </c>
      <c r="BQ18" s="114">
        <f t="shared" si="4"/>
        <v>31</v>
      </c>
      <c r="BR18" s="114">
        <f t="shared" si="5"/>
        <v>37</v>
      </c>
      <c r="BS18" s="114">
        <f t="shared" si="6"/>
        <v>35</v>
      </c>
      <c r="BT18" s="114">
        <f t="shared" si="7"/>
        <v>42</v>
      </c>
      <c r="BU18" s="114">
        <f>T18-BE18</f>
        <v>41</v>
      </c>
      <c r="BV18" s="114">
        <f>V18-BF18</f>
        <v>48</v>
      </c>
      <c r="BW18" s="114">
        <f>X18-BG18</f>
        <v>42</v>
      </c>
      <c r="BX18" s="114">
        <f>Z18-BH18</f>
        <v>19</v>
      </c>
      <c r="BY18" s="109">
        <f>AB18-BI18</f>
        <v>0</v>
      </c>
    </row>
    <row r="19" spans="1:77" x14ac:dyDescent="0.3">
      <c r="AE19" s="118"/>
      <c r="AF19" s="24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</row>
    <row r="20" spans="1:77" s="88" customFormat="1" ht="24" x14ac:dyDescent="0.3">
      <c r="B20" s="101" t="s">
        <v>44</v>
      </c>
      <c r="AE20" s="101" t="s">
        <v>45</v>
      </c>
      <c r="BG20" s="72"/>
      <c r="BH20" s="72"/>
      <c r="BI20" s="72"/>
    </row>
    <row r="21" spans="1:77" x14ac:dyDescent="0.3">
      <c r="B21" s="79"/>
      <c r="C21" s="73"/>
      <c r="D21" s="311" t="s">
        <v>30</v>
      </c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E21" s="79"/>
      <c r="AF21" s="73"/>
      <c r="AG21" s="311" t="s">
        <v>30</v>
      </c>
      <c r="AH21" s="311"/>
      <c r="AI21" s="311"/>
      <c r="AJ21" s="311"/>
      <c r="AK21" s="311"/>
      <c r="AL21" s="311"/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/>
      <c r="AY21" s="311"/>
      <c r="AZ21" s="311"/>
      <c r="BA21" s="311"/>
      <c r="BB21" s="311"/>
      <c r="BC21" s="311"/>
      <c r="BD21" s="311"/>
      <c r="BE21" s="311"/>
      <c r="BF21" s="311"/>
    </row>
    <row r="22" spans="1:77" ht="13.5" customHeight="1" x14ac:dyDescent="0.3">
      <c r="A22" s="27"/>
      <c r="B22" s="80"/>
      <c r="C22" s="81"/>
      <c r="D22" s="307">
        <v>2008</v>
      </c>
      <c r="E22" s="307"/>
      <c r="F22" s="307">
        <v>2009</v>
      </c>
      <c r="G22" s="307"/>
      <c r="H22" s="307">
        <v>2010</v>
      </c>
      <c r="I22" s="307"/>
      <c r="J22" s="307">
        <v>2011</v>
      </c>
      <c r="K22" s="307"/>
      <c r="L22" s="307">
        <v>2012</v>
      </c>
      <c r="M22" s="307"/>
      <c r="N22" s="307">
        <v>2013</v>
      </c>
      <c r="O22" s="307"/>
      <c r="P22" s="307">
        <v>2014</v>
      </c>
      <c r="Q22" s="307"/>
      <c r="R22" s="307">
        <v>2015</v>
      </c>
      <c r="S22" s="307"/>
      <c r="T22" s="307">
        <v>2016</v>
      </c>
      <c r="U22" s="307"/>
      <c r="V22" s="307">
        <v>2017</v>
      </c>
      <c r="W22" s="307"/>
      <c r="X22" s="307">
        <v>2018</v>
      </c>
      <c r="Y22" s="307"/>
      <c r="Z22" s="307">
        <v>2019</v>
      </c>
      <c r="AA22" s="307"/>
      <c r="AB22" s="307">
        <v>2020</v>
      </c>
      <c r="AC22" s="307"/>
      <c r="AE22" s="80"/>
      <c r="AF22" s="81"/>
      <c r="AG22" s="307">
        <v>2008</v>
      </c>
      <c r="AH22" s="307"/>
      <c r="AI22" s="307">
        <v>2009</v>
      </c>
      <c r="AJ22" s="307"/>
      <c r="AK22" s="307">
        <v>2010</v>
      </c>
      <c r="AL22" s="307"/>
      <c r="AM22" s="307">
        <v>2011</v>
      </c>
      <c r="AN22" s="307"/>
      <c r="AO22" s="307">
        <v>2012</v>
      </c>
      <c r="AP22" s="307"/>
      <c r="AQ22" s="307">
        <v>2013</v>
      </c>
      <c r="AR22" s="307"/>
      <c r="AS22" s="307">
        <v>2014</v>
      </c>
      <c r="AT22" s="307"/>
      <c r="AU22" s="307">
        <v>2015</v>
      </c>
      <c r="AV22" s="307"/>
      <c r="AW22" s="307">
        <v>2016</v>
      </c>
      <c r="AX22" s="307"/>
      <c r="AY22" s="307">
        <v>2017</v>
      </c>
      <c r="AZ22" s="307"/>
      <c r="BA22" s="307">
        <v>2018</v>
      </c>
      <c r="BB22" s="307"/>
      <c r="BC22" s="307">
        <v>2019</v>
      </c>
      <c r="BD22" s="307"/>
      <c r="BE22" s="307">
        <v>2020</v>
      </c>
      <c r="BF22" s="307"/>
      <c r="BK22" s="94"/>
      <c r="BL22" s="119"/>
      <c r="BM22" s="312" t="s">
        <v>46</v>
      </c>
      <c r="BN22" s="312"/>
      <c r="BO22" s="312"/>
      <c r="BP22" s="312"/>
      <c r="BQ22" s="312"/>
      <c r="BR22" s="312"/>
      <c r="BS22" s="312"/>
      <c r="BT22" s="312"/>
      <c r="BU22" s="312"/>
      <c r="BV22" s="312"/>
      <c r="BW22" s="312"/>
      <c r="BX22" s="312"/>
      <c r="BY22" s="313"/>
    </row>
    <row r="23" spans="1:77" x14ac:dyDescent="0.3">
      <c r="B23" s="83"/>
      <c r="C23" s="84"/>
      <c r="D23" s="85" t="s">
        <v>31</v>
      </c>
      <c r="E23" s="85" t="s">
        <v>0</v>
      </c>
      <c r="F23" s="85" t="s">
        <v>31</v>
      </c>
      <c r="G23" s="85" t="s">
        <v>0</v>
      </c>
      <c r="H23" s="85" t="s">
        <v>31</v>
      </c>
      <c r="I23" s="85" t="s">
        <v>0</v>
      </c>
      <c r="J23" s="85" t="s">
        <v>31</v>
      </c>
      <c r="K23" s="85" t="s">
        <v>0</v>
      </c>
      <c r="L23" s="85" t="s">
        <v>31</v>
      </c>
      <c r="M23" s="85" t="s">
        <v>0</v>
      </c>
      <c r="N23" s="85" t="s">
        <v>31</v>
      </c>
      <c r="O23" s="85" t="s">
        <v>0</v>
      </c>
      <c r="P23" s="85" t="s">
        <v>31</v>
      </c>
      <c r="Q23" s="85" t="s">
        <v>0</v>
      </c>
      <c r="R23" s="85" t="s">
        <v>31</v>
      </c>
      <c r="S23" s="85" t="s">
        <v>0</v>
      </c>
      <c r="T23" s="85" t="s">
        <v>31</v>
      </c>
      <c r="U23" s="85" t="s">
        <v>0</v>
      </c>
      <c r="V23" s="85" t="s">
        <v>31</v>
      </c>
      <c r="W23" s="85" t="s">
        <v>0</v>
      </c>
      <c r="X23" s="85" t="s">
        <v>31</v>
      </c>
      <c r="Y23" s="85" t="s">
        <v>0</v>
      </c>
      <c r="Z23" s="85" t="s">
        <v>31</v>
      </c>
      <c r="AA23" s="85" t="s">
        <v>0</v>
      </c>
      <c r="AB23" s="85" t="s">
        <v>31</v>
      </c>
      <c r="AC23" s="85" t="s">
        <v>0</v>
      </c>
      <c r="AE23" s="83"/>
      <c r="AF23" s="84"/>
      <c r="AG23" s="85" t="s">
        <v>31</v>
      </c>
      <c r="AH23" s="85" t="s">
        <v>0</v>
      </c>
      <c r="AI23" s="85" t="s">
        <v>31</v>
      </c>
      <c r="AJ23" s="85" t="s">
        <v>0</v>
      </c>
      <c r="AK23" s="85" t="s">
        <v>31</v>
      </c>
      <c r="AL23" s="85" t="s">
        <v>0</v>
      </c>
      <c r="AM23" s="85" t="s">
        <v>31</v>
      </c>
      <c r="AN23" s="85" t="s">
        <v>0</v>
      </c>
      <c r="AO23" s="85" t="s">
        <v>31</v>
      </c>
      <c r="AP23" s="85" t="s">
        <v>0</v>
      </c>
      <c r="AQ23" s="85" t="s">
        <v>31</v>
      </c>
      <c r="AR23" s="85" t="s">
        <v>0</v>
      </c>
      <c r="AS23" s="85" t="s">
        <v>31</v>
      </c>
      <c r="AT23" s="85" t="s">
        <v>0</v>
      </c>
      <c r="AU23" s="85" t="s">
        <v>31</v>
      </c>
      <c r="AV23" s="85" t="s">
        <v>0</v>
      </c>
      <c r="AW23" s="85" t="s">
        <v>31</v>
      </c>
      <c r="AX23" s="85" t="s">
        <v>0</v>
      </c>
      <c r="AY23" s="85" t="s">
        <v>31</v>
      </c>
      <c r="AZ23" s="85" t="s">
        <v>0</v>
      </c>
      <c r="BA23" s="85" t="s">
        <v>31</v>
      </c>
      <c r="BB23" s="85" t="s">
        <v>0</v>
      </c>
      <c r="BC23" s="85" t="s">
        <v>31</v>
      </c>
      <c r="BD23" s="85" t="s">
        <v>0</v>
      </c>
      <c r="BE23" s="85" t="s">
        <v>31</v>
      </c>
      <c r="BF23" s="85" t="s">
        <v>0</v>
      </c>
      <c r="BK23" s="97"/>
      <c r="BL23" s="98"/>
      <c r="BM23" s="98">
        <v>2008</v>
      </c>
      <c r="BN23" s="98">
        <v>2009</v>
      </c>
      <c r="BO23" s="98">
        <v>2010</v>
      </c>
      <c r="BP23" s="98">
        <v>2011</v>
      </c>
      <c r="BQ23" s="98">
        <v>2012</v>
      </c>
      <c r="BR23" s="98">
        <v>2013</v>
      </c>
      <c r="BS23" s="98">
        <v>2014</v>
      </c>
      <c r="BT23" s="98">
        <v>2015</v>
      </c>
      <c r="BU23" s="98">
        <v>2016</v>
      </c>
      <c r="BV23" s="98">
        <v>2017</v>
      </c>
      <c r="BW23" s="98">
        <v>2018</v>
      </c>
      <c r="BX23" s="98">
        <v>2019</v>
      </c>
      <c r="BY23" s="99">
        <v>2020</v>
      </c>
    </row>
    <row r="24" spans="1:77" x14ac:dyDescent="0.3">
      <c r="B24" s="308" t="s">
        <v>34</v>
      </c>
      <c r="C24" s="2">
        <v>2008</v>
      </c>
      <c r="D24" s="55">
        <v>284</v>
      </c>
      <c r="E24" s="77">
        <f t="shared" ref="E24:E36" si="8">D24/D6*100</f>
        <v>4.2426053181953991</v>
      </c>
      <c r="F24" s="55"/>
      <c r="G24" s="77"/>
      <c r="H24" s="55"/>
      <c r="I24" s="77"/>
      <c r="J24" s="55"/>
      <c r="K24" s="77"/>
      <c r="L24" s="55"/>
      <c r="M24" s="77"/>
      <c r="N24" s="55"/>
      <c r="O24" s="77"/>
      <c r="P24" s="55"/>
      <c r="Q24" s="77"/>
      <c r="R24" s="55"/>
      <c r="S24" s="77"/>
      <c r="T24" s="55"/>
      <c r="U24" s="77"/>
      <c r="V24" s="55"/>
      <c r="W24" s="77"/>
      <c r="X24" s="55"/>
      <c r="Y24" s="77"/>
      <c r="Z24" s="55"/>
      <c r="AA24" s="77"/>
      <c r="AB24" s="55"/>
      <c r="AC24" s="77"/>
      <c r="AE24" s="308" t="s">
        <v>34</v>
      </c>
      <c r="AF24" s="2">
        <v>2008</v>
      </c>
      <c r="AG24" s="38">
        <v>297</v>
      </c>
      <c r="AH24" s="115">
        <f t="shared" ref="AH24:AH36" si="9">BM24/D6*100</f>
        <v>0.179265013444876</v>
      </c>
      <c r="AI24" s="74"/>
      <c r="AJ24" s="115"/>
      <c r="AK24" s="74"/>
      <c r="AL24" s="115"/>
      <c r="AM24" s="74"/>
      <c r="AN24" s="115"/>
      <c r="AO24" s="74"/>
      <c r="AP24" s="115"/>
      <c r="AQ24" s="74"/>
      <c r="AR24" s="115"/>
      <c r="AS24" s="74"/>
      <c r="AT24" s="115"/>
      <c r="AU24" s="74"/>
      <c r="AV24" s="115"/>
      <c r="AW24" s="74"/>
      <c r="AX24" s="115"/>
      <c r="AY24" s="74"/>
      <c r="AZ24" s="115"/>
      <c r="BA24" s="74"/>
      <c r="BB24" s="115"/>
      <c r="BC24" s="74"/>
      <c r="BD24" s="115"/>
      <c r="BE24" s="74"/>
      <c r="BF24" s="115"/>
      <c r="BK24" s="314" t="s">
        <v>36</v>
      </c>
      <c r="BL24" s="92">
        <v>2008</v>
      </c>
      <c r="BM24" s="92">
        <v>12</v>
      </c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3"/>
    </row>
    <row r="25" spans="1:77" x14ac:dyDescent="0.3">
      <c r="B25" s="309"/>
      <c r="C25" s="2">
        <v>2009</v>
      </c>
      <c r="D25" s="55">
        <v>367</v>
      </c>
      <c r="E25" s="77">
        <f t="shared" si="8"/>
        <v>8.0943978826643139</v>
      </c>
      <c r="F25" s="55">
        <v>391</v>
      </c>
      <c r="G25" s="77">
        <f t="shared" ref="G25:G36" si="10">F25/F7*100</f>
        <v>5.8436706023015992</v>
      </c>
      <c r="H25" s="55"/>
      <c r="I25" s="77"/>
      <c r="J25" s="55"/>
      <c r="K25" s="77"/>
      <c r="L25" s="55"/>
      <c r="M25" s="77"/>
      <c r="N25" s="55"/>
      <c r="O25" s="77"/>
      <c r="P25" s="55"/>
      <c r="Q25" s="77"/>
      <c r="R25" s="55"/>
      <c r="S25" s="77"/>
      <c r="T25" s="55"/>
      <c r="U25" s="77"/>
      <c r="V25" s="55"/>
      <c r="W25" s="77"/>
      <c r="X25" s="55"/>
      <c r="Y25" s="77"/>
      <c r="Z25" s="55"/>
      <c r="AA25" s="77"/>
      <c r="AB25" s="55"/>
      <c r="AC25" s="77"/>
      <c r="AE25" s="309"/>
      <c r="AF25" s="2">
        <v>2009</v>
      </c>
      <c r="AG25" s="41">
        <v>394</v>
      </c>
      <c r="AH25" s="116">
        <f t="shared" si="9"/>
        <v>0.57344508160564622</v>
      </c>
      <c r="AI25" s="92">
        <v>408</v>
      </c>
      <c r="AJ25" s="116">
        <f t="shared" ref="AJ25:AJ36" si="11">BN25/F7*100</f>
        <v>0.20923628755044088</v>
      </c>
      <c r="AK25" s="26"/>
      <c r="AL25" s="116"/>
      <c r="AM25" s="26"/>
      <c r="AN25" s="116"/>
      <c r="AO25" s="26"/>
      <c r="AP25" s="116"/>
      <c r="AQ25" s="26"/>
      <c r="AR25" s="116"/>
      <c r="AS25" s="26"/>
      <c r="AT25" s="116"/>
      <c r="AU25" s="26"/>
      <c r="AV25" s="116"/>
      <c r="AW25" s="26"/>
      <c r="AX25" s="116"/>
      <c r="AY25" s="26"/>
      <c r="AZ25" s="116"/>
      <c r="BA25" s="26"/>
      <c r="BB25" s="116"/>
      <c r="BC25" s="26"/>
      <c r="BD25" s="116"/>
      <c r="BE25" s="26"/>
      <c r="BF25" s="116"/>
      <c r="BK25" s="315"/>
      <c r="BL25" s="92">
        <v>2009</v>
      </c>
      <c r="BM25" s="92">
        <v>26</v>
      </c>
      <c r="BN25" s="92">
        <v>14</v>
      </c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3"/>
    </row>
    <row r="26" spans="1:77" x14ac:dyDescent="0.3">
      <c r="B26" s="309"/>
      <c r="C26" s="2">
        <v>2010</v>
      </c>
      <c r="D26" s="55">
        <v>198</v>
      </c>
      <c r="E26" s="77">
        <f t="shared" si="8"/>
        <v>7.7192982456140351</v>
      </c>
      <c r="F26" s="55">
        <v>424</v>
      </c>
      <c r="G26" s="77">
        <f t="shared" si="10"/>
        <v>9.1537132987910184</v>
      </c>
      <c r="H26" s="55">
        <v>344</v>
      </c>
      <c r="I26" s="77">
        <f t="shared" ref="I26:I36" si="12">H26/H8*100</f>
        <v>5.0543637966500148</v>
      </c>
      <c r="J26" s="55"/>
      <c r="K26" s="77"/>
      <c r="L26" s="55"/>
      <c r="M26" s="77"/>
      <c r="N26" s="55"/>
      <c r="O26" s="77"/>
      <c r="P26" s="55"/>
      <c r="Q26" s="77"/>
      <c r="R26" s="55"/>
      <c r="S26" s="77"/>
      <c r="T26" s="55"/>
      <c r="U26" s="77"/>
      <c r="V26" s="55"/>
      <c r="W26" s="77"/>
      <c r="X26" s="55"/>
      <c r="Y26" s="77"/>
      <c r="Z26" s="55"/>
      <c r="AA26" s="77"/>
      <c r="AB26" s="55"/>
      <c r="AC26" s="77"/>
      <c r="AE26" s="309"/>
      <c r="AF26" s="2">
        <v>2010</v>
      </c>
      <c r="AG26" s="41">
        <v>209</v>
      </c>
      <c r="AH26" s="116">
        <f t="shared" si="9"/>
        <v>0.42884990253411304</v>
      </c>
      <c r="AI26" s="92">
        <v>461</v>
      </c>
      <c r="AJ26" s="116">
        <f t="shared" si="11"/>
        <v>0.75561312607944731</v>
      </c>
      <c r="AK26" s="92">
        <v>362</v>
      </c>
      <c r="AL26" s="116">
        <f t="shared" ref="AL26:AL36" si="13">BO26/H8*100</f>
        <v>0.26447252424331469</v>
      </c>
      <c r="AM26" s="26"/>
      <c r="AN26" s="116"/>
      <c r="AO26" s="26"/>
      <c r="AP26" s="116"/>
      <c r="AQ26" s="26"/>
      <c r="AR26" s="116"/>
      <c r="AS26" s="26"/>
      <c r="AT26" s="116"/>
      <c r="AU26" s="26"/>
      <c r="AV26" s="116"/>
      <c r="AW26" s="26"/>
      <c r="AX26" s="116"/>
      <c r="AY26" s="26"/>
      <c r="AZ26" s="116"/>
      <c r="BA26" s="26"/>
      <c r="BB26" s="116"/>
      <c r="BC26" s="26"/>
      <c r="BD26" s="116"/>
      <c r="BE26" s="26"/>
      <c r="BF26" s="116"/>
      <c r="BK26" s="315"/>
      <c r="BL26" s="92">
        <v>2010</v>
      </c>
      <c r="BM26" s="92">
        <v>11</v>
      </c>
      <c r="BN26" s="92">
        <v>35</v>
      </c>
      <c r="BO26" s="92">
        <v>18</v>
      </c>
      <c r="BP26" s="92"/>
      <c r="BQ26" s="92"/>
      <c r="BR26" s="92"/>
      <c r="BS26" s="92"/>
      <c r="BT26" s="92"/>
      <c r="BU26" s="92"/>
      <c r="BV26" s="92"/>
      <c r="BW26" s="92"/>
      <c r="BX26" s="92"/>
      <c r="BY26" s="93"/>
    </row>
    <row r="27" spans="1:77" x14ac:dyDescent="0.3">
      <c r="B27" s="309"/>
      <c r="C27" s="2">
        <v>2011</v>
      </c>
      <c r="D27" s="55">
        <v>123</v>
      </c>
      <c r="E27" s="77">
        <f t="shared" si="8"/>
        <v>6.4668769716088326</v>
      </c>
      <c r="F27" s="55">
        <v>211</v>
      </c>
      <c r="G27" s="77">
        <f t="shared" si="10"/>
        <v>7.8206078576723499</v>
      </c>
      <c r="H27" s="55">
        <v>381</v>
      </c>
      <c r="I27" s="77">
        <f t="shared" si="12"/>
        <v>7.8914664457332222</v>
      </c>
      <c r="J27" s="55">
        <v>291</v>
      </c>
      <c r="K27" s="77">
        <f t="shared" ref="K27:K36" si="14">J27/J9*100</f>
        <v>4.2027729636048523</v>
      </c>
      <c r="L27" s="55"/>
      <c r="M27" s="77"/>
      <c r="N27" s="55"/>
      <c r="O27" s="77"/>
      <c r="P27" s="55"/>
      <c r="Q27" s="77"/>
      <c r="R27" s="55"/>
      <c r="S27" s="77"/>
      <c r="T27" s="55"/>
      <c r="U27" s="77"/>
      <c r="V27" s="55"/>
      <c r="W27" s="77"/>
      <c r="X27" s="55"/>
      <c r="Y27" s="77"/>
      <c r="Z27" s="55"/>
      <c r="AA27" s="77"/>
      <c r="AB27" s="55"/>
      <c r="AC27" s="77"/>
      <c r="AE27" s="309"/>
      <c r="AF27" s="2">
        <v>2011</v>
      </c>
      <c r="AG27" s="41">
        <v>136</v>
      </c>
      <c r="AH27" s="116">
        <f t="shared" si="9"/>
        <v>0.63091482649842268</v>
      </c>
      <c r="AI27" s="92">
        <v>220</v>
      </c>
      <c r="AJ27" s="116">
        <f t="shared" si="11"/>
        <v>0.33358042994810971</v>
      </c>
      <c r="AK27" s="92">
        <v>407</v>
      </c>
      <c r="AL27" s="116">
        <f t="shared" si="13"/>
        <v>0.4971002485501243</v>
      </c>
      <c r="AM27" s="92">
        <v>311</v>
      </c>
      <c r="AN27" s="116">
        <f t="shared" ref="AN27:AN36" si="15">BP27/J9*100</f>
        <v>0.28885037550548814</v>
      </c>
      <c r="AO27" s="26"/>
      <c r="AP27" s="116"/>
      <c r="AQ27" s="26"/>
      <c r="AR27" s="116"/>
      <c r="AS27" s="26"/>
      <c r="AT27" s="116"/>
      <c r="AU27" s="26"/>
      <c r="AV27" s="116"/>
      <c r="AW27" s="26"/>
      <c r="AX27" s="116"/>
      <c r="AY27" s="26"/>
      <c r="AZ27" s="116"/>
      <c r="BA27" s="26"/>
      <c r="BB27" s="116"/>
      <c r="BC27" s="26"/>
      <c r="BD27" s="116"/>
      <c r="BE27" s="26"/>
      <c r="BF27" s="116"/>
      <c r="BK27" s="315"/>
      <c r="BL27" s="92">
        <v>2011</v>
      </c>
      <c r="BM27" s="92">
        <v>12</v>
      </c>
      <c r="BN27" s="92">
        <v>9</v>
      </c>
      <c r="BO27" s="92">
        <v>24</v>
      </c>
      <c r="BP27" s="92">
        <v>20</v>
      </c>
      <c r="BQ27" s="92"/>
      <c r="BR27" s="92"/>
      <c r="BS27" s="92"/>
      <c r="BT27" s="92"/>
      <c r="BU27" s="92"/>
      <c r="BV27" s="92"/>
      <c r="BW27" s="92"/>
      <c r="BX27" s="92"/>
      <c r="BY27" s="93"/>
    </row>
    <row r="28" spans="1:77" x14ac:dyDescent="0.3">
      <c r="B28" s="309"/>
      <c r="C28" s="2">
        <v>2012</v>
      </c>
      <c r="D28" s="55">
        <v>133</v>
      </c>
      <c r="E28" s="77">
        <f t="shared" si="8"/>
        <v>8.3073079325421606</v>
      </c>
      <c r="F28" s="55">
        <v>123</v>
      </c>
      <c r="G28" s="77">
        <f t="shared" si="10"/>
        <v>6.1102831594634877</v>
      </c>
      <c r="H28" s="55">
        <v>225</v>
      </c>
      <c r="I28" s="77">
        <f t="shared" si="12"/>
        <v>7.6374745417515282</v>
      </c>
      <c r="J28" s="55">
        <v>405</v>
      </c>
      <c r="K28" s="77">
        <f t="shared" si="14"/>
        <v>7.8824445309458939</v>
      </c>
      <c r="L28" s="55">
        <v>334</v>
      </c>
      <c r="M28" s="77">
        <f t="shared" ref="M28:M36" si="16">L28/L10*100</f>
        <v>4.8071387449625789</v>
      </c>
      <c r="N28" s="55"/>
      <c r="O28" s="77"/>
      <c r="P28" s="55"/>
      <c r="Q28" s="77"/>
      <c r="R28" s="55"/>
      <c r="S28" s="77"/>
      <c r="T28" s="55"/>
      <c r="U28" s="77"/>
      <c r="V28" s="55"/>
      <c r="W28" s="77"/>
      <c r="X28" s="55"/>
      <c r="Y28" s="77"/>
      <c r="Z28" s="55"/>
      <c r="AA28" s="77"/>
      <c r="AB28" s="55"/>
      <c r="AC28" s="77"/>
      <c r="AE28" s="309"/>
      <c r="AF28" s="2">
        <v>2012</v>
      </c>
      <c r="AG28" s="41">
        <v>150</v>
      </c>
      <c r="AH28" s="116">
        <f t="shared" si="9"/>
        <v>1.0618363522798251</v>
      </c>
      <c r="AI28" s="92">
        <v>134</v>
      </c>
      <c r="AJ28" s="116">
        <f t="shared" si="11"/>
        <v>0.54644808743169404</v>
      </c>
      <c r="AK28" s="92">
        <v>244</v>
      </c>
      <c r="AL28" s="116">
        <f t="shared" si="13"/>
        <v>0.61099796334012213</v>
      </c>
      <c r="AM28" s="92">
        <v>443</v>
      </c>
      <c r="AN28" s="116">
        <f t="shared" si="15"/>
        <v>0.72012456208641495</v>
      </c>
      <c r="AO28" s="92">
        <v>349</v>
      </c>
      <c r="AP28" s="116">
        <f t="shared" ref="AP28:AP36" si="17">BQ28/L10*100</f>
        <v>0.21588946459412781</v>
      </c>
      <c r="AQ28" s="26"/>
      <c r="AR28" s="116"/>
      <c r="AS28" s="26"/>
      <c r="AT28" s="116"/>
      <c r="AU28" s="26"/>
      <c r="AV28" s="116"/>
      <c r="AW28" s="26"/>
      <c r="AX28" s="116"/>
      <c r="AY28" s="26"/>
      <c r="AZ28" s="116"/>
      <c r="BA28" s="26"/>
      <c r="BB28" s="116"/>
      <c r="BC28" s="26"/>
      <c r="BD28" s="116"/>
      <c r="BE28" s="26"/>
      <c r="BF28" s="116"/>
      <c r="BK28" s="315"/>
      <c r="BL28" s="92">
        <v>2012</v>
      </c>
      <c r="BM28" s="92">
        <v>17</v>
      </c>
      <c r="BN28" s="92">
        <v>11</v>
      </c>
      <c r="BO28" s="92">
        <v>18</v>
      </c>
      <c r="BP28" s="92">
        <v>37</v>
      </c>
      <c r="BQ28" s="92">
        <v>15</v>
      </c>
      <c r="BR28" s="92"/>
      <c r="BS28" s="92"/>
      <c r="BT28" s="92"/>
      <c r="BU28" s="92"/>
      <c r="BV28" s="92"/>
      <c r="BW28" s="92"/>
      <c r="BX28" s="92"/>
      <c r="BY28" s="93"/>
    </row>
    <row r="29" spans="1:77" x14ac:dyDescent="0.3">
      <c r="B29" s="309"/>
      <c r="C29" s="2">
        <v>2013</v>
      </c>
      <c r="D29" s="55">
        <v>103</v>
      </c>
      <c r="E29" s="77">
        <f t="shared" si="8"/>
        <v>7.3835125448028673</v>
      </c>
      <c r="F29" s="55">
        <v>106</v>
      </c>
      <c r="G29" s="77">
        <f t="shared" si="10"/>
        <v>6.3816977724262491</v>
      </c>
      <c r="H29" s="55">
        <v>178</v>
      </c>
      <c r="I29" s="77">
        <f t="shared" si="12"/>
        <v>7.8414096916299556</v>
      </c>
      <c r="J29" s="55">
        <v>268</v>
      </c>
      <c r="K29" s="77">
        <f t="shared" si="14"/>
        <v>8.2133006435795277</v>
      </c>
      <c r="L29" s="55">
        <v>386</v>
      </c>
      <c r="M29" s="77">
        <f t="shared" si="16"/>
        <v>7.4733785091965155</v>
      </c>
      <c r="N29" s="55">
        <v>347</v>
      </c>
      <c r="O29" s="77">
        <f t="shared" ref="O29:O36" si="18">N29/N11*100</f>
        <v>4.767138343179008</v>
      </c>
      <c r="P29" s="55"/>
      <c r="Q29" s="77"/>
      <c r="R29" s="55"/>
      <c r="S29" s="77"/>
      <c r="T29" s="55"/>
      <c r="U29" s="77"/>
      <c r="V29" s="55"/>
      <c r="W29" s="77"/>
      <c r="X29" s="55"/>
      <c r="Y29" s="77"/>
      <c r="Z29" s="55"/>
      <c r="AA29" s="77"/>
      <c r="AB29" s="55"/>
      <c r="AC29" s="77"/>
      <c r="AE29" s="309"/>
      <c r="AF29" s="2">
        <v>2013</v>
      </c>
      <c r="AG29" s="41">
        <v>125</v>
      </c>
      <c r="AH29" s="116">
        <f t="shared" si="9"/>
        <v>1.3620071684587813</v>
      </c>
      <c r="AI29" s="92">
        <v>130</v>
      </c>
      <c r="AJ29" s="116">
        <f t="shared" si="11"/>
        <v>1.2642986152919928</v>
      </c>
      <c r="AK29" s="92">
        <v>211</v>
      </c>
      <c r="AL29" s="116">
        <f t="shared" si="13"/>
        <v>1.4096916299559472</v>
      </c>
      <c r="AM29" s="92">
        <v>302</v>
      </c>
      <c r="AN29" s="116">
        <f t="shared" si="15"/>
        <v>0.95004596996628876</v>
      </c>
      <c r="AO29" s="92">
        <v>434</v>
      </c>
      <c r="AP29" s="116">
        <f t="shared" si="17"/>
        <v>0.81316553727008722</v>
      </c>
      <c r="AQ29" s="92">
        <v>397</v>
      </c>
      <c r="AR29" s="116">
        <f t="shared" ref="AR29:AR36" si="19">BR29/N11*100</f>
        <v>0.64569308971012507</v>
      </c>
      <c r="AS29" s="26"/>
      <c r="AT29" s="116"/>
      <c r="AU29" s="26"/>
      <c r="AV29" s="116"/>
      <c r="AW29" s="26"/>
      <c r="AX29" s="116"/>
      <c r="AY29" s="26"/>
      <c r="AZ29" s="116"/>
      <c r="BA29" s="26"/>
      <c r="BB29" s="116"/>
      <c r="BC29" s="26"/>
      <c r="BD29" s="116"/>
      <c r="BE29" s="26"/>
      <c r="BF29" s="116"/>
      <c r="BK29" s="315"/>
      <c r="BL29" s="92">
        <v>2013</v>
      </c>
      <c r="BM29" s="92">
        <v>19</v>
      </c>
      <c r="BN29" s="92">
        <v>21</v>
      </c>
      <c r="BO29" s="92">
        <v>32</v>
      </c>
      <c r="BP29" s="92">
        <v>31</v>
      </c>
      <c r="BQ29" s="92">
        <v>42</v>
      </c>
      <c r="BR29" s="92">
        <v>47</v>
      </c>
      <c r="BS29" s="92"/>
      <c r="BT29" s="92"/>
      <c r="BU29" s="92"/>
      <c r="BV29" s="92"/>
      <c r="BW29" s="92"/>
      <c r="BX29" s="92"/>
      <c r="BY29" s="93"/>
    </row>
    <row r="30" spans="1:77" x14ac:dyDescent="0.3">
      <c r="B30" s="309"/>
      <c r="C30" s="2">
        <v>2014</v>
      </c>
      <c r="D30" s="55">
        <v>96</v>
      </c>
      <c r="E30" s="77">
        <f t="shared" si="8"/>
        <v>7.6433121019108281</v>
      </c>
      <c r="F30" s="55">
        <v>98</v>
      </c>
      <c r="G30" s="77">
        <f t="shared" si="10"/>
        <v>6.6802999318336749</v>
      </c>
      <c r="H30" s="55">
        <v>143</v>
      </c>
      <c r="I30" s="77">
        <f t="shared" si="12"/>
        <v>7.4285714285714288</v>
      </c>
      <c r="J30" s="55">
        <v>178</v>
      </c>
      <c r="K30" s="77">
        <f t="shared" si="14"/>
        <v>6.9886140557518655</v>
      </c>
      <c r="L30" s="55">
        <v>230</v>
      </c>
      <c r="M30" s="77">
        <f t="shared" si="16"/>
        <v>6.9591527987897122</v>
      </c>
      <c r="N30" s="55">
        <v>421</v>
      </c>
      <c r="O30" s="77">
        <f t="shared" si="18"/>
        <v>7.7134481495053127</v>
      </c>
      <c r="P30" s="55">
        <v>383</v>
      </c>
      <c r="Q30" s="77">
        <f t="shared" ref="Q30:Q36" si="20">P30/P12*100</f>
        <v>5.3032400996953752</v>
      </c>
      <c r="R30" s="55"/>
      <c r="S30" s="77"/>
      <c r="T30" s="55"/>
      <c r="U30" s="77"/>
      <c r="V30" s="55"/>
      <c r="W30" s="77"/>
      <c r="X30" s="55"/>
      <c r="Y30" s="77"/>
      <c r="Z30" s="55"/>
      <c r="AA30" s="77"/>
      <c r="AB30" s="55"/>
      <c r="AC30" s="77"/>
      <c r="AE30" s="309"/>
      <c r="AF30" s="2">
        <v>2014</v>
      </c>
      <c r="AG30" s="41">
        <v>115</v>
      </c>
      <c r="AH30" s="116">
        <f t="shared" si="9"/>
        <v>1.2738853503184715</v>
      </c>
      <c r="AI30" s="92">
        <v>113</v>
      </c>
      <c r="AJ30" s="116">
        <f t="shared" si="11"/>
        <v>1.0224948875255624</v>
      </c>
      <c r="AK30" s="92">
        <v>164</v>
      </c>
      <c r="AL30" s="116">
        <f t="shared" si="13"/>
        <v>0.98701298701298712</v>
      </c>
      <c r="AM30" s="92">
        <v>210</v>
      </c>
      <c r="AN30" s="116">
        <f t="shared" si="15"/>
        <v>1.2171181782489204</v>
      </c>
      <c r="AO30" s="92">
        <v>261</v>
      </c>
      <c r="AP30" s="116">
        <f t="shared" si="17"/>
        <v>0.87745839636913769</v>
      </c>
      <c r="AQ30" s="92">
        <v>472</v>
      </c>
      <c r="AR30" s="116">
        <f t="shared" si="19"/>
        <v>0.89776474899230485</v>
      </c>
      <c r="AS30" s="92">
        <v>413</v>
      </c>
      <c r="AT30" s="116">
        <f t="shared" ref="AT30:AT36" si="21">BS30/P12*100</f>
        <v>0.41539739684297983</v>
      </c>
      <c r="AU30" s="26"/>
      <c r="AV30" s="116"/>
      <c r="AW30" s="26"/>
      <c r="AX30" s="116"/>
      <c r="AY30" s="26"/>
      <c r="AZ30" s="116"/>
      <c r="BA30" s="26"/>
      <c r="BB30" s="116"/>
      <c r="BC30" s="26"/>
      <c r="BD30" s="116"/>
      <c r="BE30" s="26"/>
      <c r="BF30" s="116"/>
      <c r="BK30" s="315"/>
      <c r="BL30" s="92">
        <v>2014</v>
      </c>
      <c r="BM30" s="92">
        <v>16</v>
      </c>
      <c r="BN30" s="92">
        <v>15</v>
      </c>
      <c r="BO30" s="92">
        <v>19</v>
      </c>
      <c r="BP30" s="92">
        <v>31</v>
      </c>
      <c r="BQ30" s="92">
        <v>29</v>
      </c>
      <c r="BR30" s="92">
        <v>49</v>
      </c>
      <c r="BS30" s="92">
        <v>30</v>
      </c>
      <c r="BT30" s="92"/>
      <c r="BU30" s="92"/>
      <c r="BV30" s="92"/>
      <c r="BW30" s="92"/>
      <c r="BX30" s="92"/>
      <c r="BY30" s="93"/>
    </row>
    <row r="31" spans="1:77" x14ac:dyDescent="0.3">
      <c r="B31" s="309"/>
      <c r="C31" s="2">
        <v>2015</v>
      </c>
      <c r="D31" s="55">
        <v>99</v>
      </c>
      <c r="E31" s="77">
        <f t="shared" si="8"/>
        <v>8.6614173228346463</v>
      </c>
      <c r="F31" s="55">
        <v>98</v>
      </c>
      <c r="G31" s="77">
        <f t="shared" si="10"/>
        <v>7.4018126888217513</v>
      </c>
      <c r="H31" s="55">
        <v>120</v>
      </c>
      <c r="I31" s="77">
        <f t="shared" si="12"/>
        <v>6.9767441860465116</v>
      </c>
      <c r="J31" s="55">
        <v>148</v>
      </c>
      <c r="K31" s="77">
        <f t="shared" si="14"/>
        <v>6.8423485899214054</v>
      </c>
      <c r="L31" s="55">
        <v>167</v>
      </c>
      <c r="M31" s="77">
        <f t="shared" si="16"/>
        <v>6.3281546040166727</v>
      </c>
      <c r="N31" s="55">
        <v>282</v>
      </c>
      <c r="O31" s="77">
        <f t="shared" si="18"/>
        <v>7.8639152258784168</v>
      </c>
      <c r="P31" s="55">
        <v>398</v>
      </c>
      <c r="Q31" s="77">
        <f t="shared" si="20"/>
        <v>7.238995998544925</v>
      </c>
      <c r="R31" s="55">
        <v>369</v>
      </c>
      <c r="S31" s="77">
        <f t="shared" ref="S31:S36" si="22">R31/R13*100</f>
        <v>4.993234100135318</v>
      </c>
      <c r="T31" s="55"/>
      <c r="U31" s="77"/>
      <c r="V31" s="55"/>
      <c r="W31" s="77"/>
      <c r="X31" s="55"/>
      <c r="Y31" s="77"/>
      <c r="Z31" s="55"/>
      <c r="AA31" s="77"/>
      <c r="AB31" s="55"/>
      <c r="AC31" s="77"/>
      <c r="AE31" s="309"/>
      <c r="AF31" s="2">
        <v>2015</v>
      </c>
      <c r="AG31" s="41">
        <v>110</v>
      </c>
      <c r="AH31" s="116">
        <f t="shared" si="9"/>
        <v>0.96237970253718275</v>
      </c>
      <c r="AI31" s="92">
        <v>108</v>
      </c>
      <c r="AJ31" s="116">
        <f t="shared" si="11"/>
        <v>0.75528700906344415</v>
      </c>
      <c r="AK31" s="92">
        <v>129</v>
      </c>
      <c r="AL31" s="116">
        <f t="shared" si="13"/>
        <v>0.52325581395348841</v>
      </c>
      <c r="AM31" s="92">
        <v>154</v>
      </c>
      <c r="AN31" s="116">
        <f t="shared" si="15"/>
        <v>0.27739251040221913</v>
      </c>
      <c r="AO31" s="92">
        <v>175</v>
      </c>
      <c r="AP31" s="116">
        <f t="shared" si="17"/>
        <v>0.30314513073133764</v>
      </c>
      <c r="AQ31" s="92">
        <v>302</v>
      </c>
      <c r="AR31" s="116">
        <f t="shared" si="19"/>
        <v>0.5577244841048522</v>
      </c>
      <c r="AS31" s="92">
        <v>437</v>
      </c>
      <c r="AT31" s="116">
        <f t="shared" si="21"/>
        <v>0.67297198981447803</v>
      </c>
      <c r="AU31" s="26">
        <v>386</v>
      </c>
      <c r="AV31" s="116">
        <f t="shared" ref="AV31:AV36" si="23">BT31/R13*100</f>
        <v>0.23004059539918809</v>
      </c>
      <c r="AW31" s="26"/>
      <c r="AX31" s="116"/>
      <c r="AY31" s="26"/>
      <c r="AZ31" s="116"/>
      <c r="BA31" s="26"/>
      <c r="BB31" s="116"/>
      <c r="BC31" s="26"/>
      <c r="BD31" s="116"/>
      <c r="BE31" s="26"/>
      <c r="BF31" s="116"/>
      <c r="BK31" s="315"/>
      <c r="BL31" s="92">
        <v>2015</v>
      </c>
      <c r="BM31" s="92">
        <v>11</v>
      </c>
      <c r="BN31" s="92">
        <v>10</v>
      </c>
      <c r="BO31" s="92">
        <v>9</v>
      </c>
      <c r="BP31" s="92">
        <v>6</v>
      </c>
      <c r="BQ31" s="92">
        <v>8</v>
      </c>
      <c r="BR31" s="92">
        <v>20</v>
      </c>
      <c r="BS31" s="92">
        <v>37</v>
      </c>
      <c r="BT31" s="92">
        <v>17</v>
      </c>
      <c r="BU31" s="92"/>
      <c r="BV31" s="92"/>
      <c r="BW31" s="92"/>
      <c r="BX31" s="92"/>
      <c r="BY31" s="93"/>
    </row>
    <row r="32" spans="1:77" x14ac:dyDescent="0.3">
      <c r="B32" s="309"/>
      <c r="C32" s="2">
        <v>2016</v>
      </c>
      <c r="D32" s="55">
        <v>85</v>
      </c>
      <c r="E32" s="77">
        <f t="shared" si="8"/>
        <v>8.1106870229007626</v>
      </c>
      <c r="F32" s="55">
        <v>107</v>
      </c>
      <c r="G32" s="77">
        <f t="shared" si="10"/>
        <v>8.8796680497925315</v>
      </c>
      <c r="H32" s="55">
        <v>114</v>
      </c>
      <c r="I32" s="77">
        <f t="shared" si="12"/>
        <v>7.2704081632653059</v>
      </c>
      <c r="J32" s="55">
        <v>173</v>
      </c>
      <c r="K32" s="77">
        <f t="shared" si="14"/>
        <v>8.9313371192565825</v>
      </c>
      <c r="L32" s="55">
        <v>153</v>
      </c>
      <c r="M32" s="77">
        <f t="shared" si="16"/>
        <v>6.7639257294429713</v>
      </c>
      <c r="N32" s="55">
        <v>190</v>
      </c>
      <c r="O32" s="77">
        <f t="shared" si="18"/>
        <v>6.756756756756757</v>
      </c>
      <c r="P32" s="55">
        <v>267</v>
      </c>
      <c r="Q32" s="77">
        <f t="shared" si="20"/>
        <v>7.3050615595075241</v>
      </c>
      <c r="R32" s="55">
        <v>441</v>
      </c>
      <c r="S32" s="77">
        <f t="shared" si="22"/>
        <v>7.6976784779193581</v>
      </c>
      <c r="T32" s="55">
        <v>354</v>
      </c>
      <c r="U32" s="77">
        <f>T32/T14*100</f>
        <v>4.7193707505665916</v>
      </c>
      <c r="V32" s="55"/>
      <c r="W32" s="77"/>
      <c r="X32" s="55"/>
      <c r="Y32" s="77"/>
      <c r="Z32" s="55"/>
      <c r="AA32" s="77"/>
      <c r="AB32" s="55"/>
      <c r="AC32" s="77"/>
      <c r="AE32" s="309"/>
      <c r="AF32" s="2">
        <v>2016</v>
      </c>
      <c r="AG32" s="41">
        <v>90</v>
      </c>
      <c r="AH32" s="116">
        <f t="shared" si="9"/>
        <v>0.47709923664122139</v>
      </c>
      <c r="AI32" s="92">
        <v>117</v>
      </c>
      <c r="AJ32" s="116">
        <f t="shared" si="11"/>
        <v>0.82987551867219922</v>
      </c>
      <c r="AK32" s="92">
        <v>120</v>
      </c>
      <c r="AL32" s="116">
        <f t="shared" si="13"/>
        <v>0.38265306122448978</v>
      </c>
      <c r="AM32" s="92">
        <v>184</v>
      </c>
      <c r="AN32" s="116">
        <f t="shared" si="15"/>
        <v>0.5678884873515746</v>
      </c>
      <c r="AO32" s="92">
        <v>169</v>
      </c>
      <c r="AP32" s="116">
        <f t="shared" si="17"/>
        <v>0.70733863837312105</v>
      </c>
      <c r="AQ32" s="92">
        <v>202</v>
      </c>
      <c r="AR32" s="116">
        <f t="shared" si="19"/>
        <v>0.42674253200568996</v>
      </c>
      <c r="AS32" s="92">
        <v>285</v>
      </c>
      <c r="AT32" s="116">
        <f t="shared" si="21"/>
        <v>0.46511627906976744</v>
      </c>
      <c r="AU32" s="26">
        <v>472</v>
      </c>
      <c r="AV32" s="116">
        <f t="shared" si="23"/>
        <v>0.5061965438994589</v>
      </c>
      <c r="AW32" s="26">
        <v>376</v>
      </c>
      <c r="AX32" s="116">
        <f>BU32/T14*100</f>
        <v>0.29329422743634181</v>
      </c>
      <c r="AY32" s="26"/>
      <c r="AZ32" s="116"/>
      <c r="BA32" s="26"/>
      <c r="BB32" s="116"/>
      <c r="BC32" s="26"/>
      <c r="BD32" s="116"/>
      <c r="BE32" s="26"/>
      <c r="BF32" s="116"/>
      <c r="BK32" s="315"/>
      <c r="BL32" s="92">
        <v>2016</v>
      </c>
      <c r="BM32" s="92">
        <v>5</v>
      </c>
      <c r="BN32" s="92">
        <v>10</v>
      </c>
      <c r="BO32" s="92">
        <v>6</v>
      </c>
      <c r="BP32" s="92">
        <v>11</v>
      </c>
      <c r="BQ32" s="92">
        <v>16</v>
      </c>
      <c r="BR32" s="92">
        <v>12</v>
      </c>
      <c r="BS32" s="92">
        <v>17</v>
      </c>
      <c r="BT32" s="92">
        <v>29</v>
      </c>
      <c r="BU32" s="92">
        <v>22</v>
      </c>
      <c r="BV32" s="92"/>
      <c r="BW32" s="92"/>
      <c r="BX32" s="92"/>
      <c r="BY32" s="93"/>
    </row>
    <row r="33" spans="1:77" x14ac:dyDescent="0.3">
      <c r="B33" s="309"/>
      <c r="C33" s="2">
        <v>2017</v>
      </c>
      <c r="D33" s="55">
        <v>82</v>
      </c>
      <c r="E33" s="77">
        <f t="shared" si="8"/>
        <v>8.5239085239085242</v>
      </c>
      <c r="F33" s="55">
        <v>119</v>
      </c>
      <c r="G33" s="77">
        <f t="shared" si="10"/>
        <v>10.749774164408311</v>
      </c>
      <c r="H33" s="55">
        <v>126</v>
      </c>
      <c r="I33" s="77">
        <f t="shared" si="12"/>
        <v>8.6242299794661186</v>
      </c>
      <c r="J33" s="55">
        <v>163</v>
      </c>
      <c r="K33" s="77">
        <f t="shared" si="14"/>
        <v>9.183098591549296</v>
      </c>
      <c r="L33" s="55">
        <v>153</v>
      </c>
      <c r="M33" s="77">
        <f t="shared" si="16"/>
        <v>7.4926542605288926</v>
      </c>
      <c r="N33" s="55">
        <v>173</v>
      </c>
      <c r="O33" s="77">
        <f t="shared" si="18"/>
        <v>7.1546732837055416</v>
      </c>
      <c r="P33" s="55">
        <v>215</v>
      </c>
      <c r="Q33" s="77">
        <f t="shared" si="20"/>
        <v>7.4086836664369393</v>
      </c>
      <c r="R33" s="55">
        <v>300</v>
      </c>
      <c r="S33" s="77">
        <f t="shared" si="22"/>
        <v>7.7800829875518671</v>
      </c>
      <c r="T33" s="55">
        <v>479</v>
      </c>
      <c r="U33" s="77">
        <f>T33/T15*100</f>
        <v>8.0653308637817815</v>
      </c>
      <c r="V33" s="55">
        <v>421</v>
      </c>
      <c r="W33" s="77">
        <f>V33/V15*100</f>
        <v>5.4625664979888411</v>
      </c>
      <c r="X33" s="55"/>
      <c r="Y33" s="77"/>
      <c r="Z33" s="55"/>
      <c r="AA33" s="77"/>
      <c r="AB33" s="55"/>
      <c r="AC33" s="77"/>
      <c r="AE33" s="309"/>
      <c r="AF33" s="2">
        <v>2017</v>
      </c>
      <c r="AG33" s="41">
        <v>95</v>
      </c>
      <c r="AH33" s="116">
        <f t="shared" si="9"/>
        <v>1.2474012474012475</v>
      </c>
      <c r="AI33" s="92">
        <v>130</v>
      </c>
      <c r="AJ33" s="116">
        <f t="shared" si="11"/>
        <v>0.99367660343270092</v>
      </c>
      <c r="AK33" s="92">
        <v>137</v>
      </c>
      <c r="AL33" s="116">
        <f t="shared" si="13"/>
        <v>0.68446269678302529</v>
      </c>
      <c r="AM33" s="92">
        <v>179</v>
      </c>
      <c r="AN33" s="116">
        <f t="shared" si="15"/>
        <v>0.90140845070422537</v>
      </c>
      <c r="AO33" s="92">
        <v>163</v>
      </c>
      <c r="AP33" s="116">
        <f t="shared" si="17"/>
        <v>0.44074436826640551</v>
      </c>
      <c r="AQ33" s="92">
        <v>189</v>
      </c>
      <c r="AR33" s="116">
        <f t="shared" si="19"/>
        <v>0.66170388751033915</v>
      </c>
      <c r="AS33" s="92">
        <v>242</v>
      </c>
      <c r="AT33" s="116">
        <f t="shared" si="21"/>
        <v>0.89593383873190913</v>
      </c>
      <c r="AU33" s="26">
        <v>328</v>
      </c>
      <c r="AV33" s="116">
        <f t="shared" si="23"/>
        <v>0.70020746887966812</v>
      </c>
      <c r="AW33" s="26">
        <v>519</v>
      </c>
      <c r="AX33" s="116">
        <f>BU33/T15*100</f>
        <v>0.63983835662569455</v>
      </c>
      <c r="AY33" s="26">
        <v>448</v>
      </c>
      <c r="AZ33" s="116">
        <f>BV33/V15*100</f>
        <v>0.33735565070714935</v>
      </c>
      <c r="BA33" s="26"/>
      <c r="BB33" s="116"/>
      <c r="BC33" s="26"/>
      <c r="BD33" s="116"/>
      <c r="BE33" s="26"/>
      <c r="BF33" s="116"/>
      <c r="BK33" s="315"/>
      <c r="BL33" s="92">
        <v>2017</v>
      </c>
      <c r="BM33" s="92">
        <v>12</v>
      </c>
      <c r="BN33" s="92">
        <v>11</v>
      </c>
      <c r="BO33" s="92">
        <v>10</v>
      </c>
      <c r="BP33" s="92">
        <v>16</v>
      </c>
      <c r="BQ33" s="92">
        <v>9</v>
      </c>
      <c r="BR33" s="92">
        <v>16</v>
      </c>
      <c r="BS33" s="92">
        <v>26</v>
      </c>
      <c r="BT33" s="92">
        <v>27</v>
      </c>
      <c r="BU33" s="92">
        <v>38</v>
      </c>
      <c r="BV33" s="92">
        <v>26</v>
      </c>
      <c r="BW33" s="92"/>
      <c r="BX33" s="92"/>
      <c r="BY33" s="93"/>
    </row>
    <row r="34" spans="1:77" x14ac:dyDescent="0.3">
      <c r="B34" s="309"/>
      <c r="C34" s="2">
        <v>2018</v>
      </c>
      <c r="D34" s="55">
        <v>99</v>
      </c>
      <c r="E34" s="77">
        <f t="shared" si="8"/>
        <v>11.049107142857142</v>
      </c>
      <c r="F34" s="55">
        <v>107</v>
      </c>
      <c r="G34" s="77">
        <f t="shared" si="10"/>
        <v>10.552268244575936</v>
      </c>
      <c r="H34" s="55">
        <v>137</v>
      </c>
      <c r="I34" s="77">
        <f t="shared" si="12"/>
        <v>10.140636565507032</v>
      </c>
      <c r="J34" s="55">
        <v>168</v>
      </c>
      <c r="K34" s="77">
        <f t="shared" si="14"/>
        <v>10.338461538461537</v>
      </c>
      <c r="L34" s="55">
        <v>165</v>
      </c>
      <c r="M34" s="77">
        <f t="shared" si="16"/>
        <v>8.8329764453961452</v>
      </c>
      <c r="N34" s="55">
        <v>174</v>
      </c>
      <c r="O34" s="77">
        <f t="shared" si="18"/>
        <v>8</v>
      </c>
      <c r="P34" s="55">
        <v>192</v>
      </c>
      <c r="Q34" s="77">
        <f t="shared" si="20"/>
        <v>7.6402705929168331</v>
      </c>
      <c r="R34" s="55">
        <v>237</v>
      </c>
      <c r="S34" s="77">
        <f t="shared" si="22"/>
        <v>7.554988842843481</v>
      </c>
      <c r="T34" s="55">
        <v>326</v>
      </c>
      <c r="U34" s="77">
        <f>T34/T16*100</f>
        <v>7.6832429884515676</v>
      </c>
      <c r="V34" s="55">
        <v>558</v>
      </c>
      <c r="W34" s="77">
        <f>V34/V16*100</f>
        <v>9.0116279069767433</v>
      </c>
      <c r="X34" s="55">
        <v>478</v>
      </c>
      <c r="Y34" s="77">
        <f>X34/X16*100</f>
        <v>5.9239063080927004</v>
      </c>
      <c r="Z34" s="55"/>
      <c r="AA34" s="77"/>
      <c r="AB34" s="55"/>
      <c r="AC34" s="77"/>
      <c r="AE34" s="309"/>
      <c r="AF34" s="2">
        <v>2018</v>
      </c>
      <c r="AG34" s="41">
        <v>107</v>
      </c>
      <c r="AH34" s="116">
        <f t="shared" si="9"/>
        <v>0.89285714285714279</v>
      </c>
      <c r="AI34" s="92">
        <v>115</v>
      </c>
      <c r="AJ34" s="116">
        <f t="shared" si="11"/>
        <v>0.78895463510848129</v>
      </c>
      <c r="AK34" s="92">
        <v>155</v>
      </c>
      <c r="AL34" s="116">
        <f t="shared" si="13"/>
        <v>1.1843079200592153</v>
      </c>
      <c r="AM34" s="92">
        <v>179</v>
      </c>
      <c r="AN34" s="116">
        <f t="shared" si="15"/>
        <v>0.67692307692307696</v>
      </c>
      <c r="AO34" s="92">
        <v>179</v>
      </c>
      <c r="AP34" s="116">
        <f t="shared" si="17"/>
        <v>0.74946466809421841</v>
      </c>
      <c r="AQ34" s="92">
        <v>188</v>
      </c>
      <c r="AR34" s="116">
        <f t="shared" si="19"/>
        <v>0.64367816091954022</v>
      </c>
      <c r="AS34" s="92">
        <v>211</v>
      </c>
      <c r="AT34" s="116">
        <f t="shared" si="21"/>
        <v>0.75606844409072815</v>
      </c>
      <c r="AU34" s="26">
        <v>258</v>
      </c>
      <c r="AV34" s="116">
        <f t="shared" si="23"/>
        <v>0.63755180108383802</v>
      </c>
      <c r="AW34" s="26">
        <v>349</v>
      </c>
      <c r="AX34" s="116">
        <f>BU34/T16*100</f>
        <v>0.51850106057035117</v>
      </c>
      <c r="AY34" s="26">
        <v>616</v>
      </c>
      <c r="AZ34" s="116">
        <f>BV34/V16*100</f>
        <v>0.87209302325581395</v>
      </c>
      <c r="BA34" s="26">
        <v>504</v>
      </c>
      <c r="BB34" s="116">
        <f>BW34/X16*100</f>
        <v>0.32222084521006322</v>
      </c>
      <c r="BC34" s="26"/>
      <c r="BD34" s="116"/>
      <c r="BE34" s="26"/>
      <c r="BF34" s="116"/>
      <c r="BK34" s="315"/>
      <c r="BL34" s="92">
        <v>2018</v>
      </c>
      <c r="BM34" s="92">
        <v>8</v>
      </c>
      <c r="BN34" s="92">
        <v>8</v>
      </c>
      <c r="BO34" s="92">
        <v>16</v>
      </c>
      <c r="BP34" s="92">
        <v>11</v>
      </c>
      <c r="BQ34" s="92">
        <v>14</v>
      </c>
      <c r="BR34" s="92">
        <v>14</v>
      </c>
      <c r="BS34" s="92">
        <v>19</v>
      </c>
      <c r="BT34" s="92">
        <v>20</v>
      </c>
      <c r="BU34" s="92">
        <v>22</v>
      </c>
      <c r="BV34" s="92">
        <v>54</v>
      </c>
      <c r="BW34" s="92">
        <v>26</v>
      </c>
      <c r="BX34" s="92"/>
      <c r="BY34" s="93"/>
    </row>
    <row r="35" spans="1:77" x14ac:dyDescent="0.3">
      <c r="B35" s="309"/>
      <c r="C35" s="2">
        <v>2019</v>
      </c>
      <c r="D35" s="55">
        <v>105</v>
      </c>
      <c r="E35" s="77">
        <f t="shared" si="8"/>
        <v>12.574850299401197</v>
      </c>
      <c r="F35" s="55">
        <v>98</v>
      </c>
      <c r="G35" s="77">
        <f t="shared" si="10"/>
        <v>10.436634717784878</v>
      </c>
      <c r="H35" s="55">
        <v>134</v>
      </c>
      <c r="I35" s="77">
        <f t="shared" si="12"/>
        <v>10.677290836653386</v>
      </c>
      <c r="J35" s="55">
        <v>137</v>
      </c>
      <c r="K35" s="77">
        <f t="shared" si="14"/>
        <v>9.0969455511288189</v>
      </c>
      <c r="L35" s="55">
        <v>153</v>
      </c>
      <c r="M35" s="77">
        <f t="shared" si="16"/>
        <v>8.7830080367393801</v>
      </c>
      <c r="N35" s="55">
        <v>178</v>
      </c>
      <c r="O35" s="77">
        <f t="shared" si="18"/>
        <v>8.8778054862842897</v>
      </c>
      <c r="P35" s="55">
        <v>179</v>
      </c>
      <c r="Q35" s="77">
        <f t="shared" si="20"/>
        <v>7.7927731824118416</v>
      </c>
      <c r="R35" s="55">
        <v>223</v>
      </c>
      <c r="S35" s="77">
        <f t="shared" si="22"/>
        <v>8.0331412103746391</v>
      </c>
      <c r="T35" s="55">
        <v>269</v>
      </c>
      <c r="U35" s="77">
        <f>T35/T17*100</f>
        <v>7.583873696081195</v>
      </c>
      <c r="V35" s="55">
        <v>406</v>
      </c>
      <c r="W35" s="77">
        <f>V35/V17*100</f>
        <v>8.8957055214723919</v>
      </c>
      <c r="X35" s="55">
        <v>529</v>
      </c>
      <c r="Y35" s="77">
        <f>X35/X17*100</f>
        <v>8.0751030377041673</v>
      </c>
      <c r="Z35" s="55">
        <v>502</v>
      </c>
      <c r="AA35" s="77">
        <f>Z35/Z17*100</f>
        <v>5.9282002834199341</v>
      </c>
      <c r="AB35" s="55"/>
      <c r="AC35" s="77"/>
      <c r="AE35" s="309"/>
      <c r="AF35" s="2">
        <v>2019</v>
      </c>
      <c r="AG35" s="41">
        <v>118</v>
      </c>
      <c r="AH35" s="116">
        <f t="shared" si="9"/>
        <v>1.3173652694610778</v>
      </c>
      <c r="AI35" s="92">
        <v>112</v>
      </c>
      <c r="AJ35" s="116">
        <f t="shared" si="11"/>
        <v>1.3844515441959531</v>
      </c>
      <c r="AK35" s="92">
        <v>150</v>
      </c>
      <c r="AL35" s="116">
        <f t="shared" si="13"/>
        <v>1.2749003984063745</v>
      </c>
      <c r="AM35" s="92">
        <v>148</v>
      </c>
      <c r="AN35" s="116">
        <f t="shared" si="15"/>
        <v>0.66401062416998669</v>
      </c>
      <c r="AO35" s="92">
        <v>176</v>
      </c>
      <c r="AP35" s="116">
        <f t="shared" si="17"/>
        <v>1.2629161882893225</v>
      </c>
      <c r="AQ35" s="92">
        <v>200</v>
      </c>
      <c r="AR35" s="116">
        <f t="shared" si="19"/>
        <v>1.0473815461346634</v>
      </c>
      <c r="AS35" s="92">
        <v>198</v>
      </c>
      <c r="AT35" s="116">
        <f t="shared" si="21"/>
        <v>0.82716586852416196</v>
      </c>
      <c r="AU35" s="26">
        <v>245</v>
      </c>
      <c r="AV35" s="116">
        <f t="shared" si="23"/>
        <v>0.79250720461095103</v>
      </c>
      <c r="AW35" s="26">
        <v>299</v>
      </c>
      <c r="AX35" s="116">
        <f>BU35/T17*100</f>
        <v>0.78939949252889774</v>
      </c>
      <c r="AY35" s="26">
        <v>449</v>
      </c>
      <c r="AZ35" s="116">
        <f>BV35/V17*100</f>
        <v>0.92024539877300615</v>
      </c>
      <c r="BA35" s="26">
        <v>589</v>
      </c>
      <c r="BB35" s="116">
        <f>BW35/X17*100</f>
        <v>0.85483132346206681</v>
      </c>
      <c r="BC35" s="26">
        <v>543</v>
      </c>
      <c r="BD35" s="116">
        <f>BX35/Z17*100</f>
        <v>0.46055739253660843</v>
      </c>
      <c r="BE35" s="26"/>
      <c r="BF35" s="116"/>
      <c r="BK35" s="315"/>
      <c r="BL35" s="92">
        <v>2019</v>
      </c>
      <c r="BM35" s="92">
        <v>11</v>
      </c>
      <c r="BN35" s="92">
        <v>13</v>
      </c>
      <c r="BO35" s="92">
        <v>16</v>
      </c>
      <c r="BP35" s="92">
        <v>10</v>
      </c>
      <c r="BQ35" s="92">
        <v>22</v>
      </c>
      <c r="BR35" s="92">
        <v>21</v>
      </c>
      <c r="BS35" s="92">
        <v>19</v>
      </c>
      <c r="BT35" s="92">
        <v>22</v>
      </c>
      <c r="BU35" s="92">
        <v>28</v>
      </c>
      <c r="BV35" s="92">
        <v>42</v>
      </c>
      <c r="BW35" s="92">
        <v>56</v>
      </c>
      <c r="BX35" s="92">
        <v>39</v>
      </c>
      <c r="BY35" s="93"/>
    </row>
    <row r="36" spans="1:77" x14ac:dyDescent="0.3">
      <c r="B36" s="310"/>
      <c r="C36" s="3">
        <v>2020</v>
      </c>
      <c r="D36" s="4">
        <v>80</v>
      </c>
      <c r="E36" s="78">
        <f t="shared" si="8"/>
        <v>10.309278350515463</v>
      </c>
      <c r="F36" s="76">
        <v>63</v>
      </c>
      <c r="G36" s="78">
        <f t="shared" si="10"/>
        <v>7.2082379862700234</v>
      </c>
      <c r="H36" s="76">
        <v>107</v>
      </c>
      <c r="I36" s="78">
        <f t="shared" si="12"/>
        <v>9.1219096334185839</v>
      </c>
      <c r="J36" s="76">
        <v>127</v>
      </c>
      <c r="K36" s="78">
        <f t="shared" si="14"/>
        <v>8.9943342776203963</v>
      </c>
      <c r="L36" s="76">
        <v>103</v>
      </c>
      <c r="M36" s="78">
        <f t="shared" si="16"/>
        <v>6.3151440833844257</v>
      </c>
      <c r="N36" s="76">
        <v>126</v>
      </c>
      <c r="O36" s="78">
        <f t="shared" si="18"/>
        <v>6.7778375470683159</v>
      </c>
      <c r="P36" s="76">
        <v>143</v>
      </c>
      <c r="Q36" s="78">
        <f t="shared" si="20"/>
        <v>6.7389255419415655</v>
      </c>
      <c r="R36" s="76">
        <v>160</v>
      </c>
      <c r="S36" s="78">
        <f t="shared" si="22"/>
        <v>6.3770426464726988</v>
      </c>
      <c r="T36" s="76">
        <v>205</v>
      </c>
      <c r="U36" s="78">
        <f>T36/T18*100</f>
        <v>6.4750473783954519</v>
      </c>
      <c r="V36" s="76">
        <v>205</v>
      </c>
      <c r="W36" s="78">
        <f>V36/V18*100</f>
        <v>5.3707099816609905</v>
      </c>
      <c r="X36" s="76">
        <v>267</v>
      </c>
      <c r="Y36" s="78">
        <f>X36/X18*100</f>
        <v>5.4434250764525993</v>
      </c>
      <c r="Z36" s="76">
        <v>456</v>
      </c>
      <c r="AA36" s="78">
        <f>Z36/Z18*100</f>
        <v>6.5189421015010725</v>
      </c>
      <c r="AB36" s="76">
        <v>441</v>
      </c>
      <c r="AC36" s="78">
        <f>AB36/AB18*100</f>
        <v>5.2319373591173326</v>
      </c>
      <c r="AE36" s="310"/>
      <c r="AF36" s="3">
        <v>2020</v>
      </c>
      <c r="AG36" s="4">
        <v>83</v>
      </c>
      <c r="AH36" s="78">
        <f t="shared" si="9"/>
        <v>0.38659793814432991</v>
      </c>
      <c r="AI36" s="90">
        <v>68</v>
      </c>
      <c r="AJ36" s="78">
        <f t="shared" si="11"/>
        <v>0.57208237986270016</v>
      </c>
      <c r="AK36" s="90">
        <v>117</v>
      </c>
      <c r="AL36" s="78">
        <f t="shared" si="13"/>
        <v>0.85251491901108278</v>
      </c>
      <c r="AM36" s="90">
        <v>135</v>
      </c>
      <c r="AN36" s="78">
        <f t="shared" si="15"/>
        <v>0.56657223796033995</v>
      </c>
      <c r="AO36" s="90">
        <v>112</v>
      </c>
      <c r="AP36" s="78">
        <f t="shared" si="17"/>
        <v>0.55180870631514412</v>
      </c>
      <c r="AQ36" s="90">
        <v>137</v>
      </c>
      <c r="AR36" s="78">
        <f t="shared" si="19"/>
        <v>0.53792361484669171</v>
      </c>
      <c r="AS36" s="90">
        <v>155</v>
      </c>
      <c r="AT36" s="78">
        <f t="shared" si="21"/>
        <v>0.51837888784165886</v>
      </c>
      <c r="AU36" s="76">
        <v>174</v>
      </c>
      <c r="AV36" s="78">
        <f t="shared" si="23"/>
        <v>0.5181347150259068</v>
      </c>
      <c r="AW36" s="76">
        <v>219</v>
      </c>
      <c r="AX36" s="78">
        <f>BU36/T18*100</f>
        <v>0.37902716361339228</v>
      </c>
      <c r="AY36" s="76">
        <v>216</v>
      </c>
      <c r="AZ36" s="78">
        <f>BV36/V18*100</f>
        <v>0.2619858527639507</v>
      </c>
      <c r="BA36" s="76">
        <v>281</v>
      </c>
      <c r="BB36" s="78">
        <f>BW36/X18*100</f>
        <v>0.26503567787971455</v>
      </c>
      <c r="BC36" s="76">
        <v>495</v>
      </c>
      <c r="BD36" s="78">
        <f>BX36/Z18*100</f>
        <v>0.52894924946390276</v>
      </c>
      <c r="BE36" s="76">
        <v>464</v>
      </c>
      <c r="BF36" s="78">
        <f>BY36/AB18*100</f>
        <v>0.26100367777909594</v>
      </c>
      <c r="BK36" s="316"/>
      <c r="BL36" s="90">
        <v>2020</v>
      </c>
      <c r="BM36" s="90">
        <v>3</v>
      </c>
      <c r="BN36" s="90">
        <v>5</v>
      </c>
      <c r="BO36" s="90">
        <v>10</v>
      </c>
      <c r="BP36" s="90">
        <v>8</v>
      </c>
      <c r="BQ36" s="90">
        <v>9</v>
      </c>
      <c r="BR36" s="90">
        <v>10</v>
      </c>
      <c r="BS36" s="90">
        <v>11</v>
      </c>
      <c r="BT36" s="90">
        <v>13</v>
      </c>
      <c r="BU36" s="90">
        <v>12</v>
      </c>
      <c r="BV36" s="90">
        <v>10</v>
      </c>
      <c r="BW36" s="90">
        <v>13</v>
      </c>
      <c r="BX36" s="90">
        <v>37</v>
      </c>
      <c r="BY36" s="91">
        <v>22</v>
      </c>
    </row>
    <row r="38" spans="1:77" s="86" customFormat="1" ht="24" x14ac:dyDescent="0.3">
      <c r="B38" s="100" t="s">
        <v>40</v>
      </c>
      <c r="C38" s="87"/>
      <c r="AE38" s="100" t="s">
        <v>47</v>
      </c>
      <c r="AF38" s="87"/>
    </row>
    <row r="39" spans="1:77" x14ac:dyDescent="0.3">
      <c r="B39" s="79"/>
      <c r="C39" s="73"/>
      <c r="D39" s="311" t="s">
        <v>30</v>
      </c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311"/>
      <c r="Y39" s="311"/>
      <c r="Z39" s="311"/>
      <c r="AA39" s="311"/>
      <c r="AB39" s="311"/>
      <c r="AC39" s="311"/>
      <c r="AE39" s="79"/>
      <c r="AF39" s="73"/>
      <c r="AG39" s="311" t="s">
        <v>30</v>
      </c>
      <c r="AH39" s="311"/>
      <c r="AI39" s="311"/>
      <c r="AJ39" s="311"/>
      <c r="AK39" s="311"/>
      <c r="AL39" s="311"/>
      <c r="AM39" s="311"/>
      <c r="AN39" s="311"/>
      <c r="AO39" s="311"/>
      <c r="AP39" s="311"/>
      <c r="AQ39" s="311"/>
      <c r="AR39" s="311"/>
      <c r="AS39" s="311"/>
      <c r="AT39" s="311"/>
      <c r="AU39" s="311"/>
      <c r="AV39" s="311"/>
      <c r="AW39" s="311"/>
      <c r="AX39" s="311"/>
      <c r="AY39" s="311"/>
      <c r="AZ39" s="311"/>
      <c r="BA39" s="311"/>
      <c r="BB39" s="311"/>
      <c r="BC39" s="311"/>
      <c r="BD39" s="311"/>
      <c r="BE39" s="311"/>
      <c r="BF39" s="311"/>
    </row>
    <row r="40" spans="1:77" x14ac:dyDescent="0.3">
      <c r="A40" s="27"/>
      <c r="B40" s="80"/>
      <c r="C40" s="81"/>
      <c r="D40" s="307">
        <v>2008</v>
      </c>
      <c r="E40" s="307"/>
      <c r="F40" s="307">
        <v>2009</v>
      </c>
      <c r="G40" s="307"/>
      <c r="H40" s="307">
        <v>2010</v>
      </c>
      <c r="I40" s="307"/>
      <c r="J40" s="307">
        <v>2011</v>
      </c>
      <c r="K40" s="307"/>
      <c r="L40" s="307">
        <v>2012</v>
      </c>
      <c r="M40" s="307"/>
      <c r="N40" s="307">
        <v>2013</v>
      </c>
      <c r="O40" s="307"/>
      <c r="P40" s="307">
        <v>2014</v>
      </c>
      <c r="Q40" s="307"/>
      <c r="R40" s="307">
        <v>2015</v>
      </c>
      <c r="S40" s="307"/>
      <c r="T40" s="307">
        <v>2016</v>
      </c>
      <c r="U40" s="307"/>
      <c r="V40" s="307">
        <v>2017</v>
      </c>
      <c r="W40" s="307"/>
      <c r="X40" s="307">
        <v>2018</v>
      </c>
      <c r="Y40" s="307"/>
      <c r="Z40" s="307">
        <v>2019</v>
      </c>
      <c r="AA40" s="307"/>
      <c r="AB40" s="307">
        <v>2020</v>
      </c>
      <c r="AC40" s="307"/>
      <c r="AE40" s="80"/>
      <c r="AF40" s="81"/>
      <c r="AG40" s="307">
        <v>2008</v>
      </c>
      <c r="AH40" s="307"/>
      <c r="AI40" s="307">
        <v>2009</v>
      </c>
      <c r="AJ40" s="307"/>
      <c r="AK40" s="307">
        <v>2010</v>
      </c>
      <c r="AL40" s="307"/>
      <c r="AM40" s="307">
        <v>2011</v>
      </c>
      <c r="AN40" s="307"/>
      <c r="AO40" s="307">
        <v>2012</v>
      </c>
      <c r="AP40" s="307"/>
      <c r="AQ40" s="307">
        <v>2013</v>
      </c>
      <c r="AR40" s="307"/>
      <c r="AS40" s="307">
        <v>2014</v>
      </c>
      <c r="AT40" s="307"/>
      <c r="AU40" s="307">
        <v>2015</v>
      </c>
      <c r="AV40" s="307"/>
      <c r="AW40" s="307">
        <v>2016</v>
      </c>
      <c r="AX40" s="307"/>
      <c r="AY40" s="307">
        <v>2017</v>
      </c>
      <c r="AZ40" s="307"/>
      <c r="BA40" s="307">
        <v>2018</v>
      </c>
      <c r="BB40" s="307"/>
      <c r="BC40" s="307">
        <v>2019</v>
      </c>
      <c r="BD40" s="307"/>
      <c r="BE40" s="307">
        <v>2020</v>
      </c>
      <c r="BF40" s="307"/>
    </row>
    <row r="41" spans="1:77" x14ac:dyDescent="0.3">
      <c r="B41" s="83"/>
      <c r="C41" s="84"/>
      <c r="D41" s="85" t="s">
        <v>31</v>
      </c>
      <c r="E41" s="85" t="s">
        <v>0</v>
      </c>
      <c r="F41" s="85" t="s">
        <v>31</v>
      </c>
      <c r="G41" s="85" t="s">
        <v>0</v>
      </c>
      <c r="H41" s="85" t="s">
        <v>31</v>
      </c>
      <c r="I41" s="85" t="s">
        <v>0</v>
      </c>
      <c r="J41" s="85" t="s">
        <v>31</v>
      </c>
      <c r="K41" s="85" t="s">
        <v>0</v>
      </c>
      <c r="L41" s="85" t="s">
        <v>31</v>
      </c>
      <c r="M41" s="85" t="s">
        <v>0</v>
      </c>
      <c r="N41" s="85" t="s">
        <v>31</v>
      </c>
      <c r="O41" s="85" t="s">
        <v>0</v>
      </c>
      <c r="P41" s="85" t="s">
        <v>31</v>
      </c>
      <c r="Q41" s="85" t="s">
        <v>0</v>
      </c>
      <c r="R41" s="85" t="s">
        <v>31</v>
      </c>
      <c r="S41" s="85" t="s">
        <v>0</v>
      </c>
      <c r="T41" s="85" t="s">
        <v>31</v>
      </c>
      <c r="U41" s="85" t="s">
        <v>0</v>
      </c>
      <c r="V41" s="85" t="s">
        <v>31</v>
      </c>
      <c r="W41" s="85" t="s">
        <v>0</v>
      </c>
      <c r="X41" s="85" t="s">
        <v>31</v>
      </c>
      <c r="Y41" s="85" t="s">
        <v>0</v>
      </c>
      <c r="Z41" s="85" t="s">
        <v>31</v>
      </c>
      <c r="AA41" s="85" t="s">
        <v>0</v>
      </c>
      <c r="AB41" s="85" t="s">
        <v>31</v>
      </c>
      <c r="AC41" s="85" t="s">
        <v>0</v>
      </c>
      <c r="AE41" s="83"/>
      <c r="AF41" s="84"/>
      <c r="AG41" s="85" t="s">
        <v>31</v>
      </c>
      <c r="AH41" s="85" t="s">
        <v>0</v>
      </c>
      <c r="AI41" s="85" t="s">
        <v>31</v>
      </c>
      <c r="AJ41" s="85" t="s">
        <v>0</v>
      </c>
      <c r="AK41" s="85" t="s">
        <v>31</v>
      </c>
      <c r="AL41" s="85" t="s">
        <v>0</v>
      </c>
      <c r="AM41" s="85" t="s">
        <v>31</v>
      </c>
      <c r="AN41" s="85" t="s">
        <v>0</v>
      </c>
      <c r="AO41" s="85" t="s">
        <v>31</v>
      </c>
      <c r="AP41" s="85" t="s">
        <v>0</v>
      </c>
      <c r="AQ41" s="85" t="s">
        <v>31</v>
      </c>
      <c r="AR41" s="85" t="s">
        <v>0</v>
      </c>
      <c r="AS41" s="85" t="s">
        <v>31</v>
      </c>
      <c r="AT41" s="85" t="s">
        <v>0</v>
      </c>
      <c r="AU41" s="85" t="s">
        <v>31</v>
      </c>
      <c r="AV41" s="85" t="s">
        <v>0</v>
      </c>
      <c r="AW41" s="85" t="s">
        <v>31</v>
      </c>
      <c r="AX41" s="85" t="s">
        <v>0</v>
      </c>
      <c r="AY41" s="85" t="s">
        <v>31</v>
      </c>
      <c r="AZ41" s="85" t="s">
        <v>0</v>
      </c>
      <c r="BA41" s="85" t="s">
        <v>31</v>
      </c>
      <c r="BB41" s="85" t="s">
        <v>0</v>
      </c>
      <c r="BC41" s="85" t="s">
        <v>31</v>
      </c>
      <c r="BD41" s="85" t="s">
        <v>0</v>
      </c>
      <c r="BE41" s="85" t="s">
        <v>31</v>
      </c>
      <c r="BF41" s="85" t="s">
        <v>0</v>
      </c>
    </row>
    <row r="42" spans="1:77" x14ac:dyDescent="0.3">
      <c r="B42" s="308" t="s">
        <v>34</v>
      </c>
      <c r="C42" s="2">
        <v>2008</v>
      </c>
      <c r="D42" s="55">
        <v>219</v>
      </c>
      <c r="E42" s="77">
        <f t="shared" ref="E42:E54" si="24">D42/D24*100</f>
        <v>77.112676056338032</v>
      </c>
      <c r="F42" s="55"/>
      <c r="G42" s="77"/>
      <c r="H42" s="55"/>
      <c r="I42" s="77"/>
      <c r="J42" s="55"/>
      <c r="K42" s="77"/>
      <c r="L42" s="55"/>
      <c r="M42" s="77"/>
      <c r="N42" s="55"/>
      <c r="O42" s="77"/>
      <c r="P42" s="55"/>
      <c r="Q42" s="77"/>
      <c r="R42" s="55"/>
      <c r="S42" s="77"/>
      <c r="T42" s="55"/>
      <c r="U42" s="77"/>
      <c r="V42" s="55"/>
      <c r="W42" s="77"/>
      <c r="X42" s="55"/>
      <c r="Y42" s="77"/>
      <c r="Z42" s="55"/>
      <c r="AA42" s="77"/>
      <c r="AB42" s="55"/>
      <c r="AC42" s="77"/>
      <c r="AE42" s="308" t="s">
        <v>34</v>
      </c>
      <c r="AF42" s="2">
        <v>2008</v>
      </c>
      <c r="AG42" s="55">
        <v>225</v>
      </c>
      <c r="AH42" s="77">
        <f t="shared" ref="AH42:AH54" si="25">AG42/AG24*100</f>
        <v>75.757575757575751</v>
      </c>
      <c r="AI42" s="55"/>
      <c r="AJ42" s="77"/>
      <c r="AK42" s="55"/>
      <c r="AL42" s="77"/>
      <c r="AM42" s="55"/>
      <c r="AN42" s="77"/>
      <c r="AO42" s="55"/>
      <c r="AP42" s="77"/>
      <c r="AQ42" s="55"/>
      <c r="AR42" s="77"/>
      <c r="AS42" s="55"/>
      <c r="AT42" s="77"/>
      <c r="AU42" s="55"/>
      <c r="AV42" s="77"/>
      <c r="AW42" s="55"/>
      <c r="AX42" s="77"/>
      <c r="AY42" s="55"/>
      <c r="AZ42" s="77"/>
      <c r="BA42" s="55"/>
      <c r="BB42" s="77"/>
      <c r="BC42" s="55"/>
      <c r="BD42" s="77"/>
      <c r="BE42" s="55"/>
      <c r="BF42" s="77"/>
    </row>
    <row r="43" spans="1:77" x14ac:dyDescent="0.3">
      <c r="B43" s="309"/>
      <c r="C43" s="2">
        <v>2009</v>
      </c>
      <c r="D43" s="55">
        <v>314</v>
      </c>
      <c r="E43" s="77">
        <f t="shared" si="24"/>
        <v>85.558583106267022</v>
      </c>
      <c r="F43" s="55">
        <v>321</v>
      </c>
      <c r="G43" s="77">
        <f t="shared" ref="G43:G54" si="26">F43/F25*100</f>
        <v>82.097186700767267</v>
      </c>
      <c r="H43" s="55"/>
      <c r="I43" s="77"/>
      <c r="J43" s="55"/>
      <c r="K43" s="77"/>
      <c r="L43" s="55"/>
      <c r="M43" s="77"/>
      <c r="N43" s="55"/>
      <c r="O43" s="77"/>
      <c r="P43" s="55"/>
      <c r="Q43" s="77"/>
      <c r="R43" s="55"/>
      <c r="S43" s="77"/>
      <c r="T43" s="55"/>
      <c r="U43" s="77"/>
      <c r="V43" s="55"/>
      <c r="W43" s="77"/>
      <c r="X43" s="55"/>
      <c r="Y43" s="77"/>
      <c r="Z43" s="55"/>
      <c r="AA43" s="77"/>
      <c r="AB43" s="55"/>
      <c r="AC43" s="77"/>
      <c r="AE43" s="309"/>
      <c r="AF43" s="2">
        <v>2009</v>
      </c>
      <c r="AG43" s="55">
        <v>332</v>
      </c>
      <c r="AH43" s="77">
        <f t="shared" si="25"/>
        <v>84.263959390862937</v>
      </c>
      <c r="AI43" s="55">
        <v>333</v>
      </c>
      <c r="AJ43" s="77">
        <f t="shared" ref="AJ43:AJ54" si="27">AI43/AI25*100</f>
        <v>81.617647058823522</v>
      </c>
      <c r="AK43" s="55"/>
      <c r="AL43" s="77"/>
      <c r="AM43" s="55"/>
      <c r="AN43" s="77"/>
      <c r="AO43" s="55"/>
      <c r="AP43" s="77"/>
      <c r="AQ43" s="55"/>
      <c r="AR43" s="77"/>
      <c r="AS43" s="55"/>
      <c r="AT43" s="77"/>
      <c r="AU43" s="55"/>
      <c r="AV43" s="77"/>
      <c r="AW43" s="55"/>
      <c r="AX43" s="77"/>
      <c r="AY43" s="55"/>
      <c r="AZ43" s="77"/>
      <c r="BA43" s="55"/>
      <c r="BB43" s="77"/>
      <c r="BC43" s="55"/>
      <c r="BD43" s="77"/>
      <c r="BE43" s="55"/>
      <c r="BF43" s="77"/>
    </row>
    <row r="44" spans="1:77" x14ac:dyDescent="0.3">
      <c r="B44" s="309"/>
      <c r="C44" s="2">
        <v>2010</v>
      </c>
      <c r="D44" s="55">
        <v>188</v>
      </c>
      <c r="E44" s="77">
        <f t="shared" si="24"/>
        <v>94.949494949494948</v>
      </c>
      <c r="F44" s="55">
        <v>367</v>
      </c>
      <c r="G44" s="77">
        <f t="shared" si="26"/>
        <v>86.556603773584911</v>
      </c>
      <c r="H44" s="55">
        <v>276</v>
      </c>
      <c r="I44" s="77">
        <f t="shared" ref="I44:I54" si="28">H44/H26*100</f>
        <v>80.232558139534888</v>
      </c>
      <c r="J44" s="55"/>
      <c r="K44" s="77"/>
      <c r="L44" s="55"/>
      <c r="M44" s="77"/>
      <c r="N44" s="55"/>
      <c r="O44" s="77"/>
      <c r="P44" s="55"/>
      <c r="Q44" s="77"/>
      <c r="R44" s="55"/>
      <c r="S44" s="77"/>
      <c r="T44" s="55"/>
      <c r="U44" s="77"/>
      <c r="V44" s="55"/>
      <c r="W44" s="77"/>
      <c r="X44" s="55"/>
      <c r="Y44" s="77"/>
      <c r="Z44" s="55"/>
      <c r="AA44" s="77"/>
      <c r="AB44" s="55"/>
      <c r="AC44" s="77"/>
      <c r="AE44" s="309"/>
      <c r="AF44" s="2">
        <v>2010</v>
      </c>
      <c r="AG44" s="55">
        <v>196</v>
      </c>
      <c r="AH44" s="77">
        <f t="shared" si="25"/>
        <v>93.779904306220089</v>
      </c>
      <c r="AI44" s="55">
        <v>398</v>
      </c>
      <c r="AJ44" s="77">
        <f t="shared" si="27"/>
        <v>86.334056399132322</v>
      </c>
      <c r="AK44" s="55">
        <v>290</v>
      </c>
      <c r="AL44" s="77">
        <f t="shared" ref="AL44:AL54" si="29">AK44/AK26*100</f>
        <v>80.110497237569049</v>
      </c>
      <c r="AM44" s="55"/>
      <c r="AN44" s="77"/>
      <c r="AO44" s="55"/>
      <c r="AP44" s="77"/>
      <c r="AQ44" s="55"/>
      <c r="AR44" s="77"/>
      <c r="AS44" s="55"/>
      <c r="AT44" s="77"/>
      <c r="AU44" s="55"/>
      <c r="AV44" s="77"/>
      <c r="AW44" s="55"/>
      <c r="AX44" s="77"/>
      <c r="AY44" s="55"/>
      <c r="AZ44" s="77"/>
      <c r="BA44" s="55"/>
      <c r="BB44" s="77"/>
      <c r="BC44" s="55"/>
      <c r="BD44" s="77"/>
      <c r="BE44" s="55"/>
      <c r="BF44" s="77"/>
    </row>
    <row r="45" spans="1:77" x14ac:dyDescent="0.3">
      <c r="B45" s="309"/>
      <c r="C45" s="2">
        <v>2011</v>
      </c>
      <c r="D45" s="55">
        <v>114</v>
      </c>
      <c r="E45" s="77">
        <f t="shared" si="24"/>
        <v>92.682926829268297</v>
      </c>
      <c r="F45" s="55">
        <v>186</v>
      </c>
      <c r="G45" s="77">
        <f t="shared" si="26"/>
        <v>88.151658767772517</v>
      </c>
      <c r="H45" s="55">
        <v>331</v>
      </c>
      <c r="I45" s="77">
        <f t="shared" si="28"/>
        <v>86.876640419947506</v>
      </c>
      <c r="J45" s="55">
        <v>227</v>
      </c>
      <c r="K45" s="77">
        <f t="shared" ref="K45:K54" si="30">J45/J27*100</f>
        <v>78.006872852233684</v>
      </c>
      <c r="L45" s="55"/>
      <c r="M45" s="77"/>
      <c r="N45" s="55"/>
      <c r="O45" s="77"/>
      <c r="P45" s="55"/>
      <c r="Q45" s="77"/>
      <c r="R45" s="55"/>
      <c r="S45" s="77"/>
      <c r="T45" s="55"/>
      <c r="U45" s="77"/>
      <c r="V45" s="55"/>
      <c r="W45" s="77"/>
      <c r="X45" s="55"/>
      <c r="Y45" s="77"/>
      <c r="Z45" s="55"/>
      <c r="AA45" s="77"/>
      <c r="AB45" s="55"/>
      <c r="AC45" s="77"/>
      <c r="AE45" s="309"/>
      <c r="AF45" s="2">
        <v>2011</v>
      </c>
      <c r="AG45" s="55">
        <v>121</v>
      </c>
      <c r="AH45" s="77">
        <f t="shared" si="25"/>
        <v>88.970588235294116</v>
      </c>
      <c r="AI45" s="55">
        <v>191</v>
      </c>
      <c r="AJ45" s="77">
        <f t="shared" si="27"/>
        <v>86.818181818181813</v>
      </c>
      <c r="AK45" s="55">
        <v>346</v>
      </c>
      <c r="AL45" s="77">
        <f t="shared" si="29"/>
        <v>85.01228501228502</v>
      </c>
      <c r="AM45" s="55">
        <v>240</v>
      </c>
      <c r="AN45" s="77">
        <f t="shared" ref="AN45:AN54" si="31">AM45/AM27*100</f>
        <v>77.170418006430864</v>
      </c>
      <c r="AO45" s="55"/>
      <c r="AP45" s="77"/>
      <c r="AQ45" s="55"/>
      <c r="AR45" s="77"/>
      <c r="AS45" s="55"/>
      <c r="AT45" s="77"/>
      <c r="AU45" s="55"/>
      <c r="AV45" s="77"/>
      <c r="AW45" s="55"/>
      <c r="AX45" s="77"/>
      <c r="AY45" s="55"/>
      <c r="AZ45" s="77"/>
      <c r="BA45" s="55"/>
      <c r="BB45" s="77"/>
      <c r="BC45" s="55"/>
      <c r="BD45" s="77"/>
      <c r="BE45" s="55"/>
      <c r="BF45" s="77"/>
    </row>
    <row r="46" spans="1:77" x14ac:dyDescent="0.3">
      <c r="B46" s="309"/>
      <c r="C46" s="2">
        <v>2012</v>
      </c>
      <c r="D46" s="55">
        <v>122</v>
      </c>
      <c r="E46" s="77">
        <f t="shared" si="24"/>
        <v>91.729323308270665</v>
      </c>
      <c r="F46" s="55">
        <v>109</v>
      </c>
      <c r="G46" s="77">
        <f t="shared" si="26"/>
        <v>88.617886178861795</v>
      </c>
      <c r="H46" s="55">
        <v>201</v>
      </c>
      <c r="I46" s="77">
        <f t="shared" si="28"/>
        <v>89.333333333333329</v>
      </c>
      <c r="J46" s="55">
        <v>348</v>
      </c>
      <c r="K46" s="77">
        <f t="shared" si="30"/>
        <v>85.925925925925924</v>
      </c>
      <c r="L46" s="55">
        <v>268</v>
      </c>
      <c r="M46" s="77">
        <f t="shared" ref="M46:M54" si="32">L46/L28*100</f>
        <v>80.23952095808383</v>
      </c>
      <c r="N46" s="55"/>
      <c r="O46" s="77"/>
      <c r="P46" s="55"/>
      <c r="Q46" s="77"/>
      <c r="R46" s="55"/>
      <c r="S46" s="77"/>
      <c r="T46" s="55"/>
      <c r="U46" s="77"/>
      <c r="V46" s="55"/>
      <c r="W46" s="77"/>
      <c r="X46" s="55"/>
      <c r="Y46" s="77"/>
      <c r="Z46" s="55"/>
      <c r="AA46" s="77"/>
      <c r="AB46" s="55"/>
      <c r="AC46" s="77"/>
      <c r="AE46" s="309"/>
      <c r="AF46" s="2">
        <v>2012</v>
      </c>
      <c r="AG46" s="55">
        <v>136</v>
      </c>
      <c r="AH46" s="77">
        <f t="shared" si="25"/>
        <v>90.666666666666657</v>
      </c>
      <c r="AI46" s="55">
        <v>118</v>
      </c>
      <c r="AJ46" s="77">
        <f t="shared" si="27"/>
        <v>88.059701492537314</v>
      </c>
      <c r="AK46" s="55">
        <v>215</v>
      </c>
      <c r="AL46" s="77">
        <f t="shared" si="29"/>
        <v>88.114754098360663</v>
      </c>
      <c r="AM46" s="55">
        <v>372</v>
      </c>
      <c r="AN46" s="77">
        <f t="shared" si="31"/>
        <v>83.972911963882623</v>
      </c>
      <c r="AO46" s="55">
        <v>275</v>
      </c>
      <c r="AP46" s="77">
        <f t="shared" ref="AP46:AP54" si="33">AO46/AO28*100</f>
        <v>78.796561604584525</v>
      </c>
      <c r="AQ46" s="55"/>
      <c r="AR46" s="77"/>
      <c r="AS46" s="55"/>
      <c r="AT46" s="77"/>
      <c r="AU46" s="55"/>
      <c r="AV46" s="77"/>
      <c r="AW46" s="55"/>
      <c r="AX46" s="77"/>
      <c r="AY46" s="55"/>
      <c r="AZ46" s="77"/>
      <c r="BA46" s="55"/>
      <c r="BB46" s="77"/>
      <c r="BC46" s="55"/>
      <c r="BD46" s="77"/>
      <c r="BE46" s="55"/>
      <c r="BF46" s="77"/>
    </row>
    <row r="47" spans="1:77" x14ac:dyDescent="0.3">
      <c r="B47" s="309"/>
      <c r="C47" s="2">
        <v>2013</v>
      </c>
      <c r="D47" s="55">
        <v>93</v>
      </c>
      <c r="E47" s="77">
        <f t="shared" si="24"/>
        <v>90.291262135922338</v>
      </c>
      <c r="F47" s="55">
        <v>96</v>
      </c>
      <c r="G47" s="77">
        <f t="shared" si="26"/>
        <v>90.566037735849065</v>
      </c>
      <c r="H47" s="55">
        <v>159</v>
      </c>
      <c r="I47" s="77">
        <f t="shared" si="28"/>
        <v>89.325842696629209</v>
      </c>
      <c r="J47" s="55">
        <v>251</v>
      </c>
      <c r="K47" s="77">
        <f t="shared" si="30"/>
        <v>93.656716417910445</v>
      </c>
      <c r="L47" s="55">
        <v>333</v>
      </c>
      <c r="M47" s="77">
        <f t="shared" si="32"/>
        <v>86.269430051813472</v>
      </c>
      <c r="N47" s="55">
        <v>299</v>
      </c>
      <c r="O47" s="77">
        <f t="shared" ref="O47:O54" si="34">N47/N29*100</f>
        <v>86.1671469740634</v>
      </c>
      <c r="P47" s="55"/>
      <c r="Q47" s="77"/>
      <c r="R47" s="55"/>
      <c r="S47" s="77"/>
      <c r="T47" s="55"/>
      <c r="U47" s="77"/>
      <c r="V47" s="55"/>
      <c r="W47" s="77"/>
      <c r="X47" s="55"/>
      <c r="Y47" s="77"/>
      <c r="Z47" s="55"/>
      <c r="AA47" s="77"/>
      <c r="AB47" s="55"/>
      <c r="AC47" s="77"/>
      <c r="AE47" s="309"/>
      <c r="AF47" s="2">
        <v>2013</v>
      </c>
      <c r="AG47" s="55">
        <v>113</v>
      </c>
      <c r="AH47" s="77">
        <f t="shared" si="25"/>
        <v>90.4</v>
      </c>
      <c r="AI47" s="55">
        <v>114</v>
      </c>
      <c r="AJ47" s="77">
        <f t="shared" si="27"/>
        <v>87.692307692307693</v>
      </c>
      <c r="AK47" s="55">
        <v>186</v>
      </c>
      <c r="AL47" s="77">
        <f t="shared" si="29"/>
        <v>88.151658767772517</v>
      </c>
      <c r="AM47" s="55">
        <v>278</v>
      </c>
      <c r="AN47" s="77">
        <f t="shared" si="31"/>
        <v>92.05298013245033</v>
      </c>
      <c r="AO47" s="55">
        <v>373</v>
      </c>
      <c r="AP47" s="77">
        <f t="shared" si="33"/>
        <v>85.944700460829495</v>
      </c>
      <c r="AQ47" s="55">
        <v>341</v>
      </c>
      <c r="AR47" s="77">
        <f t="shared" ref="AR47:AR54" si="35">AQ47/AQ29*100</f>
        <v>85.894206549118394</v>
      </c>
      <c r="AS47" s="55"/>
      <c r="AT47" s="77"/>
      <c r="AU47" s="55"/>
      <c r="AV47" s="77"/>
      <c r="AW47" s="55"/>
      <c r="AX47" s="77"/>
      <c r="AY47" s="55"/>
      <c r="AZ47" s="77"/>
      <c r="BA47" s="55"/>
      <c r="BB47" s="77"/>
      <c r="BC47" s="55"/>
      <c r="BD47" s="77"/>
      <c r="BE47" s="55"/>
      <c r="BF47" s="77"/>
    </row>
    <row r="48" spans="1:77" x14ac:dyDescent="0.3">
      <c r="B48" s="309"/>
      <c r="C48" s="2">
        <v>2014</v>
      </c>
      <c r="D48" s="55">
        <v>89</v>
      </c>
      <c r="E48" s="77">
        <f t="shared" si="24"/>
        <v>92.708333333333343</v>
      </c>
      <c r="F48" s="55">
        <v>93</v>
      </c>
      <c r="G48" s="77">
        <f t="shared" si="26"/>
        <v>94.897959183673478</v>
      </c>
      <c r="H48" s="55">
        <v>129</v>
      </c>
      <c r="I48" s="77">
        <f t="shared" si="28"/>
        <v>90.209790209790214</v>
      </c>
      <c r="J48" s="55">
        <v>164</v>
      </c>
      <c r="K48" s="77">
        <f t="shared" si="30"/>
        <v>92.134831460674164</v>
      </c>
      <c r="L48" s="55">
        <v>206</v>
      </c>
      <c r="M48" s="77">
        <f t="shared" si="32"/>
        <v>89.565217391304358</v>
      </c>
      <c r="N48" s="55">
        <v>363</v>
      </c>
      <c r="O48" s="77">
        <f t="shared" si="34"/>
        <v>86.223277909738712</v>
      </c>
      <c r="P48" s="55">
        <v>303</v>
      </c>
      <c r="Q48" s="77">
        <f t="shared" ref="Q48:Q54" si="36">P48/P30*100</f>
        <v>79.112271540469976</v>
      </c>
      <c r="R48" s="55"/>
      <c r="S48" s="77"/>
      <c r="T48" s="55"/>
      <c r="U48" s="77"/>
      <c r="V48" s="55"/>
      <c r="W48" s="77"/>
      <c r="X48" s="55"/>
      <c r="Y48" s="77"/>
      <c r="Z48" s="55"/>
      <c r="AA48" s="77"/>
      <c r="AB48" s="55"/>
      <c r="AC48" s="77"/>
      <c r="AE48" s="309"/>
      <c r="AF48" s="2">
        <v>2014</v>
      </c>
      <c r="AG48" s="55">
        <v>105</v>
      </c>
      <c r="AH48" s="77">
        <f t="shared" si="25"/>
        <v>91.304347826086953</v>
      </c>
      <c r="AI48" s="55">
        <v>105</v>
      </c>
      <c r="AJ48" s="77">
        <f t="shared" si="27"/>
        <v>92.920353982300881</v>
      </c>
      <c r="AK48" s="55">
        <v>147</v>
      </c>
      <c r="AL48" s="77">
        <f t="shared" si="29"/>
        <v>89.634146341463421</v>
      </c>
      <c r="AM48" s="55">
        <v>189</v>
      </c>
      <c r="AN48" s="77">
        <f t="shared" si="31"/>
        <v>90</v>
      </c>
      <c r="AO48" s="55">
        <v>225</v>
      </c>
      <c r="AP48" s="77">
        <f t="shared" si="33"/>
        <v>86.206896551724128</v>
      </c>
      <c r="AQ48" s="55">
        <v>405</v>
      </c>
      <c r="AR48" s="77">
        <f t="shared" si="35"/>
        <v>85.805084745762713</v>
      </c>
      <c r="AS48" s="55">
        <v>321</v>
      </c>
      <c r="AT48" s="77">
        <f t="shared" ref="AT48:AT54" si="37">AS48/AS30*100</f>
        <v>77.723970944309926</v>
      </c>
      <c r="AU48" s="55"/>
      <c r="AV48" s="77"/>
      <c r="AW48" s="55"/>
      <c r="AX48" s="77"/>
      <c r="AY48" s="55"/>
      <c r="AZ48" s="77"/>
      <c r="BA48" s="55"/>
      <c r="BB48" s="77"/>
      <c r="BC48" s="55"/>
      <c r="BD48" s="77"/>
      <c r="BE48" s="55"/>
      <c r="BF48" s="77"/>
    </row>
    <row r="49" spans="2:58" x14ac:dyDescent="0.3">
      <c r="B49" s="309"/>
      <c r="C49" s="2">
        <v>2015</v>
      </c>
      <c r="D49" s="55">
        <v>91</v>
      </c>
      <c r="E49" s="77">
        <f t="shared" si="24"/>
        <v>91.919191919191917</v>
      </c>
      <c r="F49" s="55">
        <v>90</v>
      </c>
      <c r="G49" s="77">
        <f t="shared" si="26"/>
        <v>91.83673469387756</v>
      </c>
      <c r="H49" s="55">
        <v>109</v>
      </c>
      <c r="I49" s="77">
        <f t="shared" si="28"/>
        <v>90.833333333333329</v>
      </c>
      <c r="J49" s="55">
        <v>139</v>
      </c>
      <c r="K49" s="77">
        <f t="shared" si="30"/>
        <v>93.918918918918919</v>
      </c>
      <c r="L49" s="55">
        <v>147</v>
      </c>
      <c r="M49" s="77">
        <f t="shared" si="32"/>
        <v>88.023952095808383</v>
      </c>
      <c r="N49" s="55">
        <v>251</v>
      </c>
      <c r="O49" s="77">
        <f t="shared" si="34"/>
        <v>89.00709219858156</v>
      </c>
      <c r="P49" s="55">
        <v>346</v>
      </c>
      <c r="Q49" s="77">
        <f t="shared" si="36"/>
        <v>86.934673366834176</v>
      </c>
      <c r="R49" s="55">
        <v>299</v>
      </c>
      <c r="S49" s="77">
        <f t="shared" ref="S49:S54" si="38">R49/R31*100</f>
        <v>81.029810298102973</v>
      </c>
      <c r="T49" s="55"/>
      <c r="U49" s="77"/>
      <c r="V49" s="55"/>
      <c r="W49" s="77"/>
      <c r="X49" s="55"/>
      <c r="Y49" s="77"/>
      <c r="Z49" s="55"/>
      <c r="AA49" s="77"/>
      <c r="AB49" s="55"/>
      <c r="AC49" s="77"/>
      <c r="AE49" s="309"/>
      <c r="AF49" s="2">
        <v>2015</v>
      </c>
      <c r="AG49" s="55">
        <v>98</v>
      </c>
      <c r="AH49" s="77">
        <f t="shared" si="25"/>
        <v>89.090909090909093</v>
      </c>
      <c r="AI49" s="55">
        <v>98</v>
      </c>
      <c r="AJ49" s="77">
        <f t="shared" si="27"/>
        <v>90.740740740740748</v>
      </c>
      <c r="AK49" s="55">
        <v>114</v>
      </c>
      <c r="AL49" s="77">
        <f t="shared" si="29"/>
        <v>88.372093023255815</v>
      </c>
      <c r="AM49" s="55">
        <v>141</v>
      </c>
      <c r="AN49" s="77">
        <f t="shared" si="31"/>
        <v>91.558441558441558</v>
      </c>
      <c r="AO49" s="55">
        <v>152</v>
      </c>
      <c r="AP49" s="77">
        <f t="shared" si="33"/>
        <v>86.857142857142861</v>
      </c>
      <c r="AQ49" s="55">
        <v>263</v>
      </c>
      <c r="AR49" s="77">
        <f t="shared" si="35"/>
        <v>87.086092715231786</v>
      </c>
      <c r="AS49" s="55">
        <v>367</v>
      </c>
      <c r="AT49" s="77">
        <f t="shared" si="37"/>
        <v>83.981693363844386</v>
      </c>
      <c r="AU49" s="55">
        <v>306</v>
      </c>
      <c r="AV49" s="77">
        <f t="shared" ref="AV49:AV54" si="39">AU49/AU31*100</f>
        <v>79.274611398963728</v>
      </c>
      <c r="AW49" s="55"/>
      <c r="AX49" s="77"/>
      <c r="AY49" s="55"/>
      <c r="AZ49" s="77"/>
      <c r="BA49" s="55"/>
      <c r="BB49" s="77"/>
      <c r="BC49" s="55"/>
      <c r="BD49" s="77"/>
      <c r="BE49" s="55"/>
      <c r="BF49" s="77"/>
    </row>
    <row r="50" spans="2:58" x14ac:dyDescent="0.3">
      <c r="B50" s="309"/>
      <c r="C50" s="2">
        <v>2016</v>
      </c>
      <c r="D50" s="55">
        <v>81</v>
      </c>
      <c r="E50" s="77">
        <f t="shared" si="24"/>
        <v>95.294117647058812</v>
      </c>
      <c r="F50" s="55">
        <v>102</v>
      </c>
      <c r="G50" s="77">
        <f t="shared" si="26"/>
        <v>95.327102803738313</v>
      </c>
      <c r="H50" s="55">
        <v>106</v>
      </c>
      <c r="I50" s="77">
        <f t="shared" si="28"/>
        <v>92.982456140350877</v>
      </c>
      <c r="J50" s="55">
        <v>152</v>
      </c>
      <c r="K50" s="77">
        <f t="shared" si="30"/>
        <v>87.861271676300575</v>
      </c>
      <c r="L50" s="55">
        <v>137</v>
      </c>
      <c r="M50" s="77">
        <f t="shared" si="32"/>
        <v>89.542483660130728</v>
      </c>
      <c r="N50" s="55">
        <v>171</v>
      </c>
      <c r="O50" s="77">
        <f t="shared" si="34"/>
        <v>90</v>
      </c>
      <c r="P50" s="55">
        <v>244</v>
      </c>
      <c r="Q50" s="77">
        <f t="shared" si="36"/>
        <v>91.385767790262179</v>
      </c>
      <c r="R50" s="55">
        <v>386</v>
      </c>
      <c r="S50" s="77">
        <f t="shared" si="38"/>
        <v>87.528344671201822</v>
      </c>
      <c r="T50" s="55">
        <v>285</v>
      </c>
      <c r="U50" s="77">
        <f>T50/T32*100</f>
        <v>80.508474576271183</v>
      </c>
      <c r="V50" s="55"/>
      <c r="W50" s="77"/>
      <c r="X50" s="55"/>
      <c r="Y50" s="77"/>
      <c r="Z50" s="55"/>
      <c r="AA50" s="77"/>
      <c r="AB50" s="55"/>
      <c r="AC50" s="77"/>
      <c r="AE50" s="309"/>
      <c r="AF50" s="2">
        <v>2016</v>
      </c>
      <c r="AG50" s="55">
        <v>86</v>
      </c>
      <c r="AH50" s="77">
        <f t="shared" si="25"/>
        <v>95.555555555555557</v>
      </c>
      <c r="AI50" s="55">
        <v>109</v>
      </c>
      <c r="AJ50" s="77">
        <f t="shared" si="27"/>
        <v>93.162393162393158</v>
      </c>
      <c r="AK50" s="55">
        <v>110</v>
      </c>
      <c r="AL50" s="77">
        <f t="shared" si="29"/>
        <v>91.666666666666657</v>
      </c>
      <c r="AM50" s="55">
        <v>161</v>
      </c>
      <c r="AN50" s="77">
        <f t="shared" si="31"/>
        <v>87.5</v>
      </c>
      <c r="AO50" s="55">
        <v>151</v>
      </c>
      <c r="AP50" s="77">
        <f t="shared" si="33"/>
        <v>89.349112426035504</v>
      </c>
      <c r="AQ50" s="55">
        <v>179</v>
      </c>
      <c r="AR50" s="77">
        <f t="shared" si="35"/>
        <v>88.613861386138609</v>
      </c>
      <c r="AS50" s="55">
        <v>255</v>
      </c>
      <c r="AT50" s="77">
        <f t="shared" si="37"/>
        <v>89.473684210526315</v>
      </c>
      <c r="AU50" s="55">
        <v>404</v>
      </c>
      <c r="AV50" s="77">
        <f t="shared" si="39"/>
        <v>85.593220338983059</v>
      </c>
      <c r="AW50" s="55">
        <v>298</v>
      </c>
      <c r="AX50" s="77">
        <f>AW50/AW32*100</f>
        <v>79.255319148936167</v>
      </c>
      <c r="AY50" s="55"/>
      <c r="AZ50" s="77"/>
      <c r="BA50" s="55"/>
      <c r="BB50" s="77"/>
      <c r="BC50" s="55"/>
      <c r="BD50" s="77"/>
      <c r="BE50" s="55"/>
      <c r="BF50" s="77"/>
    </row>
    <row r="51" spans="2:58" x14ac:dyDescent="0.3">
      <c r="B51" s="309"/>
      <c r="C51" s="2">
        <v>2017</v>
      </c>
      <c r="D51" s="55">
        <v>72</v>
      </c>
      <c r="E51" s="77">
        <f t="shared" si="24"/>
        <v>87.804878048780495</v>
      </c>
      <c r="F51" s="55">
        <v>113</v>
      </c>
      <c r="G51" s="77">
        <f t="shared" si="26"/>
        <v>94.9579831932773</v>
      </c>
      <c r="H51" s="55">
        <v>117</v>
      </c>
      <c r="I51" s="77">
        <f t="shared" si="28"/>
        <v>92.857142857142861</v>
      </c>
      <c r="J51" s="55">
        <v>149</v>
      </c>
      <c r="K51" s="77">
        <f t="shared" si="30"/>
        <v>91.411042944785279</v>
      </c>
      <c r="L51" s="55">
        <v>138</v>
      </c>
      <c r="M51" s="77">
        <f t="shared" si="32"/>
        <v>90.196078431372555</v>
      </c>
      <c r="N51" s="55">
        <v>162</v>
      </c>
      <c r="O51" s="77">
        <f t="shared" si="34"/>
        <v>93.641618497109818</v>
      </c>
      <c r="P51" s="55">
        <v>199</v>
      </c>
      <c r="Q51" s="77">
        <f t="shared" si="36"/>
        <v>92.558139534883722</v>
      </c>
      <c r="R51" s="55">
        <v>269</v>
      </c>
      <c r="S51" s="77">
        <f t="shared" si="38"/>
        <v>89.666666666666657</v>
      </c>
      <c r="T51" s="55">
        <v>424</v>
      </c>
      <c r="U51" s="77">
        <f>T51/T33*100</f>
        <v>88.51774530271399</v>
      </c>
      <c r="V51" s="55">
        <v>353</v>
      </c>
      <c r="W51" s="77">
        <f>V51/V33*100</f>
        <v>83.847980997624703</v>
      </c>
      <c r="X51" s="55"/>
      <c r="Y51" s="77"/>
      <c r="Z51" s="55"/>
      <c r="AA51" s="77"/>
      <c r="AB51" s="55"/>
      <c r="AC51" s="77"/>
      <c r="AE51" s="309"/>
      <c r="AF51" s="2">
        <v>2017</v>
      </c>
      <c r="AG51" s="55">
        <v>84</v>
      </c>
      <c r="AH51" s="77">
        <f t="shared" si="25"/>
        <v>88.421052631578945</v>
      </c>
      <c r="AI51" s="55">
        <v>123</v>
      </c>
      <c r="AJ51" s="77">
        <f t="shared" si="27"/>
        <v>94.615384615384613</v>
      </c>
      <c r="AK51" s="55">
        <v>123</v>
      </c>
      <c r="AL51" s="77">
        <f t="shared" si="29"/>
        <v>89.78102189781022</v>
      </c>
      <c r="AM51" s="55">
        <v>158</v>
      </c>
      <c r="AN51" s="77">
        <f t="shared" si="31"/>
        <v>88.268156424581008</v>
      </c>
      <c r="AO51" s="55">
        <v>144</v>
      </c>
      <c r="AP51" s="77">
        <f t="shared" si="33"/>
        <v>88.343558282208591</v>
      </c>
      <c r="AQ51" s="55">
        <v>173</v>
      </c>
      <c r="AR51" s="77">
        <f t="shared" si="35"/>
        <v>91.534391534391531</v>
      </c>
      <c r="AS51" s="55">
        <v>216</v>
      </c>
      <c r="AT51" s="77">
        <f t="shared" si="37"/>
        <v>89.256198347107443</v>
      </c>
      <c r="AU51" s="55">
        <v>285</v>
      </c>
      <c r="AV51" s="77">
        <f t="shared" si="39"/>
        <v>86.890243902439025</v>
      </c>
      <c r="AW51" s="55">
        <v>448</v>
      </c>
      <c r="AX51" s="77">
        <f>AW51/AW33*100</f>
        <v>86.319845857418116</v>
      </c>
      <c r="AY51" s="55">
        <v>368</v>
      </c>
      <c r="AZ51" s="77">
        <f>AY51/AY33*100</f>
        <v>82.142857142857139</v>
      </c>
      <c r="BA51" s="55"/>
      <c r="BB51" s="77"/>
      <c r="BC51" s="55"/>
      <c r="BD51" s="77"/>
      <c r="BE51" s="55"/>
      <c r="BF51" s="77"/>
    </row>
    <row r="52" spans="2:58" x14ac:dyDescent="0.3">
      <c r="B52" s="309"/>
      <c r="C52" s="2">
        <v>2018</v>
      </c>
      <c r="D52" s="55">
        <v>93</v>
      </c>
      <c r="E52" s="77">
        <f t="shared" si="24"/>
        <v>93.939393939393938</v>
      </c>
      <c r="F52" s="55">
        <v>103</v>
      </c>
      <c r="G52" s="77">
        <f t="shared" si="26"/>
        <v>96.261682242990659</v>
      </c>
      <c r="H52" s="55">
        <v>132</v>
      </c>
      <c r="I52" s="77">
        <f t="shared" si="28"/>
        <v>96.350364963503651</v>
      </c>
      <c r="J52" s="55">
        <v>157</v>
      </c>
      <c r="K52" s="77">
        <f t="shared" si="30"/>
        <v>93.452380952380949</v>
      </c>
      <c r="L52" s="55">
        <v>159</v>
      </c>
      <c r="M52" s="77">
        <f t="shared" si="32"/>
        <v>96.36363636363636</v>
      </c>
      <c r="N52" s="55">
        <v>159</v>
      </c>
      <c r="O52" s="77">
        <f t="shared" si="34"/>
        <v>91.379310344827587</v>
      </c>
      <c r="P52" s="55">
        <v>175</v>
      </c>
      <c r="Q52" s="77">
        <f t="shared" si="36"/>
        <v>91.145833333333343</v>
      </c>
      <c r="R52" s="55">
        <v>217</v>
      </c>
      <c r="S52" s="77">
        <f t="shared" si="38"/>
        <v>91.561181434599163</v>
      </c>
      <c r="T52" s="55">
        <v>291</v>
      </c>
      <c r="U52" s="77">
        <f>T52/T34*100</f>
        <v>89.263803680981596</v>
      </c>
      <c r="V52" s="55">
        <v>501</v>
      </c>
      <c r="W52" s="77">
        <f>V52/V34*100</f>
        <v>89.784946236559136</v>
      </c>
      <c r="X52" s="55">
        <v>410</v>
      </c>
      <c r="Y52" s="77">
        <f>X52/X34*100</f>
        <v>85.774058577405853</v>
      </c>
      <c r="Z52" s="55"/>
      <c r="AA52" s="77"/>
      <c r="AB52" s="55"/>
      <c r="AC52" s="77"/>
      <c r="AE52" s="309"/>
      <c r="AF52" s="2">
        <v>2018</v>
      </c>
      <c r="AG52" s="55">
        <v>98</v>
      </c>
      <c r="AH52" s="77">
        <f t="shared" si="25"/>
        <v>91.588785046728972</v>
      </c>
      <c r="AI52" s="55">
        <v>110</v>
      </c>
      <c r="AJ52" s="77">
        <f t="shared" si="27"/>
        <v>95.652173913043484</v>
      </c>
      <c r="AK52" s="55">
        <v>146</v>
      </c>
      <c r="AL52" s="77">
        <f t="shared" si="29"/>
        <v>94.193548387096769</v>
      </c>
      <c r="AM52" s="55">
        <v>166</v>
      </c>
      <c r="AN52" s="77">
        <f t="shared" si="31"/>
        <v>92.737430167597765</v>
      </c>
      <c r="AO52" s="55">
        <v>167</v>
      </c>
      <c r="AP52" s="77">
        <f t="shared" si="33"/>
        <v>93.296089385474858</v>
      </c>
      <c r="AQ52" s="55">
        <v>169</v>
      </c>
      <c r="AR52" s="77">
        <f t="shared" si="35"/>
        <v>89.893617021276597</v>
      </c>
      <c r="AS52" s="55">
        <v>191</v>
      </c>
      <c r="AT52" s="77">
        <f t="shared" si="37"/>
        <v>90.521327014218016</v>
      </c>
      <c r="AU52" s="55">
        <v>232</v>
      </c>
      <c r="AV52" s="77">
        <f t="shared" si="39"/>
        <v>89.922480620155042</v>
      </c>
      <c r="AW52" s="55">
        <v>302</v>
      </c>
      <c r="AX52" s="77">
        <f>AW52/AW34*100</f>
        <v>86.532951289398284</v>
      </c>
      <c r="AY52" s="55">
        <v>538</v>
      </c>
      <c r="AZ52" s="77">
        <f>AY52/AY34*100</f>
        <v>87.337662337662337</v>
      </c>
      <c r="BA52" s="55">
        <v>420</v>
      </c>
      <c r="BB52" s="77">
        <f>BA52/BA34*100</f>
        <v>83.333333333333343</v>
      </c>
      <c r="BC52" s="55"/>
      <c r="BD52" s="77"/>
      <c r="BE52" s="55"/>
      <c r="BF52" s="77"/>
    </row>
    <row r="53" spans="2:58" x14ac:dyDescent="0.3">
      <c r="B53" s="309"/>
      <c r="C53" s="2">
        <v>2019</v>
      </c>
      <c r="D53" s="55">
        <v>97</v>
      </c>
      <c r="E53" s="77">
        <f t="shared" si="24"/>
        <v>92.38095238095238</v>
      </c>
      <c r="F53" s="55">
        <v>94</v>
      </c>
      <c r="G53" s="77">
        <f t="shared" si="26"/>
        <v>95.918367346938766</v>
      </c>
      <c r="H53" s="55">
        <v>126</v>
      </c>
      <c r="I53" s="77">
        <f t="shared" si="28"/>
        <v>94.029850746268664</v>
      </c>
      <c r="J53" s="55">
        <v>127</v>
      </c>
      <c r="K53" s="77">
        <f t="shared" si="30"/>
        <v>92.700729927007302</v>
      </c>
      <c r="L53" s="55">
        <v>145</v>
      </c>
      <c r="M53" s="77">
        <f t="shared" si="32"/>
        <v>94.77124183006535</v>
      </c>
      <c r="N53" s="55">
        <v>159</v>
      </c>
      <c r="O53" s="77">
        <f t="shared" si="34"/>
        <v>89.325842696629209</v>
      </c>
      <c r="P53" s="55">
        <v>166</v>
      </c>
      <c r="Q53" s="77">
        <f t="shared" si="36"/>
        <v>92.737430167597765</v>
      </c>
      <c r="R53" s="55">
        <v>201</v>
      </c>
      <c r="S53" s="77">
        <f t="shared" si="38"/>
        <v>90.134529147982065</v>
      </c>
      <c r="T53" s="55">
        <v>253</v>
      </c>
      <c r="U53" s="77">
        <f>T53/T35*100</f>
        <v>94.05204460966543</v>
      </c>
      <c r="V53" s="55">
        <v>380</v>
      </c>
      <c r="W53" s="77">
        <f>V53/V35*100</f>
        <v>93.596059113300484</v>
      </c>
      <c r="X53" s="55">
        <v>479</v>
      </c>
      <c r="Y53" s="77">
        <f>X53/X35*100</f>
        <v>90.54820415879017</v>
      </c>
      <c r="Z53" s="55">
        <v>428</v>
      </c>
      <c r="AA53" s="77">
        <f>Z53/Z35*100</f>
        <v>85.258964143426297</v>
      </c>
      <c r="AB53" s="55"/>
      <c r="AC53" s="77"/>
      <c r="AE53" s="309"/>
      <c r="AF53" s="2">
        <v>2019</v>
      </c>
      <c r="AG53" s="55">
        <v>105</v>
      </c>
      <c r="AH53" s="77">
        <f t="shared" si="25"/>
        <v>88.983050847457619</v>
      </c>
      <c r="AI53" s="55">
        <v>107</v>
      </c>
      <c r="AJ53" s="77">
        <f t="shared" si="27"/>
        <v>95.535714285714292</v>
      </c>
      <c r="AK53" s="55">
        <v>137</v>
      </c>
      <c r="AL53" s="77">
        <f t="shared" si="29"/>
        <v>91.333333333333329</v>
      </c>
      <c r="AM53" s="55">
        <v>137</v>
      </c>
      <c r="AN53" s="77">
        <f t="shared" si="31"/>
        <v>92.567567567567565</v>
      </c>
      <c r="AO53" s="55">
        <v>162</v>
      </c>
      <c r="AP53" s="77">
        <f t="shared" si="33"/>
        <v>92.045454545454547</v>
      </c>
      <c r="AQ53" s="55">
        <v>178</v>
      </c>
      <c r="AR53" s="77">
        <f t="shared" si="35"/>
        <v>89</v>
      </c>
      <c r="AS53" s="55">
        <v>177</v>
      </c>
      <c r="AT53" s="77">
        <f t="shared" si="37"/>
        <v>89.393939393939391</v>
      </c>
      <c r="AU53" s="55">
        <v>215</v>
      </c>
      <c r="AV53" s="77">
        <f t="shared" si="39"/>
        <v>87.755102040816325</v>
      </c>
      <c r="AW53" s="55">
        <v>278</v>
      </c>
      <c r="AX53" s="77">
        <f>AW53/AW35*100</f>
        <v>92.976588628762542</v>
      </c>
      <c r="AY53" s="55">
        <v>407</v>
      </c>
      <c r="AZ53" s="77">
        <f>AY53/AY35*100</f>
        <v>90.645879732739417</v>
      </c>
      <c r="BA53" s="55">
        <v>523</v>
      </c>
      <c r="BB53" s="77">
        <f>BA53/BA35*100</f>
        <v>88.794567062818345</v>
      </c>
      <c r="BC53" s="55">
        <v>455</v>
      </c>
      <c r="BD53" s="77">
        <f>BC53/BC35*100</f>
        <v>83.793738489871089</v>
      </c>
      <c r="BE53" s="55"/>
      <c r="BF53" s="77"/>
    </row>
    <row r="54" spans="2:58" x14ac:dyDescent="0.3">
      <c r="B54" s="310"/>
      <c r="C54" s="3">
        <v>2020</v>
      </c>
      <c r="D54" s="4">
        <v>73</v>
      </c>
      <c r="E54" s="78">
        <f t="shared" si="24"/>
        <v>91.25</v>
      </c>
      <c r="F54" s="76">
        <v>60</v>
      </c>
      <c r="G54" s="78">
        <f t="shared" si="26"/>
        <v>95.238095238095227</v>
      </c>
      <c r="H54" s="76">
        <v>101</v>
      </c>
      <c r="I54" s="78">
        <f t="shared" si="28"/>
        <v>94.392523364485982</v>
      </c>
      <c r="J54" s="76">
        <v>121</v>
      </c>
      <c r="K54" s="78">
        <f t="shared" si="30"/>
        <v>95.275590551181097</v>
      </c>
      <c r="L54" s="76">
        <v>96</v>
      </c>
      <c r="M54" s="78">
        <f t="shared" si="32"/>
        <v>93.203883495145632</v>
      </c>
      <c r="N54" s="76">
        <v>116</v>
      </c>
      <c r="O54" s="78">
        <f t="shared" si="34"/>
        <v>92.063492063492063</v>
      </c>
      <c r="P54" s="76">
        <v>134</v>
      </c>
      <c r="Q54" s="78">
        <f t="shared" si="36"/>
        <v>93.706293706293707</v>
      </c>
      <c r="R54" s="76">
        <v>146</v>
      </c>
      <c r="S54" s="78">
        <f t="shared" si="38"/>
        <v>91.25</v>
      </c>
      <c r="T54" s="76">
        <v>192</v>
      </c>
      <c r="U54" s="78">
        <f>T54/T36*100</f>
        <v>93.658536585365866</v>
      </c>
      <c r="V54" s="76">
        <v>188</v>
      </c>
      <c r="W54" s="78">
        <f>V54/V36*100</f>
        <v>91.707317073170742</v>
      </c>
      <c r="X54" s="76">
        <v>244</v>
      </c>
      <c r="Y54" s="78">
        <f>X54/X36*100</f>
        <v>91.385767790262179</v>
      </c>
      <c r="Z54" s="76">
        <v>416</v>
      </c>
      <c r="AA54" s="78">
        <f>Z54/Z36*100</f>
        <v>91.228070175438589</v>
      </c>
      <c r="AB54" s="76">
        <v>388</v>
      </c>
      <c r="AC54" s="78">
        <f>AB54/AB36*100</f>
        <v>87.981859410430843</v>
      </c>
      <c r="AE54" s="310"/>
      <c r="AF54" s="3">
        <v>2020</v>
      </c>
      <c r="AG54" s="4">
        <v>75</v>
      </c>
      <c r="AH54" s="78">
        <f t="shared" si="25"/>
        <v>90.361445783132538</v>
      </c>
      <c r="AI54" s="76">
        <v>63</v>
      </c>
      <c r="AJ54" s="78">
        <f t="shared" si="27"/>
        <v>92.64705882352942</v>
      </c>
      <c r="AK54" s="76">
        <v>107</v>
      </c>
      <c r="AL54" s="78">
        <f t="shared" si="29"/>
        <v>91.452991452991455</v>
      </c>
      <c r="AM54" s="76">
        <v>126</v>
      </c>
      <c r="AN54" s="78">
        <f t="shared" si="31"/>
        <v>93.333333333333329</v>
      </c>
      <c r="AO54" s="76">
        <v>102</v>
      </c>
      <c r="AP54" s="78">
        <f t="shared" si="33"/>
        <v>91.071428571428569</v>
      </c>
      <c r="AQ54" s="76">
        <v>124</v>
      </c>
      <c r="AR54" s="78">
        <f t="shared" si="35"/>
        <v>90.510948905109487</v>
      </c>
      <c r="AS54" s="76">
        <v>144</v>
      </c>
      <c r="AT54" s="78">
        <f t="shared" si="37"/>
        <v>92.903225806451616</v>
      </c>
      <c r="AU54" s="76">
        <v>153</v>
      </c>
      <c r="AV54" s="78">
        <f t="shared" si="39"/>
        <v>87.931034482758619</v>
      </c>
      <c r="AW54" s="76">
        <v>203</v>
      </c>
      <c r="AX54" s="78">
        <f>AW54/AW36*100</f>
        <v>92.694063926940643</v>
      </c>
      <c r="AY54" s="76">
        <v>197</v>
      </c>
      <c r="AZ54" s="78">
        <f>AY54/AY36*100</f>
        <v>91.203703703703709</v>
      </c>
      <c r="BA54" s="76">
        <v>251</v>
      </c>
      <c r="BB54" s="78">
        <f>BA54/BA36*100</f>
        <v>89.32384341637011</v>
      </c>
      <c r="BC54" s="76">
        <v>444</v>
      </c>
      <c r="BD54" s="78">
        <f>BC54/BC36*100</f>
        <v>89.696969696969703</v>
      </c>
      <c r="BE54" s="76">
        <v>402</v>
      </c>
      <c r="BF54" s="78">
        <f>BE54/BE36*100</f>
        <v>86.637931034482762</v>
      </c>
    </row>
    <row r="56" spans="2:58" ht="24" x14ac:dyDescent="0.3">
      <c r="B56" s="100" t="s">
        <v>41</v>
      </c>
      <c r="C56" s="87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E56" s="100" t="s">
        <v>48</v>
      </c>
      <c r="AF56" s="87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6"/>
    </row>
    <row r="57" spans="2:58" x14ac:dyDescent="0.3">
      <c r="B57" s="79"/>
      <c r="C57" s="73"/>
      <c r="D57" s="311" t="s">
        <v>30</v>
      </c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311"/>
      <c r="Y57" s="311"/>
      <c r="Z57" s="311"/>
      <c r="AA57" s="311"/>
      <c r="AB57" s="311"/>
      <c r="AC57" s="311"/>
      <c r="AE57" s="79"/>
      <c r="AF57" s="73"/>
      <c r="AG57" s="311" t="s">
        <v>30</v>
      </c>
      <c r="AH57" s="311"/>
      <c r="AI57" s="311"/>
      <c r="AJ57" s="311"/>
      <c r="AK57" s="311"/>
      <c r="AL57" s="311"/>
      <c r="AM57" s="311"/>
      <c r="AN57" s="311"/>
      <c r="AO57" s="311"/>
      <c r="AP57" s="311"/>
      <c r="AQ57" s="311"/>
      <c r="AR57" s="311"/>
      <c r="AS57" s="311"/>
      <c r="AT57" s="311"/>
      <c r="AU57" s="311"/>
      <c r="AV57" s="311"/>
      <c r="AW57" s="311"/>
      <c r="AX57" s="311"/>
      <c r="AY57" s="311"/>
      <c r="AZ57" s="311"/>
      <c r="BA57" s="311"/>
      <c r="BB57" s="311"/>
      <c r="BC57" s="311"/>
      <c r="BD57" s="311"/>
      <c r="BE57" s="311"/>
      <c r="BF57" s="311"/>
    </row>
    <row r="58" spans="2:58" x14ac:dyDescent="0.3">
      <c r="B58" s="80"/>
      <c r="C58" s="81"/>
      <c r="D58" s="307">
        <v>2008</v>
      </c>
      <c r="E58" s="307"/>
      <c r="F58" s="307">
        <v>2009</v>
      </c>
      <c r="G58" s="307"/>
      <c r="H58" s="307">
        <v>2010</v>
      </c>
      <c r="I58" s="307"/>
      <c r="J58" s="307">
        <v>2011</v>
      </c>
      <c r="K58" s="307"/>
      <c r="L58" s="307">
        <v>2012</v>
      </c>
      <c r="M58" s="307"/>
      <c r="N58" s="307">
        <v>2013</v>
      </c>
      <c r="O58" s="307"/>
      <c r="P58" s="307">
        <v>2014</v>
      </c>
      <c r="Q58" s="307"/>
      <c r="R58" s="307">
        <v>2015</v>
      </c>
      <c r="S58" s="307"/>
      <c r="T58" s="307">
        <v>2016</v>
      </c>
      <c r="U58" s="307"/>
      <c r="V58" s="307">
        <v>2017</v>
      </c>
      <c r="W58" s="307"/>
      <c r="X58" s="307">
        <v>2018</v>
      </c>
      <c r="Y58" s="307"/>
      <c r="Z58" s="307">
        <v>2019</v>
      </c>
      <c r="AA58" s="307"/>
      <c r="AB58" s="307">
        <v>2020</v>
      </c>
      <c r="AC58" s="307"/>
      <c r="AE58" s="80"/>
      <c r="AF58" s="81"/>
      <c r="AG58" s="307">
        <v>2008</v>
      </c>
      <c r="AH58" s="307"/>
      <c r="AI58" s="307">
        <v>2009</v>
      </c>
      <c r="AJ58" s="307"/>
      <c r="AK58" s="307">
        <v>2010</v>
      </c>
      <c r="AL58" s="307"/>
      <c r="AM58" s="307">
        <v>2011</v>
      </c>
      <c r="AN58" s="307"/>
      <c r="AO58" s="307">
        <v>2012</v>
      </c>
      <c r="AP58" s="307"/>
      <c r="AQ58" s="307">
        <v>2013</v>
      </c>
      <c r="AR58" s="307"/>
      <c r="AS58" s="307">
        <v>2014</v>
      </c>
      <c r="AT58" s="307"/>
      <c r="AU58" s="307">
        <v>2015</v>
      </c>
      <c r="AV58" s="307"/>
      <c r="AW58" s="307">
        <v>2016</v>
      </c>
      <c r="AX58" s="307"/>
      <c r="AY58" s="307">
        <v>2017</v>
      </c>
      <c r="AZ58" s="307"/>
      <c r="BA58" s="307">
        <v>2018</v>
      </c>
      <c r="BB58" s="307"/>
      <c r="BC58" s="307">
        <v>2019</v>
      </c>
      <c r="BD58" s="307"/>
      <c r="BE58" s="307">
        <v>2020</v>
      </c>
      <c r="BF58" s="307"/>
    </row>
    <row r="59" spans="2:58" x14ac:dyDescent="0.3">
      <c r="B59" s="83"/>
      <c r="C59" s="84"/>
      <c r="D59" s="117" t="s">
        <v>31</v>
      </c>
      <c r="E59" s="117" t="s">
        <v>0</v>
      </c>
      <c r="F59" s="117" t="s">
        <v>31</v>
      </c>
      <c r="G59" s="117" t="s">
        <v>0</v>
      </c>
      <c r="H59" s="117" t="s">
        <v>31</v>
      </c>
      <c r="I59" s="117" t="s">
        <v>0</v>
      </c>
      <c r="J59" s="117" t="s">
        <v>31</v>
      </c>
      <c r="K59" s="117" t="s">
        <v>0</v>
      </c>
      <c r="L59" s="117" t="s">
        <v>31</v>
      </c>
      <c r="M59" s="117" t="s">
        <v>0</v>
      </c>
      <c r="N59" s="117" t="s">
        <v>31</v>
      </c>
      <c r="O59" s="117" t="s">
        <v>0</v>
      </c>
      <c r="P59" s="117" t="s">
        <v>31</v>
      </c>
      <c r="Q59" s="117" t="s">
        <v>0</v>
      </c>
      <c r="R59" s="117" t="s">
        <v>31</v>
      </c>
      <c r="S59" s="117" t="s">
        <v>0</v>
      </c>
      <c r="T59" s="117" t="s">
        <v>31</v>
      </c>
      <c r="U59" s="117" t="s">
        <v>0</v>
      </c>
      <c r="V59" s="117" t="s">
        <v>31</v>
      </c>
      <c r="W59" s="117" t="s">
        <v>0</v>
      </c>
      <c r="X59" s="117" t="s">
        <v>31</v>
      </c>
      <c r="Y59" s="117" t="s">
        <v>0</v>
      </c>
      <c r="Z59" s="117" t="s">
        <v>31</v>
      </c>
      <c r="AA59" s="117" t="s">
        <v>0</v>
      </c>
      <c r="AB59" s="117" t="s">
        <v>31</v>
      </c>
      <c r="AC59" s="117" t="s">
        <v>0</v>
      </c>
      <c r="AE59" s="83"/>
      <c r="AF59" s="84"/>
      <c r="AG59" s="85" t="s">
        <v>31</v>
      </c>
      <c r="AH59" s="85" t="s">
        <v>0</v>
      </c>
      <c r="AI59" s="85" t="s">
        <v>31</v>
      </c>
      <c r="AJ59" s="85" t="s">
        <v>0</v>
      </c>
      <c r="AK59" s="85" t="s">
        <v>31</v>
      </c>
      <c r="AL59" s="85" t="s">
        <v>0</v>
      </c>
      <c r="AM59" s="85" t="s">
        <v>31</v>
      </c>
      <c r="AN59" s="85" t="s">
        <v>0</v>
      </c>
      <c r="AO59" s="85" t="s">
        <v>31</v>
      </c>
      <c r="AP59" s="85" t="s">
        <v>0</v>
      </c>
      <c r="AQ59" s="85" t="s">
        <v>31</v>
      </c>
      <c r="AR59" s="85" t="s">
        <v>0</v>
      </c>
      <c r="AS59" s="85" t="s">
        <v>31</v>
      </c>
      <c r="AT59" s="85" t="s">
        <v>0</v>
      </c>
      <c r="AU59" s="85" t="s">
        <v>31</v>
      </c>
      <c r="AV59" s="85" t="s">
        <v>0</v>
      </c>
      <c r="AW59" s="85" t="s">
        <v>31</v>
      </c>
      <c r="AX59" s="85" t="s">
        <v>0</v>
      </c>
      <c r="AY59" s="85" t="s">
        <v>31</v>
      </c>
      <c r="AZ59" s="85" t="s">
        <v>0</v>
      </c>
      <c r="BA59" s="85" t="s">
        <v>31</v>
      </c>
      <c r="BB59" s="85" t="s">
        <v>0</v>
      </c>
      <c r="BC59" s="85" t="s">
        <v>31</v>
      </c>
      <c r="BD59" s="85" t="s">
        <v>0</v>
      </c>
      <c r="BE59" s="85" t="s">
        <v>31</v>
      </c>
      <c r="BF59" s="85" t="s">
        <v>0</v>
      </c>
    </row>
    <row r="60" spans="2:58" x14ac:dyDescent="0.3">
      <c r="B60" s="308" t="s">
        <v>34</v>
      </c>
      <c r="C60" s="24">
        <v>2008</v>
      </c>
      <c r="D60" s="38">
        <v>188</v>
      </c>
      <c r="E60" s="115">
        <f>D60/D24*100</f>
        <v>66.197183098591552</v>
      </c>
      <c r="F60" s="74"/>
      <c r="G60" s="115"/>
      <c r="H60" s="74"/>
      <c r="I60" s="115"/>
      <c r="J60" s="74"/>
      <c r="K60" s="115"/>
      <c r="L60" s="74"/>
      <c r="M60" s="115"/>
      <c r="N60" s="74"/>
      <c r="O60" s="115"/>
      <c r="P60" s="74"/>
      <c r="Q60" s="115"/>
      <c r="R60" s="74"/>
      <c r="S60" s="115"/>
      <c r="T60" s="74"/>
      <c r="U60" s="115"/>
      <c r="V60" s="74"/>
      <c r="W60" s="115"/>
      <c r="X60" s="74"/>
      <c r="Y60" s="115"/>
      <c r="Z60" s="74"/>
      <c r="AA60" s="115"/>
      <c r="AB60" s="74"/>
      <c r="AC60" s="115"/>
      <c r="AE60" s="308" t="s">
        <v>34</v>
      </c>
      <c r="AF60" s="2">
        <v>2008</v>
      </c>
      <c r="AG60" s="38">
        <v>191</v>
      </c>
      <c r="AH60" s="115">
        <f>AG60/AG24*100</f>
        <v>64.309764309764304</v>
      </c>
      <c r="AI60" s="74"/>
      <c r="AJ60" s="115"/>
      <c r="AK60" s="74"/>
      <c r="AL60" s="115"/>
      <c r="AM60" s="74"/>
      <c r="AN60" s="115"/>
      <c r="AO60" s="74"/>
      <c r="AP60" s="115"/>
      <c r="AQ60" s="74"/>
      <c r="AR60" s="115"/>
      <c r="AS60" s="74"/>
      <c r="AT60" s="115"/>
      <c r="AU60" s="74"/>
      <c r="AV60" s="115"/>
      <c r="AW60" s="74"/>
      <c r="AX60" s="115"/>
      <c r="AY60" s="74"/>
      <c r="AZ60" s="115"/>
      <c r="BA60" s="74"/>
      <c r="BB60" s="115"/>
      <c r="BC60" s="74"/>
      <c r="BD60" s="115"/>
      <c r="BE60" s="74"/>
      <c r="BF60" s="115"/>
    </row>
    <row r="61" spans="2:58" x14ac:dyDescent="0.3">
      <c r="B61" s="309"/>
      <c r="C61" s="24">
        <v>2009</v>
      </c>
      <c r="D61" s="41">
        <v>266</v>
      </c>
      <c r="E61" s="116">
        <f t="shared" ref="E61:E72" si="40">D61/D25*100</f>
        <v>72.479564032697553</v>
      </c>
      <c r="F61" s="26">
        <v>254</v>
      </c>
      <c r="G61" s="116">
        <f>F61/F25*100</f>
        <v>64.961636828644501</v>
      </c>
      <c r="H61" s="26"/>
      <c r="I61" s="116"/>
      <c r="J61" s="26"/>
      <c r="K61" s="116"/>
      <c r="L61" s="26"/>
      <c r="M61" s="116"/>
      <c r="N61" s="26"/>
      <c r="O61" s="116"/>
      <c r="P61" s="26"/>
      <c r="Q61" s="116"/>
      <c r="R61" s="26"/>
      <c r="S61" s="116"/>
      <c r="T61" s="26"/>
      <c r="U61" s="116"/>
      <c r="V61" s="26"/>
      <c r="W61" s="116"/>
      <c r="X61" s="26"/>
      <c r="Y61" s="116"/>
      <c r="Z61" s="26"/>
      <c r="AA61" s="116"/>
      <c r="AB61" s="26"/>
      <c r="AC61" s="116"/>
      <c r="AE61" s="309"/>
      <c r="AF61" s="2">
        <v>2009</v>
      </c>
      <c r="AG61" s="41">
        <v>273</v>
      </c>
      <c r="AH61" s="116">
        <f t="shared" ref="AH61:AH72" si="41">AG61/AG25*100</f>
        <v>69.289340101522839</v>
      </c>
      <c r="AI61" s="26">
        <v>260</v>
      </c>
      <c r="AJ61" s="116">
        <f>AI61/AI25*100</f>
        <v>63.725490196078425</v>
      </c>
      <c r="AK61" s="26"/>
      <c r="AL61" s="116"/>
      <c r="AM61" s="26"/>
      <c r="AN61" s="116"/>
      <c r="AO61" s="26"/>
      <c r="AP61" s="116"/>
      <c r="AQ61" s="26"/>
      <c r="AR61" s="116"/>
      <c r="AS61" s="26"/>
      <c r="AT61" s="116"/>
      <c r="AU61" s="26"/>
      <c r="AV61" s="116"/>
      <c r="AW61" s="26"/>
      <c r="AX61" s="116"/>
      <c r="AY61" s="26"/>
      <c r="AZ61" s="116"/>
      <c r="BA61" s="26"/>
      <c r="BB61" s="116"/>
      <c r="BC61" s="26"/>
      <c r="BD61" s="116"/>
      <c r="BE61" s="26"/>
      <c r="BF61" s="116"/>
    </row>
    <row r="62" spans="2:58" x14ac:dyDescent="0.3">
      <c r="B62" s="309"/>
      <c r="C62" s="24">
        <v>2010</v>
      </c>
      <c r="D62" s="41">
        <v>160</v>
      </c>
      <c r="E62" s="116">
        <f t="shared" si="40"/>
        <v>80.808080808080803</v>
      </c>
      <c r="F62" s="26">
        <v>306</v>
      </c>
      <c r="G62" s="116">
        <f t="shared" ref="G62:G72" si="42">F62/F26*100</f>
        <v>72.169811320754718</v>
      </c>
      <c r="H62" s="26">
        <v>228</v>
      </c>
      <c r="I62" s="116">
        <f>H62/H26*100</f>
        <v>66.279069767441854</v>
      </c>
      <c r="J62" s="26"/>
      <c r="K62" s="116"/>
      <c r="L62" s="26"/>
      <c r="M62" s="116"/>
      <c r="N62" s="26"/>
      <c r="O62" s="116"/>
      <c r="P62" s="26"/>
      <c r="Q62" s="116"/>
      <c r="R62" s="26"/>
      <c r="S62" s="116"/>
      <c r="T62" s="26"/>
      <c r="U62" s="116"/>
      <c r="V62" s="26"/>
      <c r="W62" s="116"/>
      <c r="X62" s="26"/>
      <c r="Y62" s="116"/>
      <c r="Z62" s="26"/>
      <c r="AA62" s="116"/>
      <c r="AB62" s="26"/>
      <c r="AC62" s="116"/>
      <c r="AE62" s="309"/>
      <c r="AF62" s="2">
        <v>2010</v>
      </c>
      <c r="AG62" s="41">
        <v>165</v>
      </c>
      <c r="AH62" s="116">
        <f t="shared" si="41"/>
        <v>78.94736842105263</v>
      </c>
      <c r="AI62" s="26">
        <v>332</v>
      </c>
      <c r="AJ62" s="116">
        <f t="shared" ref="AJ62:AJ72" si="43">AI62/AI26*100</f>
        <v>72.017353579175705</v>
      </c>
      <c r="AK62" s="26">
        <v>234</v>
      </c>
      <c r="AL62" s="116">
        <f>AK62/AK26*100</f>
        <v>64.640883977900558</v>
      </c>
      <c r="AM62" s="26"/>
      <c r="AN62" s="116"/>
      <c r="AO62" s="26"/>
      <c r="AP62" s="116"/>
      <c r="AQ62" s="26"/>
      <c r="AR62" s="116"/>
      <c r="AS62" s="26"/>
      <c r="AT62" s="116"/>
      <c r="AU62" s="26"/>
      <c r="AV62" s="116"/>
      <c r="AW62" s="26"/>
      <c r="AX62" s="116"/>
      <c r="AY62" s="26"/>
      <c r="AZ62" s="116"/>
      <c r="BA62" s="26"/>
      <c r="BB62" s="116"/>
      <c r="BC62" s="26"/>
      <c r="BD62" s="116"/>
      <c r="BE62" s="26"/>
      <c r="BF62" s="116"/>
    </row>
    <row r="63" spans="2:58" x14ac:dyDescent="0.3">
      <c r="B63" s="309"/>
      <c r="C63" s="24">
        <v>2011</v>
      </c>
      <c r="D63" s="41">
        <v>92</v>
      </c>
      <c r="E63" s="116">
        <f t="shared" si="40"/>
        <v>74.796747967479675</v>
      </c>
      <c r="F63" s="26">
        <v>157</v>
      </c>
      <c r="G63" s="116">
        <f t="shared" si="42"/>
        <v>74.407582938388629</v>
      </c>
      <c r="H63" s="26">
        <v>280</v>
      </c>
      <c r="I63" s="116">
        <f t="shared" ref="I63:I72" si="44">H63/H27*100</f>
        <v>73.490813648293965</v>
      </c>
      <c r="J63" s="26">
        <v>183</v>
      </c>
      <c r="K63" s="116">
        <f>J63/J27*100</f>
        <v>62.886597938144327</v>
      </c>
      <c r="L63" s="26"/>
      <c r="M63" s="116"/>
      <c r="N63" s="26"/>
      <c r="O63" s="116"/>
      <c r="P63" s="26"/>
      <c r="Q63" s="116"/>
      <c r="R63" s="26"/>
      <c r="S63" s="116"/>
      <c r="T63" s="26"/>
      <c r="U63" s="116"/>
      <c r="V63" s="26"/>
      <c r="W63" s="116"/>
      <c r="X63" s="26"/>
      <c r="Y63" s="116"/>
      <c r="Z63" s="26"/>
      <c r="AA63" s="116"/>
      <c r="AB63" s="26"/>
      <c r="AC63" s="116"/>
      <c r="AE63" s="309"/>
      <c r="AF63" s="2">
        <v>2011</v>
      </c>
      <c r="AG63" s="41">
        <v>96</v>
      </c>
      <c r="AH63" s="116">
        <f t="shared" si="41"/>
        <v>70.588235294117652</v>
      </c>
      <c r="AI63" s="26">
        <v>159</v>
      </c>
      <c r="AJ63" s="116">
        <f t="shared" si="43"/>
        <v>72.27272727272728</v>
      </c>
      <c r="AK63" s="26">
        <v>289</v>
      </c>
      <c r="AL63" s="116">
        <f t="shared" ref="AL63:AL72" si="45">AK63/AK27*100</f>
        <v>71.007371007371006</v>
      </c>
      <c r="AM63" s="26">
        <v>189</v>
      </c>
      <c r="AN63" s="116">
        <f>AM63/AM27*100</f>
        <v>60.771704180064312</v>
      </c>
      <c r="AO63" s="26"/>
      <c r="AP63" s="116"/>
      <c r="AQ63" s="26"/>
      <c r="AR63" s="116"/>
      <c r="AS63" s="26"/>
      <c r="AT63" s="116"/>
      <c r="AU63" s="26"/>
      <c r="AV63" s="116"/>
      <c r="AW63" s="26"/>
      <c r="AX63" s="116"/>
      <c r="AY63" s="26"/>
      <c r="AZ63" s="116"/>
      <c r="BA63" s="26"/>
      <c r="BB63" s="116"/>
      <c r="BC63" s="26"/>
      <c r="BD63" s="116"/>
      <c r="BE63" s="26"/>
      <c r="BF63" s="116"/>
    </row>
    <row r="64" spans="2:58" x14ac:dyDescent="0.3">
      <c r="B64" s="309"/>
      <c r="C64" s="24">
        <v>2012</v>
      </c>
      <c r="D64" s="41">
        <v>101</v>
      </c>
      <c r="E64" s="116">
        <f t="shared" si="40"/>
        <v>75.939849624060145</v>
      </c>
      <c r="F64" s="26">
        <v>98</v>
      </c>
      <c r="G64" s="116">
        <f t="shared" si="42"/>
        <v>79.674796747967477</v>
      </c>
      <c r="H64" s="26">
        <v>171</v>
      </c>
      <c r="I64" s="116">
        <f t="shared" si="44"/>
        <v>76</v>
      </c>
      <c r="J64" s="26">
        <v>294</v>
      </c>
      <c r="K64" s="116">
        <f t="shared" ref="K64:K72" si="46">J64/J28*100</f>
        <v>72.592592592592595</v>
      </c>
      <c r="L64" s="26">
        <v>224</v>
      </c>
      <c r="M64" s="116">
        <f>L64/L28*100</f>
        <v>67.06586826347305</v>
      </c>
      <c r="N64" s="26"/>
      <c r="O64" s="116"/>
      <c r="P64" s="26"/>
      <c r="Q64" s="116"/>
      <c r="R64" s="26"/>
      <c r="S64" s="116"/>
      <c r="T64" s="26"/>
      <c r="U64" s="116"/>
      <c r="V64" s="26"/>
      <c r="W64" s="116"/>
      <c r="X64" s="26"/>
      <c r="Y64" s="116"/>
      <c r="Z64" s="26"/>
      <c r="AA64" s="116"/>
      <c r="AB64" s="26"/>
      <c r="AC64" s="116"/>
      <c r="AE64" s="309"/>
      <c r="AF64" s="2">
        <v>2012</v>
      </c>
      <c r="AG64" s="41">
        <v>111</v>
      </c>
      <c r="AH64" s="116">
        <f t="shared" si="41"/>
        <v>74</v>
      </c>
      <c r="AI64" s="26">
        <v>104</v>
      </c>
      <c r="AJ64" s="116">
        <f t="shared" si="43"/>
        <v>77.611940298507463</v>
      </c>
      <c r="AK64" s="26">
        <v>179</v>
      </c>
      <c r="AL64" s="116">
        <f t="shared" si="45"/>
        <v>73.360655737704917</v>
      </c>
      <c r="AM64" s="26">
        <v>309</v>
      </c>
      <c r="AN64" s="116">
        <f t="shared" ref="AN64:AN72" si="47">AM64/AM28*100</f>
        <v>69.751693002257326</v>
      </c>
      <c r="AO64" s="26">
        <v>229</v>
      </c>
      <c r="AP64" s="116">
        <f>AO64/AO28*100</f>
        <v>65.616045845272211</v>
      </c>
      <c r="AQ64" s="26"/>
      <c r="AR64" s="116"/>
      <c r="AS64" s="26"/>
      <c r="AT64" s="116"/>
      <c r="AU64" s="26"/>
      <c r="AV64" s="116"/>
      <c r="AW64" s="26"/>
      <c r="AX64" s="116"/>
      <c r="AY64" s="26"/>
      <c r="AZ64" s="116"/>
      <c r="BA64" s="26"/>
      <c r="BB64" s="116"/>
      <c r="BC64" s="26"/>
      <c r="BD64" s="116"/>
      <c r="BE64" s="26"/>
      <c r="BF64" s="116"/>
    </row>
    <row r="65" spans="2:58" x14ac:dyDescent="0.3">
      <c r="B65" s="309"/>
      <c r="C65" s="24">
        <v>2013</v>
      </c>
      <c r="D65" s="41">
        <v>79</v>
      </c>
      <c r="E65" s="116">
        <f t="shared" si="40"/>
        <v>76.699029126213588</v>
      </c>
      <c r="F65" s="26">
        <v>80</v>
      </c>
      <c r="G65" s="116">
        <f t="shared" si="42"/>
        <v>75.471698113207552</v>
      </c>
      <c r="H65" s="26">
        <v>135</v>
      </c>
      <c r="I65" s="116">
        <f t="shared" si="44"/>
        <v>75.842696629213478</v>
      </c>
      <c r="J65" s="26">
        <v>224</v>
      </c>
      <c r="K65" s="116">
        <f t="shared" si="46"/>
        <v>83.582089552238799</v>
      </c>
      <c r="L65" s="26">
        <v>294</v>
      </c>
      <c r="M65" s="116">
        <f t="shared" ref="M65:M72" si="48">L65/L29*100</f>
        <v>76.165803108808291</v>
      </c>
      <c r="N65" s="26">
        <v>249</v>
      </c>
      <c r="O65" s="116">
        <f>N65/N29*100</f>
        <v>71.75792507204612</v>
      </c>
      <c r="P65" s="26"/>
      <c r="Q65" s="116"/>
      <c r="R65" s="26"/>
      <c r="S65" s="116"/>
      <c r="T65" s="26"/>
      <c r="U65" s="116"/>
      <c r="V65" s="26"/>
      <c r="W65" s="116"/>
      <c r="X65" s="26"/>
      <c r="Y65" s="116"/>
      <c r="Z65" s="26"/>
      <c r="AA65" s="116"/>
      <c r="AB65" s="26"/>
      <c r="AC65" s="116"/>
      <c r="AE65" s="309"/>
      <c r="AF65" s="2">
        <v>2013</v>
      </c>
      <c r="AG65" s="41">
        <v>95</v>
      </c>
      <c r="AH65" s="116">
        <f t="shared" si="41"/>
        <v>76</v>
      </c>
      <c r="AI65" s="26">
        <v>95</v>
      </c>
      <c r="AJ65" s="116">
        <f t="shared" si="43"/>
        <v>73.076923076923066</v>
      </c>
      <c r="AK65" s="26">
        <v>160</v>
      </c>
      <c r="AL65" s="116">
        <f t="shared" si="45"/>
        <v>75.829383886255926</v>
      </c>
      <c r="AM65" s="26">
        <v>244</v>
      </c>
      <c r="AN65" s="116">
        <f t="shared" si="47"/>
        <v>80.794701986754973</v>
      </c>
      <c r="AO65" s="26">
        <v>327</v>
      </c>
      <c r="AP65" s="116">
        <f t="shared" ref="AP65:AP72" si="49">AO65/AO29*100</f>
        <v>75.345622119815673</v>
      </c>
      <c r="AQ65" s="26">
        <v>283</v>
      </c>
      <c r="AR65" s="116">
        <f>AQ65/AQ29*100</f>
        <v>71.284634760705288</v>
      </c>
      <c r="AS65" s="26"/>
      <c r="AT65" s="116"/>
      <c r="AU65" s="26"/>
      <c r="AV65" s="116"/>
      <c r="AW65" s="26"/>
      <c r="AX65" s="116"/>
      <c r="AY65" s="26"/>
      <c r="AZ65" s="116"/>
      <c r="BA65" s="26"/>
      <c r="BB65" s="116"/>
      <c r="BC65" s="26"/>
      <c r="BD65" s="116"/>
      <c r="BE65" s="26"/>
      <c r="BF65" s="116"/>
    </row>
    <row r="66" spans="2:58" x14ac:dyDescent="0.3">
      <c r="B66" s="309"/>
      <c r="C66" s="24">
        <v>2014</v>
      </c>
      <c r="D66" s="41">
        <v>80</v>
      </c>
      <c r="E66" s="116">
        <f t="shared" si="40"/>
        <v>83.333333333333343</v>
      </c>
      <c r="F66" s="26">
        <v>72</v>
      </c>
      <c r="G66" s="116">
        <f t="shared" si="42"/>
        <v>73.469387755102048</v>
      </c>
      <c r="H66" s="26">
        <v>113</v>
      </c>
      <c r="I66" s="116">
        <f t="shared" si="44"/>
        <v>79.020979020979027</v>
      </c>
      <c r="J66" s="26">
        <v>133</v>
      </c>
      <c r="K66" s="116">
        <f t="shared" si="46"/>
        <v>74.719101123595507</v>
      </c>
      <c r="L66" s="26">
        <v>170</v>
      </c>
      <c r="M66" s="116">
        <f t="shared" si="48"/>
        <v>73.91304347826086</v>
      </c>
      <c r="N66" s="26">
        <v>314</v>
      </c>
      <c r="O66" s="116">
        <f t="shared" ref="O66:O72" si="50">N66/N30*100</f>
        <v>74.584323040380056</v>
      </c>
      <c r="P66" s="26">
        <v>247</v>
      </c>
      <c r="Q66" s="116">
        <f>P66/P30*100</f>
        <v>64.490861618798959</v>
      </c>
      <c r="R66" s="26"/>
      <c r="S66" s="116"/>
      <c r="T66" s="26"/>
      <c r="U66" s="116"/>
      <c r="V66" s="26"/>
      <c r="W66" s="116"/>
      <c r="X66" s="26"/>
      <c r="Y66" s="116"/>
      <c r="Z66" s="26"/>
      <c r="AA66" s="116"/>
      <c r="AB66" s="26"/>
      <c r="AC66" s="116"/>
      <c r="AE66" s="309"/>
      <c r="AF66" s="2">
        <v>2014</v>
      </c>
      <c r="AG66" s="41">
        <v>94</v>
      </c>
      <c r="AH66" s="116">
        <f t="shared" si="41"/>
        <v>81.739130434782609</v>
      </c>
      <c r="AI66" s="26">
        <v>78</v>
      </c>
      <c r="AJ66" s="116">
        <f t="shared" si="43"/>
        <v>69.026548672566364</v>
      </c>
      <c r="AK66" s="26">
        <v>127</v>
      </c>
      <c r="AL66" s="116">
        <f t="shared" si="45"/>
        <v>77.439024390243901</v>
      </c>
      <c r="AM66" s="26">
        <v>153</v>
      </c>
      <c r="AN66" s="116">
        <f t="shared" si="47"/>
        <v>72.857142857142847</v>
      </c>
      <c r="AO66" s="26">
        <v>188</v>
      </c>
      <c r="AP66" s="116">
        <f t="shared" si="49"/>
        <v>72.030651340996172</v>
      </c>
      <c r="AQ66" s="26">
        <v>348</v>
      </c>
      <c r="AR66" s="116">
        <f t="shared" ref="AR66:AR72" si="51">AQ66/AQ30*100</f>
        <v>73.728813559322035</v>
      </c>
      <c r="AS66" s="26">
        <v>257</v>
      </c>
      <c r="AT66" s="116">
        <f>AS66/AS30*100</f>
        <v>62.227602905569015</v>
      </c>
      <c r="AU66" s="26"/>
      <c r="AV66" s="116"/>
      <c r="AW66" s="26"/>
      <c r="AX66" s="116"/>
      <c r="AY66" s="26"/>
      <c r="AZ66" s="116"/>
      <c r="BA66" s="26"/>
      <c r="BB66" s="116"/>
      <c r="BC66" s="26"/>
      <c r="BD66" s="116"/>
      <c r="BE66" s="26"/>
      <c r="BF66" s="116"/>
    </row>
    <row r="67" spans="2:58" x14ac:dyDescent="0.3">
      <c r="B67" s="309"/>
      <c r="C67" s="24">
        <v>2015</v>
      </c>
      <c r="D67" s="41">
        <v>81</v>
      </c>
      <c r="E67" s="116">
        <f t="shared" si="40"/>
        <v>81.818181818181827</v>
      </c>
      <c r="F67" s="26">
        <v>75</v>
      </c>
      <c r="G67" s="116">
        <f t="shared" si="42"/>
        <v>76.530612244897952</v>
      </c>
      <c r="H67" s="26">
        <v>96</v>
      </c>
      <c r="I67" s="116">
        <f t="shared" si="44"/>
        <v>80</v>
      </c>
      <c r="J67" s="26">
        <v>123</v>
      </c>
      <c r="K67" s="116">
        <f t="shared" si="46"/>
        <v>83.108108108108098</v>
      </c>
      <c r="L67" s="26">
        <v>122</v>
      </c>
      <c r="M67" s="116">
        <f t="shared" si="48"/>
        <v>73.053892215568865</v>
      </c>
      <c r="N67" s="26">
        <v>226</v>
      </c>
      <c r="O67" s="116">
        <f t="shared" si="50"/>
        <v>80.141843971631204</v>
      </c>
      <c r="P67" s="26">
        <v>299</v>
      </c>
      <c r="Q67" s="116">
        <f t="shared" ref="Q67:Q72" si="52">P67/P31*100</f>
        <v>75.125628140703512</v>
      </c>
      <c r="R67" s="26">
        <v>249</v>
      </c>
      <c r="S67" s="116">
        <f>R67/R31*100</f>
        <v>67.479674796747972</v>
      </c>
      <c r="T67" s="26"/>
      <c r="U67" s="116"/>
      <c r="V67" s="26"/>
      <c r="W67" s="116"/>
      <c r="X67" s="26"/>
      <c r="Y67" s="116"/>
      <c r="Z67" s="26"/>
      <c r="AA67" s="116"/>
      <c r="AB67" s="26"/>
      <c r="AC67" s="116"/>
      <c r="AE67" s="309"/>
      <c r="AF67" s="2">
        <v>2015</v>
      </c>
      <c r="AG67" s="41">
        <v>87</v>
      </c>
      <c r="AH67" s="116">
        <f t="shared" si="41"/>
        <v>79.090909090909093</v>
      </c>
      <c r="AI67" s="26">
        <v>82</v>
      </c>
      <c r="AJ67" s="116">
        <f t="shared" si="43"/>
        <v>75.925925925925924</v>
      </c>
      <c r="AK67" s="26">
        <v>100</v>
      </c>
      <c r="AL67" s="116">
        <f t="shared" si="45"/>
        <v>77.51937984496125</v>
      </c>
      <c r="AM67" s="26">
        <v>124</v>
      </c>
      <c r="AN67" s="116">
        <f t="shared" si="47"/>
        <v>80.519480519480524</v>
      </c>
      <c r="AO67" s="26">
        <v>124</v>
      </c>
      <c r="AP67" s="116">
        <f t="shared" si="49"/>
        <v>70.857142857142847</v>
      </c>
      <c r="AQ67" s="26">
        <v>234</v>
      </c>
      <c r="AR67" s="116">
        <f t="shared" si="51"/>
        <v>77.483443708609272</v>
      </c>
      <c r="AS67" s="26">
        <v>312</v>
      </c>
      <c r="AT67" s="116">
        <f t="shared" ref="AT67:AT72" si="53">AS67/AS31*100</f>
        <v>71.395881006864997</v>
      </c>
      <c r="AU67" s="26">
        <v>252</v>
      </c>
      <c r="AV67" s="116">
        <f>AU67/AU31*100</f>
        <v>65.284974093264253</v>
      </c>
      <c r="AW67" s="26"/>
      <c r="AX67" s="116"/>
      <c r="AY67" s="26"/>
      <c r="AZ67" s="116"/>
      <c r="BA67" s="26"/>
      <c r="BB67" s="116"/>
      <c r="BC67" s="26"/>
      <c r="BD67" s="116"/>
      <c r="BE67" s="26"/>
      <c r="BF67" s="116"/>
    </row>
    <row r="68" spans="2:58" x14ac:dyDescent="0.3">
      <c r="B68" s="309"/>
      <c r="C68" s="24">
        <v>2016</v>
      </c>
      <c r="D68" s="41">
        <v>71</v>
      </c>
      <c r="E68" s="116">
        <f t="shared" si="40"/>
        <v>83.529411764705884</v>
      </c>
      <c r="F68" s="26">
        <v>88</v>
      </c>
      <c r="G68" s="116">
        <f t="shared" si="42"/>
        <v>82.242990654205599</v>
      </c>
      <c r="H68" s="26">
        <v>94</v>
      </c>
      <c r="I68" s="116">
        <f t="shared" si="44"/>
        <v>82.456140350877192</v>
      </c>
      <c r="J68" s="26">
        <v>137</v>
      </c>
      <c r="K68" s="116">
        <f t="shared" si="46"/>
        <v>79.190751445086704</v>
      </c>
      <c r="L68" s="26">
        <v>113</v>
      </c>
      <c r="M68" s="116">
        <f t="shared" si="48"/>
        <v>73.856209150326805</v>
      </c>
      <c r="N68" s="26">
        <v>151</v>
      </c>
      <c r="O68" s="116">
        <f t="shared" si="50"/>
        <v>79.473684210526315</v>
      </c>
      <c r="P68" s="26">
        <v>217</v>
      </c>
      <c r="Q68" s="116">
        <f t="shared" si="52"/>
        <v>81.273408239700373</v>
      </c>
      <c r="R68" s="26">
        <v>349</v>
      </c>
      <c r="S68" s="116">
        <f t="shared" ref="S68:S72" si="54">R68/R32*100</f>
        <v>79.13832199546485</v>
      </c>
      <c r="T68" s="26">
        <v>246</v>
      </c>
      <c r="U68" s="116">
        <f>T68/T32*100</f>
        <v>69.491525423728817</v>
      </c>
      <c r="V68" s="26"/>
      <c r="W68" s="116"/>
      <c r="X68" s="26"/>
      <c r="Y68" s="116"/>
      <c r="Z68" s="26"/>
      <c r="AA68" s="116"/>
      <c r="AB68" s="26"/>
      <c r="AC68" s="116"/>
      <c r="AE68" s="309"/>
      <c r="AF68" s="2">
        <v>2016</v>
      </c>
      <c r="AG68" s="41">
        <v>74</v>
      </c>
      <c r="AH68" s="116">
        <f t="shared" si="41"/>
        <v>82.222222222222214</v>
      </c>
      <c r="AI68" s="26">
        <v>92</v>
      </c>
      <c r="AJ68" s="116">
        <f t="shared" si="43"/>
        <v>78.632478632478637</v>
      </c>
      <c r="AK68" s="26">
        <v>97</v>
      </c>
      <c r="AL68" s="116">
        <f t="shared" si="45"/>
        <v>80.833333333333329</v>
      </c>
      <c r="AM68" s="26">
        <v>144</v>
      </c>
      <c r="AN68" s="116">
        <f t="shared" si="47"/>
        <v>78.260869565217391</v>
      </c>
      <c r="AO68" s="26">
        <v>122</v>
      </c>
      <c r="AP68" s="116">
        <f t="shared" si="49"/>
        <v>72.189349112426044</v>
      </c>
      <c r="AQ68" s="26">
        <v>157</v>
      </c>
      <c r="AR68" s="116">
        <f t="shared" si="51"/>
        <v>77.722772277227719</v>
      </c>
      <c r="AS68" s="26">
        <v>224</v>
      </c>
      <c r="AT68" s="116">
        <f t="shared" si="53"/>
        <v>78.596491228070178</v>
      </c>
      <c r="AU68" s="26">
        <v>361</v>
      </c>
      <c r="AV68" s="116">
        <f t="shared" ref="AV68:AV72" si="55">AU68/AU32*100</f>
        <v>76.483050847457619</v>
      </c>
      <c r="AW68" s="26">
        <v>250</v>
      </c>
      <c r="AX68" s="116">
        <f>AW68/AW32*100</f>
        <v>66.489361702127653</v>
      </c>
      <c r="AY68" s="26"/>
      <c r="AZ68" s="116"/>
      <c r="BA68" s="26"/>
      <c r="BB68" s="116"/>
      <c r="BC68" s="26"/>
      <c r="BD68" s="116"/>
      <c r="BE68" s="26"/>
      <c r="BF68" s="116"/>
    </row>
    <row r="69" spans="2:58" x14ac:dyDescent="0.3">
      <c r="B69" s="309"/>
      <c r="C69" s="24">
        <v>2017</v>
      </c>
      <c r="D69" s="41">
        <v>59</v>
      </c>
      <c r="E69" s="116">
        <f t="shared" si="40"/>
        <v>71.951219512195124</v>
      </c>
      <c r="F69" s="26">
        <v>101</v>
      </c>
      <c r="G69" s="116">
        <f t="shared" si="42"/>
        <v>84.87394957983193</v>
      </c>
      <c r="H69" s="26">
        <v>103</v>
      </c>
      <c r="I69" s="116">
        <f t="shared" si="44"/>
        <v>81.746031746031747</v>
      </c>
      <c r="J69" s="26">
        <v>129</v>
      </c>
      <c r="K69" s="116">
        <f t="shared" si="46"/>
        <v>79.141104294478524</v>
      </c>
      <c r="L69" s="26">
        <v>117</v>
      </c>
      <c r="M69" s="116">
        <f t="shared" si="48"/>
        <v>76.470588235294116</v>
      </c>
      <c r="N69" s="26">
        <v>138</v>
      </c>
      <c r="O69" s="116">
        <f t="shared" si="50"/>
        <v>79.76878612716763</v>
      </c>
      <c r="P69" s="26">
        <v>168</v>
      </c>
      <c r="Q69" s="116">
        <f t="shared" si="52"/>
        <v>78.139534883720927</v>
      </c>
      <c r="R69" s="26">
        <v>236</v>
      </c>
      <c r="S69" s="116">
        <f t="shared" si="54"/>
        <v>78.666666666666657</v>
      </c>
      <c r="T69" s="26">
        <v>360</v>
      </c>
      <c r="U69" s="116">
        <f t="shared" ref="U69:U72" si="56">T69/T33*100</f>
        <v>75.156576200417533</v>
      </c>
      <c r="V69" s="26">
        <v>305</v>
      </c>
      <c r="W69" s="116">
        <f>V69/V33*100</f>
        <v>72.446555819477425</v>
      </c>
      <c r="X69" s="26"/>
      <c r="Y69" s="116"/>
      <c r="Z69" s="26"/>
      <c r="AA69" s="116"/>
      <c r="AB69" s="26"/>
      <c r="AC69" s="116"/>
      <c r="AE69" s="309"/>
      <c r="AF69" s="2">
        <v>2017</v>
      </c>
      <c r="AG69" s="41">
        <v>68</v>
      </c>
      <c r="AH69" s="116">
        <f t="shared" si="41"/>
        <v>71.578947368421055</v>
      </c>
      <c r="AI69" s="26">
        <v>108</v>
      </c>
      <c r="AJ69" s="116">
        <f t="shared" si="43"/>
        <v>83.07692307692308</v>
      </c>
      <c r="AK69" s="26">
        <v>107</v>
      </c>
      <c r="AL69" s="116">
        <f t="shared" si="45"/>
        <v>78.102189781021906</v>
      </c>
      <c r="AM69" s="26">
        <v>132</v>
      </c>
      <c r="AN69" s="116">
        <f t="shared" si="47"/>
        <v>73.743016759776538</v>
      </c>
      <c r="AO69" s="26">
        <v>122</v>
      </c>
      <c r="AP69" s="116">
        <f t="shared" si="49"/>
        <v>74.846625766871171</v>
      </c>
      <c r="AQ69" s="26">
        <v>148</v>
      </c>
      <c r="AR69" s="116">
        <f t="shared" si="51"/>
        <v>78.306878306878303</v>
      </c>
      <c r="AS69" s="26">
        <v>177</v>
      </c>
      <c r="AT69" s="116">
        <f t="shared" si="53"/>
        <v>73.140495867768593</v>
      </c>
      <c r="AU69" s="26">
        <v>246</v>
      </c>
      <c r="AV69" s="116">
        <f t="shared" si="55"/>
        <v>75</v>
      </c>
      <c r="AW69" s="26">
        <v>374</v>
      </c>
      <c r="AX69" s="116">
        <f t="shared" ref="AX69:AX72" si="57">AW69/AW33*100</f>
        <v>72.061657032755306</v>
      </c>
      <c r="AY69" s="26">
        <v>309</v>
      </c>
      <c r="AZ69" s="116">
        <f>AY69/AY33*100</f>
        <v>68.973214285714292</v>
      </c>
      <c r="BA69" s="26"/>
      <c r="BB69" s="116"/>
      <c r="BC69" s="26"/>
      <c r="BD69" s="116"/>
      <c r="BE69" s="26"/>
      <c r="BF69" s="116"/>
    </row>
    <row r="70" spans="2:58" x14ac:dyDescent="0.3">
      <c r="B70" s="309"/>
      <c r="C70" s="24">
        <v>2018</v>
      </c>
      <c r="D70" s="41">
        <v>86</v>
      </c>
      <c r="E70" s="116">
        <f t="shared" si="40"/>
        <v>86.868686868686879</v>
      </c>
      <c r="F70" s="26">
        <v>95</v>
      </c>
      <c r="G70" s="116">
        <f t="shared" si="42"/>
        <v>88.785046728971963</v>
      </c>
      <c r="H70" s="26">
        <v>119</v>
      </c>
      <c r="I70" s="116">
        <f t="shared" si="44"/>
        <v>86.861313868613138</v>
      </c>
      <c r="J70" s="26">
        <v>144</v>
      </c>
      <c r="K70" s="116">
        <f t="shared" si="46"/>
        <v>85.714285714285708</v>
      </c>
      <c r="L70" s="26">
        <v>136</v>
      </c>
      <c r="M70" s="116">
        <f t="shared" si="48"/>
        <v>82.424242424242422</v>
      </c>
      <c r="N70" s="26">
        <v>138</v>
      </c>
      <c r="O70" s="116">
        <f t="shared" si="50"/>
        <v>79.310344827586206</v>
      </c>
      <c r="P70" s="26">
        <v>154</v>
      </c>
      <c r="Q70" s="116">
        <f t="shared" si="52"/>
        <v>80.208333333333343</v>
      </c>
      <c r="R70" s="26">
        <v>195</v>
      </c>
      <c r="S70" s="116">
        <f t="shared" si="54"/>
        <v>82.278481012658233</v>
      </c>
      <c r="T70" s="26">
        <v>259</v>
      </c>
      <c r="U70" s="116">
        <f t="shared" si="56"/>
        <v>79.447852760736197</v>
      </c>
      <c r="V70" s="26">
        <v>447</v>
      </c>
      <c r="W70" s="116">
        <f t="shared" ref="W70:W72" si="58">V70/V34*100</f>
        <v>80.107526881720432</v>
      </c>
      <c r="X70" s="26">
        <v>336</v>
      </c>
      <c r="Y70" s="116">
        <f>X70/X34*100</f>
        <v>70.292887029288693</v>
      </c>
      <c r="Z70" s="26"/>
      <c r="AA70" s="116"/>
      <c r="AB70" s="26"/>
      <c r="AC70" s="116"/>
      <c r="AE70" s="309"/>
      <c r="AF70" s="2">
        <v>2018</v>
      </c>
      <c r="AG70" s="41">
        <v>89</v>
      </c>
      <c r="AH70" s="116">
        <f t="shared" si="41"/>
        <v>83.177570093457945</v>
      </c>
      <c r="AI70" s="26">
        <v>100</v>
      </c>
      <c r="AJ70" s="116">
        <f t="shared" si="43"/>
        <v>86.956521739130437</v>
      </c>
      <c r="AK70" s="26">
        <v>128</v>
      </c>
      <c r="AL70" s="116">
        <f t="shared" si="45"/>
        <v>82.58064516129032</v>
      </c>
      <c r="AM70" s="26">
        <v>150</v>
      </c>
      <c r="AN70" s="116">
        <f t="shared" si="47"/>
        <v>83.798882681564251</v>
      </c>
      <c r="AO70" s="26">
        <v>143</v>
      </c>
      <c r="AP70" s="116">
        <f t="shared" si="49"/>
        <v>79.888268156424573</v>
      </c>
      <c r="AQ70" s="26">
        <v>146</v>
      </c>
      <c r="AR70" s="116">
        <f t="shared" si="51"/>
        <v>77.659574468085097</v>
      </c>
      <c r="AS70" s="26">
        <v>166</v>
      </c>
      <c r="AT70" s="116">
        <f t="shared" si="53"/>
        <v>78.672985781990519</v>
      </c>
      <c r="AU70" s="26">
        <v>205</v>
      </c>
      <c r="AV70" s="116">
        <f t="shared" si="55"/>
        <v>79.457364341085267</v>
      </c>
      <c r="AW70" s="26">
        <v>265</v>
      </c>
      <c r="AX70" s="116">
        <f t="shared" si="57"/>
        <v>75.931232091690546</v>
      </c>
      <c r="AY70" s="26">
        <v>466</v>
      </c>
      <c r="AZ70" s="116">
        <f t="shared" ref="AZ70:AZ72" si="59">AY70/AY34*100</f>
        <v>75.649350649350637</v>
      </c>
      <c r="BA70" s="26">
        <v>340</v>
      </c>
      <c r="BB70" s="116">
        <f>BA70/BA34*100</f>
        <v>67.460317460317469</v>
      </c>
      <c r="BC70" s="26"/>
      <c r="BD70" s="116"/>
      <c r="BE70" s="26"/>
      <c r="BF70" s="116"/>
    </row>
    <row r="71" spans="2:58" x14ac:dyDescent="0.3">
      <c r="B71" s="309"/>
      <c r="C71" s="24">
        <v>2019</v>
      </c>
      <c r="D71" s="41">
        <v>78</v>
      </c>
      <c r="E71" s="116">
        <f t="shared" si="40"/>
        <v>74.285714285714292</v>
      </c>
      <c r="F71" s="26">
        <v>85</v>
      </c>
      <c r="G71" s="116">
        <f t="shared" si="42"/>
        <v>86.734693877551024</v>
      </c>
      <c r="H71" s="26">
        <v>116</v>
      </c>
      <c r="I71" s="116">
        <f t="shared" si="44"/>
        <v>86.567164179104466</v>
      </c>
      <c r="J71" s="26">
        <v>108</v>
      </c>
      <c r="K71" s="116">
        <f t="shared" si="46"/>
        <v>78.832116788321173</v>
      </c>
      <c r="L71" s="26">
        <v>129</v>
      </c>
      <c r="M71" s="116">
        <f t="shared" si="48"/>
        <v>84.313725490196077</v>
      </c>
      <c r="N71" s="26">
        <v>139</v>
      </c>
      <c r="O71" s="116">
        <f t="shared" si="50"/>
        <v>78.089887640449433</v>
      </c>
      <c r="P71" s="26">
        <v>146</v>
      </c>
      <c r="Q71" s="116">
        <f t="shared" si="52"/>
        <v>81.564245810055866</v>
      </c>
      <c r="R71" s="26">
        <v>175</v>
      </c>
      <c r="S71" s="116">
        <f t="shared" si="54"/>
        <v>78.475336322869964</v>
      </c>
      <c r="T71" s="26">
        <v>230</v>
      </c>
      <c r="U71" s="116">
        <f t="shared" si="56"/>
        <v>85.501858736059475</v>
      </c>
      <c r="V71" s="26">
        <v>325</v>
      </c>
      <c r="W71" s="116">
        <f t="shared" si="58"/>
        <v>80.049261083743843</v>
      </c>
      <c r="X71" s="26">
        <v>411</v>
      </c>
      <c r="Y71" s="116">
        <f t="shared" ref="Y71:Y72" si="60">X71/X35*100</f>
        <v>77.693761814744803</v>
      </c>
      <c r="Z71" s="26">
        <v>346</v>
      </c>
      <c r="AA71" s="116">
        <f>Z71/Z35*100</f>
        <v>68.924302788844628</v>
      </c>
      <c r="AB71" s="26"/>
      <c r="AC71" s="116"/>
      <c r="AE71" s="309"/>
      <c r="AF71" s="2">
        <v>2019</v>
      </c>
      <c r="AG71" s="41">
        <v>82</v>
      </c>
      <c r="AH71" s="116">
        <f t="shared" si="41"/>
        <v>69.491525423728817</v>
      </c>
      <c r="AI71" s="26">
        <v>91</v>
      </c>
      <c r="AJ71" s="116">
        <f t="shared" si="43"/>
        <v>81.25</v>
      </c>
      <c r="AK71" s="26">
        <v>122</v>
      </c>
      <c r="AL71" s="116">
        <f t="shared" si="45"/>
        <v>81.333333333333329</v>
      </c>
      <c r="AM71" s="26">
        <v>115</v>
      </c>
      <c r="AN71" s="116">
        <f t="shared" si="47"/>
        <v>77.702702702702695</v>
      </c>
      <c r="AO71" s="26">
        <v>141</v>
      </c>
      <c r="AP71" s="116">
        <f t="shared" si="49"/>
        <v>80.11363636363636</v>
      </c>
      <c r="AQ71" s="26">
        <v>153</v>
      </c>
      <c r="AR71" s="116">
        <f t="shared" si="51"/>
        <v>76.5</v>
      </c>
      <c r="AS71" s="26">
        <v>151</v>
      </c>
      <c r="AT71" s="116">
        <f t="shared" si="53"/>
        <v>76.26262626262627</v>
      </c>
      <c r="AU71" s="26">
        <v>182</v>
      </c>
      <c r="AV71" s="116">
        <f t="shared" si="55"/>
        <v>74.285714285714292</v>
      </c>
      <c r="AW71" s="26">
        <v>246</v>
      </c>
      <c r="AX71" s="116">
        <f t="shared" si="57"/>
        <v>82.274247491638803</v>
      </c>
      <c r="AY71" s="26">
        <v>342</v>
      </c>
      <c r="AZ71" s="116">
        <f t="shared" si="59"/>
        <v>76.169265033407569</v>
      </c>
      <c r="BA71" s="26">
        <v>442</v>
      </c>
      <c r="BB71" s="116">
        <f t="shared" ref="BB71:BB72" si="61">BA71/BA35*100</f>
        <v>75.042444821731749</v>
      </c>
      <c r="BC71" s="26">
        <v>353</v>
      </c>
      <c r="BD71" s="116">
        <f>BC71/BC35*100</f>
        <v>65.00920810313076</v>
      </c>
      <c r="BE71" s="26"/>
      <c r="BF71" s="116"/>
    </row>
    <row r="72" spans="2:58" x14ac:dyDescent="0.3">
      <c r="B72" s="310"/>
      <c r="C72" s="120">
        <v>2020</v>
      </c>
      <c r="D72" s="4">
        <v>67</v>
      </c>
      <c r="E72" s="78">
        <f t="shared" si="40"/>
        <v>83.75</v>
      </c>
      <c r="F72" s="76">
        <v>56</v>
      </c>
      <c r="G72" s="78">
        <f t="shared" si="42"/>
        <v>88.888888888888886</v>
      </c>
      <c r="H72" s="76">
        <v>87</v>
      </c>
      <c r="I72" s="78">
        <f t="shared" si="44"/>
        <v>81.308411214953267</v>
      </c>
      <c r="J72" s="76">
        <v>104</v>
      </c>
      <c r="K72" s="78">
        <f t="shared" si="46"/>
        <v>81.889763779527556</v>
      </c>
      <c r="L72" s="76">
        <v>91</v>
      </c>
      <c r="M72" s="78">
        <f t="shared" si="48"/>
        <v>88.349514563106794</v>
      </c>
      <c r="N72" s="76">
        <v>101</v>
      </c>
      <c r="O72" s="78">
        <f t="shared" si="50"/>
        <v>80.158730158730165</v>
      </c>
      <c r="P72" s="76">
        <v>119</v>
      </c>
      <c r="Q72" s="78">
        <f t="shared" si="52"/>
        <v>83.216783216783213</v>
      </c>
      <c r="R72" s="76">
        <v>130</v>
      </c>
      <c r="S72" s="78">
        <f t="shared" si="54"/>
        <v>81.25</v>
      </c>
      <c r="T72" s="76">
        <v>172</v>
      </c>
      <c r="U72" s="78">
        <f t="shared" si="56"/>
        <v>83.902439024390247</v>
      </c>
      <c r="V72" s="76">
        <v>167</v>
      </c>
      <c r="W72" s="78">
        <f t="shared" si="58"/>
        <v>81.463414634146332</v>
      </c>
      <c r="X72" s="76">
        <v>211</v>
      </c>
      <c r="Y72" s="78">
        <f t="shared" si="60"/>
        <v>79.026217228464418</v>
      </c>
      <c r="Z72" s="76">
        <v>378</v>
      </c>
      <c r="AA72" s="78">
        <f>Z72/Z36*100</f>
        <v>82.89473684210526</v>
      </c>
      <c r="AB72" s="76">
        <v>325</v>
      </c>
      <c r="AC72" s="78">
        <f>AB72/AB36*100</f>
        <v>73.696145124716551</v>
      </c>
      <c r="AE72" s="310"/>
      <c r="AF72" s="3">
        <v>2020</v>
      </c>
      <c r="AG72" s="4">
        <v>69</v>
      </c>
      <c r="AH72" s="78">
        <f t="shared" si="41"/>
        <v>83.132530120481931</v>
      </c>
      <c r="AI72" s="76">
        <v>58</v>
      </c>
      <c r="AJ72" s="78">
        <f t="shared" si="43"/>
        <v>85.294117647058826</v>
      </c>
      <c r="AK72" s="76">
        <v>90</v>
      </c>
      <c r="AL72" s="78">
        <f t="shared" si="45"/>
        <v>76.923076923076934</v>
      </c>
      <c r="AM72" s="76">
        <v>107</v>
      </c>
      <c r="AN72" s="78">
        <f t="shared" si="47"/>
        <v>79.259259259259267</v>
      </c>
      <c r="AO72" s="76">
        <v>95</v>
      </c>
      <c r="AP72" s="78">
        <f t="shared" si="49"/>
        <v>84.821428571428569</v>
      </c>
      <c r="AQ72" s="76">
        <v>105</v>
      </c>
      <c r="AR72" s="78">
        <f t="shared" si="51"/>
        <v>76.642335766423358</v>
      </c>
      <c r="AS72" s="76">
        <v>124</v>
      </c>
      <c r="AT72" s="78">
        <f t="shared" si="53"/>
        <v>80</v>
      </c>
      <c r="AU72" s="76">
        <v>133</v>
      </c>
      <c r="AV72" s="78">
        <f t="shared" si="55"/>
        <v>76.436781609195407</v>
      </c>
      <c r="AW72" s="76">
        <v>172</v>
      </c>
      <c r="AX72" s="78">
        <f t="shared" si="57"/>
        <v>78.538812785388117</v>
      </c>
      <c r="AY72" s="76">
        <v>172</v>
      </c>
      <c r="AZ72" s="78">
        <f t="shared" si="59"/>
        <v>79.629629629629633</v>
      </c>
      <c r="BA72" s="76">
        <v>213</v>
      </c>
      <c r="BB72" s="78">
        <f t="shared" si="61"/>
        <v>75.80071174377224</v>
      </c>
      <c r="BC72" s="76">
        <v>392</v>
      </c>
      <c r="BD72" s="78">
        <f>BC72/BC36*100</f>
        <v>79.191919191919197</v>
      </c>
      <c r="BE72" s="76">
        <v>327</v>
      </c>
      <c r="BF72" s="78">
        <f>BE72/BE36*100</f>
        <v>70.474137931034491</v>
      </c>
    </row>
    <row r="74" spans="2:58" ht="24" x14ac:dyDescent="0.3">
      <c r="B74" s="100" t="s">
        <v>50</v>
      </c>
      <c r="C74" s="87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E74" s="100" t="s">
        <v>51</v>
      </c>
      <c r="AF74" s="87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</row>
    <row r="75" spans="2:58" x14ac:dyDescent="0.3">
      <c r="B75" s="79"/>
      <c r="C75" s="73"/>
      <c r="D75" s="311" t="s">
        <v>30</v>
      </c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11"/>
      <c r="Y75" s="311"/>
      <c r="Z75" s="311"/>
      <c r="AA75" s="311"/>
      <c r="AB75" s="311"/>
      <c r="AC75" s="311"/>
      <c r="AE75" s="79"/>
      <c r="AF75" s="73"/>
      <c r="AG75" s="311" t="s">
        <v>30</v>
      </c>
      <c r="AH75" s="311"/>
      <c r="AI75" s="311"/>
      <c r="AJ75" s="311"/>
      <c r="AK75" s="311"/>
      <c r="AL75" s="311"/>
      <c r="AM75" s="311"/>
      <c r="AN75" s="311"/>
      <c r="AO75" s="311"/>
      <c r="AP75" s="311"/>
      <c r="AQ75" s="311"/>
      <c r="AR75" s="311"/>
      <c r="AS75" s="311"/>
      <c r="AT75" s="311"/>
      <c r="AU75" s="311"/>
      <c r="AV75" s="311"/>
      <c r="AW75" s="311"/>
      <c r="AX75" s="311"/>
      <c r="AY75" s="311"/>
      <c r="AZ75" s="311"/>
      <c r="BA75" s="311"/>
      <c r="BB75" s="311"/>
      <c r="BC75" s="311"/>
      <c r="BD75" s="311"/>
      <c r="BE75" s="311"/>
      <c r="BF75" s="311"/>
    </row>
    <row r="76" spans="2:58" x14ac:dyDescent="0.3">
      <c r="B76" s="80"/>
      <c r="C76" s="81"/>
      <c r="D76" s="307">
        <v>2008</v>
      </c>
      <c r="E76" s="307"/>
      <c r="F76" s="307">
        <v>2009</v>
      </c>
      <c r="G76" s="307"/>
      <c r="H76" s="307">
        <v>2010</v>
      </c>
      <c r="I76" s="307"/>
      <c r="J76" s="307">
        <v>2011</v>
      </c>
      <c r="K76" s="307"/>
      <c r="L76" s="307">
        <v>2012</v>
      </c>
      <c r="M76" s="307"/>
      <c r="N76" s="307">
        <v>2013</v>
      </c>
      <c r="O76" s="307"/>
      <c r="P76" s="307">
        <v>2014</v>
      </c>
      <c r="Q76" s="307"/>
      <c r="R76" s="307">
        <v>2015</v>
      </c>
      <c r="S76" s="307"/>
      <c r="T76" s="307">
        <v>2016</v>
      </c>
      <c r="U76" s="307"/>
      <c r="V76" s="307">
        <v>2017</v>
      </c>
      <c r="W76" s="307"/>
      <c r="X76" s="307">
        <v>2018</v>
      </c>
      <c r="Y76" s="307"/>
      <c r="Z76" s="307">
        <v>2019</v>
      </c>
      <c r="AA76" s="307"/>
      <c r="AB76" s="307">
        <v>2020</v>
      </c>
      <c r="AC76" s="307"/>
      <c r="AE76" s="80"/>
      <c r="AF76" s="81"/>
      <c r="AG76" s="307">
        <v>2008</v>
      </c>
      <c r="AH76" s="307"/>
      <c r="AI76" s="307">
        <v>2009</v>
      </c>
      <c r="AJ76" s="307"/>
      <c r="AK76" s="307">
        <v>2010</v>
      </c>
      <c r="AL76" s="307"/>
      <c r="AM76" s="307">
        <v>2011</v>
      </c>
      <c r="AN76" s="307"/>
      <c r="AO76" s="307">
        <v>2012</v>
      </c>
      <c r="AP76" s="307"/>
      <c r="AQ76" s="307">
        <v>2013</v>
      </c>
      <c r="AR76" s="307"/>
      <c r="AS76" s="307">
        <v>2014</v>
      </c>
      <c r="AT76" s="307"/>
      <c r="AU76" s="307">
        <v>2015</v>
      </c>
      <c r="AV76" s="307"/>
      <c r="AW76" s="307">
        <v>2016</v>
      </c>
      <c r="AX76" s="307"/>
      <c r="AY76" s="307">
        <v>2017</v>
      </c>
      <c r="AZ76" s="307"/>
      <c r="BA76" s="307">
        <v>2018</v>
      </c>
      <c r="BB76" s="307"/>
      <c r="BC76" s="307">
        <v>2019</v>
      </c>
      <c r="BD76" s="307"/>
      <c r="BE76" s="307">
        <v>2020</v>
      </c>
      <c r="BF76" s="307"/>
    </row>
    <row r="77" spans="2:58" x14ac:dyDescent="0.3">
      <c r="B77" s="83"/>
      <c r="C77" s="84"/>
      <c r="D77" s="85" t="s">
        <v>31</v>
      </c>
      <c r="E77" s="85" t="s">
        <v>0</v>
      </c>
      <c r="F77" s="85" t="s">
        <v>31</v>
      </c>
      <c r="G77" s="85" t="s">
        <v>0</v>
      </c>
      <c r="H77" s="85" t="s">
        <v>31</v>
      </c>
      <c r="I77" s="85" t="s">
        <v>0</v>
      </c>
      <c r="J77" s="85" t="s">
        <v>31</v>
      </c>
      <c r="K77" s="85" t="s">
        <v>0</v>
      </c>
      <c r="L77" s="85" t="s">
        <v>31</v>
      </c>
      <c r="M77" s="85" t="s">
        <v>0</v>
      </c>
      <c r="N77" s="85" t="s">
        <v>31</v>
      </c>
      <c r="O77" s="85" t="s">
        <v>0</v>
      </c>
      <c r="P77" s="85" t="s">
        <v>31</v>
      </c>
      <c r="Q77" s="85" t="s">
        <v>0</v>
      </c>
      <c r="R77" s="85" t="s">
        <v>31</v>
      </c>
      <c r="S77" s="85" t="s">
        <v>0</v>
      </c>
      <c r="T77" s="85" t="s">
        <v>31</v>
      </c>
      <c r="U77" s="85" t="s">
        <v>0</v>
      </c>
      <c r="V77" s="85" t="s">
        <v>31</v>
      </c>
      <c r="W77" s="85" t="s">
        <v>0</v>
      </c>
      <c r="X77" s="85" t="s">
        <v>31</v>
      </c>
      <c r="Y77" s="85" t="s">
        <v>0</v>
      </c>
      <c r="Z77" s="85" t="s">
        <v>31</v>
      </c>
      <c r="AA77" s="85" t="s">
        <v>0</v>
      </c>
      <c r="AB77" s="85" t="s">
        <v>31</v>
      </c>
      <c r="AC77" s="85" t="s">
        <v>0</v>
      </c>
      <c r="AE77" s="83"/>
      <c r="AF77" s="84"/>
      <c r="AG77" s="85" t="s">
        <v>31</v>
      </c>
      <c r="AH77" s="85" t="s">
        <v>0</v>
      </c>
      <c r="AI77" s="85" t="s">
        <v>31</v>
      </c>
      <c r="AJ77" s="85" t="s">
        <v>0</v>
      </c>
      <c r="AK77" s="85" t="s">
        <v>31</v>
      </c>
      <c r="AL77" s="85" t="s">
        <v>0</v>
      </c>
      <c r="AM77" s="85" t="s">
        <v>31</v>
      </c>
      <c r="AN77" s="85" t="s">
        <v>0</v>
      </c>
      <c r="AO77" s="85" t="s">
        <v>31</v>
      </c>
      <c r="AP77" s="85" t="s">
        <v>0</v>
      </c>
      <c r="AQ77" s="85" t="s">
        <v>31</v>
      </c>
      <c r="AR77" s="85" t="s">
        <v>0</v>
      </c>
      <c r="AS77" s="85" t="s">
        <v>31</v>
      </c>
      <c r="AT77" s="85" t="s">
        <v>0</v>
      </c>
      <c r="AU77" s="85" t="s">
        <v>31</v>
      </c>
      <c r="AV77" s="85" t="s">
        <v>0</v>
      </c>
      <c r="AW77" s="85" t="s">
        <v>31</v>
      </c>
      <c r="AX77" s="85" t="s">
        <v>0</v>
      </c>
      <c r="AY77" s="85" t="s">
        <v>31</v>
      </c>
      <c r="AZ77" s="85" t="s">
        <v>0</v>
      </c>
      <c r="BA77" s="85" t="s">
        <v>31</v>
      </c>
      <c r="BB77" s="85" t="s">
        <v>0</v>
      </c>
      <c r="BC77" s="85" t="s">
        <v>31</v>
      </c>
      <c r="BD77" s="85" t="s">
        <v>0</v>
      </c>
      <c r="BE77" s="85" t="s">
        <v>31</v>
      </c>
      <c r="BF77" s="85" t="s">
        <v>0</v>
      </c>
    </row>
    <row r="78" spans="2:58" ht="13.5" customHeight="1" x14ac:dyDescent="0.3">
      <c r="B78" s="308" t="s">
        <v>34</v>
      </c>
      <c r="C78" s="2">
        <v>2008</v>
      </c>
      <c r="D78" s="38">
        <v>63</v>
      </c>
      <c r="E78" s="115">
        <f>D78/AG60*100</f>
        <v>32.984293193717278</v>
      </c>
      <c r="F78" s="74"/>
      <c r="G78" s="115"/>
      <c r="H78" s="74"/>
      <c r="I78" s="115"/>
      <c r="J78" s="74"/>
      <c r="K78" s="115"/>
      <c r="L78" s="74"/>
      <c r="M78" s="115"/>
      <c r="N78" s="74"/>
      <c r="O78" s="115"/>
      <c r="P78" s="74"/>
      <c r="Q78" s="115"/>
      <c r="R78" s="74"/>
      <c r="S78" s="115"/>
      <c r="T78" s="74"/>
      <c r="U78" s="115"/>
      <c r="V78" s="74"/>
      <c r="W78" s="115"/>
      <c r="X78" s="74"/>
      <c r="Y78" s="115"/>
      <c r="Z78" s="74"/>
      <c r="AA78" s="115"/>
      <c r="AB78" s="74"/>
      <c r="AC78" s="115"/>
      <c r="AE78" s="308" t="s">
        <v>34</v>
      </c>
      <c r="AF78" s="2">
        <v>2008</v>
      </c>
      <c r="AG78" s="38">
        <v>46</v>
      </c>
      <c r="AH78" s="115">
        <f>AG78/AG60*100</f>
        <v>24.083769633507853</v>
      </c>
      <c r="AI78" s="74"/>
      <c r="AJ78" s="115"/>
      <c r="AK78" s="74"/>
      <c r="AL78" s="115"/>
      <c r="AM78" s="74"/>
      <c r="AN78" s="115"/>
      <c r="AO78" s="74"/>
      <c r="AP78" s="115"/>
      <c r="AQ78" s="74"/>
      <c r="AR78" s="115"/>
      <c r="AS78" s="74"/>
      <c r="AT78" s="115"/>
      <c r="AU78" s="74"/>
      <c r="AV78" s="115"/>
      <c r="AW78" s="74"/>
      <c r="AX78" s="115"/>
      <c r="AY78" s="74"/>
      <c r="AZ78" s="115"/>
      <c r="BA78" s="74"/>
      <c r="BB78" s="115"/>
      <c r="BC78" s="74"/>
      <c r="BD78" s="115"/>
      <c r="BE78" s="74"/>
      <c r="BF78" s="115"/>
    </row>
    <row r="79" spans="2:58" x14ac:dyDescent="0.3">
      <c r="B79" s="309"/>
      <c r="C79" s="2">
        <v>2009</v>
      </c>
      <c r="D79" s="41">
        <v>72</v>
      </c>
      <c r="E79" s="116">
        <f t="shared" ref="E79:Q90" si="62">D79/AG61*100</f>
        <v>26.373626373626376</v>
      </c>
      <c r="F79" s="26">
        <v>48</v>
      </c>
      <c r="G79" s="116">
        <f>F79/AI61*100</f>
        <v>18.461538461538463</v>
      </c>
      <c r="H79" s="26"/>
      <c r="I79" s="116"/>
      <c r="J79" s="26"/>
      <c r="K79" s="116"/>
      <c r="L79" s="26"/>
      <c r="M79" s="116"/>
      <c r="N79" s="26"/>
      <c r="O79" s="116"/>
      <c r="P79" s="26"/>
      <c r="Q79" s="116"/>
      <c r="R79" s="26"/>
      <c r="S79" s="116"/>
      <c r="T79" s="26"/>
      <c r="U79" s="116"/>
      <c r="V79" s="26"/>
      <c r="W79" s="116"/>
      <c r="X79" s="26"/>
      <c r="Y79" s="116"/>
      <c r="Z79" s="26"/>
      <c r="AA79" s="116"/>
      <c r="AB79" s="26"/>
      <c r="AC79" s="116"/>
      <c r="AE79" s="309"/>
      <c r="AF79" s="2">
        <v>2009</v>
      </c>
      <c r="AG79" s="41">
        <v>69</v>
      </c>
      <c r="AH79" s="116">
        <f t="shared" ref="AH79:AJ90" si="63">AG79/AG61*100</f>
        <v>25.274725274725274</v>
      </c>
      <c r="AI79" s="26">
        <v>65</v>
      </c>
      <c r="AJ79" s="116">
        <f t="shared" si="63"/>
        <v>25</v>
      </c>
      <c r="AK79" s="26"/>
      <c r="AL79" s="116"/>
      <c r="AM79" s="26"/>
      <c r="AN79" s="116"/>
      <c r="AO79" s="26"/>
      <c r="AP79" s="116"/>
      <c r="AQ79" s="26"/>
      <c r="AR79" s="116"/>
      <c r="AS79" s="26"/>
      <c r="AT79" s="116"/>
      <c r="AU79" s="26"/>
      <c r="AV79" s="116"/>
      <c r="AW79" s="26"/>
      <c r="AX79" s="116"/>
      <c r="AY79" s="26"/>
      <c r="AZ79" s="116"/>
      <c r="BA79" s="26"/>
      <c r="BB79" s="116"/>
      <c r="BC79" s="26"/>
      <c r="BD79" s="116"/>
      <c r="BE79" s="26"/>
      <c r="BF79" s="116"/>
    </row>
    <row r="80" spans="2:58" x14ac:dyDescent="0.3">
      <c r="B80" s="309"/>
      <c r="C80" s="2">
        <v>2010</v>
      </c>
      <c r="D80" s="41">
        <v>36</v>
      </c>
      <c r="E80" s="116">
        <f t="shared" si="62"/>
        <v>21.818181818181817</v>
      </c>
      <c r="F80" s="26">
        <v>51</v>
      </c>
      <c r="G80" s="116">
        <f t="shared" si="62"/>
        <v>15.361445783132529</v>
      </c>
      <c r="H80" s="26">
        <v>40</v>
      </c>
      <c r="I80" s="116">
        <f t="shared" si="62"/>
        <v>17.094017094017094</v>
      </c>
      <c r="J80" s="26"/>
      <c r="K80" s="116"/>
      <c r="L80" s="26"/>
      <c r="M80" s="116"/>
      <c r="N80" s="26"/>
      <c r="O80" s="116"/>
      <c r="P80" s="26"/>
      <c r="Q80" s="116"/>
      <c r="R80" s="26"/>
      <c r="S80" s="116"/>
      <c r="T80" s="26"/>
      <c r="U80" s="116"/>
      <c r="V80" s="26"/>
      <c r="W80" s="116"/>
      <c r="X80" s="26"/>
      <c r="Y80" s="116"/>
      <c r="Z80" s="26"/>
      <c r="AA80" s="116"/>
      <c r="AB80" s="26"/>
      <c r="AC80" s="116"/>
      <c r="AE80" s="309"/>
      <c r="AF80" s="2">
        <v>2010</v>
      </c>
      <c r="AG80" s="41">
        <v>35</v>
      </c>
      <c r="AH80" s="116">
        <f t="shared" si="63"/>
        <v>21.212121212121211</v>
      </c>
      <c r="AI80" s="26">
        <v>89</v>
      </c>
      <c r="AJ80" s="116">
        <f t="shared" si="63"/>
        <v>26.807228915662652</v>
      </c>
      <c r="AK80" s="26">
        <v>57</v>
      </c>
      <c r="AL80" s="116">
        <f t="shared" ref="AL80:AN90" si="64">AK80/AK62*100</f>
        <v>24.358974358974358</v>
      </c>
      <c r="AM80" s="26"/>
      <c r="AN80" s="116"/>
      <c r="AO80" s="26"/>
      <c r="AP80" s="116"/>
      <c r="AQ80" s="26"/>
      <c r="AR80" s="116"/>
      <c r="AS80" s="26"/>
      <c r="AT80" s="116"/>
      <c r="AU80" s="26"/>
      <c r="AV80" s="116"/>
      <c r="AW80" s="26"/>
      <c r="AX80" s="116"/>
      <c r="AY80" s="26"/>
      <c r="AZ80" s="116"/>
      <c r="BA80" s="26"/>
      <c r="BB80" s="116"/>
      <c r="BC80" s="26"/>
      <c r="BD80" s="116"/>
      <c r="BE80" s="26"/>
      <c r="BF80" s="116"/>
    </row>
    <row r="81" spans="2:58" x14ac:dyDescent="0.3">
      <c r="B81" s="309"/>
      <c r="C81" s="2">
        <v>2011</v>
      </c>
      <c r="D81" s="41">
        <v>19</v>
      </c>
      <c r="E81" s="116">
        <f t="shared" si="62"/>
        <v>19.791666666666664</v>
      </c>
      <c r="F81" s="26">
        <v>30</v>
      </c>
      <c r="G81" s="116">
        <f t="shared" si="62"/>
        <v>18.867924528301888</v>
      </c>
      <c r="H81" s="26">
        <v>42</v>
      </c>
      <c r="I81" s="116">
        <f t="shared" si="62"/>
        <v>14.53287197231834</v>
      </c>
      <c r="J81" s="26">
        <v>21</v>
      </c>
      <c r="K81" s="116">
        <f t="shared" si="62"/>
        <v>11.111111111111111</v>
      </c>
      <c r="L81" s="26"/>
      <c r="M81" s="116"/>
      <c r="N81" s="26"/>
      <c r="O81" s="116"/>
      <c r="P81" s="26"/>
      <c r="Q81" s="116"/>
      <c r="R81" s="26"/>
      <c r="S81" s="116"/>
      <c r="T81" s="26"/>
      <c r="U81" s="116"/>
      <c r="V81" s="26"/>
      <c r="W81" s="116"/>
      <c r="X81" s="26"/>
      <c r="Y81" s="116"/>
      <c r="Z81" s="26"/>
      <c r="AA81" s="116"/>
      <c r="AB81" s="26"/>
      <c r="AC81" s="116"/>
      <c r="AE81" s="309"/>
      <c r="AF81" s="2">
        <v>2011</v>
      </c>
      <c r="AG81" s="41">
        <v>23</v>
      </c>
      <c r="AH81" s="116">
        <f t="shared" si="63"/>
        <v>23.958333333333336</v>
      </c>
      <c r="AI81" s="26">
        <v>33</v>
      </c>
      <c r="AJ81" s="116">
        <f t="shared" si="63"/>
        <v>20.754716981132077</v>
      </c>
      <c r="AK81" s="26">
        <v>65</v>
      </c>
      <c r="AL81" s="116">
        <f t="shared" si="64"/>
        <v>22.491349480968857</v>
      </c>
      <c r="AM81" s="26">
        <v>57</v>
      </c>
      <c r="AN81" s="116">
        <f t="shared" si="64"/>
        <v>30.158730158730158</v>
      </c>
      <c r="AO81" s="26"/>
      <c r="AP81" s="116"/>
      <c r="AQ81" s="26"/>
      <c r="AR81" s="116"/>
      <c r="AS81" s="26"/>
      <c r="AT81" s="116"/>
      <c r="AU81" s="26"/>
      <c r="AV81" s="116"/>
      <c r="AW81" s="26"/>
      <c r="AX81" s="116"/>
      <c r="AY81" s="26"/>
      <c r="AZ81" s="116"/>
      <c r="BA81" s="26"/>
      <c r="BB81" s="116"/>
      <c r="BC81" s="26"/>
      <c r="BD81" s="116"/>
      <c r="BE81" s="26"/>
      <c r="BF81" s="116"/>
    </row>
    <row r="82" spans="2:58" x14ac:dyDescent="0.3">
      <c r="B82" s="309"/>
      <c r="C82" s="2">
        <v>2012</v>
      </c>
      <c r="D82" s="41">
        <v>18</v>
      </c>
      <c r="E82" s="116">
        <f t="shared" si="62"/>
        <v>16.216216216216218</v>
      </c>
      <c r="F82" s="26">
        <v>17</v>
      </c>
      <c r="G82" s="116">
        <f t="shared" si="62"/>
        <v>16.346153846153847</v>
      </c>
      <c r="H82" s="26">
        <v>27</v>
      </c>
      <c r="I82" s="116">
        <f t="shared" si="62"/>
        <v>15.083798882681565</v>
      </c>
      <c r="J82" s="26">
        <v>50</v>
      </c>
      <c r="K82" s="116">
        <f t="shared" si="62"/>
        <v>16.181229773462782</v>
      </c>
      <c r="L82" s="26">
        <v>47</v>
      </c>
      <c r="M82" s="116">
        <f t="shared" si="62"/>
        <v>20.52401746724891</v>
      </c>
      <c r="N82" s="26"/>
      <c r="O82" s="116"/>
      <c r="P82" s="26"/>
      <c r="Q82" s="116"/>
      <c r="R82" s="26"/>
      <c r="S82" s="116"/>
      <c r="T82" s="26"/>
      <c r="U82" s="116"/>
      <c r="V82" s="26"/>
      <c r="W82" s="116"/>
      <c r="X82" s="26"/>
      <c r="Y82" s="116"/>
      <c r="Z82" s="26"/>
      <c r="AA82" s="116"/>
      <c r="AB82" s="26"/>
      <c r="AC82" s="116"/>
      <c r="AE82" s="309"/>
      <c r="AF82" s="2">
        <v>2012</v>
      </c>
      <c r="AG82" s="41">
        <v>18</v>
      </c>
      <c r="AH82" s="116">
        <f t="shared" si="63"/>
        <v>16.216216216216218</v>
      </c>
      <c r="AI82" s="26">
        <v>28</v>
      </c>
      <c r="AJ82" s="116">
        <f t="shared" si="63"/>
        <v>26.923076923076923</v>
      </c>
      <c r="AK82" s="26">
        <v>50</v>
      </c>
      <c r="AL82" s="116">
        <f t="shared" si="64"/>
        <v>27.932960893854748</v>
      </c>
      <c r="AM82" s="26">
        <v>83</v>
      </c>
      <c r="AN82" s="116">
        <f t="shared" si="64"/>
        <v>26.860841423948216</v>
      </c>
      <c r="AO82" s="26">
        <v>52</v>
      </c>
      <c r="AP82" s="116">
        <f t="shared" ref="AP82:AR90" si="65">AO82/AO64*100</f>
        <v>22.707423580786028</v>
      </c>
      <c r="AQ82" s="26"/>
      <c r="AR82" s="116"/>
      <c r="AS82" s="26"/>
      <c r="AT82" s="116"/>
      <c r="AU82" s="26"/>
      <c r="AV82" s="116"/>
      <c r="AW82" s="26"/>
      <c r="AX82" s="116"/>
      <c r="AY82" s="26"/>
      <c r="AZ82" s="116"/>
      <c r="BA82" s="26"/>
      <c r="BB82" s="116"/>
      <c r="BC82" s="26"/>
      <c r="BD82" s="116"/>
      <c r="BE82" s="26"/>
      <c r="BF82" s="116"/>
    </row>
    <row r="83" spans="2:58" x14ac:dyDescent="0.3">
      <c r="B83" s="309"/>
      <c r="C83" s="2">
        <v>2013</v>
      </c>
      <c r="D83" s="41">
        <v>9</v>
      </c>
      <c r="E83" s="116">
        <f t="shared" si="62"/>
        <v>9.4736842105263168</v>
      </c>
      <c r="F83" s="26">
        <v>9</v>
      </c>
      <c r="G83" s="116">
        <f t="shared" si="62"/>
        <v>9.4736842105263168</v>
      </c>
      <c r="H83" s="26">
        <v>17</v>
      </c>
      <c r="I83" s="116">
        <f t="shared" si="62"/>
        <v>10.625</v>
      </c>
      <c r="J83" s="26">
        <v>33</v>
      </c>
      <c r="K83" s="116">
        <f t="shared" si="62"/>
        <v>13.524590163934427</v>
      </c>
      <c r="L83" s="26">
        <v>50</v>
      </c>
      <c r="M83" s="116">
        <f t="shared" si="62"/>
        <v>15.290519877675839</v>
      </c>
      <c r="N83" s="26">
        <v>33</v>
      </c>
      <c r="O83" s="116">
        <f t="shared" si="62"/>
        <v>11.66077738515901</v>
      </c>
      <c r="P83" s="26"/>
      <c r="Q83" s="116"/>
      <c r="R83" s="26"/>
      <c r="S83" s="116"/>
      <c r="T83" s="26"/>
      <c r="U83" s="116"/>
      <c r="V83" s="26"/>
      <c r="W83" s="116"/>
      <c r="X83" s="26"/>
      <c r="Y83" s="116"/>
      <c r="Z83" s="26"/>
      <c r="AA83" s="116"/>
      <c r="AB83" s="26"/>
      <c r="AC83" s="116"/>
      <c r="AE83" s="309"/>
      <c r="AF83" s="2">
        <v>2013</v>
      </c>
      <c r="AG83" s="41">
        <v>10</v>
      </c>
      <c r="AH83" s="116">
        <f t="shared" si="63"/>
        <v>10.526315789473683</v>
      </c>
      <c r="AI83" s="26">
        <v>25</v>
      </c>
      <c r="AJ83" s="116">
        <f t="shared" si="63"/>
        <v>26.315789473684209</v>
      </c>
      <c r="AK83" s="26">
        <v>42</v>
      </c>
      <c r="AL83" s="116">
        <f t="shared" si="64"/>
        <v>26.25</v>
      </c>
      <c r="AM83" s="26">
        <v>68</v>
      </c>
      <c r="AN83" s="116">
        <f t="shared" si="64"/>
        <v>27.868852459016392</v>
      </c>
      <c r="AO83" s="26">
        <v>73</v>
      </c>
      <c r="AP83" s="116">
        <f t="shared" si="65"/>
        <v>22.324159021406729</v>
      </c>
      <c r="AQ83" s="26">
        <v>58</v>
      </c>
      <c r="AR83" s="116">
        <f t="shared" si="65"/>
        <v>20.49469964664311</v>
      </c>
      <c r="AS83" s="26"/>
      <c r="AT83" s="116"/>
      <c r="AU83" s="26"/>
      <c r="AV83" s="116"/>
      <c r="AW83" s="26"/>
      <c r="AX83" s="116"/>
      <c r="AY83" s="26"/>
      <c r="AZ83" s="116"/>
      <c r="BA83" s="26"/>
      <c r="BB83" s="116"/>
      <c r="BC83" s="26"/>
      <c r="BD83" s="116"/>
      <c r="BE83" s="26"/>
      <c r="BF83" s="116"/>
    </row>
    <row r="84" spans="2:58" x14ac:dyDescent="0.3">
      <c r="B84" s="309"/>
      <c r="C84" s="2">
        <v>2014</v>
      </c>
      <c r="D84" s="41">
        <v>7</v>
      </c>
      <c r="E84" s="116">
        <f t="shared" si="62"/>
        <v>7.4468085106382977</v>
      </c>
      <c r="F84" s="26">
        <v>6</v>
      </c>
      <c r="G84" s="116">
        <f t="shared" si="62"/>
        <v>7.6923076923076925</v>
      </c>
      <c r="H84" s="26">
        <v>12</v>
      </c>
      <c r="I84" s="116">
        <f t="shared" si="62"/>
        <v>9.4488188976377945</v>
      </c>
      <c r="J84" s="26">
        <v>21</v>
      </c>
      <c r="K84" s="116">
        <f t="shared" si="62"/>
        <v>13.725490196078432</v>
      </c>
      <c r="L84" s="26">
        <v>23</v>
      </c>
      <c r="M84" s="116">
        <f t="shared" si="62"/>
        <v>12.23404255319149</v>
      </c>
      <c r="N84" s="26">
        <v>39</v>
      </c>
      <c r="O84" s="116">
        <f t="shared" si="62"/>
        <v>11.206896551724139</v>
      </c>
      <c r="P84" s="26">
        <v>26</v>
      </c>
      <c r="Q84" s="116">
        <f t="shared" si="62"/>
        <v>10.116731517509727</v>
      </c>
      <c r="R84" s="26"/>
      <c r="S84" s="116"/>
      <c r="T84" s="26"/>
      <c r="U84" s="116"/>
      <c r="V84" s="26"/>
      <c r="W84" s="116"/>
      <c r="X84" s="26"/>
      <c r="Y84" s="116"/>
      <c r="Z84" s="26"/>
      <c r="AA84" s="116"/>
      <c r="AB84" s="26"/>
      <c r="AC84" s="116"/>
      <c r="AE84" s="309"/>
      <c r="AF84" s="2">
        <v>2014</v>
      </c>
      <c r="AG84" s="41">
        <v>10</v>
      </c>
      <c r="AH84" s="116">
        <f t="shared" si="63"/>
        <v>10.638297872340425</v>
      </c>
      <c r="AI84" s="26">
        <v>14</v>
      </c>
      <c r="AJ84" s="116">
        <f t="shared" si="63"/>
        <v>17.948717948717949</v>
      </c>
      <c r="AK84" s="26">
        <v>29</v>
      </c>
      <c r="AL84" s="116">
        <f t="shared" si="64"/>
        <v>22.834645669291341</v>
      </c>
      <c r="AM84" s="26">
        <v>31</v>
      </c>
      <c r="AN84" s="116">
        <f t="shared" si="64"/>
        <v>20.261437908496731</v>
      </c>
      <c r="AO84" s="26">
        <v>40</v>
      </c>
      <c r="AP84" s="116">
        <f t="shared" si="65"/>
        <v>21.276595744680851</v>
      </c>
      <c r="AQ84" s="26">
        <v>63</v>
      </c>
      <c r="AR84" s="116">
        <f t="shared" si="65"/>
        <v>18.103448275862068</v>
      </c>
      <c r="AS84" s="26">
        <v>54</v>
      </c>
      <c r="AT84" s="116">
        <f t="shared" ref="AT84:AV90" si="66">AS84/AS66*100</f>
        <v>21.011673151750973</v>
      </c>
      <c r="AU84" s="26"/>
      <c r="AV84" s="116"/>
      <c r="AW84" s="26"/>
      <c r="AX84" s="116"/>
      <c r="AY84" s="26"/>
      <c r="AZ84" s="116"/>
      <c r="BA84" s="26"/>
      <c r="BB84" s="116"/>
      <c r="BC84" s="26"/>
      <c r="BD84" s="116"/>
      <c r="BE84" s="26"/>
      <c r="BF84" s="116"/>
    </row>
    <row r="85" spans="2:58" x14ac:dyDescent="0.3">
      <c r="B85" s="309"/>
      <c r="C85" s="2">
        <v>2015</v>
      </c>
      <c r="D85" s="41">
        <v>9</v>
      </c>
      <c r="E85" s="116">
        <f t="shared" si="62"/>
        <v>10.344827586206897</v>
      </c>
      <c r="F85" s="26">
        <v>10</v>
      </c>
      <c r="G85" s="116">
        <f t="shared" si="62"/>
        <v>12.195121951219512</v>
      </c>
      <c r="H85" s="26">
        <v>5</v>
      </c>
      <c r="I85" s="116">
        <f t="shared" si="62"/>
        <v>5</v>
      </c>
      <c r="J85" s="26">
        <v>11</v>
      </c>
      <c r="K85" s="116">
        <f t="shared" si="62"/>
        <v>8.870967741935484</v>
      </c>
      <c r="L85" s="26">
        <v>12</v>
      </c>
      <c r="M85" s="116">
        <f t="shared" si="62"/>
        <v>9.67741935483871</v>
      </c>
      <c r="N85" s="26">
        <v>28</v>
      </c>
      <c r="O85" s="116">
        <f t="shared" si="62"/>
        <v>11.965811965811966</v>
      </c>
      <c r="P85" s="26">
        <v>46</v>
      </c>
      <c r="Q85" s="116">
        <f t="shared" si="62"/>
        <v>14.743589743589745</v>
      </c>
      <c r="R85" s="26">
        <v>24</v>
      </c>
      <c r="S85" s="116">
        <f t="shared" ref="S85:S90" si="67">R85/AU67*100</f>
        <v>9.5238095238095237</v>
      </c>
      <c r="T85" s="26"/>
      <c r="U85" s="116"/>
      <c r="V85" s="26"/>
      <c r="W85" s="116"/>
      <c r="X85" s="26"/>
      <c r="Y85" s="116"/>
      <c r="Z85" s="26"/>
      <c r="AA85" s="116"/>
      <c r="AB85" s="26"/>
      <c r="AC85" s="116"/>
      <c r="AE85" s="309"/>
      <c r="AF85" s="2">
        <v>2015</v>
      </c>
      <c r="AG85" s="41">
        <v>13</v>
      </c>
      <c r="AH85" s="116">
        <f t="shared" si="63"/>
        <v>14.942528735632186</v>
      </c>
      <c r="AI85" s="26">
        <v>8</v>
      </c>
      <c r="AJ85" s="116">
        <f t="shared" si="63"/>
        <v>9.7560975609756095</v>
      </c>
      <c r="AK85" s="26">
        <v>24</v>
      </c>
      <c r="AL85" s="116">
        <f t="shared" si="64"/>
        <v>24</v>
      </c>
      <c r="AM85" s="26">
        <v>24</v>
      </c>
      <c r="AN85" s="116">
        <f t="shared" si="64"/>
        <v>19.35483870967742</v>
      </c>
      <c r="AO85" s="26">
        <v>35</v>
      </c>
      <c r="AP85" s="116">
        <f t="shared" si="65"/>
        <v>28.225806451612907</v>
      </c>
      <c r="AQ85" s="26">
        <v>51</v>
      </c>
      <c r="AR85" s="116">
        <f t="shared" si="65"/>
        <v>21.794871794871796</v>
      </c>
      <c r="AS85" s="26">
        <v>60</v>
      </c>
      <c r="AT85" s="116">
        <f t="shared" si="66"/>
        <v>19.230769230769234</v>
      </c>
      <c r="AU85" s="26">
        <v>54</v>
      </c>
      <c r="AV85" s="116">
        <f t="shared" si="66"/>
        <v>21.428571428571427</v>
      </c>
      <c r="AW85" s="26"/>
      <c r="AX85" s="116"/>
      <c r="AY85" s="26"/>
      <c r="AZ85" s="116"/>
      <c r="BA85" s="26"/>
      <c r="BB85" s="116"/>
      <c r="BC85" s="26"/>
      <c r="BD85" s="116"/>
      <c r="BE85" s="26"/>
      <c r="BF85" s="116"/>
    </row>
    <row r="86" spans="2:58" x14ac:dyDescent="0.3">
      <c r="B86" s="309"/>
      <c r="C86" s="2">
        <v>2016</v>
      </c>
      <c r="D86" s="41">
        <v>6</v>
      </c>
      <c r="E86" s="116">
        <f t="shared" si="62"/>
        <v>8.1081081081081088</v>
      </c>
      <c r="F86" s="26">
        <v>6</v>
      </c>
      <c r="G86" s="116">
        <f t="shared" si="62"/>
        <v>6.5217391304347823</v>
      </c>
      <c r="H86" s="26">
        <v>5</v>
      </c>
      <c r="I86" s="116">
        <f t="shared" si="62"/>
        <v>5.1546391752577314</v>
      </c>
      <c r="J86" s="26">
        <v>15</v>
      </c>
      <c r="K86" s="116">
        <f t="shared" si="62"/>
        <v>10.416666666666668</v>
      </c>
      <c r="L86" s="26">
        <v>14</v>
      </c>
      <c r="M86" s="116">
        <f t="shared" si="62"/>
        <v>11.475409836065573</v>
      </c>
      <c r="N86" s="26">
        <v>9</v>
      </c>
      <c r="O86" s="116">
        <f t="shared" si="62"/>
        <v>5.7324840764331215</v>
      </c>
      <c r="P86" s="26">
        <v>25</v>
      </c>
      <c r="Q86" s="116">
        <f t="shared" si="62"/>
        <v>11.160714285714286</v>
      </c>
      <c r="R86" s="26">
        <v>33</v>
      </c>
      <c r="S86" s="116">
        <f t="shared" si="67"/>
        <v>9.1412742382271475</v>
      </c>
      <c r="T86" s="26">
        <v>21</v>
      </c>
      <c r="U86" s="116">
        <f>T86/AW68*100</f>
        <v>8.4</v>
      </c>
      <c r="V86" s="26"/>
      <c r="W86" s="116"/>
      <c r="X86" s="26"/>
      <c r="Y86" s="116"/>
      <c r="Z86" s="26"/>
      <c r="AA86" s="116"/>
      <c r="AB86" s="26"/>
      <c r="AC86" s="116"/>
      <c r="AE86" s="309"/>
      <c r="AF86" s="2">
        <v>2016</v>
      </c>
      <c r="AG86" s="41">
        <v>8</v>
      </c>
      <c r="AH86" s="116">
        <f t="shared" si="63"/>
        <v>10.810810810810811</v>
      </c>
      <c r="AI86" s="26">
        <v>11</v>
      </c>
      <c r="AJ86" s="116">
        <f t="shared" si="63"/>
        <v>11.956521739130435</v>
      </c>
      <c r="AK86" s="26">
        <v>21</v>
      </c>
      <c r="AL86" s="116">
        <f t="shared" si="64"/>
        <v>21.649484536082475</v>
      </c>
      <c r="AM86" s="26">
        <v>30</v>
      </c>
      <c r="AN86" s="116">
        <f t="shared" si="64"/>
        <v>20.833333333333336</v>
      </c>
      <c r="AO86" s="26">
        <v>12</v>
      </c>
      <c r="AP86" s="116">
        <f t="shared" si="65"/>
        <v>9.8360655737704921</v>
      </c>
      <c r="AQ86" s="26">
        <v>21</v>
      </c>
      <c r="AR86" s="116">
        <f t="shared" si="65"/>
        <v>13.375796178343949</v>
      </c>
      <c r="AS86" s="26">
        <v>41</v>
      </c>
      <c r="AT86" s="116">
        <f t="shared" si="66"/>
        <v>18.303571428571427</v>
      </c>
      <c r="AU86" s="26">
        <v>70</v>
      </c>
      <c r="AV86" s="116">
        <f t="shared" si="66"/>
        <v>19.390581717451525</v>
      </c>
      <c r="AW86" s="26">
        <v>56</v>
      </c>
      <c r="AX86" s="116">
        <f t="shared" ref="AX86:AZ90" si="68">AW86/AW68*100</f>
        <v>22.400000000000002</v>
      </c>
      <c r="AY86" s="26"/>
      <c r="AZ86" s="116"/>
      <c r="BA86" s="26"/>
      <c r="BB86" s="116"/>
      <c r="BC86" s="26"/>
      <c r="BD86" s="116"/>
      <c r="BE86" s="26"/>
      <c r="BF86" s="116"/>
    </row>
    <row r="87" spans="2:58" x14ac:dyDescent="0.3">
      <c r="B87" s="309"/>
      <c r="C87" s="2">
        <v>2017</v>
      </c>
      <c r="D87" s="41">
        <v>4</v>
      </c>
      <c r="E87" s="116">
        <f t="shared" si="62"/>
        <v>5.8823529411764701</v>
      </c>
      <c r="F87" s="26">
        <v>6</v>
      </c>
      <c r="G87" s="116">
        <f t="shared" si="62"/>
        <v>5.5555555555555554</v>
      </c>
      <c r="H87" s="26">
        <v>11</v>
      </c>
      <c r="I87" s="116">
        <f t="shared" si="62"/>
        <v>10.2803738317757</v>
      </c>
      <c r="J87" s="26">
        <v>8</v>
      </c>
      <c r="K87" s="116">
        <f t="shared" si="62"/>
        <v>6.0606060606060606</v>
      </c>
      <c r="L87" s="26">
        <v>9</v>
      </c>
      <c r="M87" s="116">
        <f t="shared" si="62"/>
        <v>7.3770491803278686</v>
      </c>
      <c r="N87" s="26">
        <v>23</v>
      </c>
      <c r="O87" s="116">
        <f t="shared" si="62"/>
        <v>15.54054054054054</v>
      </c>
      <c r="P87" s="26">
        <v>18</v>
      </c>
      <c r="Q87" s="116">
        <f t="shared" si="62"/>
        <v>10.16949152542373</v>
      </c>
      <c r="R87" s="26">
        <v>28</v>
      </c>
      <c r="S87" s="116">
        <f t="shared" si="67"/>
        <v>11.38211382113821</v>
      </c>
      <c r="T87" s="26">
        <v>42</v>
      </c>
      <c r="U87" s="116">
        <f>T87/AW69*100</f>
        <v>11.229946524064172</v>
      </c>
      <c r="V87" s="26">
        <v>34</v>
      </c>
      <c r="W87" s="116">
        <f>V87/AY69*100</f>
        <v>11.003236245954692</v>
      </c>
      <c r="X87" s="26"/>
      <c r="Y87" s="116"/>
      <c r="Z87" s="26"/>
      <c r="AA87" s="116"/>
      <c r="AB87" s="26"/>
      <c r="AC87" s="116"/>
      <c r="AE87" s="309"/>
      <c r="AF87" s="2">
        <v>2017</v>
      </c>
      <c r="AG87" s="41">
        <v>13</v>
      </c>
      <c r="AH87" s="116">
        <f t="shared" si="63"/>
        <v>19.117647058823529</v>
      </c>
      <c r="AI87" s="26">
        <v>13</v>
      </c>
      <c r="AJ87" s="116">
        <f t="shared" si="63"/>
        <v>12.037037037037036</v>
      </c>
      <c r="AK87" s="26">
        <v>16</v>
      </c>
      <c r="AL87" s="116">
        <f t="shared" si="64"/>
        <v>14.953271028037381</v>
      </c>
      <c r="AM87" s="26">
        <v>22</v>
      </c>
      <c r="AN87" s="116">
        <f t="shared" si="64"/>
        <v>16.666666666666664</v>
      </c>
      <c r="AO87" s="26">
        <v>17</v>
      </c>
      <c r="AP87" s="116">
        <f t="shared" si="65"/>
        <v>13.934426229508196</v>
      </c>
      <c r="AQ87" s="26">
        <v>26</v>
      </c>
      <c r="AR87" s="116">
        <f t="shared" si="65"/>
        <v>17.567567567567568</v>
      </c>
      <c r="AS87" s="26">
        <v>27</v>
      </c>
      <c r="AT87" s="116">
        <f t="shared" si="66"/>
        <v>15.254237288135593</v>
      </c>
      <c r="AU87" s="26">
        <v>33</v>
      </c>
      <c r="AV87" s="116">
        <f t="shared" si="66"/>
        <v>13.414634146341465</v>
      </c>
      <c r="AW87" s="26">
        <v>74</v>
      </c>
      <c r="AX87" s="116">
        <f t="shared" si="68"/>
        <v>19.786096256684495</v>
      </c>
      <c r="AY87" s="26">
        <v>56</v>
      </c>
      <c r="AZ87" s="116">
        <f t="shared" si="68"/>
        <v>18.122977346278319</v>
      </c>
      <c r="BA87" s="26"/>
      <c r="BB87" s="116"/>
      <c r="BC87" s="26"/>
      <c r="BD87" s="116"/>
      <c r="BE87" s="26"/>
      <c r="BF87" s="116"/>
    </row>
    <row r="88" spans="2:58" x14ac:dyDescent="0.3">
      <c r="B88" s="309"/>
      <c r="C88" s="2">
        <v>2018</v>
      </c>
      <c r="D88" s="41">
        <v>3</v>
      </c>
      <c r="E88" s="116">
        <f t="shared" si="62"/>
        <v>3.3707865168539324</v>
      </c>
      <c r="F88" s="26">
        <v>3</v>
      </c>
      <c r="G88" s="116">
        <f t="shared" si="62"/>
        <v>3</v>
      </c>
      <c r="H88" s="26">
        <v>6</v>
      </c>
      <c r="I88" s="116">
        <f t="shared" si="62"/>
        <v>4.6875</v>
      </c>
      <c r="J88" s="26">
        <v>6</v>
      </c>
      <c r="K88" s="116">
        <f t="shared" si="62"/>
        <v>4</v>
      </c>
      <c r="L88" s="26">
        <v>7</v>
      </c>
      <c r="M88" s="116">
        <f t="shared" si="62"/>
        <v>4.895104895104895</v>
      </c>
      <c r="N88" s="26">
        <v>14</v>
      </c>
      <c r="O88" s="116">
        <f t="shared" si="62"/>
        <v>9.5890410958904102</v>
      </c>
      <c r="P88" s="26">
        <v>6</v>
      </c>
      <c r="Q88" s="116">
        <f t="shared" si="62"/>
        <v>3.6144578313253009</v>
      </c>
      <c r="R88" s="26">
        <v>19</v>
      </c>
      <c r="S88" s="116">
        <f t="shared" si="67"/>
        <v>9.2682926829268286</v>
      </c>
      <c r="T88" s="26">
        <v>27</v>
      </c>
      <c r="U88" s="116">
        <f>T88/AW70*100</f>
        <v>10.188679245283019</v>
      </c>
      <c r="V88" s="26">
        <v>60</v>
      </c>
      <c r="W88" s="116">
        <f>V88/AY70*100</f>
        <v>12.875536480686694</v>
      </c>
      <c r="X88" s="26">
        <v>25</v>
      </c>
      <c r="Y88" s="116">
        <f>X88/BA70*100</f>
        <v>7.3529411764705888</v>
      </c>
      <c r="Z88" s="26"/>
      <c r="AA88" s="116"/>
      <c r="AB88" s="26"/>
      <c r="AC88" s="116"/>
      <c r="AE88" s="309"/>
      <c r="AF88" s="2">
        <v>2018</v>
      </c>
      <c r="AG88" s="41">
        <v>14</v>
      </c>
      <c r="AH88" s="116">
        <f t="shared" si="63"/>
        <v>15.730337078651685</v>
      </c>
      <c r="AI88" s="26">
        <v>17</v>
      </c>
      <c r="AJ88" s="116">
        <f t="shared" si="63"/>
        <v>17</v>
      </c>
      <c r="AK88" s="26">
        <v>18</v>
      </c>
      <c r="AL88" s="116">
        <f t="shared" si="64"/>
        <v>14.0625</v>
      </c>
      <c r="AM88" s="26">
        <v>32</v>
      </c>
      <c r="AN88" s="116">
        <f t="shared" si="64"/>
        <v>21.333333333333336</v>
      </c>
      <c r="AO88" s="26">
        <v>23</v>
      </c>
      <c r="AP88" s="116">
        <f t="shared" si="65"/>
        <v>16.083916083916083</v>
      </c>
      <c r="AQ88" s="26">
        <v>22</v>
      </c>
      <c r="AR88" s="116">
        <f t="shared" si="65"/>
        <v>15.068493150684931</v>
      </c>
      <c r="AS88" s="26">
        <v>21</v>
      </c>
      <c r="AT88" s="116">
        <f t="shared" si="66"/>
        <v>12.650602409638553</v>
      </c>
      <c r="AU88" s="26">
        <v>31</v>
      </c>
      <c r="AV88" s="116">
        <f t="shared" si="66"/>
        <v>15.121951219512194</v>
      </c>
      <c r="AW88" s="26">
        <v>62</v>
      </c>
      <c r="AX88" s="116">
        <f t="shared" si="68"/>
        <v>23.39622641509434</v>
      </c>
      <c r="AY88" s="26">
        <v>92</v>
      </c>
      <c r="AZ88" s="116">
        <f t="shared" si="68"/>
        <v>19.742489270386265</v>
      </c>
      <c r="BA88" s="26">
        <v>64</v>
      </c>
      <c r="BB88" s="116">
        <f t="shared" ref="BB88:BF90" si="69">BA88/BA70*100</f>
        <v>18.823529411764707</v>
      </c>
      <c r="BC88" s="26"/>
      <c r="BD88" s="116"/>
      <c r="BE88" s="26"/>
      <c r="BF88" s="116"/>
    </row>
    <row r="89" spans="2:58" x14ac:dyDescent="0.3">
      <c r="B89" s="309"/>
      <c r="C89" s="2">
        <v>2019</v>
      </c>
      <c r="D89" s="41">
        <v>6</v>
      </c>
      <c r="E89" s="116">
        <f t="shared" si="62"/>
        <v>7.3170731707317067</v>
      </c>
      <c r="F89" s="26">
        <v>11</v>
      </c>
      <c r="G89" s="116">
        <f t="shared" si="62"/>
        <v>12.087912087912088</v>
      </c>
      <c r="H89" s="26">
        <v>2</v>
      </c>
      <c r="I89" s="116">
        <f t="shared" si="62"/>
        <v>1.639344262295082</v>
      </c>
      <c r="J89" s="26">
        <v>9</v>
      </c>
      <c r="K89" s="116">
        <f t="shared" si="62"/>
        <v>7.8260869565217401</v>
      </c>
      <c r="L89" s="26">
        <v>7</v>
      </c>
      <c r="M89" s="116">
        <f t="shared" si="62"/>
        <v>4.9645390070921991</v>
      </c>
      <c r="N89" s="26">
        <v>19</v>
      </c>
      <c r="O89" s="116">
        <f t="shared" si="62"/>
        <v>12.418300653594772</v>
      </c>
      <c r="P89" s="26">
        <v>12</v>
      </c>
      <c r="Q89" s="116">
        <f t="shared" si="62"/>
        <v>7.9470198675496695</v>
      </c>
      <c r="R89" s="26">
        <v>14</v>
      </c>
      <c r="S89" s="116">
        <f t="shared" si="67"/>
        <v>7.6923076923076925</v>
      </c>
      <c r="T89" s="26">
        <v>14</v>
      </c>
      <c r="U89" s="116">
        <f>T89/AW71*100</f>
        <v>5.6910569105691051</v>
      </c>
      <c r="V89" s="26">
        <v>39</v>
      </c>
      <c r="W89" s="116">
        <f>V89/AY71*100</f>
        <v>11.403508771929824</v>
      </c>
      <c r="X89" s="26">
        <v>54</v>
      </c>
      <c r="Y89" s="116">
        <f>X89/BA71*100</f>
        <v>12.217194570135746</v>
      </c>
      <c r="Z89" s="26">
        <v>31</v>
      </c>
      <c r="AA89" s="116">
        <f>Z89/BC71*100</f>
        <v>8.7818696883852692</v>
      </c>
      <c r="AB89" s="26"/>
      <c r="AC89" s="116"/>
      <c r="AE89" s="309"/>
      <c r="AF89" s="2">
        <v>2019</v>
      </c>
      <c r="AG89" s="41">
        <v>4</v>
      </c>
      <c r="AH89" s="116">
        <f t="shared" si="63"/>
        <v>4.8780487804878048</v>
      </c>
      <c r="AI89" s="26">
        <v>8</v>
      </c>
      <c r="AJ89" s="116">
        <f t="shared" si="63"/>
        <v>8.791208791208792</v>
      </c>
      <c r="AK89" s="26">
        <v>10</v>
      </c>
      <c r="AL89" s="116">
        <f t="shared" si="64"/>
        <v>8.1967213114754092</v>
      </c>
      <c r="AM89" s="26">
        <v>17</v>
      </c>
      <c r="AN89" s="116">
        <f t="shared" si="64"/>
        <v>14.782608695652174</v>
      </c>
      <c r="AO89" s="26">
        <v>22</v>
      </c>
      <c r="AP89" s="116">
        <f t="shared" si="65"/>
        <v>15.602836879432624</v>
      </c>
      <c r="AQ89" s="26">
        <v>22</v>
      </c>
      <c r="AR89" s="116">
        <f t="shared" si="65"/>
        <v>14.37908496732026</v>
      </c>
      <c r="AS89" s="26">
        <v>18</v>
      </c>
      <c r="AT89" s="116">
        <f t="shared" si="66"/>
        <v>11.920529801324504</v>
      </c>
      <c r="AU89" s="26">
        <v>30</v>
      </c>
      <c r="AV89" s="116">
        <f t="shared" si="66"/>
        <v>16.483516483516482</v>
      </c>
      <c r="AW89" s="26">
        <v>29</v>
      </c>
      <c r="AX89" s="116">
        <f t="shared" si="68"/>
        <v>11.788617886178862</v>
      </c>
      <c r="AY89" s="26">
        <v>55</v>
      </c>
      <c r="AZ89" s="116">
        <f t="shared" si="68"/>
        <v>16.081871345029239</v>
      </c>
      <c r="BA89" s="26">
        <v>71</v>
      </c>
      <c r="BB89" s="116">
        <f t="shared" si="69"/>
        <v>16.063348416289593</v>
      </c>
      <c r="BC89" s="26">
        <v>54</v>
      </c>
      <c r="BD89" s="116">
        <f t="shared" si="69"/>
        <v>15.297450424929179</v>
      </c>
      <c r="BE89" s="26"/>
      <c r="BF89" s="116"/>
    </row>
    <row r="90" spans="2:58" x14ac:dyDescent="0.3">
      <c r="B90" s="310"/>
      <c r="C90" s="3">
        <v>2020</v>
      </c>
      <c r="D90" s="4">
        <v>8</v>
      </c>
      <c r="E90" s="78">
        <f t="shared" si="62"/>
        <v>11.594202898550725</v>
      </c>
      <c r="F90" s="76">
        <v>2</v>
      </c>
      <c r="G90" s="78">
        <f t="shared" si="62"/>
        <v>3.4482758620689653</v>
      </c>
      <c r="H90" s="76">
        <v>3</v>
      </c>
      <c r="I90" s="78">
        <f t="shared" si="62"/>
        <v>3.3333333333333335</v>
      </c>
      <c r="J90" s="76">
        <v>4</v>
      </c>
      <c r="K90" s="78">
        <f t="shared" si="62"/>
        <v>3.7383177570093453</v>
      </c>
      <c r="L90" s="76">
        <v>4</v>
      </c>
      <c r="M90" s="78">
        <f t="shared" si="62"/>
        <v>4.2105263157894735</v>
      </c>
      <c r="N90" s="76">
        <v>6</v>
      </c>
      <c r="O90" s="78">
        <f t="shared" si="62"/>
        <v>5.7142857142857144</v>
      </c>
      <c r="P90" s="76">
        <v>5</v>
      </c>
      <c r="Q90" s="78">
        <f t="shared" si="62"/>
        <v>4.032258064516129</v>
      </c>
      <c r="R90" s="76">
        <v>13</v>
      </c>
      <c r="S90" s="78">
        <f t="shared" si="67"/>
        <v>9.7744360902255636</v>
      </c>
      <c r="T90" s="76">
        <v>12</v>
      </c>
      <c r="U90" s="78">
        <f>T90/AW72*100</f>
        <v>6.9767441860465116</v>
      </c>
      <c r="V90" s="76">
        <v>10</v>
      </c>
      <c r="W90" s="78">
        <f>V90/AY72*100</f>
        <v>5.8139534883720927</v>
      </c>
      <c r="X90" s="76">
        <v>10</v>
      </c>
      <c r="Y90" s="78">
        <f>X90/BA72*100</f>
        <v>4.6948356807511731</v>
      </c>
      <c r="Z90" s="76">
        <v>26</v>
      </c>
      <c r="AA90" s="78">
        <f>Z90/BC72*100</f>
        <v>6.6326530612244898</v>
      </c>
      <c r="AB90" s="76">
        <v>27</v>
      </c>
      <c r="AC90" s="78">
        <f>AB90/BE72*100</f>
        <v>8.2568807339449553</v>
      </c>
      <c r="AE90" s="310"/>
      <c r="AF90" s="3">
        <v>2020</v>
      </c>
      <c r="AG90" s="4">
        <v>1</v>
      </c>
      <c r="AH90" s="78">
        <f t="shared" si="63"/>
        <v>1.4492753623188406</v>
      </c>
      <c r="AI90" s="76">
        <v>4</v>
      </c>
      <c r="AJ90" s="78">
        <f t="shared" si="63"/>
        <v>6.8965517241379306</v>
      </c>
      <c r="AK90" s="76">
        <v>5</v>
      </c>
      <c r="AL90" s="78">
        <f t="shared" si="64"/>
        <v>5.5555555555555554</v>
      </c>
      <c r="AM90" s="76">
        <v>7</v>
      </c>
      <c r="AN90" s="78">
        <f t="shared" si="64"/>
        <v>6.5420560747663545</v>
      </c>
      <c r="AO90" s="76">
        <v>5</v>
      </c>
      <c r="AP90" s="78">
        <f t="shared" si="65"/>
        <v>5.2631578947368416</v>
      </c>
      <c r="AQ90" s="76">
        <v>8</v>
      </c>
      <c r="AR90" s="78">
        <f t="shared" si="65"/>
        <v>7.6190476190476195</v>
      </c>
      <c r="AS90" s="76">
        <v>15</v>
      </c>
      <c r="AT90" s="78">
        <f t="shared" si="66"/>
        <v>12.096774193548388</v>
      </c>
      <c r="AU90" s="76">
        <v>22</v>
      </c>
      <c r="AV90" s="78">
        <f t="shared" si="66"/>
        <v>16.541353383458645</v>
      </c>
      <c r="AW90" s="76">
        <v>21</v>
      </c>
      <c r="AX90" s="78">
        <f t="shared" si="68"/>
        <v>12.209302325581394</v>
      </c>
      <c r="AY90" s="76">
        <v>27</v>
      </c>
      <c r="AZ90" s="78">
        <f t="shared" si="68"/>
        <v>15.697674418604651</v>
      </c>
      <c r="BA90" s="76">
        <v>34</v>
      </c>
      <c r="BB90" s="78">
        <f t="shared" si="69"/>
        <v>15.96244131455399</v>
      </c>
      <c r="BC90" s="76">
        <v>60</v>
      </c>
      <c r="BD90" s="78">
        <f t="shared" si="69"/>
        <v>15.306122448979592</v>
      </c>
      <c r="BE90" s="76">
        <v>52</v>
      </c>
      <c r="BF90" s="78">
        <f t="shared" si="69"/>
        <v>15.902140672782874</v>
      </c>
    </row>
    <row r="91" spans="2:58" x14ac:dyDescent="0.3">
      <c r="G91" s="115"/>
      <c r="BB91" s="115"/>
    </row>
    <row r="92" spans="2:58" ht="24" x14ac:dyDescent="0.3">
      <c r="B92" s="100" t="s">
        <v>52</v>
      </c>
      <c r="C92" s="87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E92" s="100" t="s">
        <v>53</v>
      </c>
      <c r="AF92" s="87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</row>
    <row r="93" spans="2:58" x14ac:dyDescent="0.3">
      <c r="B93" s="79"/>
      <c r="C93" s="73"/>
      <c r="D93" s="311" t="s">
        <v>30</v>
      </c>
      <c r="E93" s="311"/>
      <c r="F93" s="311"/>
      <c r="G93" s="311"/>
      <c r="H93" s="311"/>
      <c r="I93" s="311"/>
      <c r="J93" s="311"/>
      <c r="K93" s="311"/>
      <c r="L93" s="311"/>
      <c r="M93" s="311"/>
      <c r="N93" s="311"/>
      <c r="O93" s="311"/>
      <c r="P93" s="311"/>
      <c r="Q93" s="311"/>
      <c r="R93" s="311"/>
      <c r="S93" s="311"/>
      <c r="T93" s="311"/>
      <c r="U93" s="311"/>
      <c r="V93" s="311"/>
      <c r="W93" s="311"/>
      <c r="X93" s="311"/>
      <c r="Y93" s="311"/>
      <c r="Z93" s="311"/>
      <c r="AA93" s="311"/>
      <c r="AB93" s="311"/>
      <c r="AC93" s="311"/>
      <c r="AE93" s="79"/>
      <c r="AF93" s="73"/>
      <c r="AG93" s="311" t="s">
        <v>30</v>
      </c>
      <c r="AH93" s="311"/>
      <c r="AI93" s="311"/>
      <c r="AJ93" s="311"/>
      <c r="AK93" s="311"/>
      <c r="AL93" s="311"/>
      <c r="AM93" s="311"/>
      <c r="AN93" s="311"/>
      <c r="AO93" s="311"/>
      <c r="AP93" s="311"/>
      <c r="AQ93" s="311"/>
      <c r="AR93" s="311"/>
      <c r="AS93" s="311"/>
      <c r="AT93" s="311"/>
      <c r="AU93" s="311"/>
      <c r="AV93" s="311"/>
      <c r="AW93" s="311"/>
      <c r="AX93" s="311"/>
      <c r="AY93" s="311"/>
      <c r="AZ93" s="311"/>
      <c r="BA93" s="311"/>
      <c r="BB93" s="311"/>
      <c r="BC93" s="311"/>
      <c r="BD93" s="311"/>
      <c r="BE93" s="311"/>
      <c r="BF93" s="311"/>
    </row>
    <row r="94" spans="2:58" x14ac:dyDescent="0.3">
      <c r="B94" s="80"/>
      <c r="C94" s="81"/>
      <c r="D94" s="307">
        <v>2008</v>
      </c>
      <c r="E94" s="307"/>
      <c r="F94" s="307">
        <v>2009</v>
      </c>
      <c r="G94" s="307"/>
      <c r="H94" s="307">
        <v>2010</v>
      </c>
      <c r="I94" s="307"/>
      <c r="J94" s="307">
        <v>2011</v>
      </c>
      <c r="K94" s="307"/>
      <c r="L94" s="307">
        <v>2012</v>
      </c>
      <c r="M94" s="307"/>
      <c r="N94" s="307">
        <v>2013</v>
      </c>
      <c r="O94" s="307"/>
      <c r="P94" s="307">
        <v>2014</v>
      </c>
      <c r="Q94" s="307"/>
      <c r="R94" s="307">
        <v>2015</v>
      </c>
      <c r="S94" s="307"/>
      <c r="T94" s="307">
        <v>2016</v>
      </c>
      <c r="U94" s="307"/>
      <c r="V94" s="307">
        <v>2017</v>
      </c>
      <c r="W94" s="307"/>
      <c r="X94" s="307">
        <v>2018</v>
      </c>
      <c r="Y94" s="307"/>
      <c r="Z94" s="307">
        <v>2019</v>
      </c>
      <c r="AA94" s="307"/>
      <c r="AB94" s="307">
        <v>2020</v>
      </c>
      <c r="AC94" s="307"/>
      <c r="AE94" s="80"/>
      <c r="AF94" s="81"/>
      <c r="AG94" s="307">
        <v>2008</v>
      </c>
      <c r="AH94" s="307"/>
      <c r="AI94" s="307">
        <v>2009</v>
      </c>
      <c r="AJ94" s="307"/>
      <c r="AK94" s="307">
        <v>2010</v>
      </c>
      <c r="AL94" s="307"/>
      <c r="AM94" s="307">
        <v>2011</v>
      </c>
      <c r="AN94" s="307"/>
      <c r="AO94" s="307">
        <v>2012</v>
      </c>
      <c r="AP94" s="307"/>
      <c r="AQ94" s="307">
        <v>2013</v>
      </c>
      <c r="AR94" s="307"/>
      <c r="AS94" s="307">
        <v>2014</v>
      </c>
      <c r="AT94" s="307"/>
      <c r="AU94" s="307">
        <v>2015</v>
      </c>
      <c r="AV94" s="307"/>
      <c r="AW94" s="307">
        <v>2016</v>
      </c>
      <c r="AX94" s="307"/>
      <c r="AY94" s="307">
        <v>2017</v>
      </c>
      <c r="AZ94" s="307"/>
      <c r="BA94" s="307">
        <v>2018</v>
      </c>
      <c r="BB94" s="307"/>
      <c r="BC94" s="307">
        <v>2019</v>
      </c>
      <c r="BD94" s="307"/>
      <c r="BE94" s="307">
        <v>2020</v>
      </c>
      <c r="BF94" s="307"/>
    </row>
    <row r="95" spans="2:58" x14ac:dyDescent="0.3">
      <c r="B95" s="83"/>
      <c r="C95" s="84"/>
      <c r="D95" s="85" t="s">
        <v>31</v>
      </c>
      <c r="E95" s="85" t="s">
        <v>0</v>
      </c>
      <c r="F95" s="85" t="s">
        <v>31</v>
      </c>
      <c r="G95" s="85" t="s">
        <v>0</v>
      </c>
      <c r="H95" s="85" t="s">
        <v>31</v>
      </c>
      <c r="I95" s="85" t="s">
        <v>0</v>
      </c>
      <c r="J95" s="85" t="s">
        <v>31</v>
      </c>
      <c r="K95" s="85" t="s">
        <v>0</v>
      </c>
      <c r="L95" s="85" t="s">
        <v>31</v>
      </c>
      <c r="M95" s="85" t="s">
        <v>0</v>
      </c>
      <c r="N95" s="85" t="s">
        <v>31</v>
      </c>
      <c r="O95" s="85" t="s">
        <v>0</v>
      </c>
      <c r="P95" s="85" t="s">
        <v>31</v>
      </c>
      <c r="Q95" s="85" t="s">
        <v>0</v>
      </c>
      <c r="R95" s="85" t="s">
        <v>31</v>
      </c>
      <c r="S95" s="85" t="s">
        <v>0</v>
      </c>
      <c r="T95" s="85" t="s">
        <v>31</v>
      </c>
      <c r="U95" s="85" t="s">
        <v>0</v>
      </c>
      <c r="V95" s="85" t="s">
        <v>31</v>
      </c>
      <c r="W95" s="85" t="s">
        <v>0</v>
      </c>
      <c r="X95" s="85" t="s">
        <v>31</v>
      </c>
      <c r="Y95" s="85" t="s">
        <v>0</v>
      </c>
      <c r="Z95" s="85" t="s">
        <v>31</v>
      </c>
      <c r="AA95" s="85" t="s">
        <v>0</v>
      </c>
      <c r="AB95" s="85" t="s">
        <v>31</v>
      </c>
      <c r="AC95" s="85" t="s">
        <v>0</v>
      </c>
      <c r="AE95" s="83"/>
      <c r="AF95" s="84"/>
      <c r="AG95" s="85" t="s">
        <v>31</v>
      </c>
      <c r="AH95" s="85" t="s">
        <v>0</v>
      </c>
      <c r="AI95" s="85" t="s">
        <v>31</v>
      </c>
      <c r="AJ95" s="85" t="s">
        <v>0</v>
      </c>
      <c r="AK95" s="85" t="s">
        <v>31</v>
      </c>
      <c r="AL95" s="85" t="s">
        <v>0</v>
      </c>
      <c r="AM95" s="85" t="s">
        <v>31</v>
      </c>
      <c r="AN95" s="85" t="s">
        <v>0</v>
      </c>
      <c r="AO95" s="85" t="s">
        <v>31</v>
      </c>
      <c r="AP95" s="85" t="s">
        <v>0</v>
      </c>
      <c r="AQ95" s="85" t="s">
        <v>31</v>
      </c>
      <c r="AR95" s="85" t="s">
        <v>0</v>
      </c>
      <c r="AS95" s="85" t="s">
        <v>31</v>
      </c>
      <c r="AT95" s="85" t="s">
        <v>0</v>
      </c>
      <c r="AU95" s="85" t="s">
        <v>31</v>
      </c>
      <c r="AV95" s="85" t="s">
        <v>0</v>
      </c>
      <c r="AW95" s="85" t="s">
        <v>31</v>
      </c>
      <c r="AX95" s="85" t="s">
        <v>0</v>
      </c>
      <c r="AY95" s="85" t="s">
        <v>31</v>
      </c>
      <c r="AZ95" s="85" t="s">
        <v>0</v>
      </c>
      <c r="BA95" s="85" t="s">
        <v>31</v>
      </c>
      <c r="BB95" s="85" t="s">
        <v>0</v>
      </c>
      <c r="BC95" s="85" t="s">
        <v>31</v>
      </c>
      <c r="BD95" s="85" t="s">
        <v>0</v>
      </c>
      <c r="BE95" s="85" t="s">
        <v>31</v>
      </c>
      <c r="BF95" s="85" t="s">
        <v>0</v>
      </c>
    </row>
    <row r="96" spans="2:58" ht="13.5" customHeight="1" x14ac:dyDescent="0.3">
      <c r="B96" s="308" t="s">
        <v>34</v>
      </c>
      <c r="C96" s="2">
        <v>2008</v>
      </c>
      <c r="D96" s="38">
        <v>82</v>
      </c>
      <c r="E96" s="115">
        <f>D96/AG60*100</f>
        <v>42.931937172774873</v>
      </c>
      <c r="F96" s="74"/>
      <c r="G96" s="115"/>
      <c r="H96" s="74"/>
      <c r="I96" s="115"/>
      <c r="J96" s="74"/>
      <c r="K96" s="115"/>
      <c r="L96" s="74"/>
      <c r="M96" s="115"/>
      <c r="N96" s="74"/>
      <c r="O96" s="115"/>
      <c r="P96" s="74"/>
      <c r="Q96" s="115"/>
      <c r="R96" s="74"/>
      <c r="S96" s="115"/>
      <c r="T96" s="74"/>
      <c r="U96" s="115"/>
      <c r="V96" s="74"/>
      <c r="W96" s="115"/>
      <c r="X96" s="74"/>
      <c r="Y96" s="115"/>
      <c r="Z96" s="74"/>
      <c r="AA96" s="115"/>
      <c r="AB96" s="74"/>
      <c r="AC96" s="115"/>
      <c r="AE96" s="308" t="s">
        <v>34</v>
      </c>
      <c r="AF96" s="2">
        <v>2008</v>
      </c>
      <c r="AG96" s="38" t="s">
        <v>38</v>
      </c>
      <c r="AH96" s="115" t="e">
        <f>AG96/AG60*100</f>
        <v>#VALUE!</v>
      </c>
      <c r="AI96" s="74" t="s">
        <v>38</v>
      </c>
      <c r="AJ96" s="115"/>
      <c r="AK96" s="74" t="s">
        <v>38</v>
      </c>
      <c r="AL96" s="115"/>
      <c r="AM96" s="74" t="s">
        <v>38</v>
      </c>
      <c r="AN96" s="115"/>
      <c r="AO96" s="74" t="s">
        <v>38</v>
      </c>
      <c r="AP96" s="115"/>
      <c r="AQ96" s="74" t="s">
        <v>38</v>
      </c>
      <c r="AR96" s="115"/>
      <c r="AS96" s="74" t="s">
        <v>38</v>
      </c>
      <c r="AT96" s="115"/>
      <c r="AU96" s="74" t="s">
        <v>38</v>
      </c>
      <c r="AV96" s="115"/>
      <c r="AW96" s="74" t="s">
        <v>38</v>
      </c>
      <c r="AX96" s="115"/>
      <c r="AY96" s="74" t="s">
        <v>38</v>
      </c>
      <c r="AZ96" s="115"/>
      <c r="BA96" s="74" t="s">
        <v>38</v>
      </c>
      <c r="BB96" s="115"/>
      <c r="BC96" s="74" t="s">
        <v>38</v>
      </c>
      <c r="BD96" s="115"/>
      <c r="BE96" s="74" t="s">
        <v>38</v>
      </c>
      <c r="BF96" s="115"/>
    </row>
    <row r="97" spans="2:58" x14ac:dyDescent="0.3">
      <c r="B97" s="309"/>
      <c r="C97" s="2">
        <v>2009</v>
      </c>
      <c r="D97" s="41">
        <v>132</v>
      </c>
      <c r="E97" s="116">
        <f t="shared" ref="E97:E108" si="70">D97/AG61*100</f>
        <v>48.35164835164835</v>
      </c>
      <c r="F97" s="26">
        <v>147</v>
      </c>
      <c r="G97" s="116">
        <f>F97/AI61*100</f>
        <v>56.53846153846154</v>
      </c>
      <c r="H97" s="26"/>
      <c r="I97" s="116"/>
      <c r="J97" s="26"/>
      <c r="K97" s="116"/>
      <c r="L97" s="26"/>
      <c r="M97" s="116"/>
      <c r="N97" s="26"/>
      <c r="O97" s="116"/>
      <c r="P97" s="26"/>
      <c r="Q97" s="116"/>
      <c r="R97" s="26"/>
      <c r="S97" s="116"/>
      <c r="T97" s="26"/>
      <c r="U97" s="116"/>
      <c r="V97" s="26"/>
      <c r="W97" s="116"/>
      <c r="X97" s="26"/>
      <c r="Y97" s="116"/>
      <c r="Z97" s="26"/>
      <c r="AA97" s="116"/>
      <c r="AB97" s="26"/>
      <c r="AC97" s="116"/>
      <c r="AE97" s="309"/>
      <c r="AF97" s="2">
        <v>2009</v>
      </c>
      <c r="AG97" s="41" t="s">
        <v>38</v>
      </c>
      <c r="AH97" s="116" t="e">
        <f t="shared" ref="AH97:AH108" si="71">AG97/AG61*100</f>
        <v>#VALUE!</v>
      </c>
      <c r="AI97" s="26" t="s">
        <v>38</v>
      </c>
      <c r="AJ97" s="116" t="e">
        <f>AI97/AI61*100</f>
        <v>#VALUE!</v>
      </c>
      <c r="AK97" s="26" t="s">
        <v>38</v>
      </c>
      <c r="AL97" s="116"/>
      <c r="AM97" s="26" t="s">
        <v>38</v>
      </c>
      <c r="AN97" s="116"/>
      <c r="AO97" s="26" t="s">
        <v>38</v>
      </c>
      <c r="AP97" s="116"/>
      <c r="AQ97" s="26" t="s">
        <v>38</v>
      </c>
      <c r="AR97" s="116"/>
      <c r="AS97" s="26" t="s">
        <v>38</v>
      </c>
      <c r="AT97" s="116"/>
      <c r="AU97" s="26" t="s">
        <v>38</v>
      </c>
      <c r="AV97" s="116"/>
      <c r="AW97" s="26" t="s">
        <v>38</v>
      </c>
      <c r="AX97" s="116"/>
      <c r="AY97" s="26" t="s">
        <v>38</v>
      </c>
      <c r="AZ97" s="116"/>
      <c r="BA97" s="26" t="s">
        <v>38</v>
      </c>
      <c r="BB97" s="116"/>
      <c r="BC97" s="26" t="s">
        <v>38</v>
      </c>
      <c r="BD97" s="116"/>
      <c r="BE97" s="26" t="s">
        <v>38</v>
      </c>
      <c r="BF97" s="116"/>
    </row>
    <row r="98" spans="2:58" x14ac:dyDescent="0.3">
      <c r="B98" s="309"/>
      <c r="C98" s="2">
        <v>2010</v>
      </c>
      <c r="D98" s="41">
        <v>94</v>
      </c>
      <c r="E98" s="116">
        <f t="shared" si="70"/>
        <v>56.969696969696969</v>
      </c>
      <c r="F98" s="26">
        <v>192</v>
      </c>
      <c r="G98" s="116">
        <f t="shared" ref="G98:G108" si="72">F98/AI62*100</f>
        <v>57.831325301204814</v>
      </c>
      <c r="H98" s="26">
        <v>137</v>
      </c>
      <c r="I98" s="116">
        <f>H98/AK62*100</f>
        <v>58.547008547008552</v>
      </c>
      <c r="J98" s="26"/>
      <c r="K98" s="116"/>
      <c r="L98" s="26"/>
      <c r="M98" s="116"/>
      <c r="N98" s="26"/>
      <c r="O98" s="116"/>
      <c r="P98" s="26"/>
      <c r="Q98" s="116"/>
      <c r="R98" s="26"/>
      <c r="S98" s="116"/>
      <c r="T98" s="26"/>
      <c r="U98" s="116"/>
      <c r="V98" s="26"/>
      <c r="W98" s="116"/>
      <c r="X98" s="26"/>
      <c r="Y98" s="116"/>
      <c r="Z98" s="26"/>
      <c r="AA98" s="116"/>
      <c r="AB98" s="26"/>
      <c r="AC98" s="116"/>
      <c r="AE98" s="309"/>
      <c r="AF98" s="2">
        <v>2010</v>
      </c>
      <c r="AG98" s="41" t="s">
        <v>38</v>
      </c>
      <c r="AH98" s="116" t="e">
        <f t="shared" si="71"/>
        <v>#VALUE!</v>
      </c>
      <c r="AI98" s="26" t="s">
        <v>38</v>
      </c>
      <c r="AJ98" s="116" t="e">
        <f t="shared" ref="AJ98:AJ108" si="73">AI98/AI62*100</f>
        <v>#VALUE!</v>
      </c>
      <c r="AK98" s="26" t="s">
        <v>38</v>
      </c>
      <c r="AL98" s="116" t="e">
        <f>AK98/AK62*100</f>
        <v>#VALUE!</v>
      </c>
      <c r="AM98" s="26" t="s">
        <v>38</v>
      </c>
      <c r="AN98" s="116"/>
      <c r="AO98" s="26" t="s">
        <v>38</v>
      </c>
      <c r="AP98" s="116"/>
      <c r="AQ98" s="26" t="s">
        <v>38</v>
      </c>
      <c r="AR98" s="116"/>
      <c r="AS98" s="26" t="s">
        <v>38</v>
      </c>
      <c r="AT98" s="116"/>
      <c r="AU98" s="26" t="s">
        <v>38</v>
      </c>
      <c r="AV98" s="116"/>
      <c r="AW98" s="26" t="s">
        <v>38</v>
      </c>
      <c r="AX98" s="116"/>
      <c r="AY98" s="26" t="s">
        <v>38</v>
      </c>
      <c r="AZ98" s="116"/>
      <c r="BA98" s="26" t="s">
        <v>38</v>
      </c>
      <c r="BB98" s="116"/>
      <c r="BC98" s="26" t="s">
        <v>38</v>
      </c>
      <c r="BD98" s="116"/>
      <c r="BE98" s="26" t="s">
        <v>38</v>
      </c>
      <c r="BF98" s="116"/>
    </row>
    <row r="99" spans="2:58" x14ac:dyDescent="0.3">
      <c r="B99" s="309"/>
      <c r="C99" s="2">
        <v>2011</v>
      </c>
      <c r="D99" s="41">
        <v>54</v>
      </c>
      <c r="E99" s="116">
        <f t="shared" si="70"/>
        <v>56.25</v>
      </c>
      <c r="F99" s="26">
        <v>96</v>
      </c>
      <c r="G99" s="116">
        <f t="shared" si="72"/>
        <v>60.377358490566039</v>
      </c>
      <c r="H99" s="26">
        <v>182</v>
      </c>
      <c r="I99" s="116">
        <f t="shared" ref="I99:I108" si="74">H99/AK63*100</f>
        <v>62.975778546712803</v>
      </c>
      <c r="J99" s="26">
        <v>111</v>
      </c>
      <c r="K99" s="116">
        <f>J99/AM63*100</f>
        <v>58.730158730158735</v>
      </c>
      <c r="L99" s="26"/>
      <c r="M99" s="116"/>
      <c r="N99" s="26"/>
      <c r="O99" s="116"/>
      <c r="P99" s="26"/>
      <c r="Q99" s="116"/>
      <c r="R99" s="26"/>
      <c r="S99" s="116"/>
      <c r="T99" s="26"/>
      <c r="U99" s="116"/>
      <c r="V99" s="26"/>
      <c r="W99" s="116"/>
      <c r="X99" s="26"/>
      <c r="Y99" s="116"/>
      <c r="Z99" s="26"/>
      <c r="AA99" s="116"/>
      <c r="AB99" s="26"/>
      <c r="AC99" s="116"/>
      <c r="AE99" s="309"/>
      <c r="AF99" s="2">
        <v>2011</v>
      </c>
      <c r="AG99" s="41" t="s">
        <v>38</v>
      </c>
      <c r="AH99" s="116" t="e">
        <f t="shared" si="71"/>
        <v>#VALUE!</v>
      </c>
      <c r="AI99" s="26" t="s">
        <v>38</v>
      </c>
      <c r="AJ99" s="116" t="e">
        <f t="shared" si="73"/>
        <v>#VALUE!</v>
      </c>
      <c r="AK99" s="26" t="s">
        <v>38</v>
      </c>
      <c r="AL99" s="116" t="e">
        <f t="shared" ref="AL99:AL108" si="75">AK99/AK63*100</f>
        <v>#VALUE!</v>
      </c>
      <c r="AM99" s="26" t="s">
        <v>38</v>
      </c>
      <c r="AN99" s="116" t="e">
        <f>AM99/AM63*100</f>
        <v>#VALUE!</v>
      </c>
      <c r="AO99" s="26" t="s">
        <v>38</v>
      </c>
      <c r="AP99" s="116"/>
      <c r="AQ99" s="26" t="s">
        <v>38</v>
      </c>
      <c r="AR99" s="116"/>
      <c r="AS99" s="26" t="s">
        <v>38</v>
      </c>
      <c r="AT99" s="116"/>
      <c r="AU99" s="26" t="s">
        <v>38</v>
      </c>
      <c r="AV99" s="116"/>
      <c r="AW99" s="26" t="s">
        <v>38</v>
      </c>
      <c r="AX99" s="116"/>
      <c r="AY99" s="26" t="s">
        <v>38</v>
      </c>
      <c r="AZ99" s="116"/>
      <c r="BA99" s="26" t="s">
        <v>38</v>
      </c>
      <c r="BB99" s="116"/>
      <c r="BC99" s="26" t="s">
        <v>38</v>
      </c>
      <c r="BD99" s="116"/>
      <c r="BE99" s="26" t="s">
        <v>38</v>
      </c>
      <c r="BF99" s="116"/>
    </row>
    <row r="100" spans="2:58" x14ac:dyDescent="0.3">
      <c r="B100" s="309"/>
      <c r="C100" s="2">
        <v>2012</v>
      </c>
      <c r="D100" s="41">
        <v>73</v>
      </c>
      <c r="E100" s="116">
        <f t="shared" si="70"/>
        <v>65.765765765765778</v>
      </c>
      <c r="F100" s="26">
        <v>58</v>
      </c>
      <c r="G100" s="116">
        <f t="shared" si="72"/>
        <v>55.769230769230774</v>
      </c>
      <c r="H100" s="26">
        <v>99</v>
      </c>
      <c r="I100" s="116">
        <f t="shared" si="74"/>
        <v>55.307262569832403</v>
      </c>
      <c r="J100" s="26">
        <v>174</v>
      </c>
      <c r="K100" s="116">
        <f t="shared" ref="K100:K108" si="76">J100/AM64*100</f>
        <v>56.310679611650485</v>
      </c>
      <c r="L100" s="26">
        <v>129</v>
      </c>
      <c r="M100" s="116">
        <f>L100/AO64*100</f>
        <v>56.331877729257641</v>
      </c>
      <c r="N100" s="26"/>
      <c r="O100" s="116"/>
      <c r="P100" s="26"/>
      <c r="Q100" s="116"/>
      <c r="R100" s="26"/>
      <c r="S100" s="116"/>
      <c r="T100" s="26"/>
      <c r="U100" s="116"/>
      <c r="V100" s="26"/>
      <c r="W100" s="116"/>
      <c r="X100" s="26"/>
      <c r="Y100" s="116"/>
      <c r="Z100" s="26"/>
      <c r="AA100" s="116"/>
      <c r="AB100" s="26"/>
      <c r="AC100" s="116"/>
      <c r="AE100" s="309"/>
      <c r="AF100" s="2">
        <v>2012</v>
      </c>
      <c r="AG100" s="41">
        <v>2</v>
      </c>
      <c r="AH100" s="116">
        <f t="shared" si="71"/>
        <v>1.8018018018018018</v>
      </c>
      <c r="AI100" s="26">
        <v>1</v>
      </c>
      <c r="AJ100" s="116">
        <f t="shared" si="73"/>
        <v>0.96153846153846156</v>
      </c>
      <c r="AK100" s="26">
        <v>3</v>
      </c>
      <c r="AL100" s="116">
        <f t="shared" si="75"/>
        <v>1.6759776536312849</v>
      </c>
      <c r="AM100" s="26">
        <v>2</v>
      </c>
      <c r="AN100" s="116">
        <f t="shared" ref="AN100:AN108" si="77">AM100/AM64*100</f>
        <v>0.64724919093851141</v>
      </c>
      <c r="AO100" s="26">
        <v>1</v>
      </c>
      <c r="AP100" s="116">
        <f>AO100/AO64*100</f>
        <v>0.43668122270742354</v>
      </c>
      <c r="AQ100" s="26" t="s">
        <v>38</v>
      </c>
      <c r="AR100" s="116"/>
      <c r="AS100" s="26" t="s">
        <v>38</v>
      </c>
      <c r="AT100" s="116"/>
      <c r="AU100" s="26" t="s">
        <v>38</v>
      </c>
      <c r="AV100" s="116"/>
      <c r="AW100" s="26" t="s">
        <v>38</v>
      </c>
      <c r="AX100" s="116"/>
      <c r="AY100" s="26" t="s">
        <v>38</v>
      </c>
      <c r="AZ100" s="116"/>
      <c r="BA100" s="26" t="s">
        <v>38</v>
      </c>
      <c r="BB100" s="116"/>
      <c r="BC100" s="26" t="s">
        <v>38</v>
      </c>
      <c r="BD100" s="116"/>
      <c r="BE100" s="26" t="s">
        <v>38</v>
      </c>
      <c r="BF100" s="116"/>
    </row>
    <row r="101" spans="2:58" x14ac:dyDescent="0.3">
      <c r="B101" s="309"/>
      <c r="C101" s="2">
        <v>2013</v>
      </c>
      <c r="D101" s="41">
        <v>61</v>
      </c>
      <c r="E101" s="116">
        <f t="shared" si="70"/>
        <v>64.21052631578948</v>
      </c>
      <c r="F101" s="26">
        <v>52</v>
      </c>
      <c r="G101" s="116">
        <f t="shared" si="72"/>
        <v>54.736842105263165</v>
      </c>
      <c r="H101" s="26">
        <v>83</v>
      </c>
      <c r="I101" s="116">
        <f t="shared" si="74"/>
        <v>51.875000000000007</v>
      </c>
      <c r="J101" s="26">
        <v>128</v>
      </c>
      <c r="K101" s="116">
        <f t="shared" si="76"/>
        <v>52.459016393442624</v>
      </c>
      <c r="L101" s="26">
        <v>179</v>
      </c>
      <c r="M101" s="116">
        <f t="shared" ref="M101:M108" si="78">L101/AO65*100</f>
        <v>54.740061162079513</v>
      </c>
      <c r="N101" s="26">
        <v>163</v>
      </c>
      <c r="O101" s="116">
        <f>N101/AQ65*100</f>
        <v>57.597173144876322</v>
      </c>
      <c r="P101" s="26"/>
      <c r="Q101" s="116"/>
      <c r="R101" s="26"/>
      <c r="S101" s="116"/>
      <c r="T101" s="26"/>
      <c r="U101" s="116"/>
      <c r="V101" s="26"/>
      <c r="W101" s="116"/>
      <c r="X101" s="26"/>
      <c r="Y101" s="116"/>
      <c r="Z101" s="26"/>
      <c r="AA101" s="116"/>
      <c r="AB101" s="26"/>
      <c r="AC101" s="116"/>
      <c r="AE101" s="309"/>
      <c r="AF101" s="2">
        <v>2013</v>
      </c>
      <c r="AG101" s="41">
        <v>15</v>
      </c>
      <c r="AH101" s="116">
        <f t="shared" si="71"/>
        <v>15.789473684210526</v>
      </c>
      <c r="AI101" s="26">
        <v>9</v>
      </c>
      <c r="AJ101" s="116">
        <f t="shared" si="73"/>
        <v>9.4736842105263168</v>
      </c>
      <c r="AK101" s="26">
        <v>18</v>
      </c>
      <c r="AL101" s="116">
        <f t="shared" si="75"/>
        <v>11.25</v>
      </c>
      <c r="AM101" s="26">
        <v>15</v>
      </c>
      <c r="AN101" s="116">
        <f t="shared" si="77"/>
        <v>6.1475409836065573</v>
      </c>
      <c r="AO101" s="26">
        <v>25</v>
      </c>
      <c r="AP101" s="116">
        <f t="shared" ref="AP101:AP108" si="79">AO101/AO65*100</f>
        <v>7.6452599388379197</v>
      </c>
      <c r="AQ101" s="26">
        <v>29</v>
      </c>
      <c r="AR101" s="116">
        <f>AQ101/AQ65*100</f>
        <v>10.247349823321555</v>
      </c>
      <c r="AS101" s="26" t="s">
        <v>38</v>
      </c>
      <c r="AT101" s="116"/>
      <c r="AU101" s="26" t="s">
        <v>38</v>
      </c>
      <c r="AV101" s="116"/>
      <c r="AW101" s="26" t="s">
        <v>38</v>
      </c>
      <c r="AX101" s="116"/>
      <c r="AY101" s="26" t="s">
        <v>38</v>
      </c>
      <c r="AZ101" s="116"/>
      <c r="BA101" s="26" t="s">
        <v>38</v>
      </c>
      <c r="BB101" s="116"/>
      <c r="BC101" s="26" t="s">
        <v>38</v>
      </c>
      <c r="BD101" s="116"/>
      <c r="BE101" s="26" t="s">
        <v>38</v>
      </c>
      <c r="BF101" s="116"/>
    </row>
    <row r="102" spans="2:58" x14ac:dyDescent="0.3">
      <c r="B102" s="309"/>
      <c r="C102" s="2">
        <v>2014</v>
      </c>
      <c r="D102" s="41">
        <v>53</v>
      </c>
      <c r="E102" s="116">
        <f t="shared" si="70"/>
        <v>56.38297872340425</v>
      </c>
      <c r="F102" s="26">
        <v>34</v>
      </c>
      <c r="G102" s="116">
        <f t="shared" si="72"/>
        <v>43.589743589743591</v>
      </c>
      <c r="H102" s="26">
        <v>59</v>
      </c>
      <c r="I102" s="116">
        <f t="shared" si="74"/>
        <v>46.45669291338583</v>
      </c>
      <c r="J102" s="26">
        <v>68</v>
      </c>
      <c r="K102" s="116">
        <f t="shared" si="76"/>
        <v>44.444444444444443</v>
      </c>
      <c r="L102" s="26">
        <v>76</v>
      </c>
      <c r="M102" s="116">
        <f t="shared" si="78"/>
        <v>40.425531914893611</v>
      </c>
      <c r="N102" s="26">
        <v>163</v>
      </c>
      <c r="O102" s="116">
        <f t="shared" ref="O102:O108" si="80">N102/AQ66*100</f>
        <v>46.839080459770116</v>
      </c>
      <c r="P102" s="26">
        <v>105</v>
      </c>
      <c r="Q102" s="116">
        <f>P102/AS66*100</f>
        <v>40.856031128404666</v>
      </c>
      <c r="R102" s="26"/>
      <c r="S102" s="116"/>
      <c r="T102" s="26"/>
      <c r="U102" s="116"/>
      <c r="V102" s="26"/>
      <c r="W102" s="116"/>
      <c r="X102" s="26"/>
      <c r="Y102" s="116"/>
      <c r="Z102" s="26"/>
      <c r="AA102" s="116"/>
      <c r="AB102" s="26"/>
      <c r="AC102" s="116"/>
      <c r="AE102" s="309"/>
      <c r="AF102" s="2">
        <v>2014</v>
      </c>
      <c r="AG102" s="41">
        <v>24</v>
      </c>
      <c r="AH102" s="116">
        <f t="shared" si="71"/>
        <v>25.531914893617021</v>
      </c>
      <c r="AI102" s="26">
        <v>22</v>
      </c>
      <c r="AJ102" s="116">
        <f t="shared" si="73"/>
        <v>28.205128205128204</v>
      </c>
      <c r="AK102" s="26">
        <v>23</v>
      </c>
      <c r="AL102" s="116">
        <f t="shared" si="75"/>
        <v>18.110236220472441</v>
      </c>
      <c r="AM102" s="26">
        <v>32</v>
      </c>
      <c r="AN102" s="116">
        <f t="shared" si="77"/>
        <v>20.915032679738562</v>
      </c>
      <c r="AO102" s="26">
        <v>46</v>
      </c>
      <c r="AP102" s="116">
        <f t="shared" si="79"/>
        <v>24.468085106382979</v>
      </c>
      <c r="AQ102" s="26">
        <v>79</v>
      </c>
      <c r="AR102" s="116">
        <f t="shared" ref="AR102:AR108" si="81">AQ102/AQ66*100</f>
        <v>22.701149425287355</v>
      </c>
      <c r="AS102" s="26">
        <v>67</v>
      </c>
      <c r="AT102" s="116">
        <f>AS102/AS66*100</f>
        <v>26.07003891050584</v>
      </c>
      <c r="AU102" s="26" t="s">
        <v>38</v>
      </c>
      <c r="AV102" s="116"/>
      <c r="AW102" s="26" t="s">
        <v>38</v>
      </c>
      <c r="AX102" s="116"/>
      <c r="AY102" s="26" t="s">
        <v>38</v>
      </c>
      <c r="AZ102" s="116"/>
      <c r="BA102" s="26" t="s">
        <v>38</v>
      </c>
      <c r="BB102" s="116"/>
      <c r="BC102" s="26" t="s">
        <v>38</v>
      </c>
      <c r="BD102" s="116"/>
      <c r="BE102" s="26" t="s">
        <v>38</v>
      </c>
      <c r="BF102" s="116"/>
    </row>
    <row r="103" spans="2:58" x14ac:dyDescent="0.3">
      <c r="B103" s="309"/>
      <c r="C103" s="2">
        <v>2015</v>
      </c>
      <c r="D103" s="41">
        <v>31</v>
      </c>
      <c r="E103" s="116">
        <f t="shared" si="70"/>
        <v>35.632183908045981</v>
      </c>
      <c r="F103" s="26">
        <v>31</v>
      </c>
      <c r="G103" s="116">
        <f t="shared" si="72"/>
        <v>37.804878048780488</v>
      </c>
      <c r="H103" s="26">
        <v>39</v>
      </c>
      <c r="I103" s="116">
        <f t="shared" si="74"/>
        <v>39</v>
      </c>
      <c r="J103" s="26">
        <v>36</v>
      </c>
      <c r="K103" s="116">
        <f t="shared" si="76"/>
        <v>29.032258064516132</v>
      </c>
      <c r="L103" s="26">
        <v>41</v>
      </c>
      <c r="M103" s="116">
        <f t="shared" si="78"/>
        <v>33.064516129032256</v>
      </c>
      <c r="N103" s="26">
        <v>74</v>
      </c>
      <c r="O103" s="116">
        <f t="shared" si="80"/>
        <v>31.623931623931622</v>
      </c>
      <c r="P103" s="26">
        <v>101</v>
      </c>
      <c r="Q103" s="116">
        <f t="shared" ref="Q103:Q108" si="82">P103/AS67*100</f>
        <v>32.371794871794876</v>
      </c>
      <c r="R103" s="26">
        <v>92</v>
      </c>
      <c r="S103" s="116">
        <f>R103/AU67*100</f>
        <v>36.507936507936506</v>
      </c>
      <c r="T103" s="26"/>
      <c r="U103" s="116"/>
      <c r="V103" s="26"/>
      <c r="W103" s="116"/>
      <c r="X103" s="26"/>
      <c r="Y103" s="116"/>
      <c r="Z103" s="26"/>
      <c r="AA103" s="116"/>
      <c r="AB103" s="26"/>
      <c r="AC103" s="116"/>
      <c r="AE103" s="309"/>
      <c r="AF103" s="2">
        <v>2015</v>
      </c>
      <c r="AG103" s="41">
        <v>27</v>
      </c>
      <c r="AH103" s="116">
        <f t="shared" si="71"/>
        <v>31.03448275862069</v>
      </c>
      <c r="AI103" s="26">
        <v>30</v>
      </c>
      <c r="AJ103" s="116">
        <f t="shared" si="73"/>
        <v>36.585365853658537</v>
      </c>
      <c r="AK103" s="26">
        <v>26</v>
      </c>
      <c r="AL103" s="116">
        <f t="shared" si="75"/>
        <v>26</v>
      </c>
      <c r="AM103" s="26">
        <v>52</v>
      </c>
      <c r="AN103" s="116">
        <f t="shared" si="77"/>
        <v>41.935483870967744</v>
      </c>
      <c r="AO103" s="26">
        <v>32</v>
      </c>
      <c r="AP103" s="116">
        <f t="shared" si="79"/>
        <v>25.806451612903224</v>
      </c>
      <c r="AQ103" s="26">
        <v>76</v>
      </c>
      <c r="AR103" s="116">
        <f t="shared" si="81"/>
        <v>32.478632478632477</v>
      </c>
      <c r="AS103" s="26">
        <v>99</v>
      </c>
      <c r="AT103" s="116">
        <f t="shared" ref="AT103:AT108" si="83">AS103/AS67*100</f>
        <v>31.73076923076923</v>
      </c>
      <c r="AU103" s="26">
        <v>75</v>
      </c>
      <c r="AV103" s="116">
        <f>AU103/AU67*100</f>
        <v>29.761904761904763</v>
      </c>
      <c r="AW103" s="26" t="s">
        <v>38</v>
      </c>
      <c r="AX103" s="116"/>
      <c r="AY103" s="26" t="s">
        <v>38</v>
      </c>
      <c r="AZ103" s="116"/>
      <c r="BA103" s="26" t="s">
        <v>38</v>
      </c>
      <c r="BB103" s="116"/>
      <c r="BC103" s="26" t="s">
        <v>38</v>
      </c>
      <c r="BD103" s="116"/>
      <c r="BE103" s="26" t="s">
        <v>38</v>
      </c>
      <c r="BF103" s="116"/>
    </row>
    <row r="104" spans="2:58" x14ac:dyDescent="0.3">
      <c r="B104" s="309"/>
      <c r="C104" s="2">
        <v>2016</v>
      </c>
      <c r="D104" s="41">
        <v>29</v>
      </c>
      <c r="E104" s="116">
        <f t="shared" si="70"/>
        <v>39.189189189189186</v>
      </c>
      <c r="F104" s="26">
        <v>24</v>
      </c>
      <c r="G104" s="116">
        <f t="shared" si="72"/>
        <v>26.086956521739129</v>
      </c>
      <c r="H104" s="26">
        <v>30</v>
      </c>
      <c r="I104" s="116">
        <f t="shared" si="74"/>
        <v>30.927835051546392</v>
      </c>
      <c r="J104" s="26">
        <v>57</v>
      </c>
      <c r="K104" s="116">
        <f t="shared" si="76"/>
        <v>39.583333333333329</v>
      </c>
      <c r="L104" s="26">
        <v>33</v>
      </c>
      <c r="M104" s="116">
        <f t="shared" si="78"/>
        <v>27.049180327868854</v>
      </c>
      <c r="N104" s="26">
        <v>60</v>
      </c>
      <c r="O104" s="116">
        <f t="shared" si="80"/>
        <v>38.216560509554142</v>
      </c>
      <c r="P104" s="26">
        <v>76</v>
      </c>
      <c r="Q104" s="116">
        <f t="shared" si="82"/>
        <v>33.928571428571431</v>
      </c>
      <c r="R104" s="26">
        <v>124</v>
      </c>
      <c r="S104" s="116">
        <f t="shared" ref="S104:S108" si="84">R104/AU68*100</f>
        <v>34.34903047091413</v>
      </c>
      <c r="T104" s="26">
        <v>88</v>
      </c>
      <c r="U104" s="116">
        <f>T104/AW68*100</f>
        <v>35.199999999999996</v>
      </c>
      <c r="V104" s="26"/>
      <c r="W104" s="116"/>
      <c r="X104" s="26"/>
      <c r="Y104" s="116"/>
      <c r="Z104" s="26"/>
      <c r="AA104" s="116"/>
      <c r="AB104" s="26"/>
      <c r="AC104" s="116"/>
      <c r="AE104" s="309"/>
      <c r="AF104" s="2">
        <v>2016</v>
      </c>
      <c r="AG104" s="41">
        <v>28</v>
      </c>
      <c r="AH104" s="116">
        <f t="shared" si="71"/>
        <v>37.837837837837839</v>
      </c>
      <c r="AI104" s="26">
        <v>44</v>
      </c>
      <c r="AJ104" s="116">
        <f t="shared" si="73"/>
        <v>47.826086956521742</v>
      </c>
      <c r="AK104" s="26">
        <v>36</v>
      </c>
      <c r="AL104" s="116">
        <f t="shared" si="75"/>
        <v>37.113402061855673</v>
      </c>
      <c r="AM104" s="26">
        <v>39</v>
      </c>
      <c r="AN104" s="116">
        <f t="shared" si="77"/>
        <v>27.083333333333332</v>
      </c>
      <c r="AO104" s="26">
        <v>53</v>
      </c>
      <c r="AP104" s="116">
        <f t="shared" si="79"/>
        <v>43.442622950819668</v>
      </c>
      <c r="AQ104" s="26">
        <v>60</v>
      </c>
      <c r="AR104" s="116">
        <f t="shared" si="81"/>
        <v>38.216560509554142</v>
      </c>
      <c r="AS104" s="26">
        <v>75</v>
      </c>
      <c r="AT104" s="116">
        <f t="shared" si="83"/>
        <v>33.482142857142854</v>
      </c>
      <c r="AU104" s="26">
        <v>121</v>
      </c>
      <c r="AV104" s="116">
        <f t="shared" ref="AV104:AV108" si="85">AU104/AU68*100</f>
        <v>33.518005540166207</v>
      </c>
      <c r="AW104" s="26">
        <v>79</v>
      </c>
      <c r="AX104" s="116">
        <f>AW104/AW68*100</f>
        <v>31.6</v>
      </c>
      <c r="AY104" s="26" t="s">
        <v>38</v>
      </c>
      <c r="AZ104" s="116"/>
      <c r="BA104" s="26" t="s">
        <v>38</v>
      </c>
      <c r="BB104" s="116"/>
      <c r="BC104" s="26" t="s">
        <v>38</v>
      </c>
      <c r="BD104" s="116"/>
      <c r="BE104" s="26" t="s">
        <v>38</v>
      </c>
      <c r="BF104" s="116"/>
    </row>
    <row r="105" spans="2:58" x14ac:dyDescent="0.3">
      <c r="B105" s="309"/>
      <c r="C105" s="2">
        <v>2017</v>
      </c>
      <c r="D105" s="41">
        <v>20</v>
      </c>
      <c r="E105" s="116">
        <f t="shared" si="70"/>
        <v>29.411764705882355</v>
      </c>
      <c r="F105" s="26">
        <v>38</v>
      </c>
      <c r="G105" s="116">
        <f t="shared" si="72"/>
        <v>35.185185185185183</v>
      </c>
      <c r="H105" s="26">
        <v>30</v>
      </c>
      <c r="I105" s="116">
        <f t="shared" si="74"/>
        <v>28.037383177570092</v>
      </c>
      <c r="J105" s="26">
        <v>40</v>
      </c>
      <c r="K105" s="116">
        <f t="shared" si="76"/>
        <v>30.303030303030305</v>
      </c>
      <c r="L105" s="26">
        <v>33</v>
      </c>
      <c r="M105" s="116">
        <f t="shared" si="78"/>
        <v>27.049180327868854</v>
      </c>
      <c r="N105" s="26">
        <v>35</v>
      </c>
      <c r="O105" s="116">
        <f t="shared" si="80"/>
        <v>23.648648648648649</v>
      </c>
      <c r="P105" s="26">
        <v>59</v>
      </c>
      <c r="Q105" s="116">
        <f t="shared" si="82"/>
        <v>33.333333333333329</v>
      </c>
      <c r="R105" s="26">
        <v>79</v>
      </c>
      <c r="S105" s="116">
        <f t="shared" si="84"/>
        <v>32.113821138211385</v>
      </c>
      <c r="T105" s="26">
        <v>117</v>
      </c>
      <c r="U105" s="116">
        <f t="shared" ref="U105:U108" si="86">T105/AW69*100</f>
        <v>31.283422459893046</v>
      </c>
      <c r="V105" s="26">
        <v>107</v>
      </c>
      <c r="W105" s="116">
        <f>V105/AY69*100</f>
        <v>34.627831715210355</v>
      </c>
      <c r="X105" s="26"/>
      <c r="Y105" s="116"/>
      <c r="Z105" s="26"/>
      <c r="AA105" s="116"/>
      <c r="AB105" s="26"/>
      <c r="AC105" s="116"/>
      <c r="AE105" s="309"/>
      <c r="AF105" s="2">
        <v>2017</v>
      </c>
      <c r="AG105" s="41">
        <v>26</v>
      </c>
      <c r="AH105" s="116">
        <f t="shared" si="71"/>
        <v>38.235294117647058</v>
      </c>
      <c r="AI105" s="26">
        <v>44</v>
      </c>
      <c r="AJ105" s="116">
        <f t="shared" si="73"/>
        <v>40.74074074074074</v>
      </c>
      <c r="AK105" s="26">
        <v>44</v>
      </c>
      <c r="AL105" s="116">
        <f t="shared" si="75"/>
        <v>41.121495327102799</v>
      </c>
      <c r="AM105" s="26">
        <v>57</v>
      </c>
      <c r="AN105" s="116">
        <f t="shared" si="77"/>
        <v>43.18181818181818</v>
      </c>
      <c r="AO105" s="26">
        <v>56</v>
      </c>
      <c r="AP105" s="116">
        <f t="shared" si="79"/>
        <v>45.901639344262293</v>
      </c>
      <c r="AQ105" s="26">
        <v>48</v>
      </c>
      <c r="AR105" s="116">
        <f t="shared" si="81"/>
        <v>32.432432432432435</v>
      </c>
      <c r="AS105" s="26">
        <v>64</v>
      </c>
      <c r="AT105" s="116">
        <f t="shared" si="83"/>
        <v>36.158192090395481</v>
      </c>
      <c r="AU105" s="26">
        <v>96</v>
      </c>
      <c r="AV105" s="116">
        <f t="shared" si="85"/>
        <v>39.024390243902438</v>
      </c>
      <c r="AW105" s="26">
        <v>130</v>
      </c>
      <c r="AX105" s="116">
        <f t="shared" ref="AX105:AX108" si="87">AW105/AW69*100</f>
        <v>34.759358288770052</v>
      </c>
      <c r="AY105" s="26">
        <v>109</v>
      </c>
      <c r="AZ105" s="116">
        <f>AY105/AY69*100</f>
        <v>35.275080906148865</v>
      </c>
      <c r="BA105" s="26" t="s">
        <v>38</v>
      </c>
      <c r="BB105" s="116"/>
      <c r="BC105" s="26" t="s">
        <v>38</v>
      </c>
      <c r="BD105" s="116"/>
      <c r="BE105" s="26" t="s">
        <v>38</v>
      </c>
      <c r="BF105" s="116"/>
    </row>
    <row r="106" spans="2:58" x14ac:dyDescent="0.3">
      <c r="B106" s="309"/>
      <c r="C106" s="2">
        <v>2018</v>
      </c>
      <c r="D106" s="41">
        <v>29</v>
      </c>
      <c r="E106" s="116">
        <f t="shared" si="70"/>
        <v>32.584269662921351</v>
      </c>
      <c r="F106" s="26">
        <v>23</v>
      </c>
      <c r="G106" s="116">
        <f t="shared" si="72"/>
        <v>23</v>
      </c>
      <c r="H106" s="26">
        <v>36</v>
      </c>
      <c r="I106" s="116">
        <f t="shared" si="74"/>
        <v>28.125</v>
      </c>
      <c r="J106" s="26">
        <v>44</v>
      </c>
      <c r="K106" s="116">
        <f t="shared" si="76"/>
        <v>29.333333333333332</v>
      </c>
      <c r="L106" s="26">
        <v>37</v>
      </c>
      <c r="M106" s="116">
        <f t="shared" si="78"/>
        <v>25.874125874125873</v>
      </c>
      <c r="N106" s="26">
        <v>36</v>
      </c>
      <c r="O106" s="116">
        <f t="shared" si="80"/>
        <v>24.657534246575342</v>
      </c>
      <c r="P106" s="26">
        <v>54</v>
      </c>
      <c r="Q106" s="116">
        <f t="shared" si="82"/>
        <v>32.53012048192771</v>
      </c>
      <c r="R106" s="26">
        <v>73</v>
      </c>
      <c r="S106" s="116">
        <f t="shared" si="84"/>
        <v>35.609756097560975</v>
      </c>
      <c r="T106" s="26">
        <v>78</v>
      </c>
      <c r="U106" s="116">
        <f t="shared" si="86"/>
        <v>29.433962264150942</v>
      </c>
      <c r="V106" s="26">
        <v>153</v>
      </c>
      <c r="W106" s="116">
        <f t="shared" ref="W106:W108" si="88">V106/AY70*100</f>
        <v>32.832618025751067</v>
      </c>
      <c r="X106" s="26">
        <v>108</v>
      </c>
      <c r="Y106" s="116">
        <f>X106/BA70*100</f>
        <v>31.764705882352938</v>
      </c>
      <c r="Z106" s="26"/>
      <c r="AA106" s="116"/>
      <c r="AB106" s="26"/>
      <c r="AC106" s="116"/>
      <c r="AE106" s="309"/>
      <c r="AF106" s="2">
        <v>2018</v>
      </c>
      <c r="AG106" s="41">
        <v>34</v>
      </c>
      <c r="AH106" s="116">
        <f t="shared" si="71"/>
        <v>38.202247191011232</v>
      </c>
      <c r="AI106" s="26">
        <v>49</v>
      </c>
      <c r="AJ106" s="116">
        <f t="shared" si="73"/>
        <v>49</v>
      </c>
      <c r="AK106" s="26">
        <v>50</v>
      </c>
      <c r="AL106" s="116">
        <f t="shared" si="75"/>
        <v>39.0625</v>
      </c>
      <c r="AM106" s="26">
        <v>55</v>
      </c>
      <c r="AN106" s="116">
        <f t="shared" si="77"/>
        <v>36.666666666666664</v>
      </c>
      <c r="AO106" s="26">
        <v>62</v>
      </c>
      <c r="AP106" s="116">
        <f t="shared" si="79"/>
        <v>43.356643356643353</v>
      </c>
      <c r="AQ106" s="26">
        <v>55</v>
      </c>
      <c r="AR106" s="116">
        <f t="shared" si="81"/>
        <v>37.671232876712331</v>
      </c>
      <c r="AS106" s="26">
        <v>63</v>
      </c>
      <c r="AT106" s="116">
        <f t="shared" si="83"/>
        <v>37.951807228915662</v>
      </c>
      <c r="AU106" s="26">
        <v>69</v>
      </c>
      <c r="AV106" s="116">
        <f t="shared" si="85"/>
        <v>33.658536585365859</v>
      </c>
      <c r="AW106" s="26">
        <v>87</v>
      </c>
      <c r="AX106" s="116">
        <f t="shared" si="87"/>
        <v>32.830188679245282</v>
      </c>
      <c r="AY106" s="26">
        <v>141</v>
      </c>
      <c r="AZ106" s="116">
        <f t="shared" ref="AZ106:AZ108" si="89">AY106/AY70*100</f>
        <v>30.257510729613735</v>
      </c>
      <c r="BA106" s="26">
        <v>129</v>
      </c>
      <c r="BB106" s="116">
        <f>BA106/BA70*100</f>
        <v>37.941176470588232</v>
      </c>
      <c r="BC106" s="26" t="s">
        <v>38</v>
      </c>
      <c r="BD106" s="116"/>
      <c r="BE106" s="26" t="s">
        <v>38</v>
      </c>
      <c r="BF106" s="116"/>
    </row>
    <row r="107" spans="2:58" x14ac:dyDescent="0.3">
      <c r="B107" s="309"/>
      <c r="C107" s="2">
        <v>2019</v>
      </c>
      <c r="D107" s="41">
        <v>19</v>
      </c>
      <c r="E107" s="116">
        <f t="shared" si="70"/>
        <v>23.170731707317074</v>
      </c>
      <c r="F107" s="26">
        <v>21</v>
      </c>
      <c r="G107" s="116">
        <f t="shared" si="72"/>
        <v>23.076923076923077</v>
      </c>
      <c r="H107" s="26">
        <v>30</v>
      </c>
      <c r="I107" s="116">
        <f t="shared" si="74"/>
        <v>24.590163934426229</v>
      </c>
      <c r="J107" s="26">
        <v>25</v>
      </c>
      <c r="K107" s="116">
        <f t="shared" si="76"/>
        <v>21.739130434782609</v>
      </c>
      <c r="L107" s="26">
        <v>36</v>
      </c>
      <c r="M107" s="116">
        <f t="shared" si="78"/>
        <v>25.531914893617021</v>
      </c>
      <c r="N107" s="26">
        <v>36</v>
      </c>
      <c r="O107" s="116">
        <f t="shared" si="80"/>
        <v>23.52941176470588</v>
      </c>
      <c r="P107" s="26">
        <v>32</v>
      </c>
      <c r="Q107" s="116">
        <f t="shared" si="82"/>
        <v>21.192052980132452</v>
      </c>
      <c r="R107" s="26">
        <v>53</v>
      </c>
      <c r="S107" s="116">
        <f t="shared" si="84"/>
        <v>29.120879120879124</v>
      </c>
      <c r="T107" s="26">
        <v>80</v>
      </c>
      <c r="U107" s="116">
        <f t="shared" si="86"/>
        <v>32.520325203252028</v>
      </c>
      <c r="V107" s="26">
        <v>106</v>
      </c>
      <c r="W107" s="116">
        <f t="shared" si="88"/>
        <v>30.994152046783626</v>
      </c>
      <c r="X107" s="26">
        <v>121</v>
      </c>
      <c r="Y107" s="116">
        <f t="shared" ref="Y107:Y108" si="90">X107/BA71*100</f>
        <v>27.375565610859731</v>
      </c>
      <c r="Z107" s="26">
        <v>122</v>
      </c>
      <c r="AA107" s="116">
        <f>Z107/BC71*100</f>
        <v>34.560906515580733</v>
      </c>
      <c r="AB107" s="26"/>
      <c r="AC107" s="116"/>
      <c r="AE107" s="309"/>
      <c r="AF107" s="2">
        <v>2019</v>
      </c>
      <c r="AG107" s="41">
        <v>34</v>
      </c>
      <c r="AH107" s="116">
        <f t="shared" si="71"/>
        <v>41.463414634146339</v>
      </c>
      <c r="AI107" s="26">
        <v>37</v>
      </c>
      <c r="AJ107" s="116">
        <f t="shared" si="73"/>
        <v>40.659340659340657</v>
      </c>
      <c r="AK107" s="26">
        <v>59</v>
      </c>
      <c r="AL107" s="116">
        <f t="shared" si="75"/>
        <v>48.360655737704917</v>
      </c>
      <c r="AM107" s="26">
        <v>50</v>
      </c>
      <c r="AN107" s="116">
        <f t="shared" si="77"/>
        <v>43.478260869565219</v>
      </c>
      <c r="AO107" s="26">
        <v>54</v>
      </c>
      <c r="AP107" s="116">
        <f t="shared" si="79"/>
        <v>38.297872340425535</v>
      </c>
      <c r="AQ107" s="26">
        <v>62</v>
      </c>
      <c r="AR107" s="116">
        <f t="shared" si="81"/>
        <v>40.522875816993462</v>
      </c>
      <c r="AS107" s="26">
        <v>58</v>
      </c>
      <c r="AT107" s="116">
        <f t="shared" si="83"/>
        <v>38.410596026490069</v>
      </c>
      <c r="AU107" s="26">
        <v>66</v>
      </c>
      <c r="AV107" s="116">
        <f t="shared" si="85"/>
        <v>36.263736263736263</v>
      </c>
      <c r="AW107" s="26">
        <v>98</v>
      </c>
      <c r="AX107" s="116">
        <f t="shared" si="87"/>
        <v>39.837398373983739</v>
      </c>
      <c r="AY107" s="26">
        <v>126</v>
      </c>
      <c r="AZ107" s="116">
        <f t="shared" si="89"/>
        <v>36.84210526315789</v>
      </c>
      <c r="BA107" s="26">
        <v>179</v>
      </c>
      <c r="BB107" s="116">
        <f t="shared" ref="BB107:BB108" si="91">BA107/BA71*100</f>
        <v>40.497737556561084</v>
      </c>
      <c r="BC107" s="26">
        <v>134</v>
      </c>
      <c r="BD107" s="116">
        <f>BC107/BC71*100</f>
        <v>37.960339943342774</v>
      </c>
      <c r="BE107" s="26" t="s">
        <v>38</v>
      </c>
      <c r="BF107" s="116"/>
    </row>
    <row r="108" spans="2:58" x14ac:dyDescent="0.3">
      <c r="B108" s="310"/>
      <c r="C108" s="3">
        <v>2020</v>
      </c>
      <c r="D108" s="4">
        <v>17</v>
      </c>
      <c r="E108" s="78">
        <f t="shared" si="70"/>
        <v>24.637681159420293</v>
      </c>
      <c r="F108" s="76">
        <v>23</v>
      </c>
      <c r="G108" s="78">
        <f t="shared" si="72"/>
        <v>39.655172413793103</v>
      </c>
      <c r="H108" s="76">
        <v>24</v>
      </c>
      <c r="I108" s="78">
        <f t="shared" si="74"/>
        <v>26.666666666666668</v>
      </c>
      <c r="J108" s="76">
        <v>26</v>
      </c>
      <c r="K108" s="78">
        <f t="shared" si="76"/>
        <v>24.299065420560748</v>
      </c>
      <c r="L108" s="76">
        <v>22</v>
      </c>
      <c r="M108" s="78">
        <f t="shared" si="78"/>
        <v>23.157894736842106</v>
      </c>
      <c r="N108" s="76">
        <v>25</v>
      </c>
      <c r="O108" s="78">
        <f t="shared" si="80"/>
        <v>23.809523809523807</v>
      </c>
      <c r="P108" s="76">
        <v>38</v>
      </c>
      <c r="Q108" s="78">
        <f t="shared" si="82"/>
        <v>30.64516129032258</v>
      </c>
      <c r="R108" s="76">
        <v>28</v>
      </c>
      <c r="S108" s="78">
        <f t="shared" si="84"/>
        <v>21.052631578947366</v>
      </c>
      <c r="T108" s="76">
        <v>54</v>
      </c>
      <c r="U108" s="78">
        <f t="shared" si="86"/>
        <v>31.395348837209301</v>
      </c>
      <c r="V108" s="76">
        <v>44</v>
      </c>
      <c r="W108" s="78">
        <f t="shared" si="88"/>
        <v>25.581395348837212</v>
      </c>
      <c r="X108" s="76">
        <v>67</v>
      </c>
      <c r="Y108" s="78">
        <f t="shared" si="90"/>
        <v>31.455399061032864</v>
      </c>
      <c r="Z108" s="76">
        <v>123</v>
      </c>
      <c r="AA108" s="78">
        <f>Z108/BC72*100</f>
        <v>31.377551020408163</v>
      </c>
      <c r="AB108" s="76">
        <v>94</v>
      </c>
      <c r="AC108" s="78">
        <f>AB108/BE72*100</f>
        <v>28.74617737003058</v>
      </c>
      <c r="AE108" s="310"/>
      <c r="AF108" s="3">
        <v>2020</v>
      </c>
      <c r="AG108" s="4">
        <v>34</v>
      </c>
      <c r="AH108" s="78">
        <f t="shared" si="71"/>
        <v>49.275362318840585</v>
      </c>
      <c r="AI108" s="76">
        <v>20</v>
      </c>
      <c r="AJ108" s="78">
        <f t="shared" si="73"/>
        <v>34.482758620689658</v>
      </c>
      <c r="AK108" s="76">
        <v>44</v>
      </c>
      <c r="AL108" s="78">
        <f t="shared" si="75"/>
        <v>48.888888888888886</v>
      </c>
      <c r="AM108" s="76">
        <v>49</v>
      </c>
      <c r="AN108" s="78">
        <f t="shared" si="77"/>
        <v>45.794392523364486</v>
      </c>
      <c r="AO108" s="76">
        <v>45</v>
      </c>
      <c r="AP108" s="78">
        <f t="shared" si="79"/>
        <v>47.368421052631575</v>
      </c>
      <c r="AQ108" s="76">
        <v>49</v>
      </c>
      <c r="AR108" s="78">
        <f t="shared" si="81"/>
        <v>46.666666666666664</v>
      </c>
      <c r="AS108" s="76">
        <v>44</v>
      </c>
      <c r="AT108" s="78">
        <f t="shared" si="83"/>
        <v>35.483870967741936</v>
      </c>
      <c r="AU108" s="76">
        <v>58</v>
      </c>
      <c r="AV108" s="78">
        <f t="shared" si="85"/>
        <v>43.609022556390975</v>
      </c>
      <c r="AW108" s="76">
        <v>71</v>
      </c>
      <c r="AX108" s="78">
        <f t="shared" si="87"/>
        <v>41.279069767441861</v>
      </c>
      <c r="AY108" s="76">
        <v>76</v>
      </c>
      <c r="AZ108" s="78">
        <f t="shared" si="89"/>
        <v>44.186046511627907</v>
      </c>
      <c r="BA108" s="76">
        <v>90</v>
      </c>
      <c r="BB108" s="78">
        <f t="shared" si="91"/>
        <v>42.25352112676056</v>
      </c>
      <c r="BC108" s="76">
        <v>163</v>
      </c>
      <c r="BD108" s="78">
        <f>BC108/BC72*100</f>
        <v>41.58163265306122</v>
      </c>
      <c r="BE108" s="76">
        <v>145</v>
      </c>
      <c r="BF108" s="78">
        <f>BE108/BE72*100</f>
        <v>44.342507645259936</v>
      </c>
    </row>
    <row r="109" spans="2:58" x14ac:dyDescent="0.3">
      <c r="G109" s="115"/>
      <c r="BB109" s="115"/>
    </row>
    <row r="110" spans="2:58" ht="24" x14ac:dyDescent="0.3">
      <c r="B110" s="100" t="s">
        <v>54</v>
      </c>
      <c r="C110" s="87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E110" s="100" t="s">
        <v>55</v>
      </c>
      <c r="AF110" s="87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  <c r="BC110" s="86"/>
      <c r="BD110" s="86"/>
      <c r="BE110" s="86"/>
      <c r="BF110" s="86"/>
    </row>
    <row r="111" spans="2:58" x14ac:dyDescent="0.3">
      <c r="B111" s="79"/>
      <c r="C111" s="73"/>
      <c r="D111" s="311" t="s">
        <v>30</v>
      </c>
      <c r="E111" s="311"/>
      <c r="F111" s="311"/>
      <c r="G111" s="311"/>
      <c r="H111" s="311"/>
      <c r="I111" s="311"/>
      <c r="J111" s="311"/>
      <c r="K111" s="311"/>
      <c r="L111" s="311"/>
      <c r="M111" s="311"/>
      <c r="N111" s="311"/>
      <c r="O111" s="311"/>
      <c r="P111" s="311"/>
      <c r="Q111" s="311"/>
      <c r="R111" s="311"/>
      <c r="S111" s="311"/>
      <c r="T111" s="311"/>
      <c r="U111" s="311"/>
      <c r="V111" s="311"/>
      <c r="W111" s="311"/>
      <c r="X111" s="311"/>
      <c r="Y111" s="311"/>
      <c r="Z111" s="311"/>
      <c r="AA111" s="311"/>
      <c r="AB111" s="311"/>
      <c r="AC111" s="311"/>
      <c r="AE111" s="79"/>
      <c r="AF111" s="73"/>
      <c r="AG111" s="311" t="s">
        <v>30</v>
      </c>
      <c r="AH111" s="311"/>
      <c r="AI111" s="311"/>
      <c r="AJ111" s="311"/>
      <c r="AK111" s="311"/>
      <c r="AL111" s="311"/>
      <c r="AM111" s="311"/>
      <c r="AN111" s="311"/>
      <c r="AO111" s="311"/>
      <c r="AP111" s="311"/>
      <c r="AQ111" s="311"/>
      <c r="AR111" s="311"/>
      <c r="AS111" s="311"/>
      <c r="AT111" s="311"/>
      <c r="AU111" s="311"/>
      <c r="AV111" s="311"/>
      <c r="AW111" s="311"/>
      <c r="AX111" s="311"/>
      <c r="AY111" s="311"/>
      <c r="AZ111" s="311"/>
      <c r="BA111" s="311"/>
      <c r="BB111" s="311"/>
      <c r="BC111" s="311"/>
      <c r="BD111" s="311"/>
      <c r="BE111" s="311"/>
      <c r="BF111" s="311"/>
    </row>
    <row r="112" spans="2:58" x14ac:dyDescent="0.3">
      <c r="B112" s="80"/>
      <c r="C112" s="81"/>
      <c r="D112" s="307">
        <v>2008</v>
      </c>
      <c r="E112" s="307"/>
      <c r="F112" s="307">
        <v>2009</v>
      </c>
      <c r="G112" s="307"/>
      <c r="H112" s="307">
        <v>2010</v>
      </c>
      <c r="I112" s="307"/>
      <c r="J112" s="307">
        <v>2011</v>
      </c>
      <c r="K112" s="307"/>
      <c r="L112" s="307">
        <v>2012</v>
      </c>
      <c r="M112" s="307"/>
      <c r="N112" s="307">
        <v>2013</v>
      </c>
      <c r="O112" s="307"/>
      <c r="P112" s="307">
        <v>2014</v>
      </c>
      <c r="Q112" s="307"/>
      <c r="R112" s="307">
        <v>2015</v>
      </c>
      <c r="S112" s="307"/>
      <c r="T112" s="307">
        <v>2016</v>
      </c>
      <c r="U112" s="307"/>
      <c r="V112" s="307">
        <v>2017</v>
      </c>
      <c r="W112" s="307"/>
      <c r="X112" s="307">
        <v>2018</v>
      </c>
      <c r="Y112" s="307"/>
      <c r="Z112" s="307">
        <v>2019</v>
      </c>
      <c r="AA112" s="307"/>
      <c r="AB112" s="307">
        <v>2020</v>
      </c>
      <c r="AC112" s="307"/>
      <c r="AE112" s="80"/>
      <c r="AF112" s="81"/>
      <c r="AG112" s="307">
        <v>2008</v>
      </c>
      <c r="AH112" s="307"/>
      <c r="AI112" s="307">
        <v>2009</v>
      </c>
      <c r="AJ112" s="307"/>
      <c r="AK112" s="307">
        <v>2010</v>
      </c>
      <c r="AL112" s="307"/>
      <c r="AM112" s="307">
        <v>2011</v>
      </c>
      <c r="AN112" s="307"/>
      <c r="AO112" s="307">
        <v>2012</v>
      </c>
      <c r="AP112" s="307"/>
      <c r="AQ112" s="307">
        <v>2013</v>
      </c>
      <c r="AR112" s="307"/>
      <c r="AS112" s="307">
        <v>2014</v>
      </c>
      <c r="AT112" s="307"/>
      <c r="AU112" s="307">
        <v>2015</v>
      </c>
      <c r="AV112" s="307"/>
      <c r="AW112" s="307">
        <v>2016</v>
      </c>
      <c r="AX112" s="307"/>
      <c r="AY112" s="307">
        <v>2017</v>
      </c>
      <c r="AZ112" s="307"/>
      <c r="BA112" s="307">
        <v>2018</v>
      </c>
      <c r="BB112" s="307"/>
      <c r="BC112" s="307">
        <v>2019</v>
      </c>
      <c r="BD112" s="307"/>
      <c r="BE112" s="307">
        <v>2020</v>
      </c>
      <c r="BF112" s="307"/>
    </row>
    <row r="113" spans="2:87" x14ac:dyDescent="0.3">
      <c r="B113" s="83"/>
      <c r="C113" s="84"/>
      <c r="D113" s="85" t="s">
        <v>31</v>
      </c>
      <c r="E113" s="85" t="s">
        <v>0</v>
      </c>
      <c r="F113" s="85" t="s">
        <v>31</v>
      </c>
      <c r="G113" s="85" t="s">
        <v>0</v>
      </c>
      <c r="H113" s="85" t="s">
        <v>31</v>
      </c>
      <c r="I113" s="85" t="s">
        <v>0</v>
      </c>
      <c r="J113" s="85" t="s">
        <v>31</v>
      </c>
      <c r="K113" s="85" t="s">
        <v>0</v>
      </c>
      <c r="L113" s="85" t="s">
        <v>31</v>
      </c>
      <c r="M113" s="85" t="s">
        <v>0</v>
      </c>
      <c r="N113" s="85" t="s">
        <v>31</v>
      </c>
      <c r="O113" s="85" t="s">
        <v>0</v>
      </c>
      <c r="P113" s="85" t="s">
        <v>31</v>
      </c>
      <c r="Q113" s="85" t="s">
        <v>0</v>
      </c>
      <c r="R113" s="85" t="s">
        <v>31</v>
      </c>
      <c r="S113" s="85" t="s">
        <v>0</v>
      </c>
      <c r="T113" s="85" t="s">
        <v>31</v>
      </c>
      <c r="U113" s="85" t="s">
        <v>0</v>
      </c>
      <c r="V113" s="85" t="s">
        <v>31</v>
      </c>
      <c r="W113" s="85" t="s">
        <v>0</v>
      </c>
      <c r="X113" s="85" t="s">
        <v>31</v>
      </c>
      <c r="Y113" s="85" t="s">
        <v>0</v>
      </c>
      <c r="Z113" s="85" t="s">
        <v>31</v>
      </c>
      <c r="AA113" s="85" t="s">
        <v>0</v>
      </c>
      <c r="AB113" s="85" t="s">
        <v>31</v>
      </c>
      <c r="AC113" s="85" t="s">
        <v>0</v>
      </c>
      <c r="AE113" s="83"/>
      <c r="AF113" s="84"/>
      <c r="AG113" s="85" t="s">
        <v>31</v>
      </c>
      <c r="AH113" s="85" t="s">
        <v>0</v>
      </c>
      <c r="AI113" s="85" t="s">
        <v>31</v>
      </c>
      <c r="AJ113" s="85" t="s">
        <v>0</v>
      </c>
      <c r="AK113" s="85" t="s">
        <v>31</v>
      </c>
      <c r="AL113" s="85" t="s">
        <v>0</v>
      </c>
      <c r="AM113" s="85" t="s">
        <v>31</v>
      </c>
      <c r="AN113" s="85" t="s">
        <v>0</v>
      </c>
      <c r="AO113" s="85" t="s">
        <v>31</v>
      </c>
      <c r="AP113" s="85" t="s">
        <v>0</v>
      </c>
      <c r="AQ113" s="85" t="s">
        <v>31</v>
      </c>
      <c r="AR113" s="85" t="s">
        <v>0</v>
      </c>
      <c r="AS113" s="85" t="s">
        <v>31</v>
      </c>
      <c r="AT113" s="85" t="s">
        <v>0</v>
      </c>
      <c r="AU113" s="85" t="s">
        <v>31</v>
      </c>
      <c r="AV113" s="85" t="s">
        <v>0</v>
      </c>
      <c r="AW113" s="85" t="s">
        <v>31</v>
      </c>
      <c r="AX113" s="85" t="s">
        <v>0</v>
      </c>
      <c r="AY113" s="85" t="s">
        <v>31</v>
      </c>
      <c r="AZ113" s="85" t="s">
        <v>0</v>
      </c>
      <c r="BA113" s="85" t="s">
        <v>31</v>
      </c>
      <c r="BB113" s="85" t="s">
        <v>0</v>
      </c>
      <c r="BC113" s="85" t="s">
        <v>31</v>
      </c>
      <c r="BD113" s="85" t="s">
        <v>0</v>
      </c>
      <c r="BE113" s="85" t="s">
        <v>31</v>
      </c>
      <c r="BF113" s="85" t="s">
        <v>0</v>
      </c>
    </row>
    <row r="114" spans="2:87" ht="13.5" customHeight="1" x14ac:dyDescent="0.3">
      <c r="B114" s="308" t="s">
        <v>34</v>
      </c>
      <c r="C114" s="2">
        <v>2008</v>
      </c>
      <c r="D114" s="38" t="s">
        <v>38</v>
      </c>
      <c r="E114" s="115" t="e">
        <f>D114/AG60*100</f>
        <v>#VALUE!</v>
      </c>
      <c r="F114" s="74" t="s">
        <v>38</v>
      </c>
      <c r="G114" s="115"/>
      <c r="H114" s="74" t="s">
        <v>38</v>
      </c>
      <c r="I114" s="115"/>
      <c r="J114" s="74" t="s">
        <v>38</v>
      </c>
      <c r="K114" s="115"/>
      <c r="L114" s="74" t="s">
        <v>38</v>
      </c>
      <c r="M114" s="115"/>
      <c r="N114" s="74" t="s">
        <v>38</v>
      </c>
      <c r="O114" s="115"/>
      <c r="P114" s="74" t="s">
        <v>38</v>
      </c>
      <c r="Q114" s="115"/>
      <c r="R114" s="74" t="s">
        <v>38</v>
      </c>
      <c r="S114" s="115"/>
      <c r="T114" s="74" t="s">
        <v>38</v>
      </c>
      <c r="U114" s="115"/>
      <c r="V114" s="74" t="s">
        <v>38</v>
      </c>
      <c r="W114" s="115"/>
      <c r="X114" s="74" t="s">
        <v>38</v>
      </c>
      <c r="Y114" s="115"/>
      <c r="Z114" s="74" t="s">
        <v>38</v>
      </c>
      <c r="AA114" s="115"/>
      <c r="AB114" s="74" t="s">
        <v>38</v>
      </c>
      <c r="AC114" s="115"/>
      <c r="AE114" s="308" t="s">
        <v>34</v>
      </c>
      <c r="AF114" s="2">
        <v>2008</v>
      </c>
      <c r="AG114" s="38" t="s">
        <v>38</v>
      </c>
      <c r="AH114" s="115" t="e">
        <f>AG114/AG60*100</f>
        <v>#VALUE!</v>
      </c>
      <c r="AI114" s="74" t="s">
        <v>38</v>
      </c>
      <c r="AJ114" s="115"/>
      <c r="AK114" s="74" t="s">
        <v>38</v>
      </c>
      <c r="AL114" s="115"/>
      <c r="AM114" s="74" t="s">
        <v>38</v>
      </c>
      <c r="AN114" s="115"/>
      <c r="AO114" s="74" t="s">
        <v>38</v>
      </c>
      <c r="AP114" s="115"/>
      <c r="AQ114" s="74" t="s">
        <v>38</v>
      </c>
      <c r="AR114" s="115"/>
      <c r="AS114" s="74" t="s">
        <v>38</v>
      </c>
      <c r="AT114" s="115"/>
      <c r="AU114" s="74" t="s">
        <v>38</v>
      </c>
      <c r="AV114" s="115"/>
      <c r="AW114" s="74" t="s">
        <v>38</v>
      </c>
      <c r="AX114" s="115"/>
      <c r="AY114" s="74" t="s">
        <v>38</v>
      </c>
      <c r="AZ114" s="115"/>
      <c r="BA114" s="74" t="s">
        <v>38</v>
      </c>
      <c r="BB114" s="115"/>
      <c r="BC114" s="74" t="s">
        <v>38</v>
      </c>
      <c r="BD114" s="115"/>
      <c r="BE114" s="74" t="s">
        <v>38</v>
      </c>
      <c r="BF114" s="115"/>
    </row>
    <row r="115" spans="2:87" x14ac:dyDescent="0.3">
      <c r="B115" s="309"/>
      <c r="C115" s="2">
        <v>2009</v>
      </c>
      <c r="D115" s="41" t="s">
        <v>38</v>
      </c>
      <c r="E115" s="116" t="e">
        <f t="shared" ref="E115:E126" si="92">D115/AG61*100</f>
        <v>#VALUE!</v>
      </c>
      <c r="F115" s="26" t="s">
        <v>38</v>
      </c>
      <c r="G115" s="116" t="e">
        <f>F115/AI61*100</f>
        <v>#VALUE!</v>
      </c>
      <c r="H115" s="26" t="s">
        <v>38</v>
      </c>
      <c r="I115" s="116"/>
      <c r="J115" s="26" t="s">
        <v>38</v>
      </c>
      <c r="K115" s="116"/>
      <c r="L115" s="26" t="s">
        <v>38</v>
      </c>
      <c r="M115" s="116"/>
      <c r="N115" s="26" t="s">
        <v>38</v>
      </c>
      <c r="O115" s="116"/>
      <c r="P115" s="26" t="s">
        <v>38</v>
      </c>
      <c r="Q115" s="116"/>
      <c r="R115" s="26" t="s">
        <v>38</v>
      </c>
      <c r="S115" s="116"/>
      <c r="T115" s="26" t="s">
        <v>38</v>
      </c>
      <c r="U115" s="116"/>
      <c r="V115" s="26" t="s">
        <v>38</v>
      </c>
      <c r="W115" s="116"/>
      <c r="X115" s="26" t="s">
        <v>38</v>
      </c>
      <c r="Y115" s="116"/>
      <c r="Z115" s="26" t="s">
        <v>38</v>
      </c>
      <c r="AA115" s="116"/>
      <c r="AB115" s="26" t="s">
        <v>38</v>
      </c>
      <c r="AC115" s="116"/>
      <c r="AE115" s="309"/>
      <c r="AF115" s="2">
        <v>2009</v>
      </c>
      <c r="AG115" s="41" t="s">
        <v>38</v>
      </c>
      <c r="AH115" s="116" t="e">
        <f t="shared" ref="AH115:AH126" si="93">AG115/AG61*100</f>
        <v>#VALUE!</v>
      </c>
      <c r="AI115" s="26" t="s">
        <v>38</v>
      </c>
      <c r="AJ115" s="116" t="e">
        <f>AI115/AI61*100</f>
        <v>#VALUE!</v>
      </c>
      <c r="AK115" s="26" t="s">
        <v>38</v>
      </c>
      <c r="AL115" s="116"/>
      <c r="AM115" s="26" t="s">
        <v>38</v>
      </c>
      <c r="AN115" s="116"/>
      <c r="AO115" s="26" t="s">
        <v>38</v>
      </c>
      <c r="AP115" s="116"/>
      <c r="AQ115" s="26" t="s">
        <v>38</v>
      </c>
      <c r="AR115" s="116"/>
      <c r="AS115" s="26" t="s">
        <v>38</v>
      </c>
      <c r="AT115" s="116"/>
      <c r="AU115" s="26" t="s">
        <v>38</v>
      </c>
      <c r="AV115" s="116"/>
      <c r="AW115" s="26" t="s">
        <v>38</v>
      </c>
      <c r="AX115" s="116"/>
      <c r="AY115" s="26" t="s">
        <v>38</v>
      </c>
      <c r="AZ115" s="116"/>
      <c r="BA115" s="26" t="s">
        <v>38</v>
      </c>
      <c r="BB115" s="116"/>
      <c r="BC115" s="26" t="s">
        <v>38</v>
      </c>
      <c r="BD115" s="116"/>
      <c r="BE115" s="26" t="s">
        <v>38</v>
      </c>
      <c r="BF115" s="116"/>
    </row>
    <row r="116" spans="2:87" x14ac:dyDescent="0.3">
      <c r="B116" s="309"/>
      <c r="C116" s="2">
        <v>2010</v>
      </c>
      <c r="D116" s="41" t="s">
        <v>38</v>
      </c>
      <c r="E116" s="116" t="e">
        <f t="shared" si="92"/>
        <v>#VALUE!</v>
      </c>
      <c r="F116" s="26" t="s">
        <v>38</v>
      </c>
      <c r="G116" s="116" t="e">
        <f t="shared" ref="G116:G126" si="94">F116/AI62*100</f>
        <v>#VALUE!</v>
      </c>
      <c r="H116" s="26" t="s">
        <v>38</v>
      </c>
      <c r="I116" s="116" t="e">
        <f>H116/AK62*100</f>
        <v>#VALUE!</v>
      </c>
      <c r="J116" s="26" t="s">
        <v>38</v>
      </c>
      <c r="K116" s="116"/>
      <c r="L116" s="26" t="s">
        <v>38</v>
      </c>
      <c r="M116" s="116"/>
      <c r="N116" s="26" t="s">
        <v>38</v>
      </c>
      <c r="O116" s="116"/>
      <c r="P116" s="26" t="s">
        <v>38</v>
      </c>
      <c r="Q116" s="116"/>
      <c r="R116" s="26" t="s">
        <v>38</v>
      </c>
      <c r="S116" s="116"/>
      <c r="T116" s="26" t="s">
        <v>38</v>
      </c>
      <c r="U116" s="116"/>
      <c r="V116" s="26" t="s">
        <v>38</v>
      </c>
      <c r="W116" s="116"/>
      <c r="X116" s="26" t="s">
        <v>38</v>
      </c>
      <c r="Y116" s="116"/>
      <c r="Z116" s="26" t="s">
        <v>38</v>
      </c>
      <c r="AA116" s="116"/>
      <c r="AB116" s="26" t="s">
        <v>38</v>
      </c>
      <c r="AC116" s="116"/>
      <c r="AE116" s="309"/>
      <c r="AF116" s="2">
        <v>2010</v>
      </c>
      <c r="AG116" s="41" t="s">
        <v>38</v>
      </c>
      <c r="AH116" s="116" t="e">
        <f t="shared" si="93"/>
        <v>#VALUE!</v>
      </c>
      <c r="AI116" s="26" t="s">
        <v>38</v>
      </c>
      <c r="AJ116" s="116" t="e">
        <f t="shared" ref="AJ116:AJ126" si="95">AI116/AI62*100</f>
        <v>#VALUE!</v>
      </c>
      <c r="AK116" s="26" t="s">
        <v>38</v>
      </c>
      <c r="AL116" s="116" t="e">
        <f>AK116/AK62*100</f>
        <v>#VALUE!</v>
      </c>
      <c r="AM116" s="26" t="s">
        <v>38</v>
      </c>
      <c r="AN116" s="116"/>
      <c r="AO116" s="26" t="s">
        <v>38</v>
      </c>
      <c r="AP116" s="116"/>
      <c r="AQ116" s="26" t="s">
        <v>38</v>
      </c>
      <c r="AR116" s="116"/>
      <c r="AS116" s="26" t="s">
        <v>38</v>
      </c>
      <c r="AT116" s="116"/>
      <c r="AU116" s="26" t="s">
        <v>38</v>
      </c>
      <c r="AV116" s="116"/>
      <c r="AW116" s="26" t="s">
        <v>38</v>
      </c>
      <c r="AX116" s="116"/>
      <c r="AY116" s="26" t="s">
        <v>38</v>
      </c>
      <c r="AZ116" s="116"/>
      <c r="BA116" s="26" t="s">
        <v>38</v>
      </c>
      <c r="BB116" s="116"/>
      <c r="BC116" s="26" t="s">
        <v>38</v>
      </c>
      <c r="BD116" s="116"/>
      <c r="BE116" s="26" t="s">
        <v>38</v>
      </c>
      <c r="BF116" s="116"/>
    </row>
    <row r="117" spans="2:87" x14ac:dyDescent="0.3">
      <c r="B117" s="309"/>
      <c r="C117" s="2">
        <v>2011</v>
      </c>
      <c r="D117" s="41" t="s">
        <v>38</v>
      </c>
      <c r="E117" s="116" t="e">
        <f t="shared" si="92"/>
        <v>#VALUE!</v>
      </c>
      <c r="F117" s="26" t="s">
        <v>38</v>
      </c>
      <c r="G117" s="116" t="e">
        <f t="shared" si="94"/>
        <v>#VALUE!</v>
      </c>
      <c r="H117" s="26" t="s">
        <v>38</v>
      </c>
      <c r="I117" s="116" t="e">
        <f t="shared" ref="I117:I126" si="96">H117/AK63*100</f>
        <v>#VALUE!</v>
      </c>
      <c r="J117" s="26" t="s">
        <v>38</v>
      </c>
      <c r="K117" s="116" t="e">
        <f>J117/AM63*100</f>
        <v>#VALUE!</v>
      </c>
      <c r="L117" s="26" t="s">
        <v>38</v>
      </c>
      <c r="M117" s="116"/>
      <c r="N117" s="26" t="s">
        <v>38</v>
      </c>
      <c r="O117" s="116"/>
      <c r="P117" s="26" t="s">
        <v>38</v>
      </c>
      <c r="Q117" s="116"/>
      <c r="R117" s="26" t="s">
        <v>38</v>
      </c>
      <c r="S117" s="116"/>
      <c r="T117" s="26" t="s">
        <v>38</v>
      </c>
      <c r="U117" s="116"/>
      <c r="V117" s="26" t="s">
        <v>38</v>
      </c>
      <c r="W117" s="116"/>
      <c r="X117" s="26" t="s">
        <v>38</v>
      </c>
      <c r="Y117" s="116"/>
      <c r="Z117" s="26" t="s">
        <v>38</v>
      </c>
      <c r="AA117" s="116"/>
      <c r="AB117" s="26" t="s">
        <v>38</v>
      </c>
      <c r="AC117" s="116"/>
      <c r="AE117" s="309"/>
      <c r="AF117" s="2">
        <v>2011</v>
      </c>
      <c r="AG117" s="41" t="s">
        <v>38</v>
      </c>
      <c r="AH117" s="116" t="e">
        <f t="shared" si="93"/>
        <v>#VALUE!</v>
      </c>
      <c r="AI117" s="26" t="s">
        <v>38</v>
      </c>
      <c r="AJ117" s="116" t="e">
        <f t="shared" si="95"/>
        <v>#VALUE!</v>
      </c>
      <c r="AK117" s="26" t="s">
        <v>38</v>
      </c>
      <c r="AL117" s="116" t="e">
        <f t="shared" ref="AL117:AL126" si="97">AK117/AK63*100</f>
        <v>#VALUE!</v>
      </c>
      <c r="AM117" s="26" t="s">
        <v>38</v>
      </c>
      <c r="AN117" s="116" t="e">
        <f>AM117/AM63*100</f>
        <v>#VALUE!</v>
      </c>
      <c r="AO117" s="26" t="s">
        <v>38</v>
      </c>
      <c r="AP117" s="116"/>
      <c r="AQ117" s="26" t="s">
        <v>38</v>
      </c>
      <c r="AR117" s="116"/>
      <c r="AS117" s="26" t="s">
        <v>38</v>
      </c>
      <c r="AT117" s="116"/>
      <c r="AU117" s="26" t="s">
        <v>38</v>
      </c>
      <c r="AV117" s="116"/>
      <c r="AW117" s="26" t="s">
        <v>38</v>
      </c>
      <c r="AX117" s="116"/>
      <c r="AY117" s="26" t="s">
        <v>38</v>
      </c>
      <c r="AZ117" s="116"/>
      <c r="BA117" s="26" t="s">
        <v>38</v>
      </c>
      <c r="BB117" s="116"/>
      <c r="BC117" s="26" t="s">
        <v>38</v>
      </c>
      <c r="BD117" s="116"/>
      <c r="BE117" s="26" t="s">
        <v>38</v>
      </c>
      <c r="BF117" s="116"/>
    </row>
    <row r="118" spans="2:87" x14ac:dyDescent="0.3">
      <c r="B118" s="309"/>
      <c r="C118" s="2">
        <v>2012</v>
      </c>
      <c r="D118" s="41" t="s">
        <v>38</v>
      </c>
      <c r="E118" s="116" t="e">
        <f t="shared" si="92"/>
        <v>#VALUE!</v>
      </c>
      <c r="F118" s="26" t="s">
        <v>38</v>
      </c>
      <c r="G118" s="116" t="e">
        <f t="shared" si="94"/>
        <v>#VALUE!</v>
      </c>
      <c r="H118" s="26" t="s">
        <v>38</v>
      </c>
      <c r="I118" s="116" t="e">
        <f t="shared" si="96"/>
        <v>#VALUE!</v>
      </c>
      <c r="J118" s="26" t="s">
        <v>38</v>
      </c>
      <c r="K118" s="116" t="e">
        <f t="shared" ref="K118:K126" si="98">J118/AM64*100</f>
        <v>#VALUE!</v>
      </c>
      <c r="L118" s="26" t="s">
        <v>38</v>
      </c>
      <c r="M118" s="116" t="e">
        <f>L118/AO64*100</f>
        <v>#VALUE!</v>
      </c>
      <c r="N118" s="26" t="s">
        <v>38</v>
      </c>
      <c r="O118" s="116"/>
      <c r="P118" s="26" t="s">
        <v>38</v>
      </c>
      <c r="Q118" s="116"/>
      <c r="R118" s="26" t="s">
        <v>38</v>
      </c>
      <c r="S118" s="116"/>
      <c r="T118" s="26" t="s">
        <v>38</v>
      </c>
      <c r="U118" s="116"/>
      <c r="V118" s="26" t="s">
        <v>38</v>
      </c>
      <c r="W118" s="116"/>
      <c r="X118" s="26" t="s">
        <v>38</v>
      </c>
      <c r="Y118" s="116"/>
      <c r="Z118" s="26" t="s">
        <v>38</v>
      </c>
      <c r="AA118" s="116"/>
      <c r="AB118" s="26" t="s">
        <v>38</v>
      </c>
      <c r="AC118" s="116"/>
      <c r="AE118" s="309"/>
      <c r="AF118" s="2">
        <v>2012</v>
      </c>
      <c r="AG118" s="41" t="s">
        <v>38</v>
      </c>
      <c r="AH118" s="116" t="e">
        <f t="shared" si="93"/>
        <v>#VALUE!</v>
      </c>
      <c r="AI118" s="26" t="s">
        <v>38</v>
      </c>
      <c r="AJ118" s="116" t="e">
        <f t="shared" si="95"/>
        <v>#VALUE!</v>
      </c>
      <c r="AK118" s="26" t="s">
        <v>38</v>
      </c>
      <c r="AL118" s="116" t="e">
        <f t="shared" si="97"/>
        <v>#VALUE!</v>
      </c>
      <c r="AM118" s="26" t="s">
        <v>38</v>
      </c>
      <c r="AN118" s="116" t="e">
        <f t="shared" ref="AN118:AN126" si="99">AM118/AM64*100</f>
        <v>#VALUE!</v>
      </c>
      <c r="AO118" s="26" t="s">
        <v>38</v>
      </c>
      <c r="AP118" s="116" t="e">
        <f>AO118/AO64*100</f>
        <v>#VALUE!</v>
      </c>
      <c r="AQ118" s="26" t="s">
        <v>38</v>
      </c>
      <c r="AR118" s="116"/>
      <c r="AS118" s="26" t="s">
        <v>38</v>
      </c>
      <c r="AT118" s="116"/>
      <c r="AU118" s="26" t="s">
        <v>38</v>
      </c>
      <c r="AV118" s="116"/>
      <c r="AW118" s="26" t="s">
        <v>38</v>
      </c>
      <c r="AX118" s="116"/>
      <c r="AY118" s="26" t="s">
        <v>38</v>
      </c>
      <c r="AZ118" s="116"/>
      <c r="BA118" s="26" t="s">
        <v>38</v>
      </c>
      <c r="BB118" s="116"/>
      <c r="BC118" s="26" t="s">
        <v>38</v>
      </c>
      <c r="BD118" s="116"/>
      <c r="BE118" s="26" t="s">
        <v>38</v>
      </c>
      <c r="BF118" s="116"/>
    </row>
    <row r="119" spans="2:87" x14ac:dyDescent="0.3">
      <c r="B119" s="309"/>
      <c r="C119" s="2">
        <v>2013</v>
      </c>
      <c r="D119" s="41" t="s">
        <v>38</v>
      </c>
      <c r="E119" s="116" t="e">
        <f t="shared" si="92"/>
        <v>#VALUE!</v>
      </c>
      <c r="F119" s="26" t="s">
        <v>38</v>
      </c>
      <c r="G119" s="116" t="e">
        <f t="shared" si="94"/>
        <v>#VALUE!</v>
      </c>
      <c r="H119" s="26" t="s">
        <v>38</v>
      </c>
      <c r="I119" s="116" t="e">
        <f t="shared" si="96"/>
        <v>#VALUE!</v>
      </c>
      <c r="J119" s="26" t="s">
        <v>38</v>
      </c>
      <c r="K119" s="116" t="e">
        <f t="shared" si="98"/>
        <v>#VALUE!</v>
      </c>
      <c r="L119" s="26" t="s">
        <v>38</v>
      </c>
      <c r="M119" s="116" t="e">
        <f t="shared" ref="M119:M126" si="100">L119/AO65*100</f>
        <v>#VALUE!</v>
      </c>
      <c r="N119" s="26" t="s">
        <v>38</v>
      </c>
      <c r="O119" s="116" t="e">
        <f>N119/AQ65*100</f>
        <v>#VALUE!</v>
      </c>
      <c r="P119" s="26" t="s">
        <v>38</v>
      </c>
      <c r="Q119" s="116"/>
      <c r="R119" s="26" t="s">
        <v>38</v>
      </c>
      <c r="S119" s="116"/>
      <c r="T119" s="26" t="s">
        <v>38</v>
      </c>
      <c r="U119" s="116"/>
      <c r="V119" s="26" t="s">
        <v>38</v>
      </c>
      <c r="W119" s="116"/>
      <c r="X119" s="26" t="s">
        <v>38</v>
      </c>
      <c r="Y119" s="116"/>
      <c r="Z119" s="26" t="s">
        <v>38</v>
      </c>
      <c r="AA119" s="116"/>
      <c r="AB119" s="26" t="s">
        <v>38</v>
      </c>
      <c r="AC119" s="116"/>
      <c r="AE119" s="309"/>
      <c r="AF119" s="2">
        <v>2013</v>
      </c>
      <c r="AG119" s="41" t="s">
        <v>38</v>
      </c>
      <c r="AH119" s="116" t="e">
        <f t="shared" si="93"/>
        <v>#VALUE!</v>
      </c>
      <c r="AI119" s="26" t="s">
        <v>38</v>
      </c>
      <c r="AJ119" s="116" t="e">
        <f t="shared" si="95"/>
        <v>#VALUE!</v>
      </c>
      <c r="AK119" s="26" t="s">
        <v>38</v>
      </c>
      <c r="AL119" s="116" t="e">
        <f t="shared" si="97"/>
        <v>#VALUE!</v>
      </c>
      <c r="AM119" s="26" t="s">
        <v>38</v>
      </c>
      <c r="AN119" s="116" t="e">
        <f t="shared" si="99"/>
        <v>#VALUE!</v>
      </c>
      <c r="AO119" s="26" t="s">
        <v>38</v>
      </c>
      <c r="AP119" s="116" t="e">
        <f t="shared" ref="AP119:AP126" si="101">AO119/AO65*100</f>
        <v>#VALUE!</v>
      </c>
      <c r="AQ119" s="26" t="s">
        <v>38</v>
      </c>
      <c r="AR119" s="116" t="e">
        <f>AQ119/AQ65*100</f>
        <v>#VALUE!</v>
      </c>
      <c r="AS119" s="26" t="s">
        <v>38</v>
      </c>
      <c r="AT119" s="116"/>
      <c r="AU119" s="26" t="s">
        <v>38</v>
      </c>
      <c r="AV119" s="116"/>
      <c r="AW119" s="26" t="s">
        <v>38</v>
      </c>
      <c r="AX119" s="116"/>
      <c r="AY119" s="26" t="s">
        <v>38</v>
      </c>
      <c r="AZ119" s="116"/>
      <c r="BA119" s="26" t="s">
        <v>38</v>
      </c>
      <c r="BB119" s="116"/>
      <c r="BC119" s="26" t="s">
        <v>38</v>
      </c>
      <c r="BD119" s="116"/>
      <c r="BE119" s="26" t="s">
        <v>38</v>
      </c>
      <c r="BF119" s="116"/>
    </row>
    <row r="120" spans="2:87" x14ac:dyDescent="0.3">
      <c r="B120" s="309"/>
      <c r="C120" s="2">
        <v>2014</v>
      </c>
      <c r="D120" s="41" t="s">
        <v>38</v>
      </c>
      <c r="E120" s="116" t="e">
        <f t="shared" si="92"/>
        <v>#VALUE!</v>
      </c>
      <c r="F120" s="26">
        <v>2</v>
      </c>
      <c r="G120" s="116">
        <f t="shared" si="94"/>
        <v>2.5641025641025639</v>
      </c>
      <c r="H120" s="26">
        <v>4</v>
      </c>
      <c r="I120" s="116">
        <f t="shared" si="96"/>
        <v>3.1496062992125982</v>
      </c>
      <c r="J120" s="26">
        <v>1</v>
      </c>
      <c r="K120" s="116">
        <f t="shared" si="98"/>
        <v>0.65359477124183007</v>
      </c>
      <c r="L120" s="26">
        <v>3</v>
      </c>
      <c r="M120" s="116">
        <f t="shared" si="100"/>
        <v>1.5957446808510638</v>
      </c>
      <c r="N120" s="26">
        <v>4</v>
      </c>
      <c r="O120" s="116">
        <f t="shared" ref="O120:O126" si="102">N120/AQ66*100</f>
        <v>1.1494252873563218</v>
      </c>
      <c r="P120" s="26">
        <v>5</v>
      </c>
      <c r="Q120" s="116">
        <f>P120/AS66*100</f>
        <v>1.9455252918287937</v>
      </c>
      <c r="R120" s="26" t="s">
        <v>38</v>
      </c>
      <c r="S120" s="116"/>
      <c r="T120" s="26" t="s">
        <v>38</v>
      </c>
      <c r="U120" s="116"/>
      <c r="V120" s="26" t="s">
        <v>38</v>
      </c>
      <c r="W120" s="116"/>
      <c r="X120" s="26" t="s">
        <v>38</v>
      </c>
      <c r="Y120" s="116"/>
      <c r="Z120" s="26" t="s">
        <v>38</v>
      </c>
      <c r="AA120" s="116"/>
      <c r="AB120" s="26" t="s">
        <v>38</v>
      </c>
      <c r="AC120" s="116"/>
      <c r="AE120" s="309"/>
      <c r="AF120" s="2">
        <v>2014</v>
      </c>
      <c r="AG120" s="41" t="s">
        <v>38</v>
      </c>
      <c r="AH120" s="116" t="e">
        <f t="shared" si="93"/>
        <v>#VALUE!</v>
      </c>
      <c r="AI120" s="26" t="s">
        <v>38</v>
      </c>
      <c r="AJ120" s="116" t="e">
        <f t="shared" si="95"/>
        <v>#VALUE!</v>
      </c>
      <c r="AK120" s="26" t="s">
        <v>38</v>
      </c>
      <c r="AL120" s="116" t="e">
        <f t="shared" si="97"/>
        <v>#VALUE!</v>
      </c>
      <c r="AM120" s="26" t="s">
        <v>38</v>
      </c>
      <c r="AN120" s="116" t="e">
        <f t="shared" si="99"/>
        <v>#VALUE!</v>
      </c>
      <c r="AO120" s="26" t="s">
        <v>38</v>
      </c>
      <c r="AP120" s="116" t="e">
        <f t="shared" si="101"/>
        <v>#VALUE!</v>
      </c>
      <c r="AQ120" s="26" t="s">
        <v>38</v>
      </c>
      <c r="AR120" s="116" t="e">
        <f t="shared" ref="AR120:AR126" si="103">AQ120/AQ66*100</f>
        <v>#VALUE!</v>
      </c>
      <c r="AS120" s="26" t="s">
        <v>38</v>
      </c>
      <c r="AT120" s="116" t="e">
        <f>AS120/AS66*100</f>
        <v>#VALUE!</v>
      </c>
      <c r="AU120" s="26" t="s">
        <v>38</v>
      </c>
      <c r="AV120" s="116"/>
      <c r="AW120" s="26" t="s">
        <v>38</v>
      </c>
      <c r="AX120" s="116"/>
      <c r="AY120" s="26" t="s">
        <v>38</v>
      </c>
      <c r="AZ120" s="116"/>
      <c r="BA120" s="26" t="s">
        <v>38</v>
      </c>
      <c r="BB120" s="116"/>
      <c r="BC120" s="26" t="s">
        <v>38</v>
      </c>
      <c r="BD120" s="116"/>
      <c r="BE120" s="26" t="s">
        <v>38</v>
      </c>
      <c r="BF120" s="116"/>
    </row>
    <row r="121" spans="2:87" x14ac:dyDescent="0.3">
      <c r="B121" s="309"/>
      <c r="C121" s="2">
        <v>2015</v>
      </c>
      <c r="D121" s="41">
        <v>7</v>
      </c>
      <c r="E121" s="116">
        <f t="shared" si="92"/>
        <v>8.0459770114942533</v>
      </c>
      <c r="F121" s="26">
        <v>3</v>
      </c>
      <c r="G121" s="116">
        <f t="shared" si="94"/>
        <v>3.6585365853658534</v>
      </c>
      <c r="H121" s="26">
        <v>6</v>
      </c>
      <c r="I121" s="116">
        <f t="shared" si="96"/>
        <v>6</v>
      </c>
      <c r="J121" s="26">
        <v>1</v>
      </c>
      <c r="K121" s="116">
        <f t="shared" si="98"/>
        <v>0.80645161290322576</v>
      </c>
      <c r="L121" s="26">
        <v>4</v>
      </c>
      <c r="M121" s="116">
        <f t="shared" si="100"/>
        <v>3.225806451612903</v>
      </c>
      <c r="N121" s="26">
        <v>5</v>
      </c>
      <c r="O121" s="116">
        <f t="shared" si="102"/>
        <v>2.1367521367521367</v>
      </c>
      <c r="P121" s="26">
        <v>6</v>
      </c>
      <c r="Q121" s="116">
        <f t="shared" ref="Q121:Q126" si="104">P121/AS67*100</f>
        <v>1.9230769230769231</v>
      </c>
      <c r="R121" s="26">
        <v>7</v>
      </c>
      <c r="S121" s="116">
        <f>R121/AU67*100</f>
        <v>2.7777777777777777</v>
      </c>
      <c r="T121" s="26" t="s">
        <v>38</v>
      </c>
      <c r="U121" s="116"/>
      <c r="V121" s="26" t="s">
        <v>38</v>
      </c>
      <c r="W121" s="116"/>
      <c r="X121" s="26" t="s">
        <v>38</v>
      </c>
      <c r="Y121" s="116"/>
      <c r="Z121" s="26" t="s">
        <v>38</v>
      </c>
      <c r="AA121" s="116"/>
      <c r="AB121" s="26" t="s">
        <v>38</v>
      </c>
      <c r="AC121" s="116"/>
      <c r="AE121" s="309"/>
      <c r="AF121" s="2">
        <v>2015</v>
      </c>
      <c r="AG121" s="41" t="s">
        <v>38</v>
      </c>
      <c r="AH121" s="116" t="e">
        <f t="shared" si="93"/>
        <v>#VALUE!</v>
      </c>
      <c r="AI121" s="26" t="s">
        <v>38</v>
      </c>
      <c r="AJ121" s="116" t="e">
        <f t="shared" si="95"/>
        <v>#VALUE!</v>
      </c>
      <c r="AK121" s="26" t="s">
        <v>38</v>
      </c>
      <c r="AL121" s="116" t="e">
        <f t="shared" si="97"/>
        <v>#VALUE!</v>
      </c>
      <c r="AM121" s="26" t="s">
        <v>38</v>
      </c>
      <c r="AN121" s="116" t="e">
        <f t="shared" si="99"/>
        <v>#VALUE!</v>
      </c>
      <c r="AO121" s="26" t="s">
        <v>38</v>
      </c>
      <c r="AP121" s="116" t="e">
        <f t="shared" si="101"/>
        <v>#VALUE!</v>
      </c>
      <c r="AQ121" s="26" t="s">
        <v>38</v>
      </c>
      <c r="AR121" s="116" t="e">
        <f t="shared" si="103"/>
        <v>#VALUE!</v>
      </c>
      <c r="AS121" s="26" t="s">
        <v>38</v>
      </c>
      <c r="AT121" s="116" t="e">
        <f t="shared" ref="AT121:AT126" si="105">AS121/AS67*100</f>
        <v>#VALUE!</v>
      </c>
      <c r="AU121" s="26" t="s">
        <v>38</v>
      </c>
      <c r="AV121" s="116" t="e">
        <f>AU121/AU67*100</f>
        <v>#VALUE!</v>
      </c>
      <c r="AW121" s="26" t="s">
        <v>38</v>
      </c>
      <c r="AX121" s="116"/>
      <c r="AY121" s="26" t="s">
        <v>38</v>
      </c>
      <c r="AZ121" s="116"/>
      <c r="BA121" s="26" t="s">
        <v>38</v>
      </c>
      <c r="BB121" s="116"/>
      <c r="BC121" s="26" t="s">
        <v>38</v>
      </c>
      <c r="BD121" s="116"/>
      <c r="BE121" s="26" t="s">
        <v>38</v>
      </c>
      <c r="BF121" s="116"/>
    </row>
    <row r="122" spans="2:87" x14ac:dyDescent="0.3">
      <c r="B122" s="309"/>
      <c r="C122" s="2">
        <v>2016</v>
      </c>
      <c r="D122" s="41">
        <v>3</v>
      </c>
      <c r="E122" s="116">
        <f t="shared" si="92"/>
        <v>4.0540540540540544</v>
      </c>
      <c r="F122" s="26">
        <v>7</v>
      </c>
      <c r="G122" s="116">
        <f t="shared" si="94"/>
        <v>7.608695652173914</v>
      </c>
      <c r="H122" s="26">
        <v>5</v>
      </c>
      <c r="I122" s="116">
        <f t="shared" si="96"/>
        <v>5.1546391752577314</v>
      </c>
      <c r="J122" s="26">
        <v>3</v>
      </c>
      <c r="K122" s="116">
        <f t="shared" si="98"/>
        <v>2.083333333333333</v>
      </c>
      <c r="L122" s="26">
        <v>10</v>
      </c>
      <c r="M122" s="116">
        <f t="shared" si="100"/>
        <v>8.1967213114754092</v>
      </c>
      <c r="N122" s="26">
        <v>7</v>
      </c>
      <c r="O122" s="116">
        <f t="shared" si="102"/>
        <v>4.4585987261146496</v>
      </c>
      <c r="P122" s="26">
        <v>7</v>
      </c>
      <c r="Q122" s="116">
        <f t="shared" si="104"/>
        <v>3.125</v>
      </c>
      <c r="R122" s="26">
        <v>13</v>
      </c>
      <c r="S122" s="116">
        <f t="shared" ref="S122:S126" si="106">R122/AU68*100</f>
        <v>3.6011080332409975</v>
      </c>
      <c r="T122" s="26">
        <v>6</v>
      </c>
      <c r="U122" s="116">
        <f>T122/AW68*100</f>
        <v>2.4</v>
      </c>
      <c r="V122" s="26" t="s">
        <v>38</v>
      </c>
      <c r="W122" s="116"/>
      <c r="X122" s="26" t="s">
        <v>38</v>
      </c>
      <c r="Y122" s="116"/>
      <c r="Z122" s="26" t="s">
        <v>38</v>
      </c>
      <c r="AA122" s="116"/>
      <c r="AB122" s="26" t="s">
        <v>38</v>
      </c>
      <c r="AC122" s="116"/>
      <c r="AE122" s="309"/>
      <c r="AF122" s="2">
        <v>2016</v>
      </c>
      <c r="AG122" s="41" t="s">
        <v>38</v>
      </c>
      <c r="AH122" s="116" t="e">
        <f t="shared" si="93"/>
        <v>#VALUE!</v>
      </c>
      <c r="AI122" s="26" t="s">
        <v>38</v>
      </c>
      <c r="AJ122" s="116" t="e">
        <f t="shared" si="95"/>
        <v>#VALUE!</v>
      </c>
      <c r="AK122" s="26" t="s">
        <v>38</v>
      </c>
      <c r="AL122" s="116" t="e">
        <f t="shared" si="97"/>
        <v>#VALUE!</v>
      </c>
      <c r="AM122" s="26" t="s">
        <v>38</v>
      </c>
      <c r="AN122" s="116" t="e">
        <f t="shared" si="99"/>
        <v>#VALUE!</v>
      </c>
      <c r="AO122" s="26" t="s">
        <v>38</v>
      </c>
      <c r="AP122" s="116" t="e">
        <f t="shared" si="101"/>
        <v>#VALUE!</v>
      </c>
      <c r="AQ122" s="26" t="s">
        <v>38</v>
      </c>
      <c r="AR122" s="116" t="e">
        <f t="shared" si="103"/>
        <v>#VALUE!</v>
      </c>
      <c r="AS122" s="26" t="s">
        <v>38</v>
      </c>
      <c r="AT122" s="116" t="e">
        <f t="shared" si="105"/>
        <v>#VALUE!</v>
      </c>
      <c r="AU122" s="26" t="s">
        <v>38</v>
      </c>
      <c r="AV122" s="116" t="e">
        <f t="shared" ref="AV122:AV126" si="107">AU122/AU68*100</f>
        <v>#VALUE!</v>
      </c>
      <c r="AW122" s="26" t="s">
        <v>38</v>
      </c>
      <c r="AX122" s="116" t="e">
        <f>AW122/AW68*100</f>
        <v>#VALUE!</v>
      </c>
      <c r="AY122" s="26" t="s">
        <v>38</v>
      </c>
      <c r="AZ122" s="116"/>
      <c r="BA122" s="26" t="s">
        <v>38</v>
      </c>
      <c r="BB122" s="116"/>
      <c r="BC122" s="26" t="s">
        <v>38</v>
      </c>
      <c r="BD122" s="116"/>
      <c r="BE122" s="26" t="s">
        <v>38</v>
      </c>
      <c r="BF122" s="116"/>
    </row>
    <row r="123" spans="2:87" x14ac:dyDescent="0.3">
      <c r="B123" s="309"/>
      <c r="C123" s="2">
        <v>2017</v>
      </c>
      <c r="D123" s="41">
        <v>5</v>
      </c>
      <c r="E123" s="116">
        <f t="shared" si="92"/>
        <v>7.3529411764705888</v>
      </c>
      <c r="F123" s="26">
        <v>7</v>
      </c>
      <c r="G123" s="116">
        <f t="shared" si="94"/>
        <v>6.481481481481481</v>
      </c>
      <c r="H123" s="26">
        <v>6</v>
      </c>
      <c r="I123" s="116">
        <f t="shared" si="96"/>
        <v>5.6074766355140184</v>
      </c>
      <c r="J123" s="26">
        <v>5</v>
      </c>
      <c r="K123" s="116">
        <f t="shared" si="98"/>
        <v>3.7878787878787881</v>
      </c>
      <c r="L123" s="26">
        <v>7</v>
      </c>
      <c r="M123" s="116">
        <f t="shared" si="100"/>
        <v>5.7377049180327866</v>
      </c>
      <c r="N123" s="26">
        <v>16</v>
      </c>
      <c r="O123" s="116">
        <f t="shared" si="102"/>
        <v>10.810810810810811</v>
      </c>
      <c r="P123" s="26">
        <v>9</v>
      </c>
      <c r="Q123" s="116">
        <f t="shared" si="104"/>
        <v>5.0847457627118651</v>
      </c>
      <c r="R123" s="26">
        <v>10</v>
      </c>
      <c r="S123" s="116">
        <f t="shared" si="106"/>
        <v>4.0650406504065035</v>
      </c>
      <c r="T123" s="26">
        <v>11</v>
      </c>
      <c r="U123" s="116">
        <f t="shared" ref="U123:U126" si="108">T123/AW69*100</f>
        <v>2.9411764705882351</v>
      </c>
      <c r="V123" s="26">
        <v>3</v>
      </c>
      <c r="W123" s="116">
        <f>V123/AY69*100</f>
        <v>0.97087378640776689</v>
      </c>
      <c r="X123" s="26" t="s">
        <v>38</v>
      </c>
      <c r="Y123" s="116"/>
      <c r="Z123" s="26" t="s">
        <v>38</v>
      </c>
      <c r="AA123" s="116"/>
      <c r="AB123" s="26" t="s">
        <v>38</v>
      </c>
      <c r="AC123" s="116"/>
      <c r="AE123" s="309"/>
      <c r="AF123" s="2">
        <v>2017</v>
      </c>
      <c r="AG123" s="41" t="s">
        <v>38</v>
      </c>
      <c r="AH123" s="116" t="e">
        <f t="shared" si="93"/>
        <v>#VALUE!</v>
      </c>
      <c r="AI123" s="26" t="s">
        <v>38</v>
      </c>
      <c r="AJ123" s="116" t="e">
        <f t="shared" si="95"/>
        <v>#VALUE!</v>
      </c>
      <c r="AK123" s="26" t="s">
        <v>38</v>
      </c>
      <c r="AL123" s="116" t="e">
        <f t="shared" si="97"/>
        <v>#VALUE!</v>
      </c>
      <c r="AM123" s="26" t="s">
        <v>38</v>
      </c>
      <c r="AN123" s="116" t="e">
        <f t="shared" si="99"/>
        <v>#VALUE!</v>
      </c>
      <c r="AO123" s="26" t="s">
        <v>38</v>
      </c>
      <c r="AP123" s="116" t="e">
        <f t="shared" si="101"/>
        <v>#VALUE!</v>
      </c>
      <c r="AQ123" s="26" t="s">
        <v>38</v>
      </c>
      <c r="AR123" s="116" t="e">
        <f t="shared" si="103"/>
        <v>#VALUE!</v>
      </c>
      <c r="AS123" s="26" t="s">
        <v>38</v>
      </c>
      <c r="AT123" s="116" t="e">
        <f t="shared" si="105"/>
        <v>#VALUE!</v>
      </c>
      <c r="AU123" s="26" t="s">
        <v>38</v>
      </c>
      <c r="AV123" s="116" t="e">
        <f t="shared" si="107"/>
        <v>#VALUE!</v>
      </c>
      <c r="AW123" s="26" t="s">
        <v>38</v>
      </c>
      <c r="AX123" s="116" t="e">
        <f t="shared" ref="AX123:AX126" si="109">AW123/AW69*100</f>
        <v>#VALUE!</v>
      </c>
      <c r="AY123" s="26" t="s">
        <v>38</v>
      </c>
      <c r="AZ123" s="116" t="e">
        <f>AY123/AY69*100</f>
        <v>#VALUE!</v>
      </c>
      <c r="BA123" s="26" t="s">
        <v>38</v>
      </c>
      <c r="BB123" s="116"/>
      <c r="BC123" s="26" t="s">
        <v>38</v>
      </c>
      <c r="BD123" s="116"/>
      <c r="BE123" s="26" t="s">
        <v>38</v>
      </c>
      <c r="BF123" s="116"/>
    </row>
    <row r="124" spans="2:87" x14ac:dyDescent="0.3">
      <c r="B124" s="309"/>
      <c r="C124" s="2">
        <v>2018</v>
      </c>
      <c r="D124" s="41">
        <v>8</v>
      </c>
      <c r="E124" s="116">
        <f t="shared" si="92"/>
        <v>8.9887640449438209</v>
      </c>
      <c r="F124" s="26">
        <v>5</v>
      </c>
      <c r="G124" s="116">
        <f t="shared" si="94"/>
        <v>5</v>
      </c>
      <c r="H124" s="26">
        <v>15</v>
      </c>
      <c r="I124" s="116">
        <f t="shared" si="96"/>
        <v>11.71875</v>
      </c>
      <c r="J124" s="26">
        <v>10</v>
      </c>
      <c r="K124" s="116">
        <f t="shared" si="98"/>
        <v>6.666666666666667</v>
      </c>
      <c r="L124" s="26">
        <v>12</v>
      </c>
      <c r="M124" s="116">
        <f t="shared" si="100"/>
        <v>8.3916083916083917</v>
      </c>
      <c r="N124" s="26">
        <v>17</v>
      </c>
      <c r="O124" s="116">
        <f t="shared" si="102"/>
        <v>11.643835616438356</v>
      </c>
      <c r="P124" s="26">
        <v>17</v>
      </c>
      <c r="Q124" s="116">
        <f t="shared" si="104"/>
        <v>10.240963855421686</v>
      </c>
      <c r="R124" s="26">
        <v>9</v>
      </c>
      <c r="S124" s="116">
        <f t="shared" si="106"/>
        <v>4.3902439024390238</v>
      </c>
      <c r="T124" s="26">
        <v>10</v>
      </c>
      <c r="U124" s="116">
        <f t="shared" si="108"/>
        <v>3.7735849056603774</v>
      </c>
      <c r="V124" s="26">
        <v>14</v>
      </c>
      <c r="W124" s="116">
        <f t="shared" ref="W124:W126" si="110">V124/AY70*100</f>
        <v>3.0042918454935621</v>
      </c>
      <c r="X124" s="26">
        <v>12</v>
      </c>
      <c r="Y124" s="116">
        <f>X124/BA70*100</f>
        <v>3.5294117647058822</v>
      </c>
      <c r="Z124" s="26" t="s">
        <v>38</v>
      </c>
      <c r="AA124" s="116"/>
      <c r="AB124" s="26" t="s">
        <v>38</v>
      </c>
      <c r="AC124" s="116"/>
      <c r="AE124" s="309"/>
      <c r="AF124" s="2">
        <v>2018</v>
      </c>
      <c r="AG124" s="41">
        <v>1</v>
      </c>
      <c r="AH124" s="116">
        <f t="shared" si="93"/>
        <v>1.1235955056179776</v>
      </c>
      <c r="AI124" s="26">
        <v>3</v>
      </c>
      <c r="AJ124" s="116">
        <f t="shared" si="95"/>
        <v>3</v>
      </c>
      <c r="AK124" s="26">
        <v>3</v>
      </c>
      <c r="AL124" s="116">
        <f t="shared" si="97"/>
        <v>2.34375</v>
      </c>
      <c r="AM124" s="26">
        <v>3</v>
      </c>
      <c r="AN124" s="116">
        <f t="shared" si="99"/>
        <v>2</v>
      </c>
      <c r="AO124" s="26">
        <v>2</v>
      </c>
      <c r="AP124" s="116">
        <f t="shared" si="101"/>
        <v>1.3986013986013985</v>
      </c>
      <c r="AQ124" s="26">
        <v>2</v>
      </c>
      <c r="AR124" s="116">
        <f t="shared" si="103"/>
        <v>1.3698630136986301</v>
      </c>
      <c r="AS124" s="26">
        <v>5</v>
      </c>
      <c r="AT124" s="116">
        <f t="shared" si="105"/>
        <v>3.0120481927710845</v>
      </c>
      <c r="AU124" s="26">
        <v>4</v>
      </c>
      <c r="AV124" s="116">
        <f t="shared" si="107"/>
        <v>1.9512195121951219</v>
      </c>
      <c r="AW124" s="26">
        <v>1</v>
      </c>
      <c r="AX124" s="116">
        <f t="shared" si="109"/>
        <v>0.37735849056603776</v>
      </c>
      <c r="AY124" s="26">
        <v>6</v>
      </c>
      <c r="AZ124" s="116">
        <f t="shared" ref="AZ124:AZ126" si="111">AY124/AY70*100</f>
        <v>1.2875536480686696</v>
      </c>
      <c r="BA124" s="26">
        <v>2</v>
      </c>
      <c r="BB124" s="116">
        <f>BA124/BA70*100</f>
        <v>0.58823529411764708</v>
      </c>
      <c r="BC124" s="26" t="s">
        <v>38</v>
      </c>
      <c r="BD124" s="116"/>
      <c r="BE124" s="26" t="s">
        <v>38</v>
      </c>
      <c r="BF124" s="116"/>
    </row>
    <row r="125" spans="2:87" x14ac:dyDescent="0.3">
      <c r="B125" s="309"/>
      <c r="C125" s="2">
        <v>2019</v>
      </c>
      <c r="D125" s="41">
        <v>16</v>
      </c>
      <c r="E125" s="116">
        <f t="shared" si="92"/>
        <v>19.512195121951219</v>
      </c>
      <c r="F125" s="26">
        <v>11</v>
      </c>
      <c r="G125" s="116">
        <f t="shared" si="94"/>
        <v>12.087912087912088</v>
      </c>
      <c r="H125" s="26">
        <v>18</v>
      </c>
      <c r="I125" s="116">
        <f t="shared" si="96"/>
        <v>14.754098360655737</v>
      </c>
      <c r="J125" s="26">
        <v>12</v>
      </c>
      <c r="K125" s="116">
        <f t="shared" si="98"/>
        <v>10.434782608695652</v>
      </c>
      <c r="L125" s="26">
        <v>20</v>
      </c>
      <c r="M125" s="116">
        <f t="shared" si="100"/>
        <v>14.184397163120568</v>
      </c>
      <c r="N125" s="26">
        <v>11</v>
      </c>
      <c r="O125" s="116">
        <f t="shared" si="102"/>
        <v>7.18954248366013</v>
      </c>
      <c r="P125" s="26">
        <v>25</v>
      </c>
      <c r="Q125" s="116">
        <f t="shared" si="104"/>
        <v>16.556291390728479</v>
      </c>
      <c r="R125" s="26">
        <v>15</v>
      </c>
      <c r="S125" s="116">
        <f t="shared" si="106"/>
        <v>8.2417582417582409</v>
      </c>
      <c r="T125" s="26">
        <v>14</v>
      </c>
      <c r="U125" s="116">
        <f t="shared" si="108"/>
        <v>5.6910569105691051</v>
      </c>
      <c r="V125" s="26">
        <v>14</v>
      </c>
      <c r="W125" s="116">
        <f t="shared" si="110"/>
        <v>4.0935672514619883</v>
      </c>
      <c r="X125" s="26">
        <v>16</v>
      </c>
      <c r="Y125" s="116">
        <f t="shared" ref="Y125:Y126" si="112">X125/BA71*100</f>
        <v>3.6199095022624439</v>
      </c>
      <c r="Z125" s="26">
        <v>11</v>
      </c>
      <c r="AA125" s="116">
        <f>Z125/BC71*100</f>
        <v>3.1161473087818696</v>
      </c>
      <c r="AB125" s="26" t="s">
        <v>38</v>
      </c>
      <c r="AC125" s="116"/>
      <c r="AE125" s="309"/>
      <c r="AF125" s="2">
        <v>2019</v>
      </c>
      <c r="AG125" s="41">
        <v>3</v>
      </c>
      <c r="AH125" s="116">
        <f t="shared" si="93"/>
        <v>3.6585365853658534</v>
      </c>
      <c r="AI125" s="26">
        <v>3</v>
      </c>
      <c r="AJ125" s="116">
        <f t="shared" si="95"/>
        <v>3.296703296703297</v>
      </c>
      <c r="AK125" s="26">
        <v>3</v>
      </c>
      <c r="AL125" s="116">
        <f t="shared" si="97"/>
        <v>2.459016393442623</v>
      </c>
      <c r="AM125" s="26">
        <v>2</v>
      </c>
      <c r="AN125" s="116">
        <f t="shared" si="99"/>
        <v>1.7391304347826086</v>
      </c>
      <c r="AO125" s="26">
        <v>2</v>
      </c>
      <c r="AP125" s="116">
        <f t="shared" si="101"/>
        <v>1.4184397163120568</v>
      </c>
      <c r="AQ125" s="26">
        <v>3</v>
      </c>
      <c r="AR125" s="116">
        <f t="shared" si="103"/>
        <v>1.9607843137254901</v>
      </c>
      <c r="AS125" s="26">
        <v>6</v>
      </c>
      <c r="AT125" s="116">
        <f t="shared" si="105"/>
        <v>3.9735099337748347</v>
      </c>
      <c r="AU125" s="26">
        <v>4</v>
      </c>
      <c r="AV125" s="116">
        <f t="shared" si="107"/>
        <v>2.197802197802198</v>
      </c>
      <c r="AW125" s="26">
        <v>11</v>
      </c>
      <c r="AX125" s="116">
        <f t="shared" si="109"/>
        <v>4.4715447154471546</v>
      </c>
      <c r="AY125" s="26">
        <v>2</v>
      </c>
      <c r="AZ125" s="116">
        <f t="shared" si="111"/>
        <v>0.58479532163742687</v>
      </c>
      <c r="BA125" s="26">
        <v>1</v>
      </c>
      <c r="BB125" s="116">
        <f t="shared" ref="BB125:BB126" si="113">BA125/BA71*100</f>
        <v>0.22624434389140274</v>
      </c>
      <c r="BC125" s="26">
        <v>1</v>
      </c>
      <c r="BD125" s="116">
        <f>BC125/BC71*100</f>
        <v>0.28328611898016998</v>
      </c>
      <c r="BE125" s="26" t="s">
        <v>38</v>
      </c>
      <c r="BF125" s="116"/>
    </row>
    <row r="126" spans="2:87" x14ac:dyDescent="0.3">
      <c r="B126" s="310"/>
      <c r="C126" s="3">
        <v>2020</v>
      </c>
      <c r="D126" s="4">
        <v>8</v>
      </c>
      <c r="E126" s="78">
        <f t="shared" si="92"/>
        <v>11.594202898550725</v>
      </c>
      <c r="F126" s="76">
        <v>7</v>
      </c>
      <c r="G126" s="78">
        <f t="shared" si="94"/>
        <v>12.068965517241379</v>
      </c>
      <c r="H126" s="76">
        <v>12</v>
      </c>
      <c r="I126" s="78">
        <f t="shared" si="96"/>
        <v>13.333333333333334</v>
      </c>
      <c r="J126" s="76">
        <v>15</v>
      </c>
      <c r="K126" s="78">
        <f t="shared" si="98"/>
        <v>14.018691588785046</v>
      </c>
      <c r="L126" s="76">
        <v>18</v>
      </c>
      <c r="M126" s="78">
        <f t="shared" si="100"/>
        <v>18.947368421052634</v>
      </c>
      <c r="N126" s="76">
        <v>14</v>
      </c>
      <c r="O126" s="78">
        <f t="shared" si="102"/>
        <v>13.333333333333334</v>
      </c>
      <c r="P126" s="76">
        <v>16</v>
      </c>
      <c r="Q126" s="78">
        <f t="shared" si="104"/>
        <v>12.903225806451612</v>
      </c>
      <c r="R126" s="76">
        <v>11</v>
      </c>
      <c r="S126" s="78">
        <f t="shared" si="106"/>
        <v>8.2706766917293226</v>
      </c>
      <c r="T126" s="76">
        <v>12</v>
      </c>
      <c r="U126" s="78">
        <f t="shared" si="108"/>
        <v>6.9767441860465116</v>
      </c>
      <c r="V126" s="76">
        <v>15</v>
      </c>
      <c r="W126" s="78">
        <f t="shared" si="110"/>
        <v>8.720930232558139</v>
      </c>
      <c r="X126" s="76">
        <v>11</v>
      </c>
      <c r="Y126" s="78">
        <f t="shared" si="112"/>
        <v>5.164319248826291</v>
      </c>
      <c r="Z126" s="76">
        <v>18</v>
      </c>
      <c r="AA126" s="78">
        <f>Z126/BC72*100</f>
        <v>4.591836734693878</v>
      </c>
      <c r="AB126" s="76">
        <v>8</v>
      </c>
      <c r="AC126" s="78">
        <f>AB126/BE72*100</f>
        <v>2.4464831804281344</v>
      </c>
      <c r="AE126" s="310"/>
      <c r="AF126" s="3">
        <v>2020</v>
      </c>
      <c r="AG126" s="4">
        <v>1</v>
      </c>
      <c r="AH126" s="78">
        <f t="shared" si="93"/>
        <v>1.4492753623188406</v>
      </c>
      <c r="AI126" s="76">
        <v>2</v>
      </c>
      <c r="AJ126" s="78">
        <f t="shared" si="95"/>
        <v>3.4482758620689653</v>
      </c>
      <c r="AK126" s="76">
        <v>2</v>
      </c>
      <c r="AL126" s="78">
        <f t="shared" si="97"/>
        <v>2.2222222222222223</v>
      </c>
      <c r="AM126" s="76">
        <v>6</v>
      </c>
      <c r="AN126" s="78">
        <f t="shared" si="99"/>
        <v>5.6074766355140184</v>
      </c>
      <c r="AO126" s="76">
        <v>1</v>
      </c>
      <c r="AP126" s="78">
        <f t="shared" si="101"/>
        <v>1.0526315789473684</v>
      </c>
      <c r="AQ126" s="76">
        <v>3</v>
      </c>
      <c r="AR126" s="78">
        <f t="shared" si="103"/>
        <v>2.8571428571428572</v>
      </c>
      <c r="AS126" s="76">
        <v>6</v>
      </c>
      <c r="AT126" s="78">
        <f t="shared" si="105"/>
        <v>4.838709677419355</v>
      </c>
      <c r="AU126" s="76">
        <v>1</v>
      </c>
      <c r="AV126" s="78">
        <f t="shared" si="107"/>
        <v>0.75187969924812026</v>
      </c>
      <c r="AW126" s="76">
        <v>2</v>
      </c>
      <c r="AX126" s="78">
        <f t="shared" si="109"/>
        <v>1.1627906976744187</v>
      </c>
      <c r="AY126" s="76" t="s">
        <v>38</v>
      </c>
      <c r="AZ126" s="78" t="e">
        <f t="shared" si="111"/>
        <v>#VALUE!</v>
      </c>
      <c r="BA126" s="76">
        <v>1</v>
      </c>
      <c r="BB126" s="78">
        <f t="shared" si="113"/>
        <v>0.46948356807511737</v>
      </c>
      <c r="BC126" s="76">
        <v>2</v>
      </c>
      <c r="BD126" s="78">
        <f>BC126/BC72*100</f>
        <v>0.51020408163265307</v>
      </c>
      <c r="BE126" s="76">
        <v>1</v>
      </c>
      <c r="BF126" s="78">
        <f>BE126/BE72*100</f>
        <v>0.3058103975535168</v>
      </c>
    </row>
    <row r="127" spans="2:87" x14ac:dyDescent="0.3">
      <c r="G127" s="115"/>
      <c r="BB127" s="115"/>
    </row>
    <row r="128" spans="2:87" ht="24" x14ac:dyDescent="0.3">
      <c r="B128" s="100" t="s">
        <v>56</v>
      </c>
      <c r="C128" s="87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E128" s="100" t="s">
        <v>59</v>
      </c>
      <c r="AF128" s="87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  <c r="AT128" s="86"/>
      <c r="AU128" s="86"/>
      <c r="AV128" s="86"/>
      <c r="AW128" s="86"/>
      <c r="AX128" s="86"/>
      <c r="AY128" s="86"/>
      <c r="AZ128" s="86"/>
      <c r="BA128" s="86"/>
      <c r="BB128" s="86"/>
      <c r="BC128" s="86"/>
      <c r="BD128" s="86"/>
      <c r="BE128" s="86"/>
      <c r="BF128" s="86"/>
      <c r="BH128" s="100" t="s">
        <v>60</v>
      </c>
      <c r="BI128" s="87"/>
      <c r="BJ128" s="86"/>
      <c r="BK128" s="86"/>
      <c r="BL128" s="86"/>
      <c r="BM128" s="86"/>
      <c r="BN128" s="86"/>
      <c r="BO128" s="86"/>
      <c r="BP128" s="86"/>
      <c r="BQ128" s="86"/>
      <c r="BR128" s="86"/>
      <c r="BS128" s="86"/>
      <c r="BT128" s="86"/>
      <c r="BU128" s="86"/>
      <c r="BV128" s="86"/>
      <c r="BW128" s="86"/>
      <c r="BX128" s="86"/>
      <c r="BY128" s="86"/>
      <c r="BZ128" s="86"/>
      <c r="CA128" s="86"/>
      <c r="CB128" s="86"/>
      <c r="CC128" s="86"/>
      <c r="CD128" s="86"/>
      <c r="CE128" s="86"/>
      <c r="CF128" s="86"/>
      <c r="CG128" s="86"/>
      <c r="CH128" s="86"/>
      <c r="CI128" s="86"/>
    </row>
    <row r="129" spans="2:87" x14ac:dyDescent="0.3">
      <c r="B129" s="79"/>
      <c r="C129" s="73"/>
      <c r="D129" s="311" t="s">
        <v>30</v>
      </c>
      <c r="E129" s="311"/>
      <c r="F129" s="311"/>
      <c r="G129" s="311"/>
      <c r="H129" s="311"/>
      <c r="I129" s="311"/>
      <c r="J129" s="311"/>
      <c r="K129" s="311"/>
      <c r="L129" s="311"/>
      <c r="M129" s="311"/>
      <c r="N129" s="311"/>
      <c r="O129" s="311"/>
      <c r="P129" s="311"/>
      <c r="Q129" s="311"/>
      <c r="R129" s="311"/>
      <c r="S129" s="311"/>
      <c r="T129" s="311"/>
      <c r="U129" s="311"/>
      <c r="V129" s="311"/>
      <c r="W129" s="311"/>
      <c r="X129" s="311"/>
      <c r="Y129" s="311"/>
      <c r="Z129" s="311"/>
      <c r="AA129" s="311"/>
      <c r="AB129" s="311"/>
      <c r="AC129" s="311"/>
      <c r="AE129" s="79"/>
      <c r="AF129" s="73"/>
      <c r="AG129" s="311" t="s">
        <v>30</v>
      </c>
      <c r="AH129" s="311"/>
      <c r="AI129" s="311"/>
      <c r="AJ129" s="311"/>
      <c r="AK129" s="311"/>
      <c r="AL129" s="311"/>
      <c r="AM129" s="311"/>
      <c r="AN129" s="311"/>
      <c r="AO129" s="311"/>
      <c r="AP129" s="311"/>
      <c r="AQ129" s="311"/>
      <c r="AR129" s="311"/>
      <c r="AS129" s="311"/>
      <c r="AT129" s="311"/>
      <c r="AU129" s="311"/>
      <c r="AV129" s="311"/>
      <c r="AW129" s="311"/>
      <c r="AX129" s="311"/>
      <c r="AY129" s="311"/>
      <c r="AZ129" s="311"/>
      <c r="BA129" s="311"/>
      <c r="BB129" s="311"/>
      <c r="BC129" s="311"/>
      <c r="BD129" s="311"/>
      <c r="BE129" s="311"/>
      <c r="BF129" s="311"/>
      <c r="BH129" s="79"/>
      <c r="BI129" s="73"/>
      <c r="BJ129" s="311" t="s">
        <v>30</v>
      </c>
      <c r="BK129" s="311"/>
      <c r="BL129" s="311"/>
      <c r="BM129" s="311"/>
      <c r="BN129" s="311"/>
      <c r="BO129" s="311"/>
      <c r="BP129" s="311"/>
      <c r="BQ129" s="311"/>
      <c r="BR129" s="311"/>
      <c r="BS129" s="311"/>
      <c r="BT129" s="311"/>
      <c r="BU129" s="311"/>
      <c r="BV129" s="311"/>
      <c r="BW129" s="311"/>
      <c r="BX129" s="311"/>
      <c r="BY129" s="311"/>
      <c r="BZ129" s="311"/>
      <c r="CA129" s="311"/>
      <c r="CB129" s="311"/>
      <c r="CC129" s="311"/>
      <c r="CD129" s="311"/>
      <c r="CE129" s="311"/>
      <c r="CF129" s="311"/>
      <c r="CG129" s="311"/>
      <c r="CH129" s="311"/>
      <c r="CI129" s="311"/>
    </row>
    <row r="130" spans="2:87" x14ac:dyDescent="0.3">
      <c r="B130" s="80"/>
      <c r="C130" s="81"/>
      <c r="D130" s="307">
        <v>2008</v>
      </c>
      <c r="E130" s="307"/>
      <c r="F130" s="307">
        <v>2009</v>
      </c>
      <c r="G130" s="307"/>
      <c r="H130" s="307">
        <v>2010</v>
      </c>
      <c r="I130" s="307"/>
      <c r="J130" s="307">
        <v>2011</v>
      </c>
      <c r="K130" s="307"/>
      <c r="L130" s="307">
        <v>2012</v>
      </c>
      <c r="M130" s="307"/>
      <c r="N130" s="307">
        <v>2013</v>
      </c>
      <c r="O130" s="307"/>
      <c r="P130" s="307">
        <v>2014</v>
      </c>
      <c r="Q130" s="307"/>
      <c r="R130" s="307">
        <v>2015</v>
      </c>
      <c r="S130" s="307"/>
      <c r="T130" s="307">
        <v>2016</v>
      </c>
      <c r="U130" s="307"/>
      <c r="V130" s="307">
        <v>2017</v>
      </c>
      <c r="W130" s="307"/>
      <c r="X130" s="307">
        <v>2018</v>
      </c>
      <c r="Y130" s="307"/>
      <c r="Z130" s="307">
        <v>2019</v>
      </c>
      <c r="AA130" s="307"/>
      <c r="AB130" s="307">
        <v>2020</v>
      </c>
      <c r="AC130" s="307"/>
      <c r="AE130" s="80"/>
      <c r="AF130" s="81"/>
      <c r="AG130" s="307">
        <v>2008</v>
      </c>
      <c r="AH130" s="307"/>
      <c r="AI130" s="307">
        <v>2009</v>
      </c>
      <c r="AJ130" s="307"/>
      <c r="AK130" s="307">
        <v>2010</v>
      </c>
      <c r="AL130" s="307"/>
      <c r="AM130" s="307">
        <v>2011</v>
      </c>
      <c r="AN130" s="307"/>
      <c r="AO130" s="307">
        <v>2012</v>
      </c>
      <c r="AP130" s="307"/>
      <c r="AQ130" s="307">
        <v>2013</v>
      </c>
      <c r="AR130" s="307"/>
      <c r="AS130" s="307">
        <v>2014</v>
      </c>
      <c r="AT130" s="307"/>
      <c r="AU130" s="307">
        <v>2015</v>
      </c>
      <c r="AV130" s="307"/>
      <c r="AW130" s="307">
        <v>2016</v>
      </c>
      <c r="AX130" s="307"/>
      <c r="AY130" s="307">
        <v>2017</v>
      </c>
      <c r="AZ130" s="307"/>
      <c r="BA130" s="307">
        <v>2018</v>
      </c>
      <c r="BB130" s="307"/>
      <c r="BC130" s="307">
        <v>2019</v>
      </c>
      <c r="BD130" s="307"/>
      <c r="BE130" s="307">
        <v>2020</v>
      </c>
      <c r="BF130" s="307"/>
      <c r="BH130" s="80"/>
      <c r="BI130" s="81"/>
      <c r="BJ130" s="307">
        <v>2008</v>
      </c>
      <c r="BK130" s="307"/>
      <c r="BL130" s="307">
        <v>2009</v>
      </c>
      <c r="BM130" s="307"/>
      <c r="BN130" s="307">
        <v>2010</v>
      </c>
      <c r="BO130" s="307"/>
      <c r="BP130" s="307">
        <v>2011</v>
      </c>
      <c r="BQ130" s="307"/>
      <c r="BR130" s="307">
        <v>2012</v>
      </c>
      <c r="BS130" s="307"/>
      <c r="BT130" s="307">
        <v>2013</v>
      </c>
      <c r="BU130" s="307"/>
      <c r="BV130" s="307">
        <v>2014</v>
      </c>
      <c r="BW130" s="307"/>
      <c r="BX130" s="307">
        <v>2015</v>
      </c>
      <c r="BY130" s="307"/>
      <c r="BZ130" s="307">
        <v>2016</v>
      </c>
      <c r="CA130" s="307"/>
      <c r="CB130" s="307">
        <v>2017</v>
      </c>
      <c r="CC130" s="307"/>
      <c r="CD130" s="307">
        <v>2018</v>
      </c>
      <c r="CE130" s="307"/>
      <c r="CF130" s="307">
        <v>2019</v>
      </c>
      <c r="CG130" s="307"/>
      <c r="CH130" s="307">
        <v>2020</v>
      </c>
      <c r="CI130" s="307"/>
    </row>
    <row r="131" spans="2:87" x14ac:dyDescent="0.3">
      <c r="B131" s="83"/>
      <c r="C131" s="84"/>
      <c r="D131" s="85" t="s">
        <v>57</v>
      </c>
      <c r="E131" s="85" t="s">
        <v>58</v>
      </c>
      <c r="F131" s="85" t="s">
        <v>57</v>
      </c>
      <c r="G131" s="85" t="s">
        <v>58</v>
      </c>
      <c r="H131" s="85" t="s">
        <v>57</v>
      </c>
      <c r="I131" s="85" t="s">
        <v>58</v>
      </c>
      <c r="J131" s="85" t="s">
        <v>57</v>
      </c>
      <c r="K131" s="85" t="s">
        <v>58</v>
      </c>
      <c r="L131" s="85" t="s">
        <v>57</v>
      </c>
      <c r="M131" s="85" t="s">
        <v>58</v>
      </c>
      <c r="N131" s="85" t="s">
        <v>57</v>
      </c>
      <c r="O131" s="85" t="s">
        <v>58</v>
      </c>
      <c r="P131" s="85" t="s">
        <v>57</v>
      </c>
      <c r="Q131" s="85" t="s">
        <v>58</v>
      </c>
      <c r="R131" s="85" t="s">
        <v>57</v>
      </c>
      <c r="S131" s="85" t="s">
        <v>58</v>
      </c>
      <c r="T131" s="85" t="s">
        <v>57</v>
      </c>
      <c r="U131" s="85" t="s">
        <v>58</v>
      </c>
      <c r="V131" s="85" t="s">
        <v>57</v>
      </c>
      <c r="W131" s="85" t="s">
        <v>58</v>
      </c>
      <c r="X131" s="85" t="s">
        <v>57</v>
      </c>
      <c r="Y131" s="85" t="s">
        <v>58</v>
      </c>
      <c r="Z131" s="85" t="s">
        <v>57</v>
      </c>
      <c r="AA131" s="85" t="s">
        <v>58</v>
      </c>
      <c r="AB131" s="85" t="s">
        <v>57</v>
      </c>
      <c r="AC131" s="85" t="s">
        <v>58</v>
      </c>
      <c r="AE131" s="83"/>
      <c r="AF131" s="84"/>
      <c r="AG131" s="85" t="s">
        <v>57</v>
      </c>
      <c r="AH131" s="85" t="s">
        <v>58</v>
      </c>
      <c r="AI131" s="85" t="s">
        <v>57</v>
      </c>
      <c r="AJ131" s="85" t="s">
        <v>58</v>
      </c>
      <c r="AK131" s="85" t="s">
        <v>57</v>
      </c>
      <c r="AL131" s="85" t="s">
        <v>58</v>
      </c>
      <c r="AM131" s="85" t="s">
        <v>57</v>
      </c>
      <c r="AN131" s="85" t="s">
        <v>58</v>
      </c>
      <c r="AO131" s="85" t="s">
        <v>57</v>
      </c>
      <c r="AP131" s="85" t="s">
        <v>58</v>
      </c>
      <c r="AQ131" s="85" t="s">
        <v>57</v>
      </c>
      <c r="AR131" s="85" t="s">
        <v>58</v>
      </c>
      <c r="AS131" s="85" t="s">
        <v>57</v>
      </c>
      <c r="AT131" s="85" t="s">
        <v>58</v>
      </c>
      <c r="AU131" s="85" t="s">
        <v>57</v>
      </c>
      <c r="AV131" s="85" t="s">
        <v>58</v>
      </c>
      <c r="AW131" s="85" t="s">
        <v>57</v>
      </c>
      <c r="AX131" s="85" t="s">
        <v>58</v>
      </c>
      <c r="AY131" s="85" t="s">
        <v>57</v>
      </c>
      <c r="AZ131" s="85" t="s">
        <v>58</v>
      </c>
      <c r="BA131" s="85" t="s">
        <v>57</v>
      </c>
      <c r="BB131" s="85" t="s">
        <v>58</v>
      </c>
      <c r="BC131" s="85" t="s">
        <v>57</v>
      </c>
      <c r="BD131" s="85" t="s">
        <v>58</v>
      </c>
      <c r="BE131" s="85" t="s">
        <v>57</v>
      </c>
      <c r="BF131" s="85" t="s">
        <v>58</v>
      </c>
      <c r="BH131" s="83"/>
      <c r="BI131" s="84"/>
      <c r="BJ131" s="85" t="s">
        <v>57</v>
      </c>
      <c r="BK131" s="85" t="s">
        <v>58</v>
      </c>
      <c r="BL131" s="85" t="s">
        <v>57</v>
      </c>
      <c r="BM131" s="85" t="s">
        <v>58</v>
      </c>
      <c r="BN131" s="85" t="s">
        <v>57</v>
      </c>
      <c r="BO131" s="85" t="s">
        <v>58</v>
      </c>
      <c r="BP131" s="85" t="s">
        <v>57</v>
      </c>
      <c r="BQ131" s="85" t="s">
        <v>58</v>
      </c>
      <c r="BR131" s="85" t="s">
        <v>57</v>
      </c>
      <c r="BS131" s="85" t="s">
        <v>58</v>
      </c>
      <c r="BT131" s="85" t="s">
        <v>57</v>
      </c>
      <c r="BU131" s="85" t="s">
        <v>58</v>
      </c>
      <c r="BV131" s="85" t="s">
        <v>57</v>
      </c>
      <c r="BW131" s="85" t="s">
        <v>58</v>
      </c>
      <c r="BX131" s="85" t="s">
        <v>57</v>
      </c>
      <c r="BY131" s="85" t="s">
        <v>58</v>
      </c>
      <c r="BZ131" s="85" t="s">
        <v>57</v>
      </c>
      <c r="CA131" s="85" t="s">
        <v>58</v>
      </c>
      <c r="CB131" s="85" t="s">
        <v>57</v>
      </c>
      <c r="CC131" s="85" t="s">
        <v>58</v>
      </c>
      <c r="CD131" s="85" t="s">
        <v>57</v>
      </c>
      <c r="CE131" s="85" t="s">
        <v>58</v>
      </c>
      <c r="CF131" s="85" t="s">
        <v>57</v>
      </c>
      <c r="CG131" s="85" t="s">
        <v>58</v>
      </c>
      <c r="CH131" s="85" t="s">
        <v>57</v>
      </c>
      <c r="CI131" s="85" t="s">
        <v>58</v>
      </c>
    </row>
    <row r="132" spans="2:87" ht="13.5" customHeight="1" x14ac:dyDescent="0.3">
      <c r="B132" s="308" t="s">
        <v>34</v>
      </c>
      <c r="C132" s="2">
        <v>2008</v>
      </c>
      <c r="D132" s="121">
        <v>83.216200000000001</v>
      </c>
      <c r="E132" s="122">
        <v>21.974499999999999</v>
      </c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A132" s="122"/>
      <c r="AB132" s="122"/>
      <c r="AC132" s="122"/>
      <c r="AE132" s="308" t="s">
        <v>34</v>
      </c>
      <c r="AF132" s="2">
        <v>2008</v>
      </c>
      <c r="AG132" s="121">
        <v>58.112499999999997</v>
      </c>
      <c r="AH132" s="122">
        <v>19.772500000000001</v>
      </c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122"/>
      <c r="AZ132" s="122"/>
      <c r="BA132" s="122"/>
      <c r="BB132" s="122"/>
      <c r="BC132" s="122"/>
      <c r="BD132" s="122"/>
      <c r="BE132" s="122"/>
      <c r="BF132" s="122"/>
      <c r="BH132" s="308" t="s">
        <v>34</v>
      </c>
      <c r="BI132" s="2">
        <v>2008</v>
      </c>
      <c r="BJ132" s="121">
        <v>48.332999999999998</v>
      </c>
      <c r="BK132" s="122">
        <v>25.636199999999999</v>
      </c>
      <c r="BL132" s="122"/>
      <c r="BM132" s="122"/>
      <c r="BN132" s="122"/>
      <c r="BO132" s="122"/>
      <c r="BP132" s="122"/>
      <c r="BQ132" s="122"/>
      <c r="BR132" s="122"/>
      <c r="BS132" s="122"/>
      <c r="BT132" s="122"/>
      <c r="BU132" s="122"/>
      <c r="BV132" s="122"/>
      <c r="BW132" s="122"/>
      <c r="BX132" s="122"/>
      <c r="BY132" s="122"/>
      <c r="BZ132" s="122"/>
      <c r="CA132" s="122"/>
      <c r="CB132" s="122"/>
      <c r="CC132" s="122"/>
      <c r="CD132" s="122"/>
      <c r="CE132" s="122"/>
      <c r="CF132" s="122"/>
      <c r="CG132" s="122"/>
      <c r="CH132" s="122"/>
      <c r="CI132" s="122"/>
    </row>
    <row r="133" spans="2:87" x14ac:dyDescent="0.3">
      <c r="B133" s="309"/>
      <c r="C133" s="2">
        <v>2009</v>
      </c>
      <c r="D133" s="123">
        <v>80.975800000000007</v>
      </c>
      <c r="E133" s="124">
        <v>20.900400000000001</v>
      </c>
      <c r="F133" s="124">
        <v>77.543099999999995</v>
      </c>
      <c r="G133" s="124">
        <v>20.2135</v>
      </c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E133" s="309"/>
      <c r="AF133" s="2">
        <v>2009</v>
      </c>
      <c r="AG133" s="123">
        <v>56.96</v>
      </c>
      <c r="AH133" s="124">
        <v>18.661999999999999</v>
      </c>
      <c r="AI133" s="124">
        <v>53.83</v>
      </c>
      <c r="AJ133" s="124">
        <v>18.6874</v>
      </c>
      <c r="AK133" s="124"/>
      <c r="AL133" s="124"/>
      <c r="AM133" s="124"/>
      <c r="AN133" s="124"/>
      <c r="AO133" s="124"/>
      <c r="AP133" s="124"/>
      <c r="AQ133" s="124"/>
      <c r="AR133" s="124"/>
      <c r="AS133" s="124"/>
      <c r="AT133" s="124"/>
      <c r="AU133" s="124"/>
      <c r="AV133" s="124"/>
      <c r="AW133" s="124"/>
      <c r="AX133" s="124"/>
      <c r="AY133" s="124"/>
      <c r="AZ133" s="124"/>
      <c r="BA133" s="124"/>
      <c r="BB133" s="124"/>
      <c r="BC133" s="124"/>
      <c r="BD133" s="124"/>
      <c r="BE133" s="124"/>
      <c r="BF133" s="124"/>
      <c r="BH133" s="309"/>
      <c r="BI133" s="2">
        <v>2009</v>
      </c>
      <c r="BJ133" s="123">
        <v>47.565399999999997</v>
      </c>
      <c r="BK133" s="124">
        <v>24.836600000000001</v>
      </c>
      <c r="BL133" s="124">
        <v>47.938800000000001</v>
      </c>
      <c r="BM133" s="124">
        <v>24.306899999999999</v>
      </c>
      <c r="BN133" s="124"/>
      <c r="BO133" s="124"/>
      <c r="BP133" s="124"/>
      <c r="BQ133" s="124"/>
      <c r="BR133" s="124"/>
      <c r="BS133" s="124"/>
      <c r="BT133" s="124"/>
      <c r="BU133" s="124"/>
      <c r="BV133" s="124"/>
      <c r="BW133" s="124"/>
      <c r="BX133" s="124"/>
      <c r="BY133" s="124"/>
      <c r="BZ133" s="124"/>
      <c r="CA133" s="124"/>
      <c r="CB133" s="124"/>
      <c r="CC133" s="124"/>
      <c r="CD133" s="124"/>
      <c r="CE133" s="124"/>
      <c r="CF133" s="124"/>
      <c r="CG133" s="124"/>
      <c r="CH133" s="124"/>
      <c r="CI133" s="124"/>
    </row>
    <row r="134" spans="2:87" x14ac:dyDescent="0.3">
      <c r="B134" s="309"/>
      <c r="C134" s="2">
        <v>2010</v>
      </c>
      <c r="D134" s="123">
        <v>78.287300000000002</v>
      </c>
      <c r="E134" s="124">
        <v>20.650300000000001</v>
      </c>
      <c r="F134" s="124">
        <v>76.304500000000004</v>
      </c>
      <c r="G134" s="124">
        <v>18.639299999999999</v>
      </c>
      <c r="H134" s="124">
        <v>76.637200000000007</v>
      </c>
      <c r="I134" s="124">
        <v>19.111699999999999</v>
      </c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E134" s="309"/>
      <c r="AF134" s="2">
        <v>2010</v>
      </c>
      <c r="AG134" s="123">
        <v>55.777799999999999</v>
      </c>
      <c r="AH134" s="124">
        <v>19.6555</v>
      </c>
      <c r="AI134" s="124">
        <v>53.811300000000003</v>
      </c>
      <c r="AJ134" s="124">
        <v>17.619700000000002</v>
      </c>
      <c r="AK134" s="124">
        <v>53.771599999999999</v>
      </c>
      <c r="AL134" s="124">
        <v>16.803599999999999</v>
      </c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4"/>
      <c r="BD134" s="124"/>
      <c r="BE134" s="124"/>
      <c r="BF134" s="124"/>
      <c r="BH134" s="309"/>
      <c r="BI134" s="2">
        <v>2010</v>
      </c>
      <c r="BJ134" s="123">
        <v>50.964700000000001</v>
      </c>
      <c r="BK134" s="124">
        <v>25.676200000000001</v>
      </c>
      <c r="BL134" s="124">
        <v>47.893999999999998</v>
      </c>
      <c r="BM134" s="124">
        <v>25.277799999999999</v>
      </c>
      <c r="BN134" s="124">
        <v>49.503399999999999</v>
      </c>
      <c r="BO134" s="124">
        <v>24.233499999999999</v>
      </c>
      <c r="BP134" s="124"/>
      <c r="BQ134" s="124"/>
      <c r="BR134" s="124"/>
      <c r="BS134" s="124"/>
      <c r="BT134" s="124"/>
      <c r="BU134" s="124"/>
      <c r="BV134" s="124"/>
      <c r="BW134" s="124"/>
      <c r="BX134" s="124"/>
      <c r="BY134" s="124"/>
      <c r="BZ134" s="124"/>
      <c r="CA134" s="124"/>
      <c r="CB134" s="124"/>
      <c r="CC134" s="124"/>
      <c r="CD134" s="124"/>
      <c r="CE134" s="124"/>
      <c r="CF134" s="124"/>
      <c r="CG134" s="124"/>
      <c r="CH134" s="124"/>
      <c r="CI134" s="124"/>
    </row>
    <row r="135" spans="2:87" x14ac:dyDescent="0.3">
      <c r="B135" s="309"/>
      <c r="C135" s="2">
        <v>2011</v>
      </c>
      <c r="D135" s="123">
        <v>78.097899999999996</v>
      </c>
      <c r="E135" s="124">
        <v>21.3797</v>
      </c>
      <c r="F135" s="124">
        <v>76.027000000000001</v>
      </c>
      <c r="G135" s="124">
        <v>19.5871</v>
      </c>
      <c r="H135" s="124">
        <v>75.566400000000002</v>
      </c>
      <c r="I135" s="124">
        <v>19.3752</v>
      </c>
      <c r="J135" s="124">
        <v>75.016400000000004</v>
      </c>
      <c r="K135" s="124">
        <v>17.988499999999998</v>
      </c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E135" s="309"/>
      <c r="AF135" s="2">
        <v>2011</v>
      </c>
      <c r="AG135" s="123">
        <v>55.799599999999998</v>
      </c>
      <c r="AH135" s="124">
        <v>20.9039</v>
      </c>
      <c r="AI135" s="124">
        <v>52.909599999999998</v>
      </c>
      <c r="AJ135" s="124">
        <v>19.278199999999998</v>
      </c>
      <c r="AK135" s="124">
        <v>53.006399999999999</v>
      </c>
      <c r="AL135" s="124">
        <v>18.8767</v>
      </c>
      <c r="AM135" s="124">
        <v>52.042400000000001</v>
      </c>
      <c r="AN135" s="124">
        <v>17.160399999999999</v>
      </c>
      <c r="AO135" s="124"/>
      <c r="AP135" s="124"/>
      <c r="AQ135" s="124"/>
      <c r="AR135" s="124"/>
      <c r="AS135" s="124"/>
      <c r="AT135" s="124"/>
      <c r="AU135" s="124"/>
      <c r="AV135" s="124"/>
      <c r="AW135" s="124"/>
      <c r="AX135" s="124"/>
      <c r="AY135" s="124"/>
      <c r="AZ135" s="124"/>
      <c r="BA135" s="124"/>
      <c r="BB135" s="124"/>
      <c r="BC135" s="124"/>
      <c r="BD135" s="124"/>
      <c r="BE135" s="124"/>
      <c r="BF135" s="124"/>
      <c r="BH135" s="309"/>
      <c r="BI135" s="2">
        <v>2011</v>
      </c>
      <c r="BJ135" s="123">
        <v>51.824300000000001</v>
      </c>
      <c r="BK135" s="124">
        <v>26.941800000000001</v>
      </c>
      <c r="BL135" s="124">
        <v>49.6494</v>
      </c>
      <c r="BM135" s="124">
        <v>24.0169</v>
      </c>
      <c r="BN135" s="124">
        <v>47.7256</v>
      </c>
      <c r="BO135" s="124">
        <v>23.558800000000002</v>
      </c>
      <c r="BP135" s="124">
        <v>47.400100000000002</v>
      </c>
      <c r="BQ135" s="124">
        <v>23.508099999999999</v>
      </c>
      <c r="BR135" s="124"/>
      <c r="BS135" s="124"/>
      <c r="BT135" s="124"/>
      <c r="BU135" s="124"/>
      <c r="BV135" s="124"/>
      <c r="BW135" s="124"/>
      <c r="BX135" s="124"/>
      <c r="BY135" s="124"/>
      <c r="BZ135" s="124"/>
      <c r="CA135" s="124"/>
      <c r="CB135" s="124"/>
      <c r="CC135" s="124"/>
      <c r="CD135" s="124"/>
      <c r="CE135" s="124"/>
      <c r="CF135" s="124"/>
      <c r="CG135" s="124"/>
      <c r="CH135" s="124"/>
      <c r="CI135" s="124"/>
    </row>
    <row r="136" spans="2:87" x14ac:dyDescent="0.3">
      <c r="B136" s="309"/>
      <c r="C136" s="2">
        <v>2012</v>
      </c>
      <c r="D136" s="123">
        <v>73.680199999999999</v>
      </c>
      <c r="E136" s="124">
        <v>20.274699999999999</v>
      </c>
      <c r="F136" s="124">
        <v>75.600999999999999</v>
      </c>
      <c r="G136" s="124">
        <v>18.337199999999999</v>
      </c>
      <c r="H136" s="124">
        <v>75.8095</v>
      </c>
      <c r="I136" s="124">
        <v>18.5213</v>
      </c>
      <c r="J136" s="124">
        <v>75.360500000000002</v>
      </c>
      <c r="K136" s="124">
        <v>19.450099999999999</v>
      </c>
      <c r="L136" s="124">
        <v>77.407899999999998</v>
      </c>
      <c r="M136" s="124">
        <v>20.0488</v>
      </c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E136" s="309"/>
      <c r="AF136" s="2">
        <v>2012</v>
      </c>
      <c r="AG136" s="123">
        <v>49.648600000000002</v>
      </c>
      <c r="AH136" s="124">
        <v>19.358899999999998</v>
      </c>
      <c r="AI136" s="124">
        <v>54.874899999999997</v>
      </c>
      <c r="AJ136" s="124">
        <v>19.286000000000001</v>
      </c>
      <c r="AK136" s="124">
        <v>53.487499999999997</v>
      </c>
      <c r="AL136" s="124">
        <v>18.438199999999998</v>
      </c>
      <c r="AM136" s="124">
        <v>52.919400000000003</v>
      </c>
      <c r="AN136" s="124">
        <v>18.941299999999998</v>
      </c>
      <c r="AO136" s="124">
        <v>54.1541</v>
      </c>
      <c r="AP136" s="124">
        <v>18.9131</v>
      </c>
      <c r="AQ136" s="124"/>
      <c r="AR136" s="124"/>
      <c r="AS136" s="124"/>
      <c r="AT136" s="124"/>
      <c r="AU136" s="124"/>
      <c r="AV136" s="124"/>
      <c r="AW136" s="124"/>
      <c r="AX136" s="124"/>
      <c r="AY136" s="124"/>
      <c r="AZ136" s="124"/>
      <c r="BA136" s="124"/>
      <c r="BB136" s="124"/>
      <c r="BC136" s="124"/>
      <c r="BD136" s="124"/>
      <c r="BE136" s="124"/>
      <c r="BF136" s="124"/>
      <c r="BH136" s="309"/>
      <c r="BI136" s="2">
        <v>2012</v>
      </c>
      <c r="BJ136" s="123">
        <v>46.808799999999998</v>
      </c>
      <c r="BK136" s="124">
        <v>23.974699999999999</v>
      </c>
      <c r="BL136" s="124">
        <v>53.526000000000003</v>
      </c>
      <c r="BM136" s="124">
        <v>24.485399999999998</v>
      </c>
      <c r="BN136" s="124">
        <v>51.158700000000003</v>
      </c>
      <c r="BO136" s="124">
        <v>23.624199999999998</v>
      </c>
      <c r="BP136" s="124">
        <v>49.118099999999998</v>
      </c>
      <c r="BQ136" s="124">
        <v>22.360099999999999</v>
      </c>
      <c r="BR136" s="124">
        <v>48.3232</v>
      </c>
      <c r="BS136" s="124">
        <v>24.6295</v>
      </c>
      <c r="BT136" s="124"/>
      <c r="BU136" s="124"/>
      <c r="BV136" s="124"/>
      <c r="BW136" s="124"/>
      <c r="BX136" s="124"/>
      <c r="BY136" s="124"/>
      <c r="BZ136" s="124"/>
      <c r="CA136" s="124"/>
      <c r="CB136" s="124"/>
      <c r="CC136" s="124"/>
      <c r="CD136" s="124"/>
      <c r="CE136" s="124"/>
      <c r="CF136" s="124"/>
      <c r="CG136" s="124"/>
      <c r="CH136" s="124"/>
      <c r="CI136" s="124"/>
    </row>
    <row r="137" spans="2:87" x14ac:dyDescent="0.3">
      <c r="B137" s="309"/>
      <c r="C137" s="2">
        <v>2013</v>
      </c>
      <c r="D137" s="123">
        <v>67.046300000000002</v>
      </c>
      <c r="E137" s="124">
        <v>18.088000000000001</v>
      </c>
      <c r="F137" s="124">
        <v>70.651600000000002</v>
      </c>
      <c r="G137" s="124">
        <v>16.837299999999999</v>
      </c>
      <c r="H137" s="124">
        <v>71.56</v>
      </c>
      <c r="I137" s="124">
        <v>17.3931</v>
      </c>
      <c r="J137" s="124">
        <v>74.661500000000004</v>
      </c>
      <c r="K137" s="124">
        <v>20.094100000000001</v>
      </c>
      <c r="L137" s="124">
        <v>73.093000000000004</v>
      </c>
      <c r="M137" s="124">
        <v>20.9664</v>
      </c>
      <c r="N137" s="124">
        <v>71.061099999999996</v>
      </c>
      <c r="O137" s="124">
        <v>18.1233</v>
      </c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E137" s="309"/>
      <c r="AF137" s="2">
        <v>2013</v>
      </c>
      <c r="AG137" s="123">
        <v>44.398000000000003</v>
      </c>
      <c r="AH137" s="124">
        <v>19.221900000000002</v>
      </c>
      <c r="AI137" s="124">
        <v>48.843600000000002</v>
      </c>
      <c r="AJ137" s="124">
        <v>17.097300000000001</v>
      </c>
      <c r="AK137" s="124">
        <v>49.600700000000003</v>
      </c>
      <c r="AL137" s="124">
        <v>18.172799999999999</v>
      </c>
      <c r="AM137" s="124">
        <v>52.289400000000001</v>
      </c>
      <c r="AN137" s="124">
        <v>18.955300000000001</v>
      </c>
      <c r="AO137" s="124">
        <v>49.877600000000001</v>
      </c>
      <c r="AP137" s="124">
        <v>20.0502</v>
      </c>
      <c r="AQ137" s="124">
        <v>48.143500000000003</v>
      </c>
      <c r="AR137" s="124">
        <v>18.087299999999999</v>
      </c>
      <c r="AS137" s="124"/>
      <c r="AT137" s="124"/>
      <c r="AU137" s="124"/>
      <c r="AV137" s="124"/>
      <c r="AW137" s="124"/>
      <c r="AX137" s="124"/>
      <c r="AY137" s="124"/>
      <c r="AZ137" s="124"/>
      <c r="BA137" s="124"/>
      <c r="BB137" s="124"/>
      <c r="BC137" s="124"/>
      <c r="BD137" s="124"/>
      <c r="BE137" s="124"/>
      <c r="BF137" s="124"/>
      <c r="BH137" s="309"/>
      <c r="BI137" s="2">
        <v>2013</v>
      </c>
      <c r="BJ137" s="123">
        <v>48.686500000000002</v>
      </c>
      <c r="BK137" s="124">
        <v>23.267499999999998</v>
      </c>
      <c r="BL137" s="124">
        <v>49.813400000000001</v>
      </c>
      <c r="BM137" s="124">
        <v>23.741800000000001</v>
      </c>
      <c r="BN137" s="124">
        <v>48.043599999999998</v>
      </c>
      <c r="BO137" s="124">
        <v>21.4773</v>
      </c>
      <c r="BP137" s="124">
        <v>46.206200000000003</v>
      </c>
      <c r="BQ137" s="124">
        <v>22.023800000000001</v>
      </c>
      <c r="BR137" s="124">
        <v>46.048299999999998</v>
      </c>
      <c r="BS137" s="124">
        <v>24.778099999999998</v>
      </c>
      <c r="BT137" s="124">
        <v>43.938200000000002</v>
      </c>
      <c r="BU137" s="124">
        <v>22.811599999999999</v>
      </c>
      <c r="BV137" s="124"/>
      <c r="BW137" s="124"/>
      <c r="BX137" s="124"/>
      <c r="BY137" s="124"/>
      <c r="BZ137" s="124"/>
      <c r="CA137" s="124"/>
      <c r="CB137" s="124"/>
      <c r="CC137" s="124"/>
      <c r="CD137" s="124"/>
      <c r="CE137" s="124"/>
      <c r="CF137" s="124"/>
      <c r="CG137" s="124"/>
      <c r="CH137" s="124"/>
      <c r="CI137" s="124"/>
    </row>
    <row r="138" spans="2:87" x14ac:dyDescent="0.3">
      <c r="B138" s="309"/>
      <c r="C138" s="2">
        <v>2014</v>
      </c>
      <c r="D138" s="123">
        <v>67.034000000000006</v>
      </c>
      <c r="E138" s="124">
        <v>17.037800000000001</v>
      </c>
      <c r="F138" s="124">
        <v>67.7654</v>
      </c>
      <c r="G138" s="124">
        <v>16.307700000000001</v>
      </c>
      <c r="H138" s="124">
        <v>69.821299999999994</v>
      </c>
      <c r="I138" s="124">
        <v>16.675699999999999</v>
      </c>
      <c r="J138" s="124">
        <v>71.743099999999998</v>
      </c>
      <c r="K138" s="124">
        <v>20.6065</v>
      </c>
      <c r="L138" s="124">
        <v>70.723399999999998</v>
      </c>
      <c r="M138" s="124">
        <v>18.567299999999999</v>
      </c>
      <c r="N138" s="124">
        <v>69.765799999999999</v>
      </c>
      <c r="O138" s="124">
        <v>18.248799999999999</v>
      </c>
      <c r="P138" s="124">
        <v>70.046300000000002</v>
      </c>
      <c r="Q138" s="124">
        <v>18.061499999999999</v>
      </c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E138" s="309"/>
      <c r="AF138" s="2">
        <v>2014</v>
      </c>
      <c r="AG138" s="123">
        <v>43.739600000000003</v>
      </c>
      <c r="AH138" s="124">
        <v>18.730499999999999</v>
      </c>
      <c r="AI138" s="124">
        <v>43.7669</v>
      </c>
      <c r="AJ138" s="124">
        <v>17.3172</v>
      </c>
      <c r="AK138" s="124">
        <v>46.800400000000003</v>
      </c>
      <c r="AL138" s="124">
        <v>18.065100000000001</v>
      </c>
      <c r="AM138" s="124">
        <v>48.639699999999998</v>
      </c>
      <c r="AN138" s="124">
        <v>20.54</v>
      </c>
      <c r="AO138" s="124">
        <v>47.293100000000003</v>
      </c>
      <c r="AP138" s="124">
        <v>19.1037</v>
      </c>
      <c r="AQ138" s="124">
        <v>46.015300000000003</v>
      </c>
      <c r="AR138" s="124">
        <v>19.1129</v>
      </c>
      <c r="AS138" s="124">
        <v>47.111600000000003</v>
      </c>
      <c r="AT138" s="124">
        <v>19.136500000000002</v>
      </c>
      <c r="AU138" s="124"/>
      <c r="AV138" s="124"/>
      <c r="AW138" s="124"/>
      <c r="AX138" s="124"/>
      <c r="AY138" s="124"/>
      <c r="AZ138" s="124"/>
      <c r="BA138" s="124"/>
      <c r="BB138" s="124"/>
      <c r="BC138" s="124"/>
      <c r="BD138" s="124"/>
      <c r="BE138" s="124"/>
      <c r="BF138" s="124"/>
      <c r="BH138" s="309"/>
      <c r="BI138" s="2">
        <v>2014</v>
      </c>
      <c r="BJ138" s="123">
        <v>50.089700000000001</v>
      </c>
      <c r="BK138" s="124">
        <v>20.909300000000002</v>
      </c>
      <c r="BL138" s="124">
        <v>50.7836</v>
      </c>
      <c r="BM138" s="124">
        <v>18.906400000000001</v>
      </c>
      <c r="BN138" s="124">
        <v>47.688899999999997</v>
      </c>
      <c r="BO138" s="124">
        <v>20.188700000000001</v>
      </c>
      <c r="BP138" s="124">
        <v>45.0197</v>
      </c>
      <c r="BQ138" s="124">
        <v>22.593499999999999</v>
      </c>
      <c r="BR138" s="124">
        <v>46.217799999999997</v>
      </c>
      <c r="BS138" s="124">
        <v>22.035499999999999</v>
      </c>
      <c r="BT138" s="124">
        <v>45.512599999999999</v>
      </c>
      <c r="BU138" s="124">
        <v>21.889800000000001</v>
      </c>
      <c r="BV138" s="124">
        <v>45.179699999999997</v>
      </c>
      <c r="BW138" s="124">
        <v>22.337199999999999</v>
      </c>
      <c r="BX138" s="124"/>
      <c r="BY138" s="124"/>
      <c r="BZ138" s="124"/>
      <c r="CA138" s="124"/>
      <c r="CB138" s="124"/>
      <c r="CC138" s="124"/>
      <c r="CD138" s="124"/>
      <c r="CE138" s="124"/>
      <c r="CF138" s="124"/>
      <c r="CG138" s="124"/>
      <c r="CH138" s="124"/>
      <c r="CI138" s="124"/>
    </row>
    <row r="139" spans="2:87" x14ac:dyDescent="0.3">
      <c r="B139" s="309"/>
      <c r="C139" s="2">
        <v>2015</v>
      </c>
      <c r="D139" s="123">
        <v>68.451700000000002</v>
      </c>
      <c r="E139" s="124">
        <v>19.895399999999999</v>
      </c>
      <c r="F139" s="124">
        <v>68.429299999999998</v>
      </c>
      <c r="G139" s="124">
        <v>20.887699999999999</v>
      </c>
      <c r="H139" s="124">
        <v>67.760000000000005</v>
      </c>
      <c r="I139" s="124">
        <v>16.438099999999999</v>
      </c>
      <c r="J139" s="124">
        <v>67.703999999999994</v>
      </c>
      <c r="K139" s="124">
        <v>17.728999999999999</v>
      </c>
      <c r="L139" s="124">
        <v>71</v>
      </c>
      <c r="M139" s="124">
        <v>18.035299999999999</v>
      </c>
      <c r="N139" s="124">
        <v>71.059399999999997</v>
      </c>
      <c r="O139" s="124">
        <v>19.504000000000001</v>
      </c>
      <c r="P139" s="124">
        <v>71.806100000000001</v>
      </c>
      <c r="Q139" s="124">
        <v>20.395099999999999</v>
      </c>
      <c r="R139" s="124">
        <v>69.715500000000006</v>
      </c>
      <c r="S139" s="124">
        <v>17.344200000000001</v>
      </c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E139" s="309"/>
      <c r="AF139" s="2">
        <v>2015</v>
      </c>
      <c r="AG139" s="123">
        <v>44.876600000000003</v>
      </c>
      <c r="AH139" s="124">
        <v>20.122</v>
      </c>
      <c r="AI139" s="124">
        <v>45.520400000000002</v>
      </c>
      <c r="AJ139" s="124">
        <v>20.5017</v>
      </c>
      <c r="AK139" s="124">
        <v>44.751199999999997</v>
      </c>
      <c r="AL139" s="124">
        <v>16.923100000000002</v>
      </c>
      <c r="AM139" s="124">
        <v>45.070599999999999</v>
      </c>
      <c r="AN139" s="124">
        <v>18.100999999999999</v>
      </c>
      <c r="AO139" s="124">
        <v>48.901800000000001</v>
      </c>
      <c r="AP139" s="124">
        <v>19.7377</v>
      </c>
      <c r="AQ139" s="124">
        <v>47.711100000000002</v>
      </c>
      <c r="AR139" s="124">
        <v>19.765599999999999</v>
      </c>
      <c r="AS139" s="124">
        <v>48.0869</v>
      </c>
      <c r="AT139" s="124">
        <v>20.406199999999998</v>
      </c>
      <c r="AU139" s="124">
        <v>46.421700000000001</v>
      </c>
      <c r="AV139" s="124">
        <v>17.7532</v>
      </c>
      <c r="AW139" s="124"/>
      <c r="AX139" s="124"/>
      <c r="AY139" s="124"/>
      <c r="AZ139" s="124"/>
      <c r="BA139" s="124"/>
      <c r="BB139" s="124"/>
      <c r="BC139" s="124"/>
      <c r="BD139" s="124"/>
      <c r="BE139" s="124"/>
      <c r="BF139" s="124"/>
      <c r="BH139" s="309"/>
      <c r="BI139" s="2">
        <v>2015</v>
      </c>
      <c r="BJ139" s="123">
        <v>52.983600000000003</v>
      </c>
      <c r="BK139" s="124">
        <v>20.059799999999999</v>
      </c>
      <c r="BL139" s="124">
        <v>46.578299999999999</v>
      </c>
      <c r="BM139" s="124">
        <v>21.478400000000001</v>
      </c>
      <c r="BN139" s="124">
        <v>45.488</v>
      </c>
      <c r="BO139" s="124">
        <v>20.2774</v>
      </c>
      <c r="BP139" s="124">
        <v>46.283099999999997</v>
      </c>
      <c r="BQ139" s="124">
        <v>21.8124</v>
      </c>
      <c r="BR139" s="124">
        <v>49.975999999999999</v>
      </c>
      <c r="BS139" s="124">
        <v>23.572099999999999</v>
      </c>
      <c r="BT139" s="124">
        <v>46.061700000000002</v>
      </c>
      <c r="BU139" s="124">
        <v>23.980699999999999</v>
      </c>
      <c r="BV139" s="124">
        <v>43.739800000000002</v>
      </c>
      <c r="BW139" s="124">
        <v>23.017900000000001</v>
      </c>
      <c r="BX139" s="124">
        <v>42.586300000000001</v>
      </c>
      <c r="BY139" s="124">
        <v>21.2864</v>
      </c>
      <c r="BZ139" s="124"/>
      <c r="CA139" s="124"/>
      <c r="CB139" s="124"/>
      <c r="CC139" s="124"/>
      <c r="CD139" s="124"/>
      <c r="CE139" s="124"/>
      <c r="CF139" s="124"/>
      <c r="CG139" s="124"/>
      <c r="CH139" s="124"/>
      <c r="CI139" s="124"/>
    </row>
    <row r="140" spans="2:87" x14ac:dyDescent="0.3">
      <c r="B140" s="309"/>
      <c r="C140" s="2">
        <v>2016</v>
      </c>
      <c r="D140" s="123">
        <v>66.910799999999995</v>
      </c>
      <c r="E140" s="124">
        <v>18.243300000000001</v>
      </c>
      <c r="F140" s="124">
        <v>63.881500000000003</v>
      </c>
      <c r="G140" s="124">
        <v>17.354199999999999</v>
      </c>
      <c r="H140" s="124">
        <v>66.309299999999993</v>
      </c>
      <c r="I140" s="124">
        <v>15.8682</v>
      </c>
      <c r="J140" s="124">
        <v>70.286100000000005</v>
      </c>
      <c r="K140" s="124">
        <v>18.299299999999999</v>
      </c>
      <c r="L140" s="124">
        <v>66.936099999999996</v>
      </c>
      <c r="M140" s="124">
        <v>21.0763</v>
      </c>
      <c r="N140" s="124">
        <v>65.058000000000007</v>
      </c>
      <c r="O140" s="124">
        <v>15.095000000000001</v>
      </c>
      <c r="P140" s="124">
        <v>69.8232</v>
      </c>
      <c r="Q140" s="124">
        <v>18.8582</v>
      </c>
      <c r="R140" s="124">
        <v>68.729100000000003</v>
      </c>
      <c r="S140" s="124">
        <v>18.023399999999999</v>
      </c>
      <c r="T140" s="124">
        <v>69.338800000000006</v>
      </c>
      <c r="U140" s="124">
        <v>17.107199999999999</v>
      </c>
      <c r="V140" s="124"/>
      <c r="W140" s="124"/>
      <c r="X140" s="124"/>
      <c r="Y140" s="124"/>
      <c r="Z140" s="124"/>
      <c r="AA140" s="124"/>
      <c r="AB140" s="124"/>
      <c r="AC140" s="124"/>
      <c r="AE140" s="309"/>
      <c r="AF140" s="2">
        <v>2016</v>
      </c>
      <c r="AG140" s="123">
        <v>43.889299999999999</v>
      </c>
      <c r="AH140" s="124">
        <v>17.7273</v>
      </c>
      <c r="AI140" s="124">
        <v>40.2438</v>
      </c>
      <c r="AJ140" s="124">
        <v>19.006399999999999</v>
      </c>
      <c r="AK140" s="124">
        <v>43.537300000000002</v>
      </c>
      <c r="AL140" s="124">
        <v>17.442900000000002</v>
      </c>
      <c r="AM140" s="124">
        <v>48.049100000000003</v>
      </c>
      <c r="AN140" s="124">
        <v>19.663599999999999</v>
      </c>
      <c r="AO140" s="124">
        <v>42.8748</v>
      </c>
      <c r="AP140" s="124">
        <v>21.5901</v>
      </c>
      <c r="AQ140" s="124">
        <v>41.954799999999999</v>
      </c>
      <c r="AR140" s="124">
        <v>17.311699999999998</v>
      </c>
      <c r="AS140" s="124">
        <v>46.096400000000003</v>
      </c>
      <c r="AT140" s="124">
        <v>19.612300000000001</v>
      </c>
      <c r="AU140" s="124">
        <v>45.1554</v>
      </c>
      <c r="AV140" s="124">
        <v>18.8203</v>
      </c>
      <c r="AW140" s="124">
        <v>45.8337</v>
      </c>
      <c r="AX140" s="124">
        <v>17.4589</v>
      </c>
      <c r="AY140" s="124"/>
      <c r="AZ140" s="124"/>
      <c r="BA140" s="124"/>
      <c r="BB140" s="124"/>
      <c r="BC140" s="124"/>
      <c r="BD140" s="124"/>
      <c r="BE140" s="124"/>
      <c r="BF140" s="124"/>
      <c r="BH140" s="309"/>
      <c r="BI140" s="2">
        <v>2016</v>
      </c>
      <c r="BJ140" s="123">
        <v>49.003900000000002</v>
      </c>
      <c r="BK140" s="124">
        <v>22.414000000000001</v>
      </c>
      <c r="BL140" s="124">
        <v>46.8215</v>
      </c>
      <c r="BM140" s="124">
        <v>23.046199999999999</v>
      </c>
      <c r="BN140" s="124">
        <v>43.482700000000001</v>
      </c>
      <c r="BO140" s="124">
        <v>20.844899999999999</v>
      </c>
      <c r="BP140" s="124">
        <v>48.963799999999999</v>
      </c>
      <c r="BQ140" s="124">
        <v>23.6601</v>
      </c>
      <c r="BR140" s="124">
        <v>48.097499999999997</v>
      </c>
      <c r="BS140" s="124">
        <v>21.644100000000002</v>
      </c>
      <c r="BT140" s="124">
        <v>44.822899999999997</v>
      </c>
      <c r="BU140" s="124">
        <v>20.311299999999999</v>
      </c>
      <c r="BV140" s="124">
        <v>49.775500000000001</v>
      </c>
      <c r="BW140" s="124">
        <v>23.055399999999999</v>
      </c>
      <c r="BX140" s="124">
        <v>44.3172</v>
      </c>
      <c r="BY140" s="124">
        <v>22.3141</v>
      </c>
      <c r="BZ140" s="124">
        <v>42.262300000000003</v>
      </c>
      <c r="CA140" s="124">
        <v>21.8582</v>
      </c>
      <c r="CB140" s="124"/>
      <c r="CC140" s="124"/>
      <c r="CD140" s="124"/>
      <c r="CE140" s="124"/>
      <c r="CF140" s="124"/>
      <c r="CG140" s="124"/>
      <c r="CH140" s="124"/>
      <c r="CI140" s="124"/>
    </row>
    <row r="141" spans="2:87" x14ac:dyDescent="0.3">
      <c r="B141" s="309"/>
      <c r="C141" s="2">
        <v>2017</v>
      </c>
      <c r="D141" s="123">
        <v>66.147099999999995</v>
      </c>
      <c r="E141" s="124">
        <v>16.7164</v>
      </c>
      <c r="F141" s="124">
        <v>64.218500000000006</v>
      </c>
      <c r="G141" s="124">
        <v>15.426</v>
      </c>
      <c r="H141" s="124">
        <v>67.554199999999994</v>
      </c>
      <c r="I141" s="124">
        <v>19.749400000000001</v>
      </c>
      <c r="J141" s="124">
        <v>65.243200000000002</v>
      </c>
      <c r="K141" s="124">
        <v>16.611799999999999</v>
      </c>
      <c r="L141" s="124">
        <v>65.717200000000005</v>
      </c>
      <c r="M141" s="124">
        <v>18.108599999999999</v>
      </c>
      <c r="N141" s="124">
        <v>70.185100000000006</v>
      </c>
      <c r="O141" s="124">
        <v>21.793500000000002</v>
      </c>
      <c r="P141" s="124">
        <v>68.679699999999997</v>
      </c>
      <c r="Q141" s="124">
        <v>19.627400000000002</v>
      </c>
      <c r="R141" s="124">
        <v>68.215400000000002</v>
      </c>
      <c r="S141" s="124">
        <v>19.226199999999999</v>
      </c>
      <c r="T141" s="124">
        <v>69.668199999999999</v>
      </c>
      <c r="U141" s="124">
        <v>19.5943</v>
      </c>
      <c r="V141" s="124">
        <v>69.635000000000005</v>
      </c>
      <c r="W141" s="124">
        <v>17.668800000000001</v>
      </c>
      <c r="X141" s="124"/>
      <c r="Y141" s="124"/>
      <c r="Z141" s="124"/>
      <c r="AA141" s="124"/>
      <c r="AB141" s="124"/>
      <c r="AC141" s="124"/>
      <c r="AE141" s="309"/>
      <c r="AF141" s="2">
        <v>2017</v>
      </c>
      <c r="AG141" s="123">
        <v>42.4651</v>
      </c>
      <c r="AH141" s="124">
        <v>18.6173</v>
      </c>
      <c r="AI141" s="124">
        <v>41.2517</v>
      </c>
      <c r="AJ141" s="124">
        <v>16.5425</v>
      </c>
      <c r="AK141" s="124">
        <v>43.395000000000003</v>
      </c>
      <c r="AL141" s="124">
        <v>21.447500000000002</v>
      </c>
      <c r="AM141" s="124">
        <v>42.750100000000003</v>
      </c>
      <c r="AN141" s="124">
        <v>19.1967</v>
      </c>
      <c r="AO141" s="124">
        <v>41.564300000000003</v>
      </c>
      <c r="AP141" s="124">
        <v>18.1524</v>
      </c>
      <c r="AQ141" s="124">
        <v>46.102400000000003</v>
      </c>
      <c r="AR141" s="124">
        <v>22.715299999999999</v>
      </c>
      <c r="AS141" s="124">
        <v>45.023699999999998</v>
      </c>
      <c r="AT141" s="124">
        <v>19.816500000000001</v>
      </c>
      <c r="AU141" s="124">
        <v>44.258000000000003</v>
      </c>
      <c r="AV141" s="124">
        <v>19.742999999999999</v>
      </c>
      <c r="AW141" s="124">
        <v>46.184899999999999</v>
      </c>
      <c r="AX141" s="124">
        <v>20.017199999999999</v>
      </c>
      <c r="AY141" s="124">
        <v>45.835799999999999</v>
      </c>
      <c r="AZ141" s="124">
        <v>18.0457</v>
      </c>
      <c r="BA141" s="124"/>
      <c r="BB141" s="124"/>
      <c r="BC141" s="124"/>
      <c r="BD141" s="124"/>
      <c r="BE141" s="124"/>
      <c r="BF141" s="124"/>
      <c r="BH141" s="309"/>
      <c r="BI141" s="2">
        <v>2017</v>
      </c>
      <c r="BJ141" s="123">
        <v>48.369599999999998</v>
      </c>
      <c r="BK141" s="124">
        <v>19.904</v>
      </c>
      <c r="BL141" s="124">
        <v>45.103700000000003</v>
      </c>
      <c r="BM141" s="124">
        <v>21.536000000000001</v>
      </c>
      <c r="BN141" s="124">
        <v>47.899500000000003</v>
      </c>
      <c r="BO141" s="124">
        <v>22.296399999999998</v>
      </c>
      <c r="BP141" s="124">
        <v>46.520800000000001</v>
      </c>
      <c r="BQ141" s="124">
        <v>22.814299999999999</v>
      </c>
      <c r="BR141" s="124">
        <v>46.524700000000003</v>
      </c>
      <c r="BS141" s="124">
        <v>21.501999999999999</v>
      </c>
      <c r="BT141" s="124">
        <v>48.818199999999997</v>
      </c>
      <c r="BU141" s="124">
        <v>23.3443</v>
      </c>
      <c r="BV141" s="124">
        <v>43.761800000000001</v>
      </c>
      <c r="BW141" s="124">
        <v>22.981200000000001</v>
      </c>
      <c r="BX141" s="124">
        <v>42.382800000000003</v>
      </c>
      <c r="BY141" s="124">
        <v>20.8108</v>
      </c>
      <c r="BZ141" s="124">
        <v>43.8459</v>
      </c>
      <c r="CA141" s="124">
        <v>23.643699999999999</v>
      </c>
      <c r="CB141" s="124">
        <v>43.6233</v>
      </c>
      <c r="CC141" s="124">
        <v>23.9405</v>
      </c>
      <c r="CD141" s="124"/>
      <c r="CE141" s="124"/>
      <c r="CF141" s="124"/>
      <c r="CG141" s="124"/>
      <c r="CH141" s="124"/>
      <c r="CI141" s="124"/>
    </row>
    <row r="142" spans="2:87" x14ac:dyDescent="0.3">
      <c r="B142" s="309"/>
      <c r="C142" s="2">
        <v>2018</v>
      </c>
      <c r="D142" s="123">
        <v>63.9955</v>
      </c>
      <c r="E142" s="124">
        <v>14.671900000000001</v>
      </c>
      <c r="F142" s="124">
        <v>61.722999999999999</v>
      </c>
      <c r="G142" s="124">
        <v>13.2799</v>
      </c>
      <c r="H142" s="124">
        <v>63.285899999999998</v>
      </c>
      <c r="I142" s="124">
        <v>16.475200000000001</v>
      </c>
      <c r="J142" s="124">
        <v>65.17</v>
      </c>
      <c r="K142" s="124">
        <v>16.5884</v>
      </c>
      <c r="L142" s="124">
        <v>63.551000000000002</v>
      </c>
      <c r="M142" s="124">
        <v>15.2402</v>
      </c>
      <c r="N142" s="124">
        <v>66.213700000000003</v>
      </c>
      <c r="O142" s="124">
        <v>20.107600000000001</v>
      </c>
      <c r="P142" s="124">
        <v>63.2</v>
      </c>
      <c r="Q142" s="124">
        <v>15.090199999999999</v>
      </c>
      <c r="R142" s="124">
        <v>67.582400000000007</v>
      </c>
      <c r="S142" s="124">
        <v>17.551500000000001</v>
      </c>
      <c r="T142" s="124">
        <v>69.956999999999994</v>
      </c>
      <c r="U142" s="124">
        <v>19.089700000000001</v>
      </c>
      <c r="V142" s="124">
        <v>70.319299999999998</v>
      </c>
      <c r="W142" s="124">
        <v>19.4465</v>
      </c>
      <c r="X142" s="124">
        <v>67.253200000000007</v>
      </c>
      <c r="Y142" s="124">
        <v>17.1981</v>
      </c>
      <c r="Z142" s="124"/>
      <c r="AA142" s="124"/>
      <c r="AB142" s="124"/>
      <c r="AC142" s="124"/>
      <c r="AE142" s="309"/>
      <c r="AF142" s="2">
        <v>2018</v>
      </c>
      <c r="AG142" s="123">
        <v>40.758000000000003</v>
      </c>
      <c r="AH142" s="124">
        <v>16.622599999999998</v>
      </c>
      <c r="AI142" s="124">
        <v>37.558900000000001</v>
      </c>
      <c r="AJ142" s="124">
        <v>14.7707</v>
      </c>
      <c r="AK142" s="124">
        <v>39.928100000000001</v>
      </c>
      <c r="AL142" s="124">
        <v>19.104199999999999</v>
      </c>
      <c r="AM142" s="124">
        <v>41.7211</v>
      </c>
      <c r="AN142" s="124">
        <v>18.463899999999999</v>
      </c>
      <c r="AO142" s="124">
        <v>40.238500000000002</v>
      </c>
      <c r="AP142" s="124">
        <v>18.0124</v>
      </c>
      <c r="AQ142" s="124">
        <v>41.926000000000002</v>
      </c>
      <c r="AR142" s="124">
        <v>21.646100000000001</v>
      </c>
      <c r="AS142" s="124">
        <v>38.832700000000003</v>
      </c>
      <c r="AT142" s="124">
        <v>17.243200000000002</v>
      </c>
      <c r="AU142" s="124">
        <v>43.672400000000003</v>
      </c>
      <c r="AV142" s="124">
        <v>19.4023</v>
      </c>
      <c r="AW142" s="124">
        <v>45.9238</v>
      </c>
      <c r="AX142" s="124">
        <v>19.8613</v>
      </c>
      <c r="AY142" s="124">
        <v>46.121400000000001</v>
      </c>
      <c r="AZ142" s="124">
        <v>19.674499999999998</v>
      </c>
      <c r="BA142" s="124">
        <v>43.667299999999997</v>
      </c>
      <c r="BB142" s="124">
        <v>18.262799999999999</v>
      </c>
      <c r="BC142" s="124"/>
      <c r="BD142" s="124"/>
      <c r="BE142" s="124"/>
      <c r="BF142" s="124"/>
      <c r="BH142" s="309"/>
      <c r="BI142" s="2">
        <v>2018</v>
      </c>
      <c r="BJ142" s="123">
        <v>49.4236</v>
      </c>
      <c r="BK142" s="124">
        <v>19.075700000000001</v>
      </c>
      <c r="BL142" s="124">
        <v>47.235799999999998</v>
      </c>
      <c r="BM142" s="124">
        <v>20.538499999999999</v>
      </c>
      <c r="BN142" s="124">
        <v>47.541400000000003</v>
      </c>
      <c r="BO142" s="124">
        <v>20.9237</v>
      </c>
      <c r="BP142" s="124">
        <v>45.219900000000003</v>
      </c>
      <c r="BQ142" s="124">
        <v>21.6617</v>
      </c>
      <c r="BR142" s="124">
        <v>45.984299999999998</v>
      </c>
      <c r="BS142" s="124">
        <v>20.951699999999999</v>
      </c>
      <c r="BT142" s="124">
        <v>49.098500000000001</v>
      </c>
      <c r="BU142" s="124">
        <v>22.297999999999998</v>
      </c>
      <c r="BV142" s="124">
        <v>45.854799999999997</v>
      </c>
      <c r="BW142" s="124">
        <v>19.4434</v>
      </c>
      <c r="BX142" s="124">
        <v>44.758899999999997</v>
      </c>
      <c r="BY142" s="124">
        <v>23.308</v>
      </c>
      <c r="BZ142" s="124">
        <v>42.9495</v>
      </c>
      <c r="CA142" s="124">
        <v>24.335799999999999</v>
      </c>
      <c r="CB142" s="124">
        <v>43.861199999999997</v>
      </c>
      <c r="CC142" s="124">
        <v>23.059200000000001</v>
      </c>
      <c r="CD142" s="124">
        <v>39.017699999999998</v>
      </c>
      <c r="CE142" s="124">
        <v>21.3889</v>
      </c>
      <c r="CF142" s="124"/>
      <c r="CG142" s="124"/>
      <c r="CH142" s="124"/>
      <c r="CI142" s="124"/>
    </row>
    <row r="143" spans="2:87" x14ac:dyDescent="0.3">
      <c r="B143" s="309"/>
      <c r="C143" s="2">
        <v>2019</v>
      </c>
      <c r="D143" s="123">
        <v>60.868299999999998</v>
      </c>
      <c r="E143" s="124">
        <v>18.052</v>
      </c>
      <c r="F143" s="124">
        <v>64.972499999999997</v>
      </c>
      <c r="G143" s="124">
        <v>21.366299999999999</v>
      </c>
      <c r="H143" s="124">
        <v>59.704900000000002</v>
      </c>
      <c r="I143" s="124">
        <v>12.991400000000001</v>
      </c>
      <c r="J143" s="124">
        <v>64.5304</v>
      </c>
      <c r="K143" s="124">
        <v>18.430199999999999</v>
      </c>
      <c r="L143" s="124">
        <v>63.076599999999999</v>
      </c>
      <c r="M143" s="124">
        <v>16.2759</v>
      </c>
      <c r="N143" s="124">
        <v>67.573899999999995</v>
      </c>
      <c r="O143" s="124">
        <v>20.855699999999999</v>
      </c>
      <c r="P143" s="124">
        <v>62.827800000000003</v>
      </c>
      <c r="Q143" s="124">
        <v>17.510300000000001</v>
      </c>
      <c r="R143" s="124">
        <v>65.802700000000002</v>
      </c>
      <c r="S143" s="124">
        <v>17.7621</v>
      </c>
      <c r="T143" s="124">
        <v>63.684600000000003</v>
      </c>
      <c r="U143" s="124">
        <v>16.993500000000001</v>
      </c>
      <c r="V143" s="124">
        <v>68.846199999999996</v>
      </c>
      <c r="W143" s="124">
        <v>19.245200000000001</v>
      </c>
      <c r="X143" s="124">
        <v>68.881</v>
      </c>
      <c r="Y143" s="124">
        <v>19.961300000000001</v>
      </c>
      <c r="Z143" s="124">
        <v>67.609099999999998</v>
      </c>
      <c r="AA143" s="124">
        <v>17.999099999999999</v>
      </c>
      <c r="AB143" s="124"/>
      <c r="AC143" s="124"/>
      <c r="AE143" s="309"/>
      <c r="AF143" s="2">
        <v>2019</v>
      </c>
      <c r="AG143" s="123">
        <v>35.6629</v>
      </c>
      <c r="AH143" s="124">
        <v>17.680599999999998</v>
      </c>
      <c r="AI143" s="124">
        <v>40.198099999999997</v>
      </c>
      <c r="AJ143" s="124">
        <v>22.9117</v>
      </c>
      <c r="AK143" s="124">
        <v>35.481999999999999</v>
      </c>
      <c r="AL143" s="124">
        <v>14.200699999999999</v>
      </c>
      <c r="AM143" s="124">
        <v>40.5854</v>
      </c>
      <c r="AN143" s="124">
        <v>20.211200000000002</v>
      </c>
      <c r="AO143" s="124">
        <v>39.265300000000003</v>
      </c>
      <c r="AP143" s="124">
        <v>18.5989</v>
      </c>
      <c r="AQ143" s="124">
        <v>43.139000000000003</v>
      </c>
      <c r="AR143" s="124">
        <v>20.721599999999999</v>
      </c>
      <c r="AS143" s="124">
        <v>38.098100000000002</v>
      </c>
      <c r="AT143" s="124">
        <v>18.8614</v>
      </c>
      <c r="AU143" s="124">
        <v>41.859000000000002</v>
      </c>
      <c r="AV143" s="124">
        <v>20.449400000000001</v>
      </c>
      <c r="AW143" s="124">
        <v>39.0426</v>
      </c>
      <c r="AX143" s="124">
        <v>18.381399999999999</v>
      </c>
      <c r="AY143" s="124">
        <v>44.603000000000002</v>
      </c>
      <c r="AZ143" s="124">
        <v>20.173200000000001</v>
      </c>
      <c r="BA143" s="124">
        <v>44.452800000000003</v>
      </c>
      <c r="BB143" s="124">
        <v>21.131399999999999</v>
      </c>
      <c r="BC143" s="124">
        <v>43.659199999999998</v>
      </c>
      <c r="BD143" s="124">
        <v>18.661200000000001</v>
      </c>
      <c r="BE143" s="124"/>
      <c r="BF143" s="124"/>
      <c r="BH143" s="309"/>
      <c r="BI143" s="2">
        <v>2019</v>
      </c>
      <c r="BJ143" s="123">
        <v>45.439100000000003</v>
      </c>
      <c r="BK143" s="124">
        <v>23.381399999999999</v>
      </c>
      <c r="BL143" s="124">
        <v>49.561500000000002</v>
      </c>
      <c r="BM143" s="124">
        <v>23.180800000000001</v>
      </c>
      <c r="BN143" s="124">
        <v>46.064100000000003</v>
      </c>
      <c r="BO143" s="124">
        <v>18.881499999999999</v>
      </c>
      <c r="BP143" s="124">
        <v>48.099800000000002</v>
      </c>
      <c r="BQ143" s="124">
        <v>22.6204</v>
      </c>
      <c r="BR143" s="124">
        <v>46.859400000000001</v>
      </c>
      <c r="BS143" s="124">
        <v>19.5016</v>
      </c>
      <c r="BT143" s="124">
        <v>46.877600000000001</v>
      </c>
      <c r="BU143" s="124">
        <v>21.871600000000001</v>
      </c>
      <c r="BV143" s="124">
        <v>41.401699999999998</v>
      </c>
      <c r="BW143" s="124">
        <v>20.979600000000001</v>
      </c>
      <c r="BX143" s="124">
        <v>46.057400000000001</v>
      </c>
      <c r="BY143" s="124">
        <v>21.034199999999998</v>
      </c>
      <c r="BZ143" s="124">
        <v>43.689500000000002</v>
      </c>
      <c r="CA143" s="124">
        <v>23.3521</v>
      </c>
      <c r="CB143" s="124">
        <v>44.207099999999997</v>
      </c>
      <c r="CC143" s="124">
        <v>23.195599999999999</v>
      </c>
      <c r="CD143" s="124">
        <v>41.457299999999996</v>
      </c>
      <c r="CE143" s="124">
        <v>23.361699999999999</v>
      </c>
      <c r="CF143" s="124">
        <v>40.453499999999998</v>
      </c>
      <c r="CG143" s="124">
        <v>22.168199999999999</v>
      </c>
      <c r="CH143" s="124"/>
      <c r="CI143" s="124"/>
    </row>
    <row r="144" spans="2:87" x14ac:dyDescent="0.3">
      <c r="B144" s="310"/>
      <c r="C144" s="3">
        <v>2020</v>
      </c>
      <c r="D144" s="125">
        <v>63.713000000000001</v>
      </c>
      <c r="E144" s="126">
        <v>20.3109</v>
      </c>
      <c r="F144" s="126">
        <v>62.179299999999998</v>
      </c>
      <c r="G144" s="126">
        <v>13.375400000000001</v>
      </c>
      <c r="H144" s="126">
        <v>60.103299999999997</v>
      </c>
      <c r="I144" s="126">
        <v>13.477399999999999</v>
      </c>
      <c r="J144" s="126">
        <v>59.803699999999999</v>
      </c>
      <c r="K144" s="126">
        <v>14.6425</v>
      </c>
      <c r="L144" s="126">
        <v>59.618899999999996</v>
      </c>
      <c r="M144" s="126">
        <v>14.626899999999999</v>
      </c>
      <c r="N144" s="126">
        <v>61.0486</v>
      </c>
      <c r="O144" s="126">
        <v>16.2028</v>
      </c>
      <c r="P144" s="126">
        <v>62.002400000000002</v>
      </c>
      <c r="Q144" s="126">
        <v>14.9278</v>
      </c>
      <c r="R144" s="126">
        <v>66.730800000000002</v>
      </c>
      <c r="S144" s="126">
        <v>19.814399999999999</v>
      </c>
      <c r="T144" s="126">
        <v>64.608099999999993</v>
      </c>
      <c r="U144" s="126">
        <v>16.604700000000001</v>
      </c>
      <c r="V144" s="126">
        <v>64.363399999999999</v>
      </c>
      <c r="W144" s="126">
        <v>16.8123</v>
      </c>
      <c r="X144" s="126">
        <v>65.2714</v>
      </c>
      <c r="Y144" s="126">
        <v>16.0686</v>
      </c>
      <c r="Z144" s="126">
        <v>66.061199999999999</v>
      </c>
      <c r="AA144" s="126">
        <v>16.800799999999999</v>
      </c>
      <c r="AB144" s="126">
        <v>66.688999999999993</v>
      </c>
      <c r="AC144" s="126">
        <v>17.1098</v>
      </c>
      <c r="AE144" s="310"/>
      <c r="AF144" s="3">
        <v>2020</v>
      </c>
      <c r="AG144" s="125">
        <v>38.311900000000001</v>
      </c>
      <c r="AH144" s="126">
        <v>19.9023</v>
      </c>
      <c r="AI144" s="126">
        <v>37.916400000000003</v>
      </c>
      <c r="AJ144" s="126">
        <v>14.964700000000001</v>
      </c>
      <c r="AK144" s="126">
        <v>35.179299999999998</v>
      </c>
      <c r="AL144" s="126">
        <v>14.489000000000001</v>
      </c>
      <c r="AM144" s="126">
        <v>35.132599999999996</v>
      </c>
      <c r="AN144" s="126">
        <v>15.6165</v>
      </c>
      <c r="AO144" s="126">
        <v>35.283999999999999</v>
      </c>
      <c r="AP144" s="126">
        <v>17.3401</v>
      </c>
      <c r="AQ144" s="126">
        <v>36.213200000000001</v>
      </c>
      <c r="AR144" s="126">
        <v>17.584299999999999</v>
      </c>
      <c r="AS144" s="126">
        <v>37.191400000000002</v>
      </c>
      <c r="AT144" s="126">
        <v>16.998200000000001</v>
      </c>
      <c r="AU144" s="126">
        <v>42.736199999999997</v>
      </c>
      <c r="AV144" s="126">
        <v>21.262899999999998</v>
      </c>
      <c r="AW144" s="126">
        <v>39.788800000000002</v>
      </c>
      <c r="AX144" s="126">
        <v>17.584199999999999</v>
      </c>
      <c r="AY144" s="126">
        <v>40.3613</v>
      </c>
      <c r="AZ144" s="126">
        <v>18.691400000000002</v>
      </c>
      <c r="BA144" s="126">
        <v>41.000100000000003</v>
      </c>
      <c r="BB144" s="126">
        <v>18.11</v>
      </c>
      <c r="BC144" s="126">
        <v>41.6554</v>
      </c>
      <c r="BD144" s="126">
        <v>17.733799999999999</v>
      </c>
      <c r="BE144" s="126">
        <v>41.872199999999999</v>
      </c>
      <c r="BF144" s="126">
        <v>18.0001</v>
      </c>
      <c r="BH144" s="310"/>
      <c r="BI144" s="3">
        <v>2020</v>
      </c>
      <c r="BJ144" s="125">
        <v>52.499600000000001</v>
      </c>
      <c r="BK144" s="126">
        <v>21.546700000000001</v>
      </c>
      <c r="BL144" s="126">
        <v>46.2376</v>
      </c>
      <c r="BM144" s="126">
        <v>20.964300000000001</v>
      </c>
      <c r="BN144" s="126">
        <v>44.938699999999997</v>
      </c>
      <c r="BO144" s="126">
        <v>18.096399999999999</v>
      </c>
      <c r="BP144" s="126">
        <v>46.116700000000002</v>
      </c>
      <c r="BQ144" s="126">
        <v>19.846699999999998</v>
      </c>
      <c r="BR144" s="126">
        <v>49.625799999999998</v>
      </c>
      <c r="BS144" s="126">
        <v>22.228200000000001</v>
      </c>
      <c r="BT144" s="126">
        <v>45.596400000000003</v>
      </c>
      <c r="BU144" s="126">
        <v>21.843699999999998</v>
      </c>
      <c r="BV144" s="126">
        <v>45.647300000000001</v>
      </c>
      <c r="BW144" s="126">
        <v>19.314699999999998</v>
      </c>
      <c r="BX144" s="126">
        <v>45.247700000000002</v>
      </c>
      <c r="BY144" s="126">
        <v>23.516999999999999</v>
      </c>
      <c r="BZ144" s="126">
        <v>42.369199999999999</v>
      </c>
      <c r="CA144" s="126">
        <v>22.314699999999998</v>
      </c>
      <c r="CB144" s="126">
        <v>44.102699999999999</v>
      </c>
      <c r="CC144" s="126">
        <v>21.1282</v>
      </c>
      <c r="CD144" s="126">
        <v>42.0852</v>
      </c>
      <c r="CE144" s="126">
        <v>22.553899999999999</v>
      </c>
      <c r="CF144" s="126">
        <v>40.928400000000003</v>
      </c>
      <c r="CG144" s="126">
        <v>23.098700000000001</v>
      </c>
      <c r="CH144" s="126">
        <v>40.376600000000003</v>
      </c>
      <c r="CI144" s="126">
        <v>21.684999999999999</v>
      </c>
    </row>
    <row r="145" spans="2:87" x14ac:dyDescent="0.3">
      <c r="G145" s="115"/>
      <c r="BB145" s="115"/>
    </row>
    <row r="146" spans="2:87" ht="24" x14ac:dyDescent="0.3">
      <c r="B146" s="100" t="s">
        <v>61</v>
      </c>
      <c r="C146" s="87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E146" s="100" t="s">
        <v>62</v>
      </c>
      <c r="AF146" s="87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  <c r="BA146" s="86"/>
      <c r="BB146" s="86"/>
      <c r="BC146" s="86"/>
      <c r="BD146" s="86"/>
      <c r="BE146" s="86"/>
      <c r="BF146" s="86"/>
      <c r="BH146" s="100" t="s">
        <v>69</v>
      </c>
      <c r="BI146" s="87"/>
      <c r="BJ146" s="86"/>
      <c r="BK146" s="86"/>
      <c r="BL146" s="86"/>
      <c r="BM146" s="86"/>
      <c r="BN146" s="86"/>
      <c r="BO146" s="86"/>
      <c r="BP146" s="86"/>
      <c r="BQ146" s="86"/>
      <c r="BR146" s="86"/>
      <c r="BS146" s="86"/>
      <c r="BT146" s="86"/>
      <c r="BU146" s="86"/>
      <c r="BV146" s="86"/>
      <c r="BW146" s="86"/>
      <c r="BX146" s="86"/>
      <c r="BY146" s="86"/>
      <c r="BZ146" s="86"/>
      <c r="CA146" s="86"/>
      <c r="CB146" s="86"/>
      <c r="CC146" s="86"/>
      <c r="CD146" s="86"/>
      <c r="CE146" s="86"/>
      <c r="CF146" s="86"/>
      <c r="CG146" s="86"/>
      <c r="CH146" s="86"/>
      <c r="CI146" s="86"/>
    </row>
    <row r="147" spans="2:87" x14ac:dyDescent="0.3">
      <c r="B147" s="79"/>
      <c r="C147" s="73"/>
      <c r="D147" s="311" t="s">
        <v>30</v>
      </c>
      <c r="E147" s="311"/>
      <c r="F147" s="311"/>
      <c r="G147" s="311"/>
      <c r="H147" s="311"/>
      <c r="I147" s="311"/>
      <c r="J147" s="311"/>
      <c r="K147" s="311"/>
      <c r="L147" s="311"/>
      <c r="M147" s="311"/>
      <c r="N147" s="311"/>
      <c r="O147" s="311"/>
      <c r="P147" s="311"/>
      <c r="Q147" s="311"/>
      <c r="R147" s="311"/>
      <c r="S147" s="311"/>
      <c r="T147" s="311"/>
      <c r="U147" s="311"/>
      <c r="V147" s="311"/>
      <c r="W147" s="311"/>
      <c r="X147" s="311"/>
      <c r="Y147" s="311"/>
      <c r="Z147" s="311"/>
      <c r="AA147" s="311"/>
      <c r="AB147" s="311"/>
      <c r="AC147" s="311"/>
      <c r="AE147" s="79"/>
      <c r="AF147" s="73"/>
      <c r="AG147" s="311" t="s">
        <v>30</v>
      </c>
      <c r="AH147" s="311"/>
      <c r="AI147" s="311"/>
      <c r="AJ147" s="311"/>
      <c r="AK147" s="311"/>
      <c r="AL147" s="311"/>
      <c r="AM147" s="311"/>
      <c r="AN147" s="311"/>
      <c r="AO147" s="311"/>
      <c r="AP147" s="311"/>
      <c r="AQ147" s="311"/>
      <c r="AR147" s="311"/>
      <c r="AS147" s="311"/>
      <c r="AT147" s="311"/>
      <c r="AU147" s="311"/>
      <c r="AV147" s="311"/>
      <c r="AW147" s="311"/>
      <c r="AX147" s="311"/>
      <c r="AY147" s="311"/>
      <c r="AZ147" s="311"/>
      <c r="BA147" s="311"/>
      <c r="BB147" s="311"/>
      <c r="BC147" s="311"/>
      <c r="BD147" s="311"/>
      <c r="BE147" s="311"/>
      <c r="BF147" s="311"/>
      <c r="BH147" s="79"/>
      <c r="BI147" s="73"/>
      <c r="BJ147" s="311" t="s">
        <v>30</v>
      </c>
      <c r="BK147" s="311"/>
      <c r="BL147" s="311"/>
      <c r="BM147" s="311"/>
      <c r="BN147" s="311"/>
      <c r="BO147" s="311"/>
      <c r="BP147" s="311"/>
      <c r="BQ147" s="311"/>
      <c r="BR147" s="311"/>
      <c r="BS147" s="311"/>
      <c r="BT147" s="311"/>
      <c r="BU147" s="311"/>
      <c r="BV147" s="311"/>
      <c r="BW147" s="311"/>
      <c r="BX147" s="311"/>
      <c r="BY147" s="311"/>
      <c r="BZ147" s="311"/>
      <c r="CA147" s="311"/>
      <c r="CB147" s="311"/>
      <c r="CC147" s="311"/>
      <c r="CD147" s="311"/>
      <c r="CE147" s="311"/>
      <c r="CF147" s="311"/>
      <c r="CG147" s="311"/>
      <c r="CH147" s="311"/>
      <c r="CI147" s="311"/>
    </row>
    <row r="148" spans="2:87" x14ac:dyDescent="0.3">
      <c r="B148" s="80"/>
      <c r="C148" s="81"/>
      <c r="D148" s="307">
        <v>2008</v>
      </c>
      <c r="E148" s="307"/>
      <c r="F148" s="307">
        <v>2009</v>
      </c>
      <c r="G148" s="307"/>
      <c r="H148" s="307">
        <v>2010</v>
      </c>
      <c r="I148" s="307"/>
      <c r="J148" s="307">
        <v>2011</v>
      </c>
      <c r="K148" s="307"/>
      <c r="L148" s="307">
        <v>2012</v>
      </c>
      <c r="M148" s="307"/>
      <c r="N148" s="307">
        <v>2013</v>
      </c>
      <c r="O148" s="307"/>
      <c r="P148" s="307">
        <v>2014</v>
      </c>
      <c r="Q148" s="307"/>
      <c r="R148" s="307">
        <v>2015</v>
      </c>
      <c r="S148" s="307"/>
      <c r="T148" s="307">
        <v>2016</v>
      </c>
      <c r="U148" s="307"/>
      <c r="V148" s="307">
        <v>2017</v>
      </c>
      <c r="W148" s="307"/>
      <c r="X148" s="307">
        <v>2018</v>
      </c>
      <c r="Y148" s="307"/>
      <c r="Z148" s="307">
        <v>2019</v>
      </c>
      <c r="AA148" s="307"/>
      <c r="AB148" s="307">
        <v>2020</v>
      </c>
      <c r="AC148" s="307"/>
      <c r="AE148" s="80"/>
      <c r="AF148" s="81"/>
      <c r="AG148" s="307">
        <v>2008</v>
      </c>
      <c r="AH148" s="307"/>
      <c r="AI148" s="307">
        <v>2009</v>
      </c>
      <c r="AJ148" s="307"/>
      <c r="AK148" s="307">
        <v>2010</v>
      </c>
      <c r="AL148" s="307"/>
      <c r="AM148" s="307">
        <v>2011</v>
      </c>
      <c r="AN148" s="307"/>
      <c r="AO148" s="307">
        <v>2012</v>
      </c>
      <c r="AP148" s="307"/>
      <c r="AQ148" s="307">
        <v>2013</v>
      </c>
      <c r="AR148" s="307"/>
      <c r="AS148" s="307">
        <v>2014</v>
      </c>
      <c r="AT148" s="307"/>
      <c r="AU148" s="307">
        <v>2015</v>
      </c>
      <c r="AV148" s="307"/>
      <c r="AW148" s="307">
        <v>2016</v>
      </c>
      <c r="AX148" s="307"/>
      <c r="AY148" s="307">
        <v>2017</v>
      </c>
      <c r="AZ148" s="307"/>
      <c r="BA148" s="307">
        <v>2018</v>
      </c>
      <c r="BB148" s="307"/>
      <c r="BC148" s="307">
        <v>2019</v>
      </c>
      <c r="BD148" s="307"/>
      <c r="BE148" s="307">
        <v>2020</v>
      </c>
      <c r="BF148" s="307"/>
      <c r="BH148" s="80"/>
      <c r="BI148" s="81"/>
      <c r="BJ148" s="307">
        <v>2008</v>
      </c>
      <c r="BK148" s="307"/>
      <c r="BL148" s="307">
        <v>2009</v>
      </c>
      <c r="BM148" s="307"/>
      <c r="BN148" s="307">
        <v>2010</v>
      </c>
      <c r="BO148" s="307"/>
      <c r="BP148" s="307">
        <v>2011</v>
      </c>
      <c r="BQ148" s="307"/>
      <c r="BR148" s="307">
        <v>2012</v>
      </c>
      <c r="BS148" s="307"/>
      <c r="BT148" s="307">
        <v>2013</v>
      </c>
      <c r="BU148" s="307"/>
      <c r="BV148" s="307">
        <v>2014</v>
      </c>
      <c r="BW148" s="307"/>
      <c r="BX148" s="307">
        <v>2015</v>
      </c>
      <c r="BY148" s="307"/>
      <c r="BZ148" s="307">
        <v>2016</v>
      </c>
      <c r="CA148" s="307"/>
      <c r="CB148" s="307">
        <v>2017</v>
      </c>
      <c r="CC148" s="307"/>
      <c r="CD148" s="307">
        <v>2018</v>
      </c>
      <c r="CE148" s="307"/>
      <c r="CF148" s="307">
        <v>2019</v>
      </c>
      <c r="CG148" s="307"/>
      <c r="CH148" s="307">
        <v>2020</v>
      </c>
      <c r="CI148" s="307"/>
    </row>
    <row r="149" spans="2:87" x14ac:dyDescent="0.3">
      <c r="B149" s="83"/>
      <c r="C149" s="84"/>
      <c r="D149" s="85" t="s">
        <v>57</v>
      </c>
      <c r="E149" s="85" t="s">
        <v>58</v>
      </c>
      <c r="F149" s="85" t="s">
        <v>57</v>
      </c>
      <c r="G149" s="85" t="s">
        <v>58</v>
      </c>
      <c r="H149" s="85" t="s">
        <v>57</v>
      </c>
      <c r="I149" s="85" t="s">
        <v>58</v>
      </c>
      <c r="J149" s="85" t="s">
        <v>57</v>
      </c>
      <c r="K149" s="85" t="s">
        <v>58</v>
      </c>
      <c r="L149" s="85" t="s">
        <v>57</v>
      </c>
      <c r="M149" s="85" t="s">
        <v>58</v>
      </c>
      <c r="N149" s="85" t="s">
        <v>57</v>
      </c>
      <c r="O149" s="85" t="s">
        <v>58</v>
      </c>
      <c r="P149" s="85" t="s">
        <v>57</v>
      </c>
      <c r="Q149" s="85" t="s">
        <v>58</v>
      </c>
      <c r="R149" s="85" t="s">
        <v>57</v>
      </c>
      <c r="S149" s="85" t="s">
        <v>58</v>
      </c>
      <c r="T149" s="85" t="s">
        <v>57</v>
      </c>
      <c r="U149" s="85" t="s">
        <v>58</v>
      </c>
      <c r="V149" s="85" t="s">
        <v>57</v>
      </c>
      <c r="W149" s="85" t="s">
        <v>58</v>
      </c>
      <c r="X149" s="85" t="s">
        <v>57</v>
      </c>
      <c r="Y149" s="85" t="s">
        <v>58</v>
      </c>
      <c r="Z149" s="85" t="s">
        <v>57</v>
      </c>
      <c r="AA149" s="85" t="s">
        <v>58</v>
      </c>
      <c r="AB149" s="85" t="s">
        <v>57</v>
      </c>
      <c r="AC149" s="85" t="s">
        <v>58</v>
      </c>
      <c r="AE149" s="83"/>
      <c r="AF149" s="84"/>
      <c r="AG149" s="85" t="s">
        <v>57</v>
      </c>
      <c r="AH149" s="85" t="s">
        <v>58</v>
      </c>
      <c r="AI149" s="85" t="s">
        <v>57</v>
      </c>
      <c r="AJ149" s="85" t="s">
        <v>58</v>
      </c>
      <c r="AK149" s="85" t="s">
        <v>57</v>
      </c>
      <c r="AL149" s="85" t="s">
        <v>58</v>
      </c>
      <c r="AM149" s="85" t="s">
        <v>57</v>
      </c>
      <c r="AN149" s="85" t="s">
        <v>58</v>
      </c>
      <c r="AO149" s="85" t="s">
        <v>57</v>
      </c>
      <c r="AP149" s="85" t="s">
        <v>58</v>
      </c>
      <c r="AQ149" s="85" t="s">
        <v>57</v>
      </c>
      <c r="AR149" s="85" t="s">
        <v>58</v>
      </c>
      <c r="AS149" s="85" t="s">
        <v>57</v>
      </c>
      <c r="AT149" s="85" t="s">
        <v>58</v>
      </c>
      <c r="AU149" s="85" t="s">
        <v>57</v>
      </c>
      <c r="AV149" s="85" t="s">
        <v>58</v>
      </c>
      <c r="AW149" s="85" t="s">
        <v>57</v>
      </c>
      <c r="AX149" s="85" t="s">
        <v>58</v>
      </c>
      <c r="AY149" s="85" t="s">
        <v>57</v>
      </c>
      <c r="AZ149" s="85" t="s">
        <v>58</v>
      </c>
      <c r="BA149" s="85" t="s">
        <v>57</v>
      </c>
      <c r="BB149" s="85" t="s">
        <v>58</v>
      </c>
      <c r="BC149" s="85" t="s">
        <v>57</v>
      </c>
      <c r="BD149" s="85" t="s">
        <v>58</v>
      </c>
      <c r="BE149" s="85" t="s">
        <v>57</v>
      </c>
      <c r="BF149" s="85" t="s">
        <v>58</v>
      </c>
      <c r="BH149" s="83"/>
      <c r="BI149" s="84"/>
      <c r="BJ149" s="85" t="s">
        <v>57</v>
      </c>
      <c r="BK149" s="85" t="s">
        <v>58</v>
      </c>
      <c r="BL149" s="85" t="s">
        <v>57</v>
      </c>
      <c r="BM149" s="85" t="s">
        <v>58</v>
      </c>
      <c r="BN149" s="85" t="s">
        <v>57</v>
      </c>
      <c r="BO149" s="85" t="s">
        <v>58</v>
      </c>
      <c r="BP149" s="85" t="s">
        <v>57</v>
      </c>
      <c r="BQ149" s="85" t="s">
        <v>58</v>
      </c>
      <c r="BR149" s="85" t="s">
        <v>57</v>
      </c>
      <c r="BS149" s="85" t="s">
        <v>58</v>
      </c>
      <c r="BT149" s="85" t="s">
        <v>57</v>
      </c>
      <c r="BU149" s="85" t="s">
        <v>58</v>
      </c>
      <c r="BV149" s="85" t="s">
        <v>57</v>
      </c>
      <c r="BW149" s="85" t="s">
        <v>58</v>
      </c>
      <c r="BX149" s="85" t="s">
        <v>57</v>
      </c>
      <c r="BY149" s="85" t="s">
        <v>58</v>
      </c>
      <c r="BZ149" s="85" t="s">
        <v>57</v>
      </c>
      <c r="CA149" s="85" t="s">
        <v>58</v>
      </c>
      <c r="CB149" s="85" t="s">
        <v>57</v>
      </c>
      <c r="CC149" s="85" t="s">
        <v>58</v>
      </c>
      <c r="CD149" s="85" t="s">
        <v>57</v>
      </c>
      <c r="CE149" s="85" t="s">
        <v>58</v>
      </c>
      <c r="CF149" s="85" t="s">
        <v>57</v>
      </c>
      <c r="CG149" s="85" t="s">
        <v>58</v>
      </c>
      <c r="CH149" s="85" t="s">
        <v>57</v>
      </c>
      <c r="CI149" s="85" t="s">
        <v>58</v>
      </c>
    </row>
    <row r="150" spans="2:87" ht="13.5" customHeight="1" x14ac:dyDescent="0.3">
      <c r="B150" s="308" t="s">
        <v>34</v>
      </c>
      <c r="C150" s="2">
        <v>2008</v>
      </c>
      <c r="D150" s="121">
        <v>11.997</v>
      </c>
      <c r="E150" s="122">
        <v>15.3184</v>
      </c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  <c r="AE150" s="308" t="s">
        <v>34</v>
      </c>
      <c r="AF150" s="2">
        <v>2008</v>
      </c>
      <c r="AG150" s="121">
        <v>15.6318</v>
      </c>
      <c r="AH150" s="122">
        <v>14.3149</v>
      </c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  <c r="AT150" s="122"/>
      <c r="AU150" s="122"/>
      <c r="AV150" s="122"/>
      <c r="AW150" s="122"/>
      <c r="AX150" s="122"/>
      <c r="AY150" s="122"/>
      <c r="AZ150" s="122"/>
      <c r="BA150" s="122"/>
      <c r="BB150" s="122"/>
      <c r="BC150" s="122"/>
      <c r="BD150" s="122"/>
      <c r="BE150" s="122"/>
      <c r="BF150" s="122"/>
      <c r="BH150" s="308" t="s">
        <v>34</v>
      </c>
      <c r="BI150" s="2">
        <v>2008</v>
      </c>
      <c r="BJ150" s="121">
        <v>24.802099999999999</v>
      </c>
      <c r="BK150" s="122">
        <v>19.095800000000001</v>
      </c>
      <c r="BL150" s="122"/>
      <c r="BM150" s="122"/>
      <c r="BN150" s="122"/>
      <c r="BO150" s="122"/>
      <c r="BP150" s="122"/>
      <c r="BQ150" s="122"/>
      <c r="BR150" s="122"/>
      <c r="BS150" s="122"/>
      <c r="BT150" s="122"/>
      <c r="BU150" s="122"/>
      <c r="BV150" s="122"/>
      <c r="BW150" s="122"/>
      <c r="BX150" s="122"/>
      <c r="BY150" s="122"/>
      <c r="BZ150" s="122"/>
      <c r="CA150" s="122"/>
      <c r="CB150" s="122"/>
      <c r="CC150" s="122"/>
      <c r="CD150" s="122"/>
      <c r="CE150" s="122"/>
      <c r="CF150" s="122"/>
      <c r="CG150" s="122"/>
      <c r="CH150" s="122"/>
      <c r="CI150" s="122"/>
    </row>
    <row r="151" spans="2:87" x14ac:dyDescent="0.3">
      <c r="B151" s="309"/>
      <c r="C151" s="2">
        <v>2009</v>
      </c>
      <c r="D151" s="123">
        <v>8.6873000000000005</v>
      </c>
      <c r="E151" s="124">
        <v>13.371</v>
      </c>
      <c r="F151" s="124">
        <v>8.0357000000000003</v>
      </c>
      <c r="G151" s="124">
        <v>13.678900000000001</v>
      </c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E151" s="309"/>
      <c r="AF151" s="2">
        <v>2009</v>
      </c>
      <c r="AG151" s="123">
        <v>17.516300000000001</v>
      </c>
      <c r="AH151" s="124">
        <v>15.6675</v>
      </c>
      <c r="AI151" s="124">
        <v>13.577400000000001</v>
      </c>
      <c r="AJ151" s="124">
        <v>13.9718</v>
      </c>
      <c r="AK151" s="124"/>
      <c r="AL151" s="124"/>
      <c r="AM151" s="124"/>
      <c r="AN151" s="124"/>
      <c r="AO151" s="124"/>
      <c r="AP151" s="124"/>
      <c r="AQ151" s="124"/>
      <c r="AR151" s="124"/>
      <c r="AS151" s="124"/>
      <c r="AT151" s="124"/>
      <c r="AU151" s="124"/>
      <c r="AV151" s="124"/>
      <c r="AW151" s="124"/>
      <c r="AX151" s="124"/>
      <c r="AY151" s="124"/>
      <c r="AZ151" s="124"/>
      <c r="BA151" s="124"/>
      <c r="BB151" s="124"/>
      <c r="BC151" s="124"/>
      <c r="BD151" s="124"/>
      <c r="BE151" s="124"/>
      <c r="BF151" s="124"/>
      <c r="BH151" s="309"/>
      <c r="BI151" s="2">
        <v>2009</v>
      </c>
      <c r="BJ151" s="123">
        <v>24.948399999999999</v>
      </c>
      <c r="BK151" s="124">
        <v>16.959299999999999</v>
      </c>
      <c r="BL151" s="124">
        <v>21.8873</v>
      </c>
      <c r="BM151" s="124">
        <v>16.9129</v>
      </c>
      <c r="BN151" s="124"/>
      <c r="BO151" s="124"/>
      <c r="BP151" s="124"/>
      <c r="BQ151" s="124"/>
      <c r="BR151" s="124"/>
      <c r="BS151" s="124"/>
      <c r="BT151" s="124"/>
      <c r="BU151" s="124"/>
      <c r="BV151" s="124"/>
      <c r="BW151" s="124"/>
      <c r="BX151" s="124"/>
      <c r="BY151" s="124"/>
      <c r="BZ151" s="124"/>
      <c r="CA151" s="124"/>
      <c r="CB151" s="124"/>
      <c r="CC151" s="124"/>
      <c r="CD151" s="124"/>
      <c r="CE151" s="124"/>
      <c r="CF151" s="124"/>
      <c r="CG151" s="124"/>
      <c r="CH151" s="124"/>
      <c r="CI151" s="124"/>
    </row>
    <row r="152" spans="2:87" x14ac:dyDescent="0.3">
      <c r="B152" s="309"/>
      <c r="C152" s="2">
        <v>2010</v>
      </c>
      <c r="D152" s="123">
        <v>5.1578999999999997</v>
      </c>
      <c r="E152" s="124">
        <v>10.503</v>
      </c>
      <c r="F152" s="124">
        <v>6.3883999999999999</v>
      </c>
      <c r="G152" s="124">
        <v>11.870699999999999</v>
      </c>
      <c r="H152" s="124">
        <v>5.7529000000000003</v>
      </c>
      <c r="I152" s="124">
        <v>10.852399999999999</v>
      </c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E152" s="309"/>
      <c r="AF152" s="2">
        <v>2010</v>
      </c>
      <c r="AG152" s="123">
        <v>11.9864</v>
      </c>
      <c r="AH152" s="124">
        <v>14.661300000000001</v>
      </c>
      <c r="AI152" s="124">
        <v>14.3657</v>
      </c>
      <c r="AJ152" s="124">
        <v>14.9701</v>
      </c>
      <c r="AK152" s="124">
        <v>15.0052</v>
      </c>
      <c r="AL152" s="124">
        <v>15.2964</v>
      </c>
      <c r="AM152" s="124"/>
      <c r="AN152" s="124"/>
      <c r="AO152" s="124"/>
      <c r="AP152" s="124"/>
      <c r="AQ152" s="124"/>
      <c r="AR152" s="124"/>
      <c r="AS152" s="124"/>
      <c r="AT152" s="124"/>
      <c r="AU152" s="124"/>
      <c r="AV152" s="124"/>
      <c r="AW152" s="124"/>
      <c r="AX152" s="124"/>
      <c r="AY152" s="124"/>
      <c r="AZ152" s="124"/>
      <c r="BA152" s="124"/>
      <c r="BB152" s="124"/>
      <c r="BC152" s="124"/>
      <c r="BD152" s="124"/>
      <c r="BE152" s="124"/>
      <c r="BF152" s="124"/>
      <c r="BH152" s="309"/>
      <c r="BI152" s="2">
        <v>2010</v>
      </c>
      <c r="BJ152" s="123">
        <v>23.735800000000001</v>
      </c>
      <c r="BK152" s="124">
        <v>16.991299999999999</v>
      </c>
      <c r="BL152" s="124">
        <v>22.180499999999999</v>
      </c>
      <c r="BM152" s="124">
        <v>16.0318</v>
      </c>
      <c r="BN152" s="124">
        <v>22.2288</v>
      </c>
      <c r="BO152" s="124">
        <v>15.0976</v>
      </c>
      <c r="BP152" s="124"/>
      <c r="BQ152" s="124"/>
      <c r="BR152" s="124"/>
      <c r="BS152" s="124"/>
      <c r="BT152" s="124"/>
      <c r="BU152" s="124"/>
      <c r="BV152" s="124"/>
      <c r="BW152" s="124"/>
      <c r="BX152" s="124"/>
      <c r="BY152" s="124"/>
      <c r="BZ152" s="124"/>
      <c r="CA152" s="124"/>
      <c r="CB152" s="124"/>
      <c r="CC152" s="124"/>
      <c r="CD152" s="124"/>
      <c r="CE152" s="124"/>
      <c r="CF152" s="124"/>
      <c r="CG152" s="124"/>
      <c r="CH152" s="124"/>
      <c r="CI152" s="124"/>
    </row>
    <row r="153" spans="2:87" x14ac:dyDescent="0.3">
      <c r="B153" s="309"/>
      <c r="C153" s="2">
        <v>2011</v>
      </c>
      <c r="D153" s="123">
        <v>5.4653999999999998</v>
      </c>
      <c r="E153" s="124">
        <v>10.288600000000001</v>
      </c>
      <c r="F153" s="124">
        <v>6.1212</v>
      </c>
      <c r="G153" s="124">
        <v>11.605</v>
      </c>
      <c r="H153" s="124">
        <v>5.2093999999999996</v>
      </c>
      <c r="I153" s="124">
        <v>11.282500000000001</v>
      </c>
      <c r="J153" s="124">
        <v>6.6886999999999999</v>
      </c>
      <c r="K153" s="124">
        <v>12.1675</v>
      </c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E153" s="309"/>
      <c r="AF153" s="2">
        <v>2011</v>
      </c>
      <c r="AG153" s="123">
        <v>13.6584</v>
      </c>
      <c r="AH153" s="124">
        <v>16.266100000000002</v>
      </c>
      <c r="AI153" s="124">
        <v>14.0657</v>
      </c>
      <c r="AJ153" s="124">
        <v>14.904999999999999</v>
      </c>
      <c r="AK153" s="124">
        <v>15.0075</v>
      </c>
      <c r="AL153" s="124">
        <v>14.9215</v>
      </c>
      <c r="AM153" s="124">
        <v>15.332700000000001</v>
      </c>
      <c r="AN153" s="124">
        <v>14.9923</v>
      </c>
      <c r="AO153" s="124"/>
      <c r="AP153" s="124"/>
      <c r="AQ153" s="124"/>
      <c r="AR153" s="124"/>
      <c r="AS153" s="124"/>
      <c r="AT153" s="124"/>
      <c r="AU153" s="124"/>
      <c r="AV153" s="124"/>
      <c r="AW153" s="124"/>
      <c r="AX153" s="124"/>
      <c r="AY153" s="124"/>
      <c r="AZ153" s="124"/>
      <c r="BA153" s="124"/>
      <c r="BB153" s="124"/>
      <c r="BC153" s="124"/>
      <c r="BD153" s="124"/>
      <c r="BE153" s="124"/>
      <c r="BF153" s="124"/>
      <c r="BH153" s="309"/>
      <c r="BI153" s="2">
        <v>2011</v>
      </c>
      <c r="BJ153" s="123">
        <v>22.563300000000002</v>
      </c>
      <c r="BK153" s="124">
        <v>19.391200000000001</v>
      </c>
      <c r="BL153" s="124">
        <v>21.5503</v>
      </c>
      <c r="BM153" s="124">
        <v>14.611599999999999</v>
      </c>
      <c r="BN153" s="124">
        <v>22.8292</v>
      </c>
      <c r="BO153" s="124">
        <v>15.7501</v>
      </c>
      <c r="BP153" s="124">
        <v>21.619800000000001</v>
      </c>
      <c r="BQ153" s="124">
        <v>14.848100000000001</v>
      </c>
      <c r="BR153" s="124"/>
      <c r="BS153" s="124"/>
      <c r="BT153" s="124"/>
      <c r="BU153" s="124"/>
      <c r="BV153" s="124"/>
      <c r="BW153" s="124"/>
      <c r="BX153" s="124"/>
      <c r="BY153" s="124"/>
      <c r="BZ153" s="124"/>
      <c r="CA153" s="124"/>
      <c r="CB153" s="124"/>
      <c r="CC153" s="124"/>
      <c r="CD153" s="124"/>
      <c r="CE153" s="124"/>
      <c r="CF153" s="124"/>
      <c r="CG153" s="124"/>
      <c r="CH153" s="124"/>
      <c r="CI153" s="124"/>
    </row>
    <row r="154" spans="2:87" x14ac:dyDescent="0.3">
      <c r="B154" s="309"/>
      <c r="C154" s="2">
        <v>2012</v>
      </c>
      <c r="D154" s="123">
        <v>6.7125000000000004</v>
      </c>
      <c r="E154" s="124">
        <v>13.035600000000001</v>
      </c>
      <c r="F154" s="124">
        <v>6.3851000000000004</v>
      </c>
      <c r="G154" s="124">
        <v>10.3772</v>
      </c>
      <c r="H154" s="124">
        <v>5.6955999999999998</v>
      </c>
      <c r="I154" s="124">
        <v>10.9536</v>
      </c>
      <c r="J154" s="124">
        <v>4.4641000000000002</v>
      </c>
      <c r="K154" s="124">
        <v>10.170999999999999</v>
      </c>
      <c r="L154" s="124">
        <v>5.6980000000000004</v>
      </c>
      <c r="M154" s="124">
        <v>11.062200000000001</v>
      </c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E154" s="309"/>
      <c r="AF154" s="2">
        <v>2012</v>
      </c>
      <c r="AG154" s="123">
        <v>10.515700000000001</v>
      </c>
      <c r="AH154" s="124">
        <v>13.8818</v>
      </c>
      <c r="AI154" s="124">
        <v>14.122999999999999</v>
      </c>
      <c r="AJ154" s="124">
        <v>17.333100000000002</v>
      </c>
      <c r="AK154" s="124">
        <v>12.8522</v>
      </c>
      <c r="AL154" s="124">
        <v>14.836</v>
      </c>
      <c r="AM154" s="124">
        <v>14.6388</v>
      </c>
      <c r="AN154" s="124">
        <v>14.284599999999999</v>
      </c>
      <c r="AO154" s="124">
        <v>15.686199999999999</v>
      </c>
      <c r="AP154" s="124">
        <v>15.013299999999999</v>
      </c>
      <c r="AQ154" s="124"/>
      <c r="AR154" s="124"/>
      <c r="AS154" s="124"/>
      <c r="AT154" s="124"/>
      <c r="AU154" s="124"/>
      <c r="AV154" s="124"/>
      <c r="AW154" s="124"/>
      <c r="AX154" s="124"/>
      <c r="AY154" s="124"/>
      <c r="AZ154" s="124"/>
      <c r="BA154" s="124"/>
      <c r="BB154" s="124"/>
      <c r="BC154" s="124"/>
      <c r="BD154" s="124"/>
      <c r="BE154" s="124"/>
      <c r="BF154" s="124"/>
      <c r="BH154" s="309"/>
      <c r="BI154" s="2">
        <v>2012</v>
      </c>
      <c r="BJ154" s="123">
        <v>20.085799999999999</v>
      </c>
      <c r="BK154" s="124">
        <v>18.318899999999999</v>
      </c>
      <c r="BL154" s="124">
        <v>22.054500000000001</v>
      </c>
      <c r="BM154" s="124">
        <v>15.244899999999999</v>
      </c>
      <c r="BN154" s="124">
        <v>22.4129</v>
      </c>
      <c r="BO154" s="124">
        <v>14.4855</v>
      </c>
      <c r="BP154" s="124">
        <v>22.093</v>
      </c>
      <c r="BQ154" s="124">
        <v>15.7643</v>
      </c>
      <c r="BR154" s="124">
        <v>22.190999999999999</v>
      </c>
      <c r="BS154" s="124">
        <v>15.7019</v>
      </c>
      <c r="BT154" s="124"/>
      <c r="BU154" s="124"/>
      <c r="BV154" s="124"/>
      <c r="BW154" s="124"/>
      <c r="BX154" s="124"/>
      <c r="BY154" s="124"/>
      <c r="BZ154" s="124"/>
      <c r="CA154" s="124"/>
      <c r="CB154" s="124"/>
      <c r="CC154" s="124"/>
      <c r="CD154" s="124"/>
      <c r="CE154" s="124"/>
      <c r="CF154" s="124"/>
      <c r="CG154" s="124"/>
      <c r="CH154" s="124"/>
      <c r="CI154" s="124"/>
    </row>
    <row r="155" spans="2:87" x14ac:dyDescent="0.3">
      <c r="B155" s="309"/>
      <c r="C155" s="2">
        <v>2013</v>
      </c>
      <c r="D155" s="123">
        <v>7.2668999999999997</v>
      </c>
      <c r="E155" s="124">
        <v>12.3154</v>
      </c>
      <c r="F155" s="124">
        <v>3.6057999999999999</v>
      </c>
      <c r="G155" s="124">
        <v>8.6260999999999992</v>
      </c>
      <c r="H155" s="124">
        <v>5.0639000000000003</v>
      </c>
      <c r="I155" s="124">
        <v>10.145</v>
      </c>
      <c r="J155" s="124">
        <v>4.7035</v>
      </c>
      <c r="K155" s="124">
        <v>9.7545999999999999</v>
      </c>
      <c r="L155" s="124">
        <v>4.4249000000000001</v>
      </c>
      <c r="M155" s="124">
        <v>10.241899999999999</v>
      </c>
      <c r="N155" s="124">
        <v>5.2976999999999999</v>
      </c>
      <c r="O155" s="124">
        <v>11.461</v>
      </c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E155" s="309"/>
      <c r="AF155" s="2">
        <v>2013</v>
      </c>
      <c r="AG155" s="123">
        <v>10.102600000000001</v>
      </c>
      <c r="AH155" s="124">
        <v>15.5121</v>
      </c>
      <c r="AI155" s="124">
        <v>8.0594999999999999</v>
      </c>
      <c r="AJ155" s="124">
        <v>12.293900000000001</v>
      </c>
      <c r="AK155" s="124">
        <v>10.7765</v>
      </c>
      <c r="AL155" s="124">
        <v>13.5624</v>
      </c>
      <c r="AM155" s="124">
        <v>12.476900000000001</v>
      </c>
      <c r="AN155" s="124">
        <v>15.215199999999999</v>
      </c>
      <c r="AO155" s="124">
        <v>13.8226</v>
      </c>
      <c r="AP155" s="124">
        <v>15.362500000000001</v>
      </c>
      <c r="AQ155" s="124">
        <v>13.5037</v>
      </c>
      <c r="AR155" s="124">
        <v>13.732900000000001</v>
      </c>
      <c r="AS155" s="124"/>
      <c r="AT155" s="124"/>
      <c r="AU155" s="124"/>
      <c r="AV155" s="124"/>
      <c r="AW155" s="124"/>
      <c r="AX155" s="124"/>
      <c r="AY155" s="124"/>
      <c r="AZ155" s="124"/>
      <c r="BA155" s="124"/>
      <c r="BB155" s="124"/>
      <c r="BC155" s="124"/>
      <c r="BD155" s="124"/>
      <c r="BE155" s="124"/>
      <c r="BF155" s="124"/>
      <c r="BH155" s="309"/>
      <c r="BI155" s="2">
        <v>2013</v>
      </c>
      <c r="BJ155" s="123">
        <v>18.6602</v>
      </c>
      <c r="BK155" s="124">
        <v>14.318199999999999</v>
      </c>
      <c r="BL155" s="124">
        <v>20.938400000000001</v>
      </c>
      <c r="BM155" s="124">
        <v>14.0669</v>
      </c>
      <c r="BN155" s="124">
        <v>20.029599999999999</v>
      </c>
      <c r="BO155" s="124">
        <v>13.8367</v>
      </c>
      <c r="BP155" s="124">
        <v>23.652799999999999</v>
      </c>
      <c r="BQ155" s="124">
        <v>16.450800000000001</v>
      </c>
      <c r="BR155" s="124">
        <v>19.8813</v>
      </c>
      <c r="BS155" s="124">
        <v>15.9192</v>
      </c>
      <c r="BT155" s="124">
        <v>18.317299999999999</v>
      </c>
      <c r="BU155" s="124">
        <v>15.2118</v>
      </c>
      <c r="BV155" s="124"/>
      <c r="BW155" s="124"/>
      <c r="BX155" s="124"/>
      <c r="BY155" s="124"/>
      <c r="BZ155" s="124"/>
      <c r="CA155" s="124"/>
      <c r="CB155" s="124"/>
      <c r="CC155" s="124"/>
      <c r="CD155" s="124"/>
      <c r="CE155" s="124"/>
      <c r="CF155" s="124"/>
      <c r="CG155" s="124"/>
      <c r="CH155" s="124"/>
      <c r="CI155" s="124"/>
    </row>
    <row r="156" spans="2:87" x14ac:dyDescent="0.3">
      <c r="B156" s="309"/>
      <c r="C156" s="2">
        <v>2014</v>
      </c>
      <c r="D156" s="123">
        <v>7.1764000000000001</v>
      </c>
      <c r="E156" s="124">
        <v>12.623100000000001</v>
      </c>
      <c r="F156" s="124">
        <v>6.1323999999999996</v>
      </c>
      <c r="G156" s="124">
        <v>11.1532</v>
      </c>
      <c r="H156" s="124">
        <v>8.0229999999999997</v>
      </c>
      <c r="I156" s="124">
        <v>12.7851</v>
      </c>
      <c r="J156" s="124">
        <v>3.9177</v>
      </c>
      <c r="K156" s="124">
        <v>9.2962000000000007</v>
      </c>
      <c r="L156" s="124">
        <v>4.9282000000000004</v>
      </c>
      <c r="M156" s="124">
        <v>10.8644</v>
      </c>
      <c r="N156" s="124">
        <v>5.0975999999999999</v>
      </c>
      <c r="O156" s="124">
        <v>10.7278</v>
      </c>
      <c r="P156" s="124">
        <v>5.694</v>
      </c>
      <c r="Q156" s="124">
        <v>11.238300000000001</v>
      </c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E156" s="309"/>
      <c r="AF156" s="2">
        <v>2014</v>
      </c>
      <c r="AG156" s="123">
        <v>8.1427999999999994</v>
      </c>
      <c r="AH156" s="124">
        <v>10.7972</v>
      </c>
      <c r="AI156" s="124">
        <v>8.3559000000000001</v>
      </c>
      <c r="AJ156" s="124">
        <v>12.136900000000001</v>
      </c>
      <c r="AK156" s="124">
        <v>8.1469000000000005</v>
      </c>
      <c r="AL156" s="124">
        <v>12.3132</v>
      </c>
      <c r="AM156" s="124">
        <v>13.5749</v>
      </c>
      <c r="AN156" s="124">
        <v>15.6472</v>
      </c>
      <c r="AO156" s="124">
        <v>12.945</v>
      </c>
      <c r="AP156" s="124">
        <v>14.0686</v>
      </c>
      <c r="AQ156" s="124">
        <v>14.3012</v>
      </c>
      <c r="AR156" s="124">
        <v>14.059799999999999</v>
      </c>
      <c r="AS156" s="124">
        <v>12.629099999999999</v>
      </c>
      <c r="AT156" s="124">
        <v>14.081</v>
      </c>
      <c r="AU156" s="124"/>
      <c r="AV156" s="124"/>
      <c r="AW156" s="124"/>
      <c r="AX156" s="124"/>
      <c r="AY156" s="124"/>
      <c r="AZ156" s="124"/>
      <c r="BA156" s="124"/>
      <c r="BB156" s="124"/>
      <c r="BC156" s="124"/>
      <c r="BD156" s="124"/>
      <c r="BE156" s="124"/>
      <c r="BF156" s="124"/>
      <c r="BH156" s="309"/>
      <c r="BI156" s="2">
        <v>2014</v>
      </c>
      <c r="BJ156" s="123">
        <v>18.279699999999998</v>
      </c>
      <c r="BK156" s="124">
        <v>18.832100000000001</v>
      </c>
      <c r="BL156" s="124">
        <v>20.071400000000001</v>
      </c>
      <c r="BM156" s="124">
        <v>16.203399999999998</v>
      </c>
      <c r="BN156" s="124">
        <v>19.334299999999999</v>
      </c>
      <c r="BO156" s="124">
        <v>15.5425</v>
      </c>
      <c r="BP156" s="124">
        <v>21.753699999999998</v>
      </c>
      <c r="BQ156" s="124">
        <v>17.999700000000001</v>
      </c>
      <c r="BR156" s="124">
        <v>17.666899999999998</v>
      </c>
      <c r="BS156" s="124">
        <v>13.9275</v>
      </c>
      <c r="BT156" s="124">
        <v>18.385400000000001</v>
      </c>
      <c r="BU156" s="124">
        <v>15.692299999999999</v>
      </c>
      <c r="BV156" s="124">
        <v>17.270499999999998</v>
      </c>
      <c r="BW156" s="124">
        <v>16.365500000000001</v>
      </c>
      <c r="BX156" s="124"/>
      <c r="BY156" s="124"/>
      <c r="BZ156" s="124"/>
      <c r="CA156" s="124"/>
      <c r="CB156" s="124"/>
      <c r="CC156" s="124"/>
      <c r="CD156" s="124"/>
      <c r="CE156" s="124"/>
      <c r="CF156" s="124"/>
      <c r="CG156" s="124"/>
      <c r="CH156" s="124"/>
      <c r="CI156" s="124"/>
    </row>
    <row r="157" spans="2:87" x14ac:dyDescent="0.3">
      <c r="B157" s="309"/>
      <c r="C157" s="2">
        <v>2015</v>
      </c>
      <c r="D157" s="123">
        <v>9.0218000000000007</v>
      </c>
      <c r="E157" s="124">
        <v>13.1381</v>
      </c>
      <c r="F157" s="124">
        <v>7.3048999999999999</v>
      </c>
      <c r="G157" s="124">
        <v>11.546099999999999</v>
      </c>
      <c r="H157" s="124">
        <v>5.9637000000000002</v>
      </c>
      <c r="I157" s="124">
        <v>11.1693</v>
      </c>
      <c r="J157" s="124">
        <v>4.9138999999999999</v>
      </c>
      <c r="K157" s="124">
        <v>9.7768999999999995</v>
      </c>
      <c r="L157" s="124">
        <v>4.4215</v>
      </c>
      <c r="M157" s="124">
        <v>10.1762</v>
      </c>
      <c r="N157" s="124">
        <v>5.4135999999999997</v>
      </c>
      <c r="O157" s="124">
        <v>11.030799999999999</v>
      </c>
      <c r="P157" s="124">
        <v>4.3536000000000001</v>
      </c>
      <c r="Q157" s="124">
        <v>9.6196999999999999</v>
      </c>
      <c r="R157" s="124">
        <v>4.3282999999999996</v>
      </c>
      <c r="S157" s="124">
        <v>9.6569000000000003</v>
      </c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E157" s="309"/>
      <c r="AF157" s="2">
        <v>2015</v>
      </c>
      <c r="AG157" s="123">
        <v>4.1346999999999996</v>
      </c>
      <c r="AH157" s="124">
        <v>9.7932000000000006</v>
      </c>
      <c r="AI157" s="124">
        <v>5.5174000000000003</v>
      </c>
      <c r="AJ157" s="124">
        <v>12.0265</v>
      </c>
      <c r="AK157" s="124">
        <v>8.0343999999999998</v>
      </c>
      <c r="AL157" s="124">
        <v>13.2121</v>
      </c>
      <c r="AM157" s="124">
        <v>9.2172999999999998</v>
      </c>
      <c r="AN157" s="124">
        <v>13.5587</v>
      </c>
      <c r="AO157" s="124">
        <v>9.1891999999999996</v>
      </c>
      <c r="AP157" s="124">
        <v>15.064500000000001</v>
      </c>
      <c r="AQ157" s="124">
        <v>13.282500000000001</v>
      </c>
      <c r="AR157" s="124">
        <v>15.2614</v>
      </c>
      <c r="AS157" s="124">
        <v>14.3355</v>
      </c>
      <c r="AT157" s="124">
        <v>15.319800000000001</v>
      </c>
      <c r="AU157" s="124">
        <v>12.591200000000001</v>
      </c>
      <c r="AV157" s="124">
        <v>13.764200000000001</v>
      </c>
      <c r="AW157" s="124"/>
      <c r="AX157" s="124"/>
      <c r="AY157" s="124"/>
      <c r="AZ157" s="124"/>
      <c r="BA157" s="124"/>
      <c r="BB157" s="124"/>
      <c r="BC157" s="124"/>
      <c r="BD157" s="124"/>
      <c r="BE157" s="124"/>
      <c r="BF157" s="124"/>
      <c r="BH157" s="309"/>
      <c r="BI157" s="2">
        <v>2015</v>
      </c>
      <c r="BJ157" s="123">
        <v>19.627500000000001</v>
      </c>
      <c r="BK157" s="124">
        <v>16.314599999999999</v>
      </c>
      <c r="BL157" s="124">
        <v>18.858499999999999</v>
      </c>
      <c r="BM157" s="124">
        <v>18.609500000000001</v>
      </c>
      <c r="BN157" s="124">
        <v>21.100300000000001</v>
      </c>
      <c r="BO157" s="124">
        <v>16.6691</v>
      </c>
      <c r="BP157" s="124">
        <v>22.0823</v>
      </c>
      <c r="BQ157" s="124">
        <v>17.460100000000001</v>
      </c>
      <c r="BR157" s="124">
        <v>21.629799999999999</v>
      </c>
      <c r="BS157" s="124">
        <v>16.6082</v>
      </c>
      <c r="BT157" s="124">
        <v>18.011900000000001</v>
      </c>
      <c r="BU157" s="124">
        <v>15.790100000000001</v>
      </c>
      <c r="BV157" s="124">
        <v>20.0185</v>
      </c>
      <c r="BW157" s="124">
        <v>14.6694</v>
      </c>
      <c r="BX157" s="124">
        <v>18.041699999999999</v>
      </c>
      <c r="BY157" s="124">
        <v>14.6921</v>
      </c>
      <c r="BZ157" s="124"/>
      <c r="CA157" s="124"/>
      <c r="CB157" s="124"/>
      <c r="CC157" s="124"/>
      <c r="CD157" s="124"/>
      <c r="CE157" s="124"/>
      <c r="CF157" s="124"/>
      <c r="CG157" s="124"/>
      <c r="CH157" s="124"/>
      <c r="CI157" s="124"/>
    </row>
    <row r="158" spans="2:87" x14ac:dyDescent="0.3">
      <c r="B158" s="309"/>
      <c r="C158" s="2">
        <v>2016</v>
      </c>
      <c r="D158" s="123">
        <v>8.0894999999999992</v>
      </c>
      <c r="E158" s="124">
        <v>11.206099999999999</v>
      </c>
      <c r="F158" s="124">
        <v>5.8148</v>
      </c>
      <c r="G158" s="124">
        <v>11.035600000000001</v>
      </c>
      <c r="H158" s="124">
        <v>7.7560000000000002</v>
      </c>
      <c r="I158" s="124">
        <v>13.057700000000001</v>
      </c>
      <c r="J158" s="124">
        <v>6.2030000000000003</v>
      </c>
      <c r="K158" s="124">
        <v>11.1419</v>
      </c>
      <c r="L158" s="124">
        <v>4.3018999999999998</v>
      </c>
      <c r="M158" s="124">
        <v>10.202199999999999</v>
      </c>
      <c r="N158" s="124">
        <v>7.7878999999999996</v>
      </c>
      <c r="O158" s="124">
        <v>12.2776</v>
      </c>
      <c r="P158" s="124">
        <v>5.5510000000000002</v>
      </c>
      <c r="Q158" s="124">
        <v>10.9514</v>
      </c>
      <c r="R158" s="124">
        <v>4.5629</v>
      </c>
      <c r="S158" s="124">
        <v>9.8569999999999993</v>
      </c>
      <c r="T158" s="124">
        <v>4.2508999999999997</v>
      </c>
      <c r="U158" s="124">
        <v>9.5304000000000002</v>
      </c>
      <c r="V158" s="124"/>
      <c r="W158" s="124"/>
      <c r="X158" s="124"/>
      <c r="Y158" s="124"/>
      <c r="Z158" s="124"/>
      <c r="AA158" s="124"/>
      <c r="AB158" s="124"/>
      <c r="AC158" s="124"/>
      <c r="AE158" s="309"/>
      <c r="AF158" s="2">
        <v>2016</v>
      </c>
      <c r="AG158" s="123">
        <v>5.1668000000000003</v>
      </c>
      <c r="AH158" s="124">
        <v>10.189399999999999</v>
      </c>
      <c r="AI158" s="124">
        <v>6.2115999999999998</v>
      </c>
      <c r="AJ158" s="124">
        <v>11.963200000000001</v>
      </c>
      <c r="AK158" s="124">
        <v>6.2164000000000001</v>
      </c>
      <c r="AL158" s="124">
        <v>11.2319</v>
      </c>
      <c r="AM158" s="124">
        <v>8.7508999999999997</v>
      </c>
      <c r="AN158" s="124">
        <v>13.6432</v>
      </c>
      <c r="AO158" s="124">
        <v>9.8003999999999998</v>
      </c>
      <c r="AP158" s="124">
        <v>14.003500000000001</v>
      </c>
      <c r="AQ158" s="124">
        <v>8.6982999999999997</v>
      </c>
      <c r="AR158" s="124">
        <v>11.775</v>
      </c>
      <c r="AS158" s="124">
        <v>11.9674</v>
      </c>
      <c r="AT158" s="124">
        <v>14.4511</v>
      </c>
      <c r="AU158" s="124">
        <v>13.2501</v>
      </c>
      <c r="AV158" s="124">
        <v>14.513</v>
      </c>
      <c r="AW158" s="124">
        <v>15.856</v>
      </c>
      <c r="AX158" s="124">
        <v>14.9984</v>
      </c>
      <c r="AY158" s="124"/>
      <c r="AZ158" s="124"/>
      <c r="BA158" s="124"/>
      <c r="BB158" s="124"/>
      <c r="BC158" s="124"/>
      <c r="BD158" s="124"/>
      <c r="BE158" s="124"/>
      <c r="BF158" s="124"/>
      <c r="BH158" s="309"/>
      <c r="BI158" s="2">
        <v>2016</v>
      </c>
      <c r="BJ158" s="123">
        <v>18.0596</v>
      </c>
      <c r="BK158" s="124">
        <v>13.448</v>
      </c>
      <c r="BL158" s="124">
        <v>18.663799999999998</v>
      </c>
      <c r="BM158" s="124">
        <v>13.5364</v>
      </c>
      <c r="BN158" s="124">
        <v>20.851800000000001</v>
      </c>
      <c r="BO158" s="124">
        <v>15.9695</v>
      </c>
      <c r="BP158" s="124">
        <v>22.134899999999998</v>
      </c>
      <c r="BQ158" s="124">
        <v>15.138400000000001</v>
      </c>
      <c r="BR158" s="124">
        <v>19.091899999999999</v>
      </c>
      <c r="BS158" s="124">
        <v>17.5578</v>
      </c>
      <c r="BT158" s="124">
        <v>15.5496</v>
      </c>
      <c r="BU158" s="124">
        <v>14.5906</v>
      </c>
      <c r="BV158" s="124">
        <v>19.47</v>
      </c>
      <c r="BW158" s="124">
        <v>15.1401</v>
      </c>
      <c r="BX158" s="124">
        <v>19.148299999999999</v>
      </c>
      <c r="BY158" s="124">
        <v>15.766400000000001</v>
      </c>
      <c r="BZ158" s="124">
        <v>18.344000000000001</v>
      </c>
      <c r="CA158" s="124">
        <v>14.354799999999999</v>
      </c>
      <c r="CB158" s="124"/>
      <c r="CC158" s="124"/>
      <c r="CD158" s="124"/>
      <c r="CE158" s="124"/>
      <c r="CF158" s="124"/>
      <c r="CG158" s="124"/>
      <c r="CH158" s="124"/>
      <c r="CI158" s="124"/>
    </row>
    <row r="159" spans="2:87" x14ac:dyDescent="0.3">
      <c r="B159" s="309"/>
      <c r="C159" s="2">
        <v>2017</v>
      </c>
      <c r="D159" s="123">
        <v>8.6671999999999993</v>
      </c>
      <c r="E159" s="124">
        <v>13.327</v>
      </c>
      <c r="F159" s="124">
        <v>4.8194999999999997</v>
      </c>
      <c r="G159" s="124">
        <v>9.7030999999999992</v>
      </c>
      <c r="H159" s="124">
        <v>7.1432000000000002</v>
      </c>
      <c r="I159" s="124">
        <v>13.401199999999999</v>
      </c>
      <c r="J159" s="124">
        <v>5.7417999999999996</v>
      </c>
      <c r="K159" s="124">
        <v>10.235200000000001</v>
      </c>
      <c r="L159" s="124">
        <v>5.2857000000000003</v>
      </c>
      <c r="M159" s="124">
        <v>10.949</v>
      </c>
      <c r="N159" s="124">
        <v>7.0750000000000002</v>
      </c>
      <c r="O159" s="124">
        <v>12.001899999999999</v>
      </c>
      <c r="P159" s="124">
        <v>5.4767000000000001</v>
      </c>
      <c r="Q159" s="124">
        <v>10.700900000000001</v>
      </c>
      <c r="R159" s="124">
        <v>4.4591000000000003</v>
      </c>
      <c r="S159" s="124">
        <v>9.6422000000000008</v>
      </c>
      <c r="T159" s="124">
        <v>5.2847</v>
      </c>
      <c r="U159" s="124">
        <v>10.272500000000001</v>
      </c>
      <c r="V159" s="124">
        <v>4.7725999999999997</v>
      </c>
      <c r="W159" s="124">
        <v>10.4969</v>
      </c>
      <c r="X159" s="124"/>
      <c r="Y159" s="124"/>
      <c r="Z159" s="124"/>
      <c r="AA159" s="124"/>
      <c r="AB159" s="124"/>
      <c r="AC159" s="124"/>
      <c r="AE159" s="309"/>
      <c r="AF159" s="2">
        <v>2017</v>
      </c>
      <c r="AG159" s="123">
        <v>4.8373999999999997</v>
      </c>
      <c r="AH159" s="124">
        <v>10.091799999999999</v>
      </c>
      <c r="AI159" s="124">
        <v>4.6337999999999999</v>
      </c>
      <c r="AJ159" s="124">
        <v>10.119400000000001</v>
      </c>
      <c r="AK159" s="124">
        <v>6.9823000000000004</v>
      </c>
      <c r="AL159" s="124">
        <v>13.126099999999999</v>
      </c>
      <c r="AM159" s="124">
        <v>7.1906999999999996</v>
      </c>
      <c r="AN159" s="124">
        <v>13.133599999999999</v>
      </c>
      <c r="AO159" s="124">
        <v>7.6208999999999998</v>
      </c>
      <c r="AP159" s="124">
        <v>12.370699999999999</v>
      </c>
      <c r="AQ159" s="124">
        <v>9.3716000000000008</v>
      </c>
      <c r="AR159" s="124">
        <v>13.7277</v>
      </c>
      <c r="AS159" s="124">
        <v>12.1731</v>
      </c>
      <c r="AT159" s="124">
        <v>15.1226</v>
      </c>
      <c r="AU159" s="124">
        <v>12.9716</v>
      </c>
      <c r="AV159" s="124">
        <v>14.6648</v>
      </c>
      <c r="AW159" s="124">
        <v>14.0749</v>
      </c>
      <c r="AX159" s="124">
        <v>14.5901</v>
      </c>
      <c r="AY159" s="124">
        <v>16.035399999999999</v>
      </c>
      <c r="AZ159" s="124">
        <v>13.464499999999999</v>
      </c>
      <c r="BA159" s="124"/>
      <c r="BB159" s="124"/>
      <c r="BC159" s="124"/>
      <c r="BD159" s="124"/>
      <c r="BE159" s="124"/>
      <c r="BF159" s="124"/>
      <c r="BH159" s="309"/>
      <c r="BI159" s="2">
        <v>2017</v>
      </c>
      <c r="BJ159" s="123">
        <v>19.046800000000001</v>
      </c>
      <c r="BK159" s="124">
        <v>15.438000000000001</v>
      </c>
      <c r="BL159" s="124">
        <v>17.482500000000002</v>
      </c>
      <c r="BM159" s="124">
        <v>15.247400000000001</v>
      </c>
      <c r="BN159" s="124">
        <v>21.462900000000001</v>
      </c>
      <c r="BO159" s="124">
        <v>15.6663</v>
      </c>
      <c r="BP159" s="124">
        <v>20.556799999999999</v>
      </c>
      <c r="BQ159" s="124">
        <v>15.789899999999999</v>
      </c>
      <c r="BR159" s="124">
        <v>18.181699999999999</v>
      </c>
      <c r="BS159" s="124">
        <v>15.070399999999999</v>
      </c>
      <c r="BT159" s="124">
        <v>19.378599999999999</v>
      </c>
      <c r="BU159" s="124">
        <v>17.0183</v>
      </c>
      <c r="BV159" s="124">
        <v>19.353000000000002</v>
      </c>
      <c r="BW159" s="124">
        <v>17.3964</v>
      </c>
      <c r="BX159" s="124">
        <v>18.014800000000001</v>
      </c>
      <c r="BY159" s="124">
        <v>16.3963</v>
      </c>
      <c r="BZ159" s="124">
        <v>18.593</v>
      </c>
      <c r="CA159" s="124">
        <v>15.7508</v>
      </c>
      <c r="CB159" s="124">
        <v>17.155200000000001</v>
      </c>
      <c r="CC159" s="124">
        <v>14.499599999999999</v>
      </c>
      <c r="CD159" s="124"/>
      <c r="CE159" s="124"/>
      <c r="CF159" s="124"/>
      <c r="CG159" s="124"/>
      <c r="CH159" s="124"/>
      <c r="CI159" s="124"/>
    </row>
    <row r="160" spans="2:87" x14ac:dyDescent="0.3">
      <c r="B160" s="309"/>
      <c r="C160" s="2">
        <v>2018</v>
      </c>
      <c r="D160" s="123">
        <v>8.2714999999999996</v>
      </c>
      <c r="E160" s="124">
        <v>12.3299</v>
      </c>
      <c r="F160" s="124">
        <v>7.1938000000000004</v>
      </c>
      <c r="G160" s="124">
        <v>11.1257</v>
      </c>
      <c r="H160" s="124">
        <v>7.5831</v>
      </c>
      <c r="I160" s="124">
        <v>11.4474</v>
      </c>
      <c r="J160" s="124">
        <v>6.8487</v>
      </c>
      <c r="K160" s="124">
        <v>11.7712</v>
      </c>
      <c r="L160" s="124">
        <v>6.6398000000000001</v>
      </c>
      <c r="M160" s="124">
        <v>10.825200000000001</v>
      </c>
      <c r="N160" s="124">
        <v>8.1687999999999992</v>
      </c>
      <c r="O160" s="124">
        <v>11.6334</v>
      </c>
      <c r="P160" s="124">
        <v>6.8421000000000003</v>
      </c>
      <c r="Q160" s="124">
        <v>11.4544</v>
      </c>
      <c r="R160" s="124">
        <v>5.7629999999999999</v>
      </c>
      <c r="S160" s="124">
        <v>10.7432</v>
      </c>
      <c r="T160" s="124">
        <v>5.6283000000000003</v>
      </c>
      <c r="U160" s="124">
        <v>10.152699999999999</v>
      </c>
      <c r="V160" s="124">
        <v>4.3367000000000004</v>
      </c>
      <c r="W160" s="124">
        <v>9.5455000000000005</v>
      </c>
      <c r="X160" s="124">
        <v>4.1790000000000003</v>
      </c>
      <c r="Y160" s="124">
        <v>9.2443000000000008</v>
      </c>
      <c r="Z160" s="124"/>
      <c r="AA160" s="124"/>
      <c r="AB160" s="124"/>
      <c r="AC160" s="124"/>
      <c r="AE160" s="309"/>
      <c r="AF160" s="2">
        <v>2018</v>
      </c>
      <c r="AG160" s="123">
        <v>5.2146999999999997</v>
      </c>
      <c r="AH160" s="124">
        <v>11.0185</v>
      </c>
      <c r="AI160" s="124">
        <v>5.4996</v>
      </c>
      <c r="AJ160" s="124">
        <v>9.6114999999999995</v>
      </c>
      <c r="AK160" s="124">
        <v>5.4452999999999996</v>
      </c>
      <c r="AL160" s="124">
        <v>9.9731000000000005</v>
      </c>
      <c r="AM160" s="124">
        <v>6.6902999999999997</v>
      </c>
      <c r="AN160" s="124">
        <v>12.9833</v>
      </c>
      <c r="AO160" s="124">
        <v>7.8798000000000004</v>
      </c>
      <c r="AP160" s="124">
        <v>12.430199999999999</v>
      </c>
      <c r="AQ160" s="124">
        <v>8.0297000000000001</v>
      </c>
      <c r="AR160" s="124">
        <v>14.5924</v>
      </c>
      <c r="AS160" s="124">
        <v>8.4109999999999996</v>
      </c>
      <c r="AT160" s="124">
        <v>12.6274</v>
      </c>
      <c r="AU160" s="124">
        <v>11.992100000000001</v>
      </c>
      <c r="AV160" s="124">
        <v>14.825799999999999</v>
      </c>
      <c r="AW160" s="124">
        <v>15.096399999999999</v>
      </c>
      <c r="AX160" s="124">
        <v>14.9899</v>
      </c>
      <c r="AY160" s="124">
        <v>15.2845</v>
      </c>
      <c r="AZ160" s="124">
        <v>14.2064</v>
      </c>
      <c r="BA160" s="124">
        <v>16.472300000000001</v>
      </c>
      <c r="BB160" s="124">
        <v>13.5527</v>
      </c>
      <c r="BC160" s="124"/>
      <c r="BD160" s="124"/>
      <c r="BE160" s="124"/>
      <c r="BF160" s="124"/>
      <c r="BH160" s="309"/>
      <c r="BI160" s="2">
        <v>2018</v>
      </c>
      <c r="BJ160" s="123">
        <v>14.226000000000001</v>
      </c>
      <c r="BK160" s="124">
        <v>14.0626</v>
      </c>
      <c r="BL160" s="124">
        <v>14.711399999999999</v>
      </c>
      <c r="BM160" s="124">
        <v>12.085800000000001</v>
      </c>
      <c r="BN160" s="124">
        <v>16.9923</v>
      </c>
      <c r="BO160" s="124">
        <v>15.8253</v>
      </c>
      <c r="BP160" s="124">
        <v>18.598299999999998</v>
      </c>
      <c r="BQ160" s="124">
        <v>16.572600000000001</v>
      </c>
      <c r="BR160" s="124">
        <v>16.7364</v>
      </c>
      <c r="BS160" s="124">
        <v>13.7364</v>
      </c>
      <c r="BT160" s="124">
        <v>17.416499999999999</v>
      </c>
      <c r="BU160" s="124">
        <v>17.005800000000001</v>
      </c>
      <c r="BV160" s="124">
        <v>15.208500000000001</v>
      </c>
      <c r="BW160" s="124">
        <v>13.1058</v>
      </c>
      <c r="BX160" s="124">
        <v>18.281400000000001</v>
      </c>
      <c r="BY160" s="124">
        <v>14.9582</v>
      </c>
      <c r="BZ160" s="124">
        <v>17.547799999999999</v>
      </c>
      <c r="CA160" s="124">
        <v>14.5768</v>
      </c>
      <c r="CB160" s="124">
        <v>18.4817</v>
      </c>
      <c r="CC160" s="124">
        <v>14.838800000000001</v>
      </c>
      <c r="CD160" s="124">
        <v>16.420400000000001</v>
      </c>
      <c r="CE160" s="124">
        <v>15.242900000000001</v>
      </c>
      <c r="CF160" s="124"/>
      <c r="CG160" s="124"/>
      <c r="CH160" s="124"/>
      <c r="CI160" s="124"/>
    </row>
    <row r="161" spans="2:87" x14ac:dyDescent="0.3">
      <c r="B161" s="309"/>
      <c r="C161" s="2">
        <v>2019</v>
      </c>
      <c r="D161" s="123">
        <v>9.1341000000000001</v>
      </c>
      <c r="E161" s="124">
        <v>12.2378</v>
      </c>
      <c r="F161" s="124">
        <v>7.4897999999999998</v>
      </c>
      <c r="G161" s="124">
        <v>11.8881</v>
      </c>
      <c r="H161" s="124">
        <v>9.3343000000000007</v>
      </c>
      <c r="I161" s="124">
        <v>12.875299999999999</v>
      </c>
      <c r="J161" s="124">
        <v>8.0547000000000004</v>
      </c>
      <c r="K161" s="124">
        <v>12.146699999999999</v>
      </c>
      <c r="L161" s="124">
        <v>8.2728999999999999</v>
      </c>
      <c r="M161" s="124">
        <v>12.017799999999999</v>
      </c>
      <c r="N161" s="124">
        <v>7.1840999999999999</v>
      </c>
      <c r="O161" s="124">
        <v>11.712300000000001</v>
      </c>
      <c r="P161" s="124">
        <v>7.0758999999999999</v>
      </c>
      <c r="Q161" s="124">
        <v>11.5938</v>
      </c>
      <c r="R161" s="124">
        <v>5.8281999999999998</v>
      </c>
      <c r="S161" s="124">
        <v>10.9038</v>
      </c>
      <c r="T161" s="124">
        <v>6.3076999999999996</v>
      </c>
      <c r="U161" s="124">
        <v>11.1431</v>
      </c>
      <c r="V161" s="124">
        <v>4.4115000000000002</v>
      </c>
      <c r="W161" s="124">
        <v>9.3383000000000003</v>
      </c>
      <c r="X161" s="124">
        <v>3.7397999999999998</v>
      </c>
      <c r="Y161" s="124">
        <v>8.7911999999999999</v>
      </c>
      <c r="Z161" s="124">
        <v>3.8933</v>
      </c>
      <c r="AA161" s="124">
        <v>9.3727999999999998</v>
      </c>
      <c r="AB161" s="124"/>
      <c r="AC161" s="124"/>
      <c r="AE161" s="309"/>
      <c r="AF161" s="2">
        <v>2019</v>
      </c>
      <c r="AG161" s="123">
        <v>4.8368000000000002</v>
      </c>
      <c r="AH161" s="124">
        <v>10.645</v>
      </c>
      <c r="AI161" s="124">
        <v>7.6471</v>
      </c>
      <c r="AJ161" s="124">
        <v>13.2033</v>
      </c>
      <c r="AK161" s="124">
        <v>4.5064000000000002</v>
      </c>
      <c r="AL161" s="124">
        <v>10.3322</v>
      </c>
      <c r="AM161" s="124">
        <v>6.9138000000000002</v>
      </c>
      <c r="AN161" s="124">
        <v>12.3835</v>
      </c>
      <c r="AO161" s="124">
        <v>5.3456999999999999</v>
      </c>
      <c r="AP161" s="124">
        <v>10.054500000000001</v>
      </c>
      <c r="AQ161" s="124">
        <v>10.172700000000001</v>
      </c>
      <c r="AR161" s="124">
        <v>15.412599999999999</v>
      </c>
      <c r="AS161" s="124">
        <v>9.2284000000000006</v>
      </c>
      <c r="AT161" s="124">
        <v>13.758900000000001</v>
      </c>
      <c r="AU161" s="124">
        <v>10.431800000000001</v>
      </c>
      <c r="AV161" s="124">
        <v>13.9717</v>
      </c>
      <c r="AW161" s="124">
        <v>12.398</v>
      </c>
      <c r="AX161" s="124">
        <v>13.9786</v>
      </c>
      <c r="AY161" s="124">
        <v>14.7552</v>
      </c>
      <c r="AZ161" s="124">
        <v>14.961</v>
      </c>
      <c r="BA161" s="124">
        <v>17.9133</v>
      </c>
      <c r="BB161" s="124">
        <v>14.7637</v>
      </c>
      <c r="BC161" s="124">
        <v>17.702100000000002</v>
      </c>
      <c r="BD161" s="124">
        <v>14.5722</v>
      </c>
      <c r="BE161" s="124"/>
      <c r="BF161" s="124"/>
      <c r="BH161" s="309"/>
      <c r="BI161" s="2">
        <v>2019</v>
      </c>
      <c r="BJ161" s="123">
        <v>12.2654</v>
      </c>
      <c r="BK161" s="124">
        <v>13.409000000000001</v>
      </c>
      <c r="BL161" s="124">
        <v>17.770800000000001</v>
      </c>
      <c r="BM161" s="124">
        <v>16.004799999999999</v>
      </c>
      <c r="BN161" s="124">
        <v>12.2151</v>
      </c>
      <c r="BO161" s="124">
        <v>12.9747</v>
      </c>
      <c r="BP161" s="124">
        <v>15.366300000000001</v>
      </c>
      <c r="BQ161" s="124">
        <v>14.669700000000001</v>
      </c>
      <c r="BR161" s="124">
        <v>15.011200000000001</v>
      </c>
      <c r="BS161" s="124">
        <v>16.385000000000002</v>
      </c>
      <c r="BT161" s="124">
        <v>16.904199999999999</v>
      </c>
      <c r="BU161" s="124">
        <v>17.3034</v>
      </c>
      <c r="BV161" s="124">
        <v>13.4444</v>
      </c>
      <c r="BW161" s="124">
        <v>13.1952</v>
      </c>
      <c r="BX161" s="124">
        <v>16.947399999999998</v>
      </c>
      <c r="BY161" s="124">
        <v>14.2714</v>
      </c>
      <c r="BZ161" s="124">
        <v>15.1348</v>
      </c>
      <c r="CA161" s="124">
        <v>14.9581</v>
      </c>
      <c r="CB161" s="124">
        <v>18.014299999999999</v>
      </c>
      <c r="CC161" s="124">
        <v>15.775499999999999</v>
      </c>
      <c r="CD161" s="124">
        <v>17.4802</v>
      </c>
      <c r="CE161" s="124">
        <v>15.1158</v>
      </c>
      <c r="CF161" s="124">
        <v>15.7302</v>
      </c>
      <c r="CG161" s="124">
        <v>14.1652</v>
      </c>
      <c r="CH161" s="124"/>
      <c r="CI161" s="124"/>
    </row>
    <row r="162" spans="2:87" x14ac:dyDescent="0.3">
      <c r="B162" s="310"/>
      <c r="C162" s="3">
        <v>2020</v>
      </c>
      <c r="D162" s="125">
        <v>9.3179999999999996</v>
      </c>
      <c r="E162" s="126">
        <v>13.585800000000001</v>
      </c>
      <c r="F162" s="126">
        <v>8.0419</v>
      </c>
      <c r="G162" s="126">
        <v>12.6296</v>
      </c>
      <c r="H162" s="126">
        <v>8.3872999999999998</v>
      </c>
      <c r="I162" s="126">
        <v>12.476000000000001</v>
      </c>
      <c r="J162" s="126">
        <v>8.3543000000000003</v>
      </c>
      <c r="K162" s="126">
        <v>11.943099999999999</v>
      </c>
      <c r="L162" s="126">
        <v>9.4647000000000006</v>
      </c>
      <c r="M162" s="126">
        <v>12.0792</v>
      </c>
      <c r="N162" s="126">
        <v>7.9040999999999997</v>
      </c>
      <c r="O162" s="126">
        <v>12.4808</v>
      </c>
      <c r="P162" s="126">
        <v>8.0307999999999993</v>
      </c>
      <c r="Q162" s="126">
        <v>11.1768</v>
      </c>
      <c r="R162" s="126">
        <v>4.8038999999999996</v>
      </c>
      <c r="S162" s="126">
        <v>10.628299999999999</v>
      </c>
      <c r="T162" s="126">
        <v>6.9702000000000002</v>
      </c>
      <c r="U162" s="126">
        <v>12.3409</v>
      </c>
      <c r="V162" s="126">
        <v>6.1802999999999999</v>
      </c>
      <c r="W162" s="126">
        <v>11.4123</v>
      </c>
      <c r="X162" s="126">
        <v>6.2291999999999996</v>
      </c>
      <c r="Y162" s="126">
        <v>11.4566</v>
      </c>
      <c r="Z162" s="126">
        <v>4.3348000000000004</v>
      </c>
      <c r="AA162" s="126">
        <v>9.3112999999999992</v>
      </c>
      <c r="AB162" s="126">
        <v>4.5210999999999997</v>
      </c>
      <c r="AC162" s="126">
        <v>9.6433999999999997</v>
      </c>
      <c r="AE162" s="310"/>
      <c r="AF162" s="3">
        <v>2020</v>
      </c>
      <c r="AG162" s="125">
        <v>5.8287000000000004</v>
      </c>
      <c r="AH162" s="126">
        <v>10.5747</v>
      </c>
      <c r="AI162" s="126">
        <v>6.6497000000000002</v>
      </c>
      <c r="AJ162" s="126">
        <v>11.551</v>
      </c>
      <c r="AK162" s="126">
        <v>5.0419</v>
      </c>
      <c r="AL162" s="126">
        <v>10.935700000000001</v>
      </c>
      <c r="AM162" s="126">
        <v>3.4969999999999999</v>
      </c>
      <c r="AN162" s="126">
        <v>7.9767999999999999</v>
      </c>
      <c r="AO162" s="126">
        <v>5.1801000000000004</v>
      </c>
      <c r="AP162" s="126">
        <v>11.5085</v>
      </c>
      <c r="AQ162" s="126">
        <v>6.0358999999999998</v>
      </c>
      <c r="AR162" s="126">
        <v>11.331799999999999</v>
      </c>
      <c r="AS162" s="126">
        <v>9.0991999999999997</v>
      </c>
      <c r="AT162" s="126">
        <v>12.873100000000001</v>
      </c>
      <c r="AU162" s="126">
        <v>10.716799999999999</v>
      </c>
      <c r="AV162" s="126">
        <v>14.432</v>
      </c>
      <c r="AW162" s="126">
        <v>11.1332</v>
      </c>
      <c r="AX162" s="126">
        <v>14.674200000000001</v>
      </c>
      <c r="AY162" s="126">
        <v>12.0223</v>
      </c>
      <c r="AZ162" s="126">
        <v>13.327999999999999</v>
      </c>
      <c r="BA162" s="126">
        <v>15.4998</v>
      </c>
      <c r="BB162" s="126">
        <v>14.427199999999999</v>
      </c>
      <c r="BC162" s="126">
        <v>16.3489</v>
      </c>
      <c r="BD162" s="126">
        <v>13.406599999999999</v>
      </c>
      <c r="BE162" s="126">
        <v>18.028500000000001</v>
      </c>
      <c r="BF162" s="126">
        <v>13.624000000000001</v>
      </c>
      <c r="BH162" s="310"/>
      <c r="BI162" s="3">
        <v>2020</v>
      </c>
      <c r="BJ162" s="125">
        <v>13.283799999999999</v>
      </c>
      <c r="BK162" s="126">
        <v>16.135999999999999</v>
      </c>
      <c r="BL162" s="126">
        <v>13.357100000000001</v>
      </c>
      <c r="BM162" s="126">
        <v>12.8185</v>
      </c>
      <c r="BN162" s="126">
        <v>13.994999999999999</v>
      </c>
      <c r="BO162" s="126">
        <v>12.2887</v>
      </c>
      <c r="BP162" s="126">
        <v>14.5298</v>
      </c>
      <c r="BQ162" s="126">
        <v>13.6021</v>
      </c>
      <c r="BR162" s="126">
        <v>12.174099999999999</v>
      </c>
      <c r="BS162" s="126">
        <v>12.5837</v>
      </c>
      <c r="BT162" s="126">
        <v>14.930099999999999</v>
      </c>
      <c r="BU162" s="126">
        <v>13.917</v>
      </c>
      <c r="BV162" s="126">
        <v>13.082700000000001</v>
      </c>
      <c r="BW162" s="126">
        <v>12.6151</v>
      </c>
      <c r="BX162" s="126">
        <v>16.618099999999998</v>
      </c>
      <c r="BY162" s="126">
        <v>15.6388</v>
      </c>
      <c r="BZ162" s="126">
        <v>16.176500000000001</v>
      </c>
      <c r="CA162" s="126">
        <v>14.551</v>
      </c>
      <c r="CB162" s="126">
        <v>14.325799999999999</v>
      </c>
      <c r="CC162" s="126">
        <v>13.5192</v>
      </c>
      <c r="CD162" s="126">
        <v>15.4445</v>
      </c>
      <c r="CE162" s="126">
        <v>13.7059</v>
      </c>
      <c r="CF162" s="126">
        <v>15.1347</v>
      </c>
      <c r="CG162" s="126">
        <v>13.68</v>
      </c>
      <c r="CH162" s="126">
        <v>16.505099999999999</v>
      </c>
      <c r="CI162" s="126">
        <v>13.269600000000001</v>
      </c>
    </row>
    <row r="163" spans="2:87" x14ac:dyDescent="0.3">
      <c r="G163" s="115"/>
      <c r="BB163" s="115"/>
    </row>
    <row r="164" spans="2:87" ht="24" x14ac:dyDescent="0.3">
      <c r="B164" s="100" t="s">
        <v>63</v>
      </c>
      <c r="C164" s="87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E164" s="100" t="s">
        <v>64</v>
      </c>
      <c r="AF164" s="87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6"/>
      <c r="AS164" s="86"/>
      <c r="AT164" s="86"/>
      <c r="AU164" s="86"/>
      <c r="AV164" s="86"/>
      <c r="AW164" s="86"/>
      <c r="AX164" s="86"/>
      <c r="AY164" s="86"/>
      <c r="AZ164" s="86"/>
      <c r="BA164" s="86"/>
      <c r="BB164" s="86"/>
      <c r="BC164" s="86"/>
      <c r="BD164" s="86"/>
      <c r="BE164" s="86"/>
      <c r="BF164" s="86"/>
      <c r="BH164" s="100" t="s">
        <v>65</v>
      </c>
      <c r="BI164" s="87"/>
      <c r="BJ164" s="86"/>
      <c r="BK164" s="86"/>
      <c r="BL164" s="86"/>
      <c r="BM164" s="86"/>
      <c r="BN164" s="86"/>
      <c r="BO164" s="86"/>
      <c r="BP164" s="86"/>
      <c r="BQ164" s="86"/>
      <c r="BR164" s="86"/>
      <c r="BS164" s="86"/>
      <c r="BT164" s="86"/>
      <c r="BU164" s="86"/>
      <c r="BV164" s="86"/>
      <c r="BW164" s="86"/>
      <c r="BX164" s="86"/>
      <c r="BY164" s="86"/>
      <c r="BZ164" s="86"/>
      <c r="CA164" s="86"/>
      <c r="CB164" s="86"/>
      <c r="CC164" s="86"/>
      <c r="CD164" s="86"/>
      <c r="CE164" s="86"/>
      <c r="CF164" s="86"/>
      <c r="CG164" s="86"/>
      <c r="CH164" s="86"/>
      <c r="CI164" s="86"/>
    </row>
    <row r="165" spans="2:87" x14ac:dyDescent="0.3">
      <c r="B165" s="79"/>
      <c r="C165" s="73"/>
      <c r="D165" s="311" t="s">
        <v>30</v>
      </c>
      <c r="E165" s="311"/>
      <c r="F165" s="311"/>
      <c r="G165" s="311"/>
      <c r="H165" s="311"/>
      <c r="I165" s="311"/>
      <c r="J165" s="311"/>
      <c r="K165" s="311"/>
      <c r="L165" s="311"/>
      <c r="M165" s="311"/>
      <c r="N165" s="311"/>
      <c r="O165" s="311"/>
      <c r="P165" s="311"/>
      <c r="Q165" s="311"/>
      <c r="R165" s="311"/>
      <c r="S165" s="311"/>
      <c r="T165" s="311"/>
      <c r="U165" s="311"/>
      <c r="V165" s="311"/>
      <c r="W165" s="311"/>
      <c r="X165" s="311"/>
      <c r="Y165" s="311"/>
      <c r="Z165" s="311"/>
      <c r="AA165" s="311"/>
      <c r="AB165" s="311"/>
      <c r="AC165" s="311"/>
      <c r="AE165" s="79"/>
      <c r="AF165" s="73"/>
      <c r="AG165" s="311" t="s">
        <v>30</v>
      </c>
      <c r="AH165" s="311"/>
      <c r="AI165" s="311"/>
      <c r="AJ165" s="311"/>
      <c r="AK165" s="311"/>
      <c r="AL165" s="311"/>
      <c r="AM165" s="311"/>
      <c r="AN165" s="311"/>
      <c r="AO165" s="311"/>
      <c r="AP165" s="311"/>
      <c r="AQ165" s="311"/>
      <c r="AR165" s="311"/>
      <c r="AS165" s="311"/>
      <c r="AT165" s="311"/>
      <c r="AU165" s="311"/>
      <c r="AV165" s="311"/>
      <c r="AW165" s="311"/>
      <c r="AX165" s="311"/>
      <c r="AY165" s="311"/>
      <c r="AZ165" s="311"/>
      <c r="BA165" s="311"/>
      <c r="BB165" s="311"/>
      <c r="BC165" s="311"/>
      <c r="BD165" s="311"/>
      <c r="BE165" s="311"/>
      <c r="BF165" s="311"/>
      <c r="BH165" s="79"/>
      <c r="BI165" s="73"/>
      <c r="BJ165" s="311" t="s">
        <v>30</v>
      </c>
      <c r="BK165" s="311"/>
      <c r="BL165" s="311"/>
      <c r="BM165" s="311"/>
      <c r="BN165" s="311"/>
      <c r="BO165" s="311"/>
      <c r="BP165" s="311"/>
      <c r="BQ165" s="311"/>
      <c r="BR165" s="311"/>
      <c r="BS165" s="311"/>
      <c r="BT165" s="311"/>
      <c r="BU165" s="311"/>
      <c r="BV165" s="311"/>
      <c r="BW165" s="311"/>
      <c r="BX165" s="311"/>
      <c r="BY165" s="311"/>
      <c r="BZ165" s="311"/>
      <c r="CA165" s="311"/>
      <c r="CB165" s="311"/>
      <c r="CC165" s="311"/>
      <c r="CD165" s="311"/>
      <c r="CE165" s="311"/>
      <c r="CF165" s="311"/>
      <c r="CG165" s="311"/>
      <c r="CH165" s="311"/>
      <c r="CI165" s="311"/>
    </row>
    <row r="166" spans="2:87" x14ac:dyDescent="0.3">
      <c r="B166" s="80"/>
      <c r="C166" s="81"/>
      <c r="D166" s="307">
        <v>2008</v>
      </c>
      <c r="E166" s="307"/>
      <c r="F166" s="307">
        <v>2009</v>
      </c>
      <c r="G166" s="307"/>
      <c r="H166" s="307">
        <v>2010</v>
      </c>
      <c r="I166" s="307"/>
      <c r="J166" s="307">
        <v>2011</v>
      </c>
      <c r="K166" s="307"/>
      <c r="L166" s="307">
        <v>2012</v>
      </c>
      <c r="M166" s="307"/>
      <c r="N166" s="307">
        <v>2013</v>
      </c>
      <c r="O166" s="307"/>
      <c r="P166" s="307">
        <v>2014</v>
      </c>
      <c r="Q166" s="307"/>
      <c r="R166" s="307">
        <v>2015</v>
      </c>
      <c r="S166" s="307"/>
      <c r="T166" s="307">
        <v>2016</v>
      </c>
      <c r="U166" s="307"/>
      <c r="V166" s="307">
        <v>2017</v>
      </c>
      <c r="W166" s="307"/>
      <c r="X166" s="307">
        <v>2018</v>
      </c>
      <c r="Y166" s="307"/>
      <c r="Z166" s="307">
        <v>2019</v>
      </c>
      <c r="AA166" s="307"/>
      <c r="AB166" s="307">
        <v>2020</v>
      </c>
      <c r="AC166" s="307"/>
      <c r="AE166" s="80"/>
      <c r="AF166" s="81"/>
      <c r="AG166" s="307">
        <v>2008</v>
      </c>
      <c r="AH166" s="307"/>
      <c r="AI166" s="307">
        <v>2009</v>
      </c>
      <c r="AJ166" s="307"/>
      <c r="AK166" s="307">
        <v>2010</v>
      </c>
      <c r="AL166" s="307"/>
      <c r="AM166" s="307">
        <v>2011</v>
      </c>
      <c r="AN166" s="307"/>
      <c r="AO166" s="307">
        <v>2012</v>
      </c>
      <c r="AP166" s="307"/>
      <c r="AQ166" s="307">
        <v>2013</v>
      </c>
      <c r="AR166" s="307"/>
      <c r="AS166" s="307">
        <v>2014</v>
      </c>
      <c r="AT166" s="307"/>
      <c r="AU166" s="307">
        <v>2015</v>
      </c>
      <c r="AV166" s="307"/>
      <c r="AW166" s="307">
        <v>2016</v>
      </c>
      <c r="AX166" s="307"/>
      <c r="AY166" s="307">
        <v>2017</v>
      </c>
      <c r="AZ166" s="307"/>
      <c r="BA166" s="307">
        <v>2018</v>
      </c>
      <c r="BB166" s="307"/>
      <c r="BC166" s="307">
        <v>2019</v>
      </c>
      <c r="BD166" s="307"/>
      <c r="BE166" s="307">
        <v>2020</v>
      </c>
      <c r="BF166" s="307"/>
      <c r="BH166" s="80"/>
      <c r="BI166" s="81"/>
      <c r="BJ166" s="307">
        <v>2008</v>
      </c>
      <c r="BK166" s="307"/>
      <c r="BL166" s="307">
        <v>2009</v>
      </c>
      <c r="BM166" s="307"/>
      <c r="BN166" s="307">
        <v>2010</v>
      </c>
      <c r="BO166" s="307"/>
      <c r="BP166" s="307">
        <v>2011</v>
      </c>
      <c r="BQ166" s="307"/>
      <c r="BR166" s="307">
        <v>2012</v>
      </c>
      <c r="BS166" s="307"/>
      <c r="BT166" s="307">
        <v>2013</v>
      </c>
      <c r="BU166" s="307"/>
      <c r="BV166" s="307">
        <v>2014</v>
      </c>
      <c r="BW166" s="307"/>
      <c r="BX166" s="307">
        <v>2015</v>
      </c>
      <c r="BY166" s="307"/>
      <c r="BZ166" s="307">
        <v>2016</v>
      </c>
      <c r="CA166" s="307"/>
      <c r="CB166" s="307">
        <v>2017</v>
      </c>
      <c r="CC166" s="307"/>
      <c r="CD166" s="307">
        <v>2018</v>
      </c>
      <c r="CE166" s="307"/>
      <c r="CF166" s="307">
        <v>2019</v>
      </c>
      <c r="CG166" s="307"/>
      <c r="CH166" s="307">
        <v>2020</v>
      </c>
      <c r="CI166" s="307"/>
    </row>
    <row r="167" spans="2:87" x14ac:dyDescent="0.3">
      <c r="B167" s="83"/>
      <c r="C167" s="84"/>
      <c r="D167" s="85" t="s">
        <v>57</v>
      </c>
      <c r="E167" s="85" t="s">
        <v>58</v>
      </c>
      <c r="F167" s="85" t="s">
        <v>57</v>
      </c>
      <c r="G167" s="85" t="s">
        <v>58</v>
      </c>
      <c r="H167" s="85" t="s">
        <v>57</v>
      </c>
      <c r="I167" s="85" t="s">
        <v>58</v>
      </c>
      <c r="J167" s="85" t="s">
        <v>57</v>
      </c>
      <c r="K167" s="85" t="s">
        <v>58</v>
      </c>
      <c r="L167" s="85" t="s">
        <v>57</v>
      </c>
      <c r="M167" s="85" t="s">
        <v>58</v>
      </c>
      <c r="N167" s="85" t="s">
        <v>57</v>
      </c>
      <c r="O167" s="85" t="s">
        <v>58</v>
      </c>
      <c r="P167" s="85" t="s">
        <v>57</v>
      </c>
      <c r="Q167" s="85" t="s">
        <v>58</v>
      </c>
      <c r="R167" s="85" t="s">
        <v>57</v>
      </c>
      <c r="S167" s="85" t="s">
        <v>58</v>
      </c>
      <c r="T167" s="85" t="s">
        <v>57</v>
      </c>
      <c r="U167" s="85" t="s">
        <v>58</v>
      </c>
      <c r="V167" s="85" t="s">
        <v>57</v>
      </c>
      <c r="W167" s="85" t="s">
        <v>58</v>
      </c>
      <c r="X167" s="85" t="s">
        <v>57</v>
      </c>
      <c r="Y167" s="85" t="s">
        <v>58</v>
      </c>
      <c r="Z167" s="85" t="s">
        <v>57</v>
      </c>
      <c r="AA167" s="85" t="s">
        <v>58</v>
      </c>
      <c r="AB167" s="85" t="s">
        <v>57</v>
      </c>
      <c r="AC167" s="85" t="s">
        <v>58</v>
      </c>
      <c r="AE167" s="83"/>
      <c r="AF167" s="84"/>
      <c r="AG167" s="85" t="s">
        <v>57</v>
      </c>
      <c r="AH167" s="85" t="s">
        <v>58</v>
      </c>
      <c r="AI167" s="85" t="s">
        <v>57</v>
      </c>
      <c r="AJ167" s="85" t="s">
        <v>58</v>
      </c>
      <c r="AK167" s="85" t="s">
        <v>57</v>
      </c>
      <c r="AL167" s="85" t="s">
        <v>58</v>
      </c>
      <c r="AM167" s="85" t="s">
        <v>57</v>
      </c>
      <c r="AN167" s="85" t="s">
        <v>58</v>
      </c>
      <c r="AO167" s="85" t="s">
        <v>57</v>
      </c>
      <c r="AP167" s="85" t="s">
        <v>58</v>
      </c>
      <c r="AQ167" s="85" t="s">
        <v>57</v>
      </c>
      <c r="AR167" s="85" t="s">
        <v>58</v>
      </c>
      <c r="AS167" s="85" t="s">
        <v>57</v>
      </c>
      <c r="AT167" s="85" t="s">
        <v>58</v>
      </c>
      <c r="AU167" s="85" t="s">
        <v>57</v>
      </c>
      <c r="AV167" s="85" t="s">
        <v>58</v>
      </c>
      <c r="AW167" s="85" t="s">
        <v>57</v>
      </c>
      <c r="AX167" s="85" t="s">
        <v>58</v>
      </c>
      <c r="AY167" s="85" t="s">
        <v>57</v>
      </c>
      <c r="AZ167" s="85" t="s">
        <v>58</v>
      </c>
      <c r="BA167" s="85" t="s">
        <v>57</v>
      </c>
      <c r="BB167" s="85" t="s">
        <v>58</v>
      </c>
      <c r="BC167" s="85" t="s">
        <v>57</v>
      </c>
      <c r="BD167" s="85" t="s">
        <v>58</v>
      </c>
      <c r="BE167" s="85" t="s">
        <v>57</v>
      </c>
      <c r="BF167" s="85" t="s">
        <v>58</v>
      </c>
      <c r="BH167" s="83"/>
      <c r="BI167" s="84"/>
      <c r="BJ167" s="85" t="s">
        <v>57</v>
      </c>
      <c r="BK167" s="85" t="s">
        <v>58</v>
      </c>
      <c r="BL167" s="85" t="s">
        <v>57</v>
      </c>
      <c r="BM167" s="85" t="s">
        <v>58</v>
      </c>
      <c r="BN167" s="85" t="s">
        <v>57</v>
      </c>
      <c r="BO167" s="85" t="s">
        <v>58</v>
      </c>
      <c r="BP167" s="85" t="s">
        <v>57</v>
      </c>
      <c r="BQ167" s="85" t="s">
        <v>58</v>
      </c>
      <c r="BR167" s="85" t="s">
        <v>57</v>
      </c>
      <c r="BS167" s="85" t="s">
        <v>58</v>
      </c>
      <c r="BT167" s="85" t="s">
        <v>57</v>
      </c>
      <c r="BU167" s="85" t="s">
        <v>58</v>
      </c>
      <c r="BV167" s="85" t="s">
        <v>57</v>
      </c>
      <c r="BW167" s="85" t="s">
        <v>58</v>
      </c>
      <c r="BX167" s="85" t="s">
        <v>57</v>
      </c>
      <c r="BY167" s="85" t="s">
        <v>58</v>
      </c>
      <c r="BZ167" s="85" t="s">
        <v>57</v>
      </c>
      <c r="CA167" s="85" t="s">
        <v>58</v>
      </c>
      <c r="CB167" s="85" t="s">
        <v>57</v>
      </c>
      <c r="CC167" s="85" t="s">
        <v>58</v>
      </c>
      <c r="CD167" s="85" t="s">
        <v>57</v>
      </c>
      <c r="CE167" s="85" t="s">
        <v>58</v>
      </c>
      <c r="CF167" s="85" t="s">
        <v>57</v>
      </c>
      <c r="CG167" s="85" t="s">
        <v>58</v>
      </c>
      <c r="CH167" s="85" t="s">
        <v>57</v>
      </c>
      <c r="CI167" s="85" t="s">
        <v>58</v>
      </c>
    </row>
    <row r="168" spans="2:87" ht="13.5" customHeight="1" x14ac:dyDescent="0.3">
      <c r="B168" s="308" t="s">
        <v>34</v>
      </c>
      <c r="C168" s="2">
        <v>2008</v>
      </c>
      <c r="D168" s="121">
        <v>45.291200000000003</v>
      </c>
      <c r="E168" s="122">
        <v>6.5551899999999996</v>
      </c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  <c r="AC168" s="122"/>
      <c r="AE168" s="308" t="s">
        <v>34</v>
      </c>
      <c r="AF168" s="2">
        <v>2008</v>
      </c>
      <c r="AG168" s="121">
        <v>16.5168</v>
      </c>
      <c r="AH168" s="122">
        <v>10.2492</v>
      </c>
      <c r="AI168" s="122"/>
      <c r="AJ168" s="122"/>
      <c r="AK168" s="122"/>
      <c r="AL168" s="122"/>
      <c r="AM168" s="122"/>
      <c r="AN168" s="122"/>
      <c r="AO168" s="122"/>
      <c r="AP168" s="122"/>
      <c r="AQ168" s="122"/>
      <c r="AR168" s="122"/>
      <c r="AS168" s="122"/>
      <c r="AT168" s="122"/>
      <c r="AU168" s="122"/>
      <c r="AV168" s="122"/>
      <c r="AW168" s="122"/>
      <c r="AX168" s="122"/>
      <c r="AY168" s="122"/>
      <c r="AZ168" s="122"/>
      <c r="BA168" s="122"/>
      <c r="BB168" s="122"/>
      <c r="BC168" s="122"/>
      <c r="BD168" s="122"/>
      <c r="BE168" s="122"/>
      <c r="BF168" s="122"/>
      <c r="BH168" s="308" t="s">
        <v>34</v>
      </c>
      <c r="BI168" s="2">
        <v>2008</v>
      </c>
      <c r="BJ168" s="121">
        <v>30.266500000000001</v>
      </c>
      <c r="BK168" s="122">
        <v>17.9496</v>
      </c>
      <c r="BL168" s="122"/>
      <c r="BM168" s="122"/>
      <c r="BN168" s="122"/>
      <c r="BO168" s="122"/>
      <c r="BP168" s="122"/>
      <c r="BQ168" s="122"/>
      <c r="BR168" s="122"/>
      <c r="BS168" s="122"/>
      <c r="BT168" s="122"/>
      <c r="BU168" s="122"/>
      <c r="BV168" s="122"/>
      <c r="BW168" s="122"/>
      <c r="BX168" s="122"/>
      <c r="BY168" s="122"/>
      <c r="BZ168" s="122"/>
      <c r="CA168" s="122"/>
      <c r="CB168" s="122"/>
      <c r="CC168" s="122"/>
      <c r="CD168" s="122"/>
      <c r="CE168" s="122"/>
      <c r="CF168" s="122"/>
      <c r="CG168" s="122"/>
      <c r="CH168" s="122"/>
      <c r="CI168" s="122"/>
    </row>
    <row r="169" spans="2:87" x14ac:dyDescent="0.3">
      <c r="B169" s="309"/>
      <c r="C169" s="2">
        <v>2009</v>
      </c>
      <c r="D169" s="123">
        <v>47.359299999999998</v>
      </c>
      <c r="E169" s="124">
        <v>4.0706699999999998</v>
      </c>
      <c r="F169" s="124">
        <v>43.954799999999999</v>
      </c>
      <c r="G169" s="124">
        <v>6.8182600000000004</v>
      </c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E169" s="309"/>
      <c r="AF169" s="2">
        <v>2009</v>
      </c>
      <c r="AG169" s="123">
        <v>20.039300000000001</v>
      </c>
      <c r="AH169" s="124">
        <v>7.3815999999999997</v>
      </c>
      <c r="AI169" s="124">
        <v>14.789899999999999</v>
      </c>
      <c r="AJ169" s="124">
        <v>11.133699999999999</v>
      </c>
      <c r="AK169" s="124"/>
      <c r="AL169" s="124"/>
      <c r="AM169" s="124"/>
      <c r="AN169" s="124"/>
      <c r="AO169" s="124"/>
      <c r="AP169" s="124"/>
      <c r="AQ169" s="124"/>
      <c r="AR169" s="124"/>
      <c r="AS169" s="124"/>
      <c r="AT169" s="124"/>
      <c r="AU169" s="124"/>
      <c r="AV169" s="124"/>
      <c r="AW169" s="124"/>
      <c r="AX169" s="124"/>
      <c r="AY169" s="124"/>
      <c r="AZ169" s="124"/>
      <c r="BA169" s="124"/>
      <c r="BB169" s="124"/>
      <c r="BC169" s="124"/>
      <c r="BD169" s="124"/>
      <c r="BE169" s="124"/>
      <c r="BF169" s="124"/>
      <c r="BH169" s="309"/>
      <c r="BI169" s="2">
        <v>2009</v>
      </c>
      <c r="BJ169" s="123">
        <v>32.135300000000001</v>
      </c>
      <c r="BK169" s="124">
        <v>18.800799999999999</v>
      </c>
      <c r="BL169" s="124">
        <v>30.837700000000002</v>
      </c>
      <c r="BM169" s="124">
        <v>20.144500000000001</v>
      </c>
      <c r="BN169" s="124"/>
      <c r="BO169" s="124"/>
      <c r="BP169" s="124"/>
      <c r="BQ169" s="124"/>
      <c r="BR169" s="124"/>
      <c r="BS169" s="124"/>
      <c r="BT169" s="124"/>
      <c r="BU169" s="124"/>
      <c r="BV169" s="124"/>
      <c r="BW169" s="124"/>
      <c r="BX169" s="124"/>
      <c r="BY169" s="124"/>
      <c r="BZ169" s="124"/>
      <c r="CA169" s="124"/>
      <c r="CB169" s="124"/>
      <c r="CC169" s="124"/>
      <c r="CD169" s="124"/>
      <c r="CE169" s="124"/>
      <c r="CF169" s="124"/>
      <c r="CG169" s="124"/>
      <c r="CH169" s="124"/>
      <c r="CI169" s="124"/>
    </row>
    <row r="170" spans="2:87" x14ac:dyDescent="0.3">
      <c r="B170" s="309"/>
      <c r="C170" s="2">
        <v>2010</v>
      </c>
      <c r="D170" s="123">
        <v>47.090299999999999</v>
      </c>
      <c r="E170" s="124">
        <v>4.2221900000000003</v>
      </c>
      <c r="F170" s="124">
        <v>46.5197</v>
      </c>
      <c r="G170" s="124">
        <v>4.5271600000000003</v>
      </c>
      <c r="H170" s="124">
        <v>47.548200000000001</v>
      </c>
      <c r="I170" s="124">
        <v>4.0788599999999997</v>
      </c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E170" s="309"/>
      <c r="AF170" s="2">
        <v>2010</v>
      </c>
      <c r="AG170" s="123">
        <v>18.9619</v>
      </c>
      <c r="AH170" s="124">
        <v>8.9110999999999994</v>
      </c>
      <c r="AI170" s="124">
        <v>19.183499999999999</v>
      </c>
      <c r="AJ170" s="124">
        <v>8.5355000000000008</v>
      </c>
      <c r="AK170" s="124">
        <v>21.017099999999999</v>
      </c>
      <c r="AL170" s="124">
        <v>8.3843999999999994</v>
      </c>
      <c r="AM170" s="124"/>
      <c r="AN170" s="124"/>
      <c r="AO170" s="124"/>
      <c r="AP170" s="124"/>
      <c r="AQ170" s="124"/>
      <c r="AR170" s="124"/>
      <c r="AS170" s="124"/>
      <c r="AT170" s="124"/>
      <c r="AU170" s="124"/>
      <c r="AV170" s="124"/>
      <c r="AW170" s="124"/>
      <c r="AX170" s="124"/>
      <c r="AY170" s="124"/>
      <c r="AZ170" s="124"/>
      <c r="BA170" s="124"/>
      <c r="BB170" s="124"/>
      <c r="BC170" s="124"/>
      <c r="BD170" s="124"/>
      <c r="BE170" s="124"/>
      <c r="BF170" s="124"/>
      <c r="BH170" s="309"/>
      <c r="BI170" s="2">
        <v>2010</v>
      </c>
      <c r="BJ170" s="123">
        <v>34.213200000000001</v>
      </c>
      <c r="BK170" s="124">
        <v>20.870799999999999</v>
      </c>
      <c r="BL170" s="124">
        <v>28.239100000000001</v>
      </c>
      <c r="BM170" s="124">
        <v>13.563800000000001</v>
      </c>
      <c r="BN170" s="124">
        <v>31.351600000000001</v>
      </c>
      <c r="BO170" s="124">
        <v>15.3888</v>
      </c>
      <c r="BP170" s="124"/>
      <c r="BQ170" s="124"/>
      <c r="BR170" s="124"/>
      <c r="BS170" s="124"/>
      <c r="BT170" s="124"/>
      <c r="BU170" s="124"/>
      <c r="BV170" s="124"/>
      <c r="BW170" s="124"/>
      <c r="BX170" s="124"/>
      <c r="BY170" s="124"/>
      <c r="BZ170" s="124"/>
      <c r="CA170" s="124"/>
      <c r="CB170" s="124"/>
      <c r="CC170" s="124"/>
      <c r="CD170" s="124"/>
      <c r="CE170" s="124"/>
      <c r="CF170" s="124"/>
      <c r="CG170" s="124"/>
      <c r="CH170" s="124"/>
      <c r="CI170" s="124"/>
    </row>
    <row r="171" spans="2:87" x14ac:dyDescent="0.3">
      <c r="B171" s="309"/>
      <c r="C171" s="2">
        <v>2011</v>
      </c>
      <c r="D171" s="123">
        <v>46.043999999999997</v>
      </c>
      <c r="E171" s="124">
        <v>6.0062499999999996</v>
      </c>
      <c r="F171" s="124">
        <v>47.271900000000002</v>
      </c>
      <c r="G171" s="124">
        <v>3.6954400000000001</v>
      </c>
      <c r="H171" s="124">
        <v>47.391199999999998</v>
      </c>
      <c r="I171" s="124">
        <v>4.8723099999999997</v>
      </c>
      <c r="J171" s="124">
        <v>47.141199999999998</v>
      </c>
      <c r="K171" s="124">
        <v>4.9777199999999997</v>
      </c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E171" s="309"/>
      <c r="AF171" s="2">
        <v>2011</v>
      </c>
      <c r="AG171" s="123">
        <v>18.690000000000001</v>
      </c>
      <c r="AH171" s="124">
        <v>9.9635999999999996</v>
      </c>
      <c r="AI171" s="124">
        <v>20.568100000000001</v>
      </c>
      <c r="AJ171" s="124">
        <v>7.9729000000000001</v>
      </c>
      <c r="AK171" s="124">
        <v>20.679600000000001</v>
      </c>
      <c r="AL171" s="124">
        <v>9.3742999999999999</v>
      </c>
      <c r="AM171" s="124">
        <v>19.351199999999999</v>
      </c>
      <c r="AN171" s="124">
        <v>7.9851999999999999</v>
      </c>
      <c r="AO171" s="124"/>
      <c r="AP171" s="124"/>
      <c r="AQ171" s="124"/>
      <c r="AR171" s="124"/>
      <c r="AS171" s="124"/>
      <c r="AT171" s="124"/>
      <c r="AU171" s="124"/>
      <c r="AV171" s="124"/>
      <c r="AW171" s="124"/>
      <c r="AX171" s="124"/>
      <c r="AY171" s="124"/>
      <c r="AZ171" s="124"/>
      <c r="BA171" s="124"/>
      <c r="BB171" s="124"/>
      <c r="BC171" s="124"/>
      <c r="BD171" s="124"/>
      <c r="BE171" s="124"/>
      <c r="BF171" s="124"/>
      <c r="BH171" s="309"/>
      <c r="BI171" s="2">
        <v>2011</v>
      </c>
      <c r="BJ171" s="123">
        <v>29.273599999999998</v>
      </c>
      <c r="BK171" s="124">
        <v>18.0594</v>
      </c>
      <c r="BL171" s="124">
        <v>29.6191</v>
      </c>
      <c r="BM171" s="124">
        <v>16.665099999999999</v>
      </c>
      <c r="BN171" s="124">
        <v>30.607700000000001</v>
      </c>
      <c r="BO171" s="124">
        <v>19.3445</v>
      </c>
      <c r="BP171" s="124">
        <v>31.225300000000001</v>
      </c>
      <c r="BQ171" s="124">
        <v>19.1493</v>
      </c>
      <c r="BR171" s="124"/>
      <c r="BS171" s="124"/>
      <c r="BT171" s="124"/>
      <c r="BU171" s="124"/>
      <c r="BV171" s="124"/>
      <c r="BW171" s="124"/>
      <c r="BX171" s="124"/>
      <c r="BY171" s="124"/>
      <c r="BZ171" s="124"/>
      <c r="CA171" s="124"/>
      <c r="CB171" s="124"/>
      <c r="CC171" s="124"/>
      <c r="CD171" s="124"/>
      <c r="CE171" s="124"/>
      <c r="CF171" s="124"/>
      <c r="CG171" s="124"/>
      <c r="CH171" s="124"/>
      <c r="CI171" s="124"/>
    </row>
    <row r="172" spans="2:87" x14ac:dyDescent="0.3">
      <c r="B172" s="309"/>
      <c r="C172" s="2">
        <v>2012</v>
      </c>
      <c r="D172" s="123">
        <v>46.78</v>
      </c>
      <c r="E172" s="124">
        <v>4.2981600000000002</v>
      </c>
      <c r="F172" s="124">
        <v>47.671399999999998</v>
      </c>
      <c r="G172" s="124">
        <v>2.8626</v>
      </c>
      <c r="H172" s="124">
        <v>45.7</v>
      </c>
      <c r="I172" s="124">
        <v>5.4345999999999997</v>
      </c>
      <c r="J172" s="124">
        <v>46.4</v>
      </c>
      <c r="K172" s="124">
        <v>4.1150399999999996</v>
      </c>
      <c r="L172" s="124">
        <v>45.358699999999999</v>
      </c>
      <c r="M172" s="124">
        <v>4.7392300000000001</v>
      </c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E172" s="309"/>
      <c r="AF172" s="2">
        <v>2012</v>
      </c>
      <c r="AG172" s="123">
        <v>20.135200000000001</v>
      </c>
      <c r="AH172" s="124">
        <v>7.6779000000000002</v>
      </c>
      <c r="AI172" s="124">
        <v>20.975000000000001</v>
      </c>
      <c r="AJ172" s="124">
        <v>6.7416999999999998</v>
      </c>
      <c r="AK172" s="124">
        <v>17.7989</v>
      </c>
      <c r="AL172" s="124">
        <v>8.5487000000000002</v>
      </c>
      <c r="AM172" s="124">
        <v>18.572099999999999</v>
      </c>
      <c r="AN172" s="124">
        <v>7.7561999999999998</v>
      </c>
      <c r="AO172" s="124">
        <v>16.7026</v>
      </c>
      <c r="AP172" s="124">
        <v>7.6116999999999999</v>
      </c>
      <c r="AQ172" s="124"/>
      <c r="AR172" s="124"/>
      <c r="AS172" s="124"/>
      <c r="AT172" s="124"/>
      <c r="AU172" s="124"/>
      <c r="AV172" s="124"/>
      <c r="AW172" s="124"/>
      <c r="AX172" s="124"/>
      <c r="AY172" s="124"/>
      <c r="AZ172" s="124"/>
      <c r="BA172" s="124"/>
      <c r="BB172" s="124"/>
      <c r="BC172" s="124"/>
      <c r="BD172" s="124"/>
      <c r="BE172" s="124"/>
      <c r="BF172" s="124"/>
      <c r="BH172" s="309"/>
      <c r="BI172" s="2">
        <v>2012</v>
      </c>
      <c r="BJ172" s="123">
        <v>26.2468</v>
      </c>
      <c r="BK172" s="124">
        <v>18.3886</v>
      </c>
      <c r="BL172" s="124">
        <v>32.685699999999997</v>
      </c>
      <c r="BM172" s="124">
        <v>16.667100000000001</v>
      </c>
      <c r="BN172" s="124">
        <v>27.6006</v>
      </c>
      <c r="BO172" s="124">
        <v>13.7719</v>
      </c>
      <c r="BP172" s="124">
        <v>27.112400000000001</v>
      </c>
      <c r="BQ172" s="124">
        <v>16.759399999999999</v>
      </c>
      <c r="BR172" s="124">
        <v>31.433499999999999</v>
      </c>
      <c r="BS172" s="124">
        <v>16.0733</v>
      </c>
      <c r="BT172" s="124"/>
      <c r="BU172" s="124"/>
      <c r="BV172" s="124"/>
      <c r="BW172" s="124"/>
      <c r="BX172" s="124"/>
      <c r="BY172" s="124"/>
      <c r="BZ172" s="124"/>
      <c r="CA172" s="124"/>
      <c r="CB172" s="124"/>
      <c r="CC172" s="124"/>
      <c r="CD172" s="124"/>
      <c r="CE172" s="124"/>
      <c r="CF172" s="124"/>
      <c r="CG172" s="124"/>
      <c r="CH172" s="124"/>
      <c r="CI172" s="124"/>
    </row>
    <row r="173" spans="2:87" x14ac:dyDescent="0.3">
      <c r="B173" s="309"/>
      <c r="C173" s="2">
        <v>2013</v>
      </c>
      <c r="D173" s="123">
        <v>45.9</v>
      </c>
      <c r="E173" s="124">
        <v>2.4686300000000001</v>
      </c>
      <c r="F173" s="124">
        <v>44.331600000000002</v>
      </c>
      <c r="G173" s="124">
        <v>3.7009099999999999</v>
      </c>
      <c r="H173" s="124">
        <v>45.269199999999998</v>
      </c>
      <c r="I173" s="124">
        <v>3.3605700000000001</v>
      </c>
      <c r="J173" s="124">
        <v>46.020600000000002</v>
      </c>
      <c r="K173" s="124">
        <v>2.1969400000000001</v>
      </c>
      <c r="L173" s="124">
        <v>45.752200000000002</v>
      </c>
      <c r="M173" s="124">
        <v>3.2251599999999998</v>
      </c>
      <c r="N173" s="124">
        <v>45.7517</v>
      </c>
      <c r="O173" s="124">
        <v>2.9820099999999998</v>
      </c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E173" s="309"/>
      <c r="AF173" s="2">
        <v>2013</v>
      </c>
      <c r="AG173" s="123">
        <v>17.534400000000002</v>
      </c>
      <c r="AH173" s="124">
        <v>5.1684000000000001</v>
      </c>
      <c r="AI173" s="124">
        <v>13.230499999999999</v>
      </c>
      <c r="AJ173" s="124">
        <v>5.7427999999999999</v>
      </c>
      <c r="AK173" s="124">
        <v>17.302700000000002</v>
      </c>
      <c r="AL173" s="124">
        <v>7.5179</v>
      </c>
      <c r="AM173" s="124">
        <v>17.651499999999999</v>
      </c>
      <c r="AN173" s="124">
        <v>5.4405000000000001</v>
      </c>
      <c r="AO173" s="124">
        <v>16.32</v>
      </c>
      <c r="AP173" s="124">
        <v>6.5057999999999998</v>
      </c>
      <c r="AQ173" s="124">
        <v>16.910900000000002</v>
      </c>
      <c r="AR173" s="124">
        <v>5.9493</v>
      </c>
      <c r="AS173" s="124"/>
      <c r="AT173" s="124"/>
      <c r="AU173" s="124"/>
      <c r="AV173" s="124"/>
      <c r="AW173" s="124"/>
      <c r="AX173" s="124"/>
      <c r="AY173" s="124"/>
      <c r="AZ173" s="124"/>
      <c r="BA173" s="124"/>
      <c r="BB173" s="124"/>
      <c r="BC173" s="124"/>
      <c r="BD173" s="124"/>
      <c r="BE173" s="124"/>
      <c r="BF173" s="124"/>
      <c r="BH173" s="309"/>
      <c r="BI173" s="2">
        <v>2013</v>
      </c>
      <c r="BJ173" s="123">
        <v>36.613900000000001</v>
      </c>
      <c r="BK173" s="124">
        <v>12.5892</v>
      </c>
      <c r="BL173" s="124">
        <v>34.053199999999997</v>
      </c>
      <c r="BM173" s="124">
        <v>17.8489</v>
      </c>
      <c r="BN173" s="124">
        <v>30.585000000000001</v>
      </c>
      <c r="BO173" s="124">
        <v>13.946300000000001</v>
      </c>
      <c r="BP173" s="124">
        <v>28.2544</v>
      </c>
      <c r="BQ173" s="124">
        <v>16.3536</v>
      </c>
      <c r="BR173" s="124">
        <v>27.651499999999999</v>
      </c>
      <c r="BS173" s="124">
        <v>13.2255</v>
      </c>
      <c r="BT173" s="124">
        <v>27.370699999999999</v>
      </c>
      <c r="BU173" s="124">
        <v>14.753299999999999</v>
      </c>
      <c r="BV173" s="124"/>
      <c r="BW173" s="124"/>
      <c r="BX173" s="124"/>
      <c r="BY173" s="124"/>
      <c r="BZ173" s="124"/>
      <c r="CA173" s="124"/>
      <c r="CB173" s="124"/>
      <c r="CC173" s="124"/>
      <c r="CD173" s="124"/>
      <c r="CE173" s="124"/>
      <c r="CF173" s="124"/>
      <c r="CG173" s="124"/>
      <c r="CH173" s="124"/>
      <c r="CI173" s="124"/>
    </row>
    <row r="174" spans="2:87" x14ac:dyDescent="0.3">
      <c r="B174" s="309"/>
      <c r="C174" s="2">
        <v>2014</v>
      </c>
      <c r="D174" s="123">
        <v>46.763599999999997</v>
      </c>
      <c r="E174" s="124">
        <v>2.0485500000000001</v>
      </c>
      <c r="F174" s="124">
        <v>44.8185</v>
      </c>
      <c r="G174" s="124">
        <v>2.4430499999999999</v>
      </c>
      <c r="H174" s="124">
        <v>46.57</v>
      </c>
      <c r="I174" s="124">
        <v>2.8610099999999998</v>
      </c>
      <c r="J174" s="124">
        <v>44.9</v>
      </c>
      <c r="K174" s="124">
        <v>3.67727</v>
      </c>
      <c r="L174" s="124">
        <v>43.408099999999997</v>
      </c>
      <c r="M174" s="124">
        <v>4.4982300000000004</v>
      </c>
      <c r="N174" s="124">
        <v>45.3947</v>
      </c>
      <c r="O174" s="124">
        <v>3.7550599999999998</v>
      </c>
      <c r="P174" s="124">
        <v>45.679699999999997</v>
      </c>
      <c r="Q174" s="124">
        <v>3.36924</v>
      </c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E174" s="309"/>
      <c r="AF174" s="2">
        <v>2014</v>
      </c>
      <c r="AG174" s="123">
        <v>19.771799999999999</v>
      </c>
      <c r="AH174" s="124">
        <v>4.2271999999999998</v>
      </c>
      <c r="AI174" s="124">
        <v>15.933</v>
      </c>
      <c r="AJ174" s="124">
        <v>5.7061999999999999</v>
      </c>
      <c r="AK174" s="124">
        <v>16.357500000000002</v>
      </c>
      <c r="AL174" s="124">
        <v>4.4287000000000001</v>
      </c>
      <c r="AM174" s="124">
        <v>15.088100000000001</v>
      </c>
      <c r="AN174" s="124">
        <v>6.8182999999999998</v>
      </c>
      <c r="AO174" s="124">
        <v>13.2524</v>
      </c>
      <c r="AP174" s="124">
        <v>7.0332999999999997</v>
      </c>
      <c r="AQ174" s="124">
        <v>16.4651</v>
      </c>
      <c r="AR174" s="124">
        <v>5.9131999999999998</v>
      </c>
      <c r="AS174" s="124">
        <v>15.7623</v>
      </c>
      <c r="AT174" s="124">
        <v>6.0303000000000004</v>
      </c>
      <c r="AU174" s="124"/>
      <c r="AV174" s="124"/>
      <c r="AW174" s="124"/>
      <c r="AX174" s="124"/>
      <c r="AY174" s="124"/>
      <c r="AZ174" s="124"/>
      <c r="BA174" s="124"/>
      <c r="BB174" s="124"/>
      <c r="BC174" s="124"/>
      <c r="BD174" s="124"/>
      <c r="BE174" s="124"/>
      <c r="BF174" s="124"/>
      <c r="BH174" s="309"/>
      <c r="BI174" s="2">
        <v>2014</v>
      </c>
      <c r="BJ174" s="123">
        <v>35.81</v>
      </c>
      <c r="BK174" s="124">
        <v>13.856299999999999</v>
      </c>
      <c r="BL174" s="124">
        <v>25.75</v>
      </c>
      <c r="BM174" s="124">
        <v>15.5991</v>
      </c>
      <c r="BN174" s="124">
        <v>32.209499999999998</v>
      </c>
      <c r="BO174" s="124">
        <v>16.246200000000002</v>
      </c>
      <c r="BP174" s="124">
        <v>29.050799999999999</v>
      </c>
      <c r="BQ174" s="124">
        <v>13.1096</v>
      </c>
      <c r="BR174" s="124">
        <v>26.698399999999999</v>
      </c>
      <c r="BS174" s="124">
        <v>17.457599999999999</v>
      </c>
      <c r="BT174" s="124">
        <v>25.9756</v>
      </c>
      <c r="BU174" s="124">
        <v>16.232199999999999</v>
      </c>
      <c r="BV174" s="124">
        <v>24.6234</v>
      </c>
      <c r="BW174" s="124">
        <v>12.4541</v>
      </c>
      <c r="BX174" s="124"/>
      <c r="BY174" s="124"/>
      <c r="BZ174" s="124"/>
      <c r="CA174" s="124"/>
      <c r="CB174" s="124"/>
      <c r="CC174" s="124"/>
      <c r="CD174" s="124"/>
      <c r="CE174" s="124"/>
      <c r="CF174" s="124"/>
      <c r="CG174" s="124"/>
      <c r="CH174" s="124"/>
      <c r="CI174" s="124"/>
    </row>
    <row r="175" spans="2:87" x14ac:dyDescent="0.3">
      <c r="B175" s="309"/>
      <c r="C175" s="2">
        <v>2015</v>
      </c>
      <c r="D175" s="123">
        <v>45.827300000000001</v>
      </c>
      <c r="E175" s="124">
        <v>2.5842200000000002</v>
      </c>
      <c r="F175" s="124">
        <v>45.143799999999999</v>
      </c>
      <c r="G175" s="124">
        <v>2.4215599999999999</v>
      </c>
      <c r="H175" s="124">
        <v>46.285699999999999</v>
      </c>
      <c r="I175" s="124">
        <v>4.5448000000000004</v>
      </c>
      <c r="J175" s="124">
        <v>44.823500000000003</v>
      </c>
      <c r="K175" s="124">
        <v>4.7117599999999999</v>
      </c>
      <c r="L175" s="124">
        <v>45.028599999999997</v>
      </c>
      <c r="M175" s="124">
        <v>3.5691999999999999</v>
      </c>
      <c r="N175" s="124">
        <v>44.069000000000003</v>
      </c>
      <c r="O175" s="124">
        <v>4.6067600000000004</v>
      </c>
      <c r="P175" s="124">
        <v>44.9255</v>
      </c>
      <c r="Q175" s="124">
        <v>3.3639299999999999</v>
      </c>
      <c r="R175" s="124">
        <v>45.227800000000002</v>
      </c>
      <c r="S175" s="124">
        <v>3.0285700000000002</v>
      </c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E175" s="309"/>
      <c r="AF175" s="2">
        <v>2015</v>
      </c>
      <c r="AG175" s="123">
        <v>17.303599999999999</v>
      </c>
      <c r="AH175" s="124">
        <v>4.7262000000000004</v>
      </c>
      <c r="AI175" s="124">
        <v>16.0181</v>
      </c>
      <c r="AJ175" s="124">
        <v>4.3323999999999998</v>
      </c>
      <c r="AK175" s="124">
        <v>17.601400000000002</v>
      </c>
      <c r="AL175" s="124">
        <v>7.6060999999999996</v>
      </c>
      <c r="AM175" s="124">
        <v>16.238199999999999</v>
      </c>
      <c r="AN175" s="124">
        <v>7.8414999999999999</v>
      </c>
      <c r="AO175" s="124">
        <v>14.187099999999999</v>
      </c>
      <c r="AP175" s="124">
        <v>5.4824000000000002</v>
      </c>
      <c r="AQ175" s="124">
        <v>14.728999999999999</v>
      </c>
      <c r="AR175" s="124">
        <v>7.9939999999999998</v>
      </c>
      <c r="AS175" s="124">
        <v>15.103300000000001</v>
      </c>
      <c r="AT175" s="124">
        <v>5.4958</v>
      </c>
      <c r="AU175" s="124">
        <v>15.1754</v>
      </c>
      <c r="AV175" s="124">
        <v>5.5369000000000002</v>
      </c>
      <c r="AW175" s="124"/>
      <c r="AX175" s="124"/>
      <c r="AY175" s="124"/>
      <c r="AZ175" s="124"/>
      <c r="BA175" s="124"/>
      <c r="BB175" s="124"/>
      <c r="BC175" s="124"/>
      <c r="BD175" s="124"/>
      <c r="BE175" s="124"/>
      <c r="BF175" s="124"/>
      <c r="BH175" s="309"/>
      <c r="BI175" s="2">
        <v>2015</v>
      </c>
      <c r="BJ175" s="123">
        <v>27.84</v>
      </c>
      <c r="BK175" s="124">
        <v>17.146599999999999</v>
      </c>
      <c r="BL175" s="124">
        <v>28.863800000000001</v>
      </c>
      <c r="BM175" s="124">
        <v>13.9833</v>
      </c>
      <c r="BN175" s="124">
        <v>33.412100000000002</v>
      </c>
      <c r="BO175" s="124">
        <v>17.430900000000001</v>
      </c>
      <c r="BP175" s="124">
        <v>18.501200000000001</v>
      </c>
      <c r="BQ175" s="124">
        <v>14.9064</v>
      </c>
      <c r="BR175" s="124">
        <v>29.74</v>
      </c>
      <c r="BS175" s="124">
        <v>18.2822</v>
      </c>
      <c r="BT175" s="124">
        <v>27.099299999999999</v>
      </c>
      <c r="BU175" s="124">
        <v>14.0343</v>
      </c>
      <c r="BV175" s="124">
        <v>24.9285</v>
      </c>
      <c r="BW175" s="124">
        <v>13.4008</v>
      </c>
      <c r="BX175" s="124">
        <v>27.373100000000001</v>
      </c>
      <c r="BY175" s="124">
        <v>15.422700000000001</v>
      </c>
      <c r="BZ175" s="124"/>
      <c r="CA175" s="124"/>
      <c r="CB175" s="124"/>
      <c r="CC175" s="124"/>
      <c r="CD175" s="124"/>
      <c r="CE175" s="124"/>
      <c r="CF175" s="124"/>
      <c r="CG175" s="124"/>
      <c r="CH175" s="124"/>
      <c r="CI175" s="124"/>
    </row>
    <row r="176" spans="2:87" x14ac:dyDescent="0.3">
      <c r="B176" s="309"/>
      <c r="C176" s="2">
        <v>2016</v>
      </c>
      <c r="D176" s="123">
        <v>44.924999999999997</v>
      </c>
      <c r="E176" s="124">
        <v>2.2923300000000002</v>
      </c>
      <c r="F176" s="124">
        <v>44.441200000000002</v>
      </c>
      <c r="G176" s="124">
        <v>4.3052400000000004</v>
      </c>
      <c r="H176" s="124">
        <v>45.1</v>
      </c>
      <c r="I176" s="124">
        <v>3.2723599999999999</v>
      </c>
      <c r="J176" s="124">
        <v>44.288200000000003</v>
      </c>
      <c r="K176" s="124">
        <v>4.9551600000000002</v>
      </c>
      <c r="L176" s="124">
        <v>44.324100000000001</v>
      </c>
      <c r="M176" s="124">
        <v>4.2159300000000002</v>
      </c>
      <c r="N176" s="124">
        <v>45.7318</v>
      </c>
      <c r="O176" s="124">
        <v>2.4147099999999999</v>
      </c>
      <c r="P176" s="124">
        <v>44.493499999999997</v>
      </c>
      <c r="Q176" s="124">
        <v>3.5576099999999999</v>
      </c>
      <c r="R176" s="124">
        <v>44.6721</v>
      </c>
      <c r="S176" s="124">
        <v>4.52576</v>
      </c>
      <c r="T176" s="124">
        <v>45.5396</v>
      </c>
      <c r="U176" s="124">
        <v>1.9948600000000001</v>
      </c>
      <c r="V176" s="124"/>
      <c r="W176" s="124"/>
      <c r="X176" s="124"/>
      <c r="Y176" s="124"/>
      <c r="Z176" s="124"/>
      <c r="AA176" s="124"/>
      <c r="AB176" s="124"/>
      <c r="AC176" s="124"/>
      <c r="AE176" s="309"/>
      <c r="AF176" s="2">
        <v>2016</v>
      </c>
      <c r="AG176" s="123">
        <v>16.206700000000001</v>
      </c>
      <c r="AH176" s="124">
        <v>4.4558999999999997</v>
      </c>
      <c r="AI176" s="124">
        <v>15.173500000000001</v>
      </c>
      <c r="AJ176" s="124">
        <v>7.5461</v>
      </c>
      <c r="AK176" s="124">
        <v>15.6562</v>
      </c>
      <c r="AL176" s="124">
        <v>6.4835000000000003</v>
      </c>
      <c r="AM176" s="124">
        <v>15.173500000000001</v>
      </c>
      <c r="AN176" s="124">
        <v>7.5461</v>
      </c>
      <c r="AO176" s="124">
        <v>15.0341</v>
      </c>
      <c r="AP176" s="124">
        <v>7.1656000000000004</v>
      </c>
      <c r="AQ176" s="124">
        <v>17.008199999999999</v>
      </c>
      <c r="AR176" s="124">
        <v>5.3971999999999998</v>
      </c>
      <c r="AS176" s="124">
        <v>14.6745</v>
      </c>
      <c r="AT176" s="124">
        <v>5.5823</v>
      </c>
      <c r="AU176" s="124">
        <v>14.931900000000001</v>
      </c>
      <c r="AV176" s="124">
        <v>7.4939</v>
      </c>
      <c r="AW176" s="124">
        <v>16.2148</v>
      </c>
      <c r="AX176" s="124">
        <v>5.3151000000000002</v>
      </c>
      <c r="AY176" s="124"/>
      <c r="AZ176" s="124"/>
      <c r="BA176" s="124"/>
      <c r="BB176" s="124"/>
      <c r="BC176" s="124"/>
      <c r="BD176" s="124"/>
      <c r="BE176" s="124"/>
      <c r="BF176" s="124"/>
      <c r="BH176" s="309"/>
      <c r="BI176" s="2">
        <v>2016</v>
      </c>
      <c r="BJ176" s="123">
        <v>27.5425</v>
      </c>
      <c r="BK176" s="124">
        <v>14.557600000000001</v>
      </c>
      <c r="BL176" s="124">
        <v>30.539400000000001</v>
      </c>
      <c r="BM176" s="124">
        <v>15.958500000000001</v>
      </c>
      <c r="BN176" s="124">
        <v>28.5046</v>
      </c>
      <c r="BO176" s="124">
        <v>16.536899999999999</v>
      </c>
      <c r="BP176" s="124">
        <v>32.272399999999998</v>
      </c>
      <c r="BQ176" s="124">
        <v>18.032699999999998</v>
      </c>
      <c r="BR176" s="124">
        <v>28.221</v>
      </c>
      <c r="BS176" s="124">
        <v>15.499000000000001</v>
      </c>
      <c r="BT176" s="124">
        <v>28.347300000000001</v>
      </c>
      <c r="BU176" s="124">
        <v>14.8779</v>
      </c>
      <c r="BV176" s="124">
        <v>25.782299999999999</v>
      </c>
      <c r="BW176" s="124">
        <v>16.039899999999999</v>
      </c>
      <c r="BX176" s="124">
        <v>24.080200000000001</v>
      </c>
      <c r="BY176" s="124">
        <v>13.129799999999999</v>
      </c>
      <c r="BZ176" s="124">
        <v>24.5031</v>
      </c>
      <c r="CA176" s="124">
        <v>16.1279</v>
      </c>
      <c r="CB176" s="124"/>
      <c r="CC176" s="124"/>
      <c r="CD176" s="124"/>
      <c r="CE176" s="124"/>
      <c r="CF176" s="124"/>
      <c r="CG176" s="124"/>
      <c r="CH176" s="124"/>
      <c r="CI176" s="124"/>
    </row>
    <row r="177" spans="2:87" x14ac:dyDescent="0.3">
      <c r="B177" s="309"/>
      <c r="C177" s="2">
        <v>2017</v>
      </c>
      <c r="D177" s="123">
        <v>44.031300000000002</v>
      </c>
      <c r="E177" s="124">
        <v>3.4834299999999998</v>
      </c>
      <c r="F177" s="124">
        <v>43.78</v>
      </c>
      <c r="G177" s="124">
        <v>3.4096899999999999</v>
      </c>
      <c r="H177" s="124">
        <v>42.825000000000003</v>
      </c>
      <c r="I177" s="124">
        <v>4.3698199999999998</v>
      </c>
      <c r="J177" s="124">
        <v>45.2423</v>
      </c>
      <c r="K177" s="124">
        <v>3.0575999999999999</v>
      </c>
      <c r="L177" s="124">
        <v>45.559100000000001</v>
      </c>
      <c r="M177" s="124">
        <v>2.4153600000000002</v>
      </c>
      <c r="N177" s="124">
        <v>44.996000000000002</v>
      </c>
      <c r="O177" s="124">
        <v>2.8020100000000001</v>
      </c>
      <c r="P177" s="124">
        <v>44.551299999999998</v>
      </c>
      <c r="Q177" s="124">
        <v>2.9140199999999998</v>
      </c>
      <c r="R177" s="124">
        <v>44.882100000000001</v>
      </c>
      <c r="S177" s="124">
        <v>3.5053999999999998</v>
      </c>
      <c r="T177" s="124">
        <v>44.504100000000001</v>
      </c>
      <c r="U177" s="124">
        <v>3.8079399999999999</v>
      </c>
      <c r="V177" s="124">
        <v>44.610199999999999</v>
      </c>
      <c r="W177" s="124">
        <v>3.2165900000000001</v>
      </c>
      <c r="X177" s="124"/>
      <c r="Y177" s="124"/>
      <c r="Z177" s="124"/>
      <c r="AA177" s="124"/>
      <c r="AB177" s="124"/>
      <c r="AC177" s="124"/>
      <c r="AE177" s="309"/>
      <c r="AF177" s="2">
        <v>2017</v>
      </c>
      <c r="AG177" s="123">
        <v>15.6244</v>
      </c>
      <c r="AH177" s="124">
        <v>7.4463999999999997</v>
      </c>
      <c r="AI177" s="124">
        <v>15.1107</v>
      </c>
      <c r="AJ177" s="124">
        <v>6.4634999999999998</v>
      </c>
      <c r="AK177" s="124">
        <v>12.9794</v>
      </c>
      <c r="AL177" s="124">
        <v>7.5225</v>
      </c>
      <c r="AM177" s="124">
        <v>15.3423</v>
      </c>
      <c r="AN177" s="124">
        <v>5.5334000000000003</v>
      </c>
      <c r="AO177" s="124">
        <v>16.892299999999999</v>
      </c>
      <c r="AP177" s="124">
        <v>4.5542999999999996</v>
      </c>
      <c r="AQ177" s="124">
        <v>15.24</v>
      </c>
      <c r="AR177" s="124">
        <v>5.9396000000000004</v>
      </c>
      <c r="AS177" s="124">
        <v>14.7508</v>
      </c>
      <c r="AT177" s="124">
        <v>5.45</v>
      </c>
      <c r="AU177" s="124">
        <v>15.242800000000001</v>
      </c>
      <c r="AV177" s="124">
        <v>6.1292999999999997</v>
      </c>
      <c r="AW177" s="124">
        <v>15.046200000000001</v>
      </c>
      <c r="AX177" s="124">
        <v>6.4177</v>
      </c>
      <c r="AY177" s="124">
        <v>14.3049</v>
      </c>
      <c r="AZ177" s="124">
        <v>5.0652999999999997</v>
      </c>
      <c r="BA177" s="124"/>
      <c r="BB177" s="124"/>
      <c r="BC177" s="124"/>
      <c r="BD177" s="124"/>
      <c r="BE177" s="124"/>
      <c r="BF177" s="124"/>
      <c r="BH177" s="309"/>
      <c r="BI177" s="2">
        <v>2017</v>
      </c>
      <c r="BJ177" s="123">
        <v>30.380600000000001</v>
      </c>
      <c r="BK177" s="124">
        <v>14.743499999999999</v>
      </c>
      <c r="BL177" s="124">
        <v>25.13</v>
      </c>
      <c r="BM177" s="124">
        <v>8.3435000000000006</v>
      </c>
      <c r="BN177" s="124">
        <v>36.407499999999999</v>
      </c>
      <c r="BO177" s="124">
        <v>15.892899999999999</v>
      </c>
      <c r="BP177" s="124">
        <v>34.300400000000003</v>
      </c>
      <c r="BQ177" s="124">
        <v>17.609100000000002</v>
      </c>
      <c r="BR177" s="124">
        <v>27.649100000000001</v>
      </c>
      <c r="BS177" s="124">
        <v>12.506500000000001</v>
      </c>
      <c r="BT177" s="124">
        <v>25.8216</v>
      </c>
      <c r="BU177" s="124">
        <v>18.499700000000001</v>
      </c>
      <c r="BV177" s="124">
        <v>29.628699999999998</v>
      </c>
      <c r="BW177" s="124">
        <v>13.412100000000001</v>
      </c>
      <c r="BX177" s="124">
        <v>27.3444</v>
      </c>
      <c r="BY177" s="124">
        <v>14.8689</v>
      </c>
      <c r="BZ177" s="124">
        <v>19.6493</v>
      </c>
      <c r="CA177" s="124">
        <v>13.6534</v>
      </c>
      <c r="CB177" s="124">
        <v>19.624600000000001</v>
      </c>
      <c r="CC177" s="124">
        <v>12.1287</v>
      </c>
      <c r="CD177" s="124"/>
      <c r="CE177" s="124"/>
      <c r="CF177" s="124"/>
      <c r="CG177" s="124"/>
      <c r="CH177" s="124"/>
      <c r="CI177" s="124"/>
    </row>
    <row r="178" spans="2:87" x14ac:dyDescent="0.3">
      <c r="B178" s="309"/>
      <c r="C178" s="2">
        <v>2018</v>
      </c>
      <c r="D178" s="123">
        <v>45.2333</v>
      </c>
      <c r="E178" s="124">
        <v>2.7009300000000001</v>
      </c>
      <c r="F178" s="124">
        <v>44.78</v>
      </c>
      <c r="G178" s="124">
        <v>1.71387</v>
      </c>
      <c r="H178" s="124">
        <v>44.4833</v>
      </c>
      <c r="I178" s="124">
        <v>4.78592</v>
      </c>
      <c r="J178" s="124">
        <v>44.406300000000002</v>
      </c>
      <c r="K178" s="124">
        <v>4.3450300000000004</v>
      </c>
      <c r="L178" s="124">
        <v>45.75</v>
      </c>
      <c r="M178" s="124">
        <v>2.2778700000000001</v>
      </c>
      <c r="N178" s="124">
        <v>46.078299999999999</v>
      </c>
      <c r="O178" s="124">
        <v>2.2041200000000001</v>
      </c>
      <c r="P178" s="124">
        <v>44.567999999999998</v>
      </c>
      <c r="Q178" s="124">
        <v>3.6371600000000002</v>
      </c>
      <c r="R178" s="124">
        <v>45.851900000000001</v>
      </c>
      <c r="S178" s="124">
        <v>2.6392600000000002</v>
      </c>
      <c r="T178" s="124">
        <v>45.732399999999998</v>
      </c>
      <c r="U178" s="124">
        <v>2.3451</v>
      </c>
      <c r="V178" s="124">
        <v>45.412500000000001</v>
      </c>
      <c r="W178" s="124">
        <v>3.8211400000000002</v>
      </c>
      <c r="X178" s="124">
        <v>45.043799999999997</v>
      </c>
      <c r="Y178" s="124">
        <v>3.7851400000000002</v>
      </c>
      <c r="Z178" s="124"/>
      <c r="AA178" s="124"/>
      <c r="AB178" s="124"/>
      <c r="AC178" s="124"/>
      <c r="AE178" s="309"/>
      <c r="AF178" s="2">
        <v>2018</v>
      </c>
      <c r="AG178" s="123">
        <v>16.851099999999999</v>
      </c>
      <c r="AH178" s="124">
        <v>5.7412000000000001</v>
      </c>
      <c r="AI178" s="124">
        <v>16.484999999999999</v>
      </c>
      <c r="AJ178" s="124">
        <v>5.5353000000000003</v>
      </c>
      <c r="AK178" s="124">
        <v>15.746700000000001</v>
      </c>
      <c r="AL178" s="124">
        <v>7.2172999999999998</v>
      </c>
      <c r="AM178" s="124">
        <v>16.1219</v>
      </c>
      <c r="AN178" s="124">
        <v>6.6657000000000002</v>
      </c>
      <c r="AO178" s="124">
        <v>18.137499999999999</v>
      </c>
      <c r="AP178" s="124">
        <v>5.4443000000000001</v>
      </c>
      <c r="AQ178" s="124">
        <v>15.9443</v>
      </c>
      <c r="AR178" s="124">
        <v>4.2577999999999996</v>
      </c>
      <c r="AS178" s="124">
        <v>14.712400000000001</v>
      </c>
      <c r="AT178" s="124">
        <v>6.6700999999999997</v>
      </c>
      <c r="AU178" s="124">
        <v>15.382999999999999</v>
      </c>
      <c r="AV178" s="124">
        <v>5.1863000000000001</v>
      </c>
      <c r="AW178" s="124">
        <v>16.1251</v>
      </c>
      <c r="AX178" s="124">
        <v>4.2949000000000002</v>
      </c>
      <c r="AY178" s="124">
        <v>15.9343</v>
      </c>
      <c r="AZ178" s="124">
        <v>6.399</v>
      </c>
      <c r="BA178" s="124">
        <v>14.2506</v>
      </c>
      <c r="BB178" s="124">
        <v>5.7727000000000004</v>
      </c>
      <c r="BC178" s="124"/>
      <c r="BD178" s="124"/>
      <c r="BE178" s="124"/>
      <c r="BF178" s="124"/>
      <c r="BH178" s="309"/>
      <c r="BI178" s="2">
        <v>2018</v>
      </c>
      <c r="BJ178" s="123">
        <v>34.97</v>
      </c>
      <c r="BK178" s="124">
        <v>14.055400000000001</v>
      </c>
      <c r="BL178" s="124">
        <v>27.635999999999999</v>
      </c>
      <c r="BM178" s="124">
        <v>16.4283</v>
      </c>
      <c r="BN178" s="124">
        <v>27.43</v>
      </c>
      <c r="BO178" s="124">
        <v>12.265000000000001</v>
      </c>
      <c r="BP178" s="124">
        <v>25.838100000000001</v>
      </c>
      <c r="BQ178" s="124">
        <v>16.965199999999999</v>
      </c>
      <c r="BR178" s="124">
        <v>31.964200000000002</v>
      </c>
      <c r="BS178" s="124">
        <v>12.552099999999999</v>
      </c>
      <c r="BT178" s="124">
        <v>22.912199999999999</v>
      </c>
      <c r="BU178" s="124">
        <v>12.4475</v>
      </c>
      <c r="BV178" s="124">
        <v>23.186399999999999</v>
      </c>
      <c r="BW178" s="124">
        <v>16.749099999999999</v>
      </c>
      <c r="BX178" s="124">
        <v>28.536300000000001</v>
      </c>
      <c r="BY178" s="124">
        <v>15.1754</v>
      </c>
      <c r="BZ178" s="124">
        <v>24.697600000000001</v>
      </c>
      <c r="CA178" s="124">
        <v>13.355700000000001</v>
      </c>
      <c r="CB178" s="124">
        <v>22.0929</v>
      </c>
      <c r="CC178" s="124">
        <v>13.054</v>
      </c>
      <c r="CD178" s="124">
        <v>20.095099999999999</v>
      </c>
      <c r="CE178" s="124">
        <v>12.7765</v>
      </c>
      <c r="CF178" s="124"/>
      <c r="CG178" s="124"/>
      <c r="CH178" s="124"/>
      <c r="CI178" s="124"/>
    </row>
    <row r="179" spans="2:87" x14ac:dyDescent="0.3">
      <c r="B179" s="309"/>
      <c r="C179" s="2">
        <v>2019</v>
      </c>
      <c r="D179" s="123">
        <v>45.508699999999997</v>
      </c>
      <c r="E179" s="124">
        <v>4.2869700000000002</v>
      </c>
      <c r="F179" s="124">
        <v>46.787500000000001</v>
      </c>
      <c r="G179" s="124">
        <v>1.8867499999999999</v>
      </c>
      <c r="H179" s="124">
        <v>46.4133</v>
      </c>
      <c r="I179" s="124">
        <v>2.6674899999999999</v>
      </c>
      <c r="J179" s="124">
        <v>46.3</v>
      </c>
      <c r="K179" s="124">
        <v>2.2719800000000001</v>
      </c>
      <c r="L179" s="124">
        <v>45.738100000000003</v>
      </c>
      <c r="M179" s="124">
        <v>2.4828399999999999</v>
      </c>
      <c r="N179" s="124">
        <v>45.735999999999997</v>
      </c>
      <c r="O179" s="124">
        <v>1.8431999999999999</v>
      </c>
      <c r="P179" s="124">
        <v>44.211500000000001</v>
      </c>
      <c r="Q179" s="124">
        <v>4.8415100000000004</v>
      </c>
      <c r="R179" s="124">
        <v>44.960599999999999</v>
      </c>
      <c r="S179" s="124">
        <v>4.3123300000000002</v>
      </c>
      <c r="T179" s="124">
        <v>45.196899999999999</v>
      </c>
      <c r="U179" s="124">
        <v>4.06515</v>
      </c>
      <c r="V179" s="124">
        <v>45.593800000000002</v>
      </c>
      <c r="W179" s="124">
        <v>3.0283000000000002</v>
      </c>
      <c r="X179" s="124">
        <v>45.4407</v>
      </c>
      <c r="Y179" s="124">
        <v>3.3210999999999999</v>
      </c>
      <c r="Z179" s="124">
        <v>45.464700000000001</v>
      </c>
      <c r="AA179" s="124">
        <v>3.8720500000000002</v>
      </c>
      <c r="AB179" s="124"/>
      <c r="AC179" s="124"/>
      <c r="AE179" s="309"/>
      <c r="AF179" s="2">
        <v>2019</v>
      </c>
      <c r="AG179" s="123">
        <v>17.016999999999999</v>
      </c>
      <c r="AH179" s="124">
        <v>7.1749000000000001</v>
      </c>
      <c r="AI179" s="124">
        <v>18.846299999999999</v>
      </c>
      <c r="AJ179" s="124">
        <v>4.5250000000000004</v>
      </c>
      <c r="AK179" s="124">
        <v>19.223299999999998</v>
      </c>
      <c r="AL179" s="124">
        <v>4.4158999999999997</v>
      </c>
      <c r="AM179" s="124">
        <v>18.1264</v>
      </c>
      <c r="AN179" s="124">
        <v>4.6123000000000003</v>
      </c>
      <c r="AO179" s="124">
        <v>17.499500000000001</v>
      </c>
      <c r="AP179" s="124">
        <v>4.6315</v>
      </c>
      <c r="AQ179" s="124">
        <v>15.4056</v>
      </c>
      <c r="AR179" s="124">
        <v>4.8868</v>
      </c>
      <c r="AS179" s="124">
        <v>14.989599999999999</v>
      </c>
      <c r="AT179" s="124">
        <v>7.7785000000000002</v>
      </c>
      <c r="AU179" s="124">
        <v>16.137599999999999</v>
      </c>
      <c r="AV179" s="124">
        <v>7.2202000000000002</v>
      </c>
      <c r="AW179" s="124">
        <v>15.9925</v>
      </c>
      <c r="AX179" s="124">
        <v>7.2123999999999997</v>
      </c>
      <c r="AY179" s="124">
        <v>16.101199999999999</v>
      </c>
      <c r="AZ179" s="124">
        <v>5.8815999999999997</v>
      </c>
      <c r="BA179" s="124">
        <v>15.4869</v>
      </c>
      <c r="BB179" s="124">
        <v>6.3639000000000001</v>
      </c>
      <c r="BC179" s="124">
        <v>15.530900000000001</v>
      </c>
      <c r="BD179" s="124">
        <v>6.6016000000000004</v>
      </c>
      <c r="BE179" s="124"/>
      <c r="BF179" s="124"/>
      <c r="BH179" s="309"/>
      <c r="BI179" s="2">
        <v>2019</v>
      </c>
      <c r="BJ179" s="123">
        <v>29.7087</v>
      </c>
      <c r="BK179" s="124">
        <v>15.696199999999999</v>
      </c>
      <c r="BL179" s="124">
        <v>30.380600000000001</v>
      </c>
      <c r="BM179" s="124">
        <v>14.743499999999999</v>
      </c>
      <c r="BN179" s="124">
        <v>27.29</v>
      </c>
      <c r="BO179" s="124">
        <v>11.3924</v>
      </c>
      <c r="BP179" s="124">
        <v>26.526800000000001</v>
      </c>
      <c r="BQ179" s="124">
        <v>14.5341</v>
      </c>
      <c r="BR179" s="124">
        <v>25.755700000000001</v>
      </c>
      <c r="BS179" s="124">
        <v>18.839600000000001</v>
      </c>
      <c r="BT179" s="124">
        <v>28.876000000000001</v>
      </c>
      <c r="BU179" s="124">
        <v>15.101000000000001</v>
      </c>
      <c r="BV179" s="124">
        <v>24.744199999999999</v>
      </c>
      <c r="BW179" s="124">
        <v>16.4878</v>
      </c>
      <c r="BX179" s="124">
        <v>26.996400000000001</v>
      </c>
      <c r="BY179" s="124">
        <v>13.2157</v>
      </c>
      <c r="BZ179" s="124">
        <v>22.092500000000001</v>
      </c>
      <c r="CA179" s="124">
        <v>14.915800000000001</v>
      </c>
      <c r="CB179" s="124">
        <v>21.846900000000002</v>
      </c>
      <c r="CC179" s="124">
        <v>12.292199999999999</v>
      </c>
      <c r="CD179" s="124">
        <v>21.9937</v>
      </c>
      <c r="CE179" s="124">
        <v>13.4163</v>
      </c>
      <c r="CF179" s="124">
        <v>21.835699999999999</v>
      </c>
      <c r="CG179" s="124">
        <v>15.091900000000001</v>
      </c>
      <c r="CH179" s="124"/>
      <c r="CI179" s="124"/>
    </row>
    <row r="180" spans="2:87" x14ac:dyDescent="0.3">
      <c r="B180" s="310"/>
      <c r="C180" s="3">
        <v>2020</v>
      </c>
      <c r="D180" s="125">
        <v>45.533299999999997</v>
      </c>
      <c r="E180" s="126">
        <v>2.6455000000000002</v>
      </c>
      <c r="F180" s="126">
        <v>45.28</v>
      </c>
      <c r="G180" s="126">
        <v>1.5205299999999999</v>
      </c>
      <c r="H180" s="126">
        <v>45.823500000000003</v>
      </c>
      <c r="I180" s="126">
        <v>3.3837000000000002</v>
      </c>
      <c r="J180" s="126">
        <v>44.589500000000001</v>
      </c>
      <c r="K180" s="126">
        <v>3.9561299999999999</v>
      </c>
      <c r="L180" s="126">
        <v>46.1571</v>
      </c>
      <c r="M180" s="126">
        <v>2.9131100000000001</v>
      </c>
      <c r="N180" s="126">
        <v>44.157899999999998</v>
      </c>
      <c r="O180" s="126">
        <v>4.8512700000000004</v>
      </c>
      <c r="P180" s="126">
        <v>45.274999999999999</v>
      </c>
      <c r="Q180" s="126">
        <v>3.87161</v>
      </c>
      <c r="R180" s="126">
        <v>43.33</v>
      </c>
      <c r="S180" s="126">
        <v>5.5527199999999999</v>
      </c>
      <c r="T180" s="126">
        <v>45.803199999999997</v>
      </c>
      <c r="U180" s="126">
        <v>3.0753300000000001</v>
      </c>
      <c r="V180" s="126">
        <v>44.564</v>
      </c>
      <c r="W180" s="126">
        <v>3.7807499999999998</v>
      </c>
      <c r="X180" s="126">
        <v>45.705300000000001</v>
      </c>
      <c r="Y180" s="126">
        <v>3.9422799999999998</v>
      </c>
      <c r="Z180" s="126">
        <v>44.173099999999998</v>
      </c>
      <c r="AA180" s="126">
        <v>5.0475399999999997</v>
      </c>
      <c r="AB180" s="126">
        <v>46.262700000000002</v>
      </c>
      <c r="AC180" s="126">
        <v>2.8443299999999998</v>
      </c>
      <c r="AE180" s="310"/>
      <c r="AF180" s="3">
        <v>2020</v>
      </c>
      <c r="AG180" s="125">
        <v>20.9133</v>
      </c>
      <c r="AH180" s="126">
        <v>7.1562999999999999</v>
      </c>
      <c r="AI180" s="126">
        <v>13.19</v>
      </c>
      <c r="AJ180" s="126">
        <v>0</v>
      </c>
      <c r="AK180" s="126">
        <v>17.269400000000001</v>
      </c>
      <c r="AL180" s="126">
        <v>7.2138999999999998</v>
      </c>
      <c r="AM180" s="126">
        <v>15.7463</v>
      </c>
      <c r="AN180" s="126">
        <v>7.7256999999999998</v>
      </c>
      <c r="AO180" s="126">
        <v>19.654299999999999</v>
      </c>
      <c r="AP180" s="126">
        <v>4.4158999999999997</v>
      </c>
      <c r="AQ180" s="126">
        <v>14.022600000000001</v>
      </c>
      <c r="AR180" s="126">
        <v>8.1806999999999999</v>
      </c>
      <c r="AS180" s="126">
        <v>15.3285</v>
      </c>
      <c r="AT180" s="126">
        <v>7.1393000000000004</v>
      </c>
      <c r="AU180" s="126">
        <v>14.255000000000001</v>
      </c>
      <c r="AV180" s="126">
        <v>9.5227000000000004</v>
      </c>
      <c r="AW180" s="126">
        <v>16.267700000000001</v>
      </c>
      <c r="AX180" s="126">
        <v>5.3639000000000001</v>
      </c>
      <c r="AY180" s="126">
        <v>15.097200000000001</v>
      </c>
      <c r="AZ180" s="126">
        <v>7.3788</v>
      </c>
      <c r="BA180" s="126">
        <v>16.220800000000001</v>
      </c>
      <c r="BB180" s="126">
        <v>6.0762</v>
      </c>
      <c r="BC180" s="126">
        <v>13.661199999999999</v>
      </c>
      <c r="BD180" s="126">
        <v>8.0632999999999999</v>
      </c>
      <c r="BE180" s="126">
        <v>16.9316</v>
      </c>
      <c r="BF180" s="126">
        <v>5.617</v>
      </c>
      <c r="BH180" s="310"/>
      <c r="BI180" s="3">
        <v>2020</v>
      </c>
      <c r="BJ180" s="125">
        <v>30.254999999999999</v>
      </c>
      <c r="BK180" s="126">
        <v>13.8589</v>
      </c>
      <c r="BL180" s="126">
        <v>32.616</v>
      </c>
      <c r="BM180" s="126">
        <v>23.528099999999998</v>
      </c>
      <c r="BN180" s="126">
        <v>35.507100000000001</v>
      </c>
      <c r="BO180" s="126">
        <v>19.189599999999999</v>
      </c>
      <c r="BP180" s="126">
        <v>28.345300000000002</v>
      </c>
      <c r="BQ180" s="126">
        <v>15.3485</v>
      </c>
      <c r="BR180" s="126">
        <v>28.037099999999999</v>
      </c>
      <c r="BS180" s="126">
        <v>16.0246</v>
      </c>
      <c r="BT180" s="126">
        <v>34.775300000000001</v>
      </c>
      <c r="BU180" s="126">
        <v>19.784700000000001</v>
      </c>
      <c r="BV180" s="126">
        <v>25.609500000000001</v>
      </c>
      <c r="BW180" s="126">
        <v>10.0076</v>
      </c>
      <c r="BX180" s="126">
        <v>27.260999999999999</v>
      </c>
      <c r="BY180" s="126">
        <v>15.097</v>
      </c>
      <c r="BZ180" s="126">
        <v>21.997699999999998</v>
      </c>
      <c r="CA180" s="126">
        <v>13.4697</v>
      </c>
      <c r="CB180" s="126">
        <v>27.847200000000001</v>
      </c>
      <c r="CC180" s="126">
        <v>22.124199999999998</v>
      </c>
      <c r="CD180" s="126">
        <v>20.525300000000001</v>
      </c>
      <c r="CE180" s="126">
        <v>16.723700000000001</v>
      </c>
      <c r="CF180" s="126">
        <v>22.7606</v>
      </c>
      <c r="CG180" s="126">
        <v>15.563000000000001</v>
      </c>
      <c r="CH180" s="126">
        <v>23.221699999999998</v>
      </c>
      <c r="CI180" s="126">
        <v>15.2798</v>
      </c>
    </row>
    <row r="181" spans="2:87" x14ac:dyDescent="0.3">
      <c r="G181" s="115"/>
      <c r="BB181" s="115"/>
    </row>
    <row r="182" spans="2:87" ht="24" x14ac:dyDescent="0.3">
      <c r="B182" s="100" t="s">
        <v>66</v>
      </c>
      <c r="C182" s="87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E182" s="100" t="s">
        <v>67</v>
      </c>
      <c r="AF182" s="87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86"/>
      <c r="AS182" s="86"/>
      <c r="AT182" s="86"/>
      <c r="AU182" s="86"/>
      <c r="AV182" s="86"/>
      <c r="AW182" s="86"/>
      <c r="AX182" s="86"/>
      <c r="AY182" s="86"/>
      <c r="AZ182" s="86"/>
      <c r="BA182" s="86"/>
      <c r="BB182" s="86"/>
      <c r="BC182" s="86"/>
      <c r="BD182" s="86"/>
      <c r="BE182" s="86"/>
      <c r="BF182" s="86"/>
      <c r="BH182" s="100" t="s">
        <v>68</v>
      </c>
      <c r="BI182" s="87"/>
      <c r="BJ182" s="86"/>
      <c r="BK182" s="86"/>
      <c r="BL182" s="86"/>
      <c r="BM182" s="86"/>
      <c r="BN182" s="86"/>
      <c r="BO182" s="86"/>
      <c r="BP182" s="86"/>
      <c r="BQ182" s="86"/>
      <c r="BR182" s="86"/>
      <c r="BS182" s="86"/>
      <c r="BT182" s="86"/>
      <c r="BU182" s="86"/>
      <c r="BV182" s="86"/>
      <c r="BW182" s="86"/>
      <c r="BX182" s="86"/>
      <c r="BY182" s="86"/>
      <c r="BZ182" s="86"/>
      <c r="CA182" s="86"/>
      <c r="CB182" s="86"/>
      <c r="CC182" s="86"/>
      <c r="CD182" s="86"/>
      <c r="CE182" s="86"/>
      <c r="CF182" s="86"/>
      <c r="CG182" s="86"/>
      <c r="CH182" s="86"/>
      <c r="CI182" s="86"/>
    </row>
    <row r="183" spans="2:87" x14ac:dyDescent="0.3">
      <c r="B183" s="79"/>
      <c r="C183" s="73"/>
      <c r="D183" s="311" t="s">
        <v>30</v>
      </c>
      <c r="E183" s="311"/>
      <c r="F183" s="311"/>
      <c r="G183" s="311"/>
      <c r="H183" s="311"/>
      <c r="I183" s="311"/>
      <c r="J183" s="311"/>
      <c r="K183" s="311"/>
      <c r="L183" s="311"/>
      <c r="M183" s="311"/>
      <c r="N183" s="311"/>
      <c r="O183" s="311"/>
      <c r="P183" s="311"/>
      <c r="Q183" s="311"/>
      <c r="R183" s="311"/>
      <c r="S183" s="311"/>
      <c r="T183" s="311"/>
      <c r="U183" s="311"/>
      <c r="V183" s="311"/>
      <c r="W183" s="311"/>
      <c r="X183" s="311"/>
      <c r="Y183" s="311"/>
      <c r="Z183" s="311"/>
      <c r="AA183" s="311"/>
      <c r="AB183" s="311"/>
      <c r="AC183" s="311"/>
      <c r="AE183" s="79"/>
      <c r="AF183" s="73"/>
      <c r="AG183" s="311" t="s">
        <v>30</v>
      </c>
      <c r="AH183" s="311"/>
      <c r="AI183" s="311"/>
      <c r="AJ183" s="311"/>
      <c r="AK183" s="311"/>
      <c r="AL183" s="311"/>
      <c r="AM183" s="311"/>
      <c r="AN183" s="311"/>
      <c r="AO183" s="311"/>
      <c r="AP183" s="311"/>
      <c r="AQ183" s="311"/>
      <c r="AR183" s="311"/>
      <c r="AS183" s="311"/>
      <c r="AT183" s="311"/>
      <c r="AU183" s="311"/>
      <c r="AV183" s="311"/>
      <c r="AW183" s="311"/>
      <c r="AX183" s="311"/>
      <c r="AY183" s="311"/>
      <c r="AZ183" s="311"/>
      <c r="BA183" s="311"/>
      <c r="BB183" s="311"/>
      <c r="BC183" s="311"/>
      <c r="BD183" s="311"/>
      <c r="BE183" s="311"/>
      <c r="BF183" s="311"/>
      <c r="BH183" s="79"/>
      <c r="BI183" s="73"/>
      <c r="BJ183" s="311" t="s">
        <v>30</v>
      </c>
      <c r="BK183" s="311"/>
      <c r="BL183" s="311"/>
      <c r="BM183" s="311"/>
      <c r="BN183" s="311"/>
      <c r="BO183" s="311"/>
      <c r="BP183" s="311"/>
      <c r="BQ183" s="311"/>
      <c r="BR183" s="311"/>
      <c r="BS183" s="311"/>
      <c r="BT183" s="311"/>
      <c r="BU183" s="311"/>
      <c r="BV183" s="311"/>
      <c r="BW183" s="311"/>
      <c r="BX183" s="311"/>
      <c r="BY183" s="311"/>
      <c r="BZ183" s="311"/>
      <c r="CA183" s="311"/>
      <c r="CB183" s="311"/>
      <c r="CC183" s="311"/>
      <c r="CD183" s="311"/>
      <c r="CE183" s="311"/>
      <c r="CF183" s="311"/>
      <c r="CG183" s="311"/>
      <c r="CH183" s="311"/>
      <c r="CI183" s="311"/>
    </row>
    <row r="184" spans="2:87" x14ac:dyDescent="0.3">
      <c r="B184" s="80"/>
      <c r="C184" s="81"/>
      <c r="D184" s="307">
        <v>2008</v>
      </c>
      <c r="E184" s="307"/>
      <c r="F184" s="307">
        <v>2009</v>
      </c>
      <c r="G184" s="307"/>
      <c r="H184" s="307">
        <v>2010</v>
      </c>
      <c r="I184" s="307"/>
      <c r="J184" s="307">
        <v>2011</v>
      </c>
      <c r="K184" s="307"/>
      <c r="L184" s="307">
        <v>2012</v>
      </c>
      <c r="M184" s="307"/>
      <c r="N184" s="307">
        <v>2013</v>
      </c>
      <c r="O184" s="307"/>
      <c r="P184" s="307">
        <v>2014</v>
      </c>
      <c r="Q184" s="307"/>
      <c r="R184" s="307">
        <v>2015</v>
      </c>
      <c r="S184" s="307"/>
      <c r="T184" s="307">
        <v>2016</v>
      </c>
      <c r="U184" s="307"/>
      <c r="V184" s="307">
        <v>2017</v>
      </c>
      <c r="W184" s="307"/>
      <c r="X184" s="307">
        <v>2018</v>
      </c>
      <c r="Y184" s="307"/>
      <c r="Z184" s="307">
        <v>2019</v>
      </c>
      <c r="AA184" s="307"/>
      <c r="AB184" s="307">
        <v>2020</v>
      </c>
      <c r="AC184" s="307"/>
      <c r="AE184" s="80"/>
      <c r="AF184" s="81"/>
      <c r="AG184" s="307">
        <v>2008</v>
      </c>
      <c r="AH184" s="307"/>
      <c r="AI184" s="307">
        <v>2009</v>
      </c>
      <c r="AJ184" s="307"/>
      <c r="AK184" s="307">
        <v>2010</v>
      </c>
      <c r="AL184" s="307"/>
      <c r="AM184" s="307">
        <v>2011</v>
      </c>
      <c r="AN184" s="307"/>
      <c r="AO184" s="307">
        <v>2012</v>
      </c>
      <c r="AP184" s="307"/>
      <c r="AQ184" s="307">
        <v>2013</v>
      </c>
      <c r="AR184" s="307"/>
      <c r="AS184" s="307">
        <v>2014</v>
      </c>
      <c r="AT184" s="307"/>
      <c r="AU184" s="307">
        <v>2015</v>
      </c>
      <c r="AV184" s="307"/>
      <c r="AW184" s="307">
        <v>2016</v>
      </c>
      <c r="AX184" s="307"/>
      <c r="AY184" s="307">
        <v>2017</v>
      </c>
      <c r="AZ184" s="307"/>
      <c r="BA184" s="307">
        <v>2018</v>
      </c>
      <c r="BB184" s="307"/>
      <c r="BC184" s="307">
        <v>2019</v>
      </c>
      <c r="BD184" s="307"/>
      <c r="BE184" s="307">
        <v>2020</v>
      </c>
      <c r="BF184" s="307"/>
      <c r="BH184" s="80"/>
      <c r="BI184" s="81"/>
      <c r="BJ184" s="307">
        <v>2008</v>
      </c>
      <c r="BK184" s="307"/>
      <c r="BL184" s="307">
        <v>2009</v>
      </c>
      <c r="BM184" s="307"/>
      <c r="BN184" s="307">
        <v>2010</v>
      </c>
      <c r="BO184" s="307"/>
      <c r="BP184" s="307">
        <v>2011</v>
      </c>
      <c r="BQ184" s="307"/>
      <c r="BR184" s="307">
        <v>2012</v>
      </c>
      <c r="BS184" s="307"/>
      <c r="BT184" s="307">
        <v>2013</v>
      </c>
      <c r="BU184" s="307"/>
      <c r="BV184" s="307">
        <v>2014</v>
      </c>
      <c r="BW184" s="307"/>
      <c r="BX184" s="307">
        <v>2015</v>
      </c>
      <c r="BY184" s="307"/>
      <c r="BZ184" s="307">
        <v>2016</v>
      </c>
      <c r="CA184" s="307"/>
      <c r="CB184" s="307">
        <v>2017</v>
      </c>
      <c r="CC184" s="307"/>
      <c r="CD184" s="307">
        <v>2018</v>
      </c>
      <c r="CE184" s="307"/>
      <c r="CF184" s="307">
        <v>2019</v>
      </c>
      <c r="CG184" s="307"/>
      <c r="CH184" s="307">
        <v>2020</v>
      </c>
      <c r="CI184" s="307"/>
    </row>
    <row r="185" spans="2:87" x14ac:dyDescent="0.3">
      <c r="B185" s="83"/>
      <c r="C185" s="84"/>
      <c r="D185" s="85" t="s">
        <v>57</v>
      </c>
      <c r="E185" s="85" t="s">
        <v>58</v>
      </c>
      <c r="F185" s="85" t="s">
        <v>57</v>
      </c>
      <c r="G185" s="85" t="s">
        <v>58</v>
      </c>
      <c r="H185" s="85" t="s">
        <v>57</v>
      </c>
      <c r="I185" s="85" t="s">
        <v>58</v>
      </c>
      <c r="J185" s="85" t="s">
        <v>57</v>
      </c>
      <c r="K185" s="85" t="s">
        <v>58</v>
      </c>
      <c r="L185" s="85" t="s">
        <v>57</v>
      </c>
      <c r="M185" s="85" t="s">
        <v>58</v>
      </c>
      <c r="N185" s="85" t="s">
        <v>57</v>
      </c>
      <c r="O185" s="85" t="s">
        <v>58</v>
      </c>
      <c r="P185" s="85" t="s">
        <v>57</v>
      </c>
      <c r="Q185" s="85" t="s">
        <v>58</v>
      </c>
      <c r="R185" s="85" t="s">
        <v>57</v>
      </c>
      <c r="S185" s="85" t="s">
        <v>58</v>
      </c>
      <c r="T185" s="85" t="s">
        <v>57</v>
      </c>
      <c r="U185" s="85" t="s">
        <v>58</v>
      </c>
      <c r="V185" s="85" t="s">
        <v>57</v>
      </c>
      <c r="W185" s="85" t="s">
        <v>58</v>
      </c>
      <c r="X185" s="85" t="s">
        <v>57</v>
      </c>
      <c r="Y185" s="85" t="s">
        <v>58</v>
      </c>
      <c r="Z185" s="85" t="s">
        <v>57</v>
      </c>
      <c r="AA185" s="85" t="s">
        <v>58</v>
      </c>
      <c r="AB185" s="85" t="s">
        <v>57</v>
      </c>
      <c r="AC185" s="85" t="s">
        <v>58</v>
      </c>
      <c r="AE185" s="83"/>
      <c r="AF185" s="84"/>
      <c r="AG185" s="85" t="s">
        <v>57</v>
      </c>
      <c r="AH185" s="85" t="s">
        <v>58</v>
      </c>
      <c r="AI185" s="85" t="s">
        <v>57</v>
      </c>
      <c r="AJ185" s="85" t="s">
        <v>58</v>
      </c>
      <c r="AK185" s="85" t="s">
        <v>57</v>
      </c>
      <c r="AL185" s="85" t="s">
        <v>58</v>
      </c>
      <c r="AM185" s="85" t="s">
        <v>57</v>
      </c>
      <c r="AN185" s="85" t="s">
        <v>58</v>
      </c>
      <c r="AO185" s="85" t="s">
        <v>57</v>
      </c>
      <c r="AP185" s="85" t="s">
        <v>58</v>
      </c>
      <c r="AQ185" s="85" t="s">
        <v>57</v>
      </c>
      <c r="AR185" s="85" t="s">
        <v>58</v>
      </c>
      <c r="AS185" s="85" t="s">
        <v>57</v>
      </c>
      <c r="AT185" s="85" t="s">
        <v>58</v>
      </c>
      <c r="AU185" s="85" t="s">
        <v>57</v>
      </c>
      <c r="AV185" s="85" t="s">
        <v>58</v>
      </c>
      <c r="AW185" s="85" t="s">
        <v>57</v>
      </c>
      <c r="AX185" s="85" t="s">
        <v>58</v>
      </c>
      <c r="AY185" s="85" t="s">
        <v>57</v>
      </c>
      <c r="AZ185" s="85" t="s">
        <v>58</v>
      </c>
      <c r="BA185" s="85" t="s">
        <v>57</v>
      </c>
      <c r="BB185" s="85" t="s">
        <v>58</v>
      </c>
      <c r="BC185" s="85" t="s">
        <v>57</v>
      </c>
      <c r="BD185" s="85" t="s">
        <v>58</v>
      </c>
      <c r="BE185" s="85" t="s">
        <v>57</v>
      </c>
      <c r="BF185" s="85" t="s">
        <v>58</v>
      </c>
      <c r="BH185" s="83"/>
      <c r="BI185" s="84"/>
      <c r="BJ185" s="85" t="s">
        <v>57</v>
      </c>
      <c r="BK185" s="85" t="s">
        <v>58</v>
      </c>
      <c r="BL185" s="85" t="s">
        <v>57</v>
      </c>
      <c r="BM185" s="85" t="s">
        <v>58</v>
      </c>
      <c r="BN185" s="85" t="s">
        <v>57</v>
      </c>
      <c r="BO185" s="85" t="s">
        <v>58</v>
      </c>
      <c r="BP185" s="85" t="s">
        <v>57</v>
      </c>
      <c r="BQ185" s="85" t="s">
        <v>58</v>
      </c>
      <c r="BR185" s="85" t="s">
        <v>57</v>
      </c>
      <c r="BS185" s="85" t="s">
        <v>58</v>
      </c>
      <c r="BT185" s="85" t="s">
        <v>57</v>
      </c>
      <c r="BU185" s="85" t="s">
        <v>58</v>
      </c>
      <c r="BV185" s="85" t="s">
        <v>57</v>
      </c>
      <c r="BW185" s="85" t="s">
        <v>58</v>
      </c>
      <c r="BX185" s="85" t="s">
        <v>57</v>
      </c>
      <c r="BY185" s="85" t="s">
        <v>58</v>
      </c>
      <c r="BZ185" s="85" t="s">
        <v>57</v>
      </c>
      <c r="CA185" s="85" t="s">
        <v>58</v>
      </c>
      <c r="CB185" s="85" t="s">
        <v>57</v>
      </c>
      <c r="CC185" s="85" t="s">
        <v>58</v>
      </c>
      <c r="CD185" s="85" t="s">
        <v>57</v>
      </c>
      <c r="CE185" s="85" t="s">
        <v>58</v>
      </c>
      <c r="CF185" s="85" t="s">
        <v>57</v>
      </c>
      <c r="CG185" s="85" t="s">
        <v>58</v>
      </c>
      <c r="CH185" s="85" t="s">
        <v>57</v>
      </c>
      <c r="CI185" s="85" t="s">
        <v>58</v>
      </c>
    </row>
    <row r="186" spans="2:87" ht="13.5" customHeight="1" x14ac:dyDescent="0.3">
      <c r="B186" s="308" t="s">
        <v>34</v>
      </c>
      <c r="C186" s="2">
        <v>2008</v>
      </c>
      <c r="D186" s="121">
        <v>3.95912</v>
      </c>
      <c r="E186" s="122">
        <v>7.4244000000000003</v>
      </c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E186" s="308" t="s">
        <v>34</v>
      </c>
      <c r="AF186" s="2">
        <v>2008</v>
      </c>
      <c r="AG186" s="121">
        <v>6.3371000000000004</v>
      </c>
      <c r="AH186" s="122">
        <v>10.355600000000001</v>
      </c>
      <c r="AI186" s="122"/>
      <c r="AJ186" s="122"/>
      <c r="AK186" s="122"/>
      <c r="AL186" s="122"/>
      <c r="AM186" s="122"/>
      <c r="AN186" s="122"/>
      <c r="AO186" s="122"/>
      <c r="AP186" s="122"/>
      <c r="AQ186" s="122"/>
      <c r="AR186" s="122"/>
      <c r="AS186" s="122"/>
      <c r="AT186" s="122"/>
      <c r="AU186" s="122"/>
      <c r="AV186" s="122"/>
      <c r="AW186" s="122"/>
      <c r="AX186" s="122"/>
      <c r="AY186" s="122"/>
      <c r="AZ186" s="122"/>
      <c r="BA186" s="122"/>
      <c r="BB186" s="122"/>
      <c r="BC186" s="122"/>
      <c r="BD186" s="122"/>
      <c r="BE186" s="122"/>
      <c r="BF186" s="122"/>
      <c r="BH186" s="308" t="s">
        <v>34</v>
      </c>
      <c r="BI186" s="2">
        <v>2008</v>
      </c>
      <c r="BJ186" s="121">
        <v>10.7021</v>
      </c>
      <c r="BK186" s="122">
        <v>13.0817</v>
      </c>
      <c r="BL186" s="122"/>
      <c r="BM186" s="122"/>
      <c r="BN186" s="122"/>
      <c r="BO186" s="122"/>
      <c r="BP186" s="122"/>
      <c r="BQ186" s="122"/>
      <c r="BR186" s="122"/>
      <c r="BS186" s="122"/>
      <c r="BT186" s="122"/>
      <c r="BU186" s="122"/>
      <c r="BV186" s="122"/>
      <c r="BW186" s="122"/>
      <c r="BX186" s="122"/>
      <c r="BY186" s="122"/>
      <c r="BZ186" s="122"/>
      <c r="CA186" s="122"/>
      <c r="CB186" s="122"/>
      <c r="CC186" s="122"/>
      <c r="CD186" s="122"/>
      <c r="CE186" s="122"/>
      <c r="CF186" s="122"/>
      <c r="CG186" s="122"/>
      <c r="CH186" s="122"/>
      <c r="CI186" s="122"/>
    </row>
    <row r="187" spans="2:87" x14ac:dyDescent="0.3">
      <c r="B187" s="309"/>
      <c r="C187" s="2">
        <v>2009</v>
      </c>
      <c r="D187" s="123">
        <v>1.24119</v>
      </c>
      <c r="E187" s="124">
        <v>5.6247999999999996</v>
      </c>
      <c r="F187" s="124">
        <v>3.0825999999999998</v>
      </c>
      <c r="G187" s="124">
        <v>8.5175999999999998</v>
      </c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E187" s="309"/>
      <c r="AF187" s="2">
        <v>2009</v>
      </c>
      <c r="AG187" s="123">
        <v>7.0145999999999997</v>
      </c>
      <c r="AH187" s="124">
        <v>10.117800000000001</v>
      </c>
      <c r="AI187" s="124">
        <v>5.9791999999999996</v>
      </c>
      <c r="AJ187" s="124">
        <v>9.1666000000000007</v>
      </c>
      <c r="AK187" s="124"/>
      <c r="AL187" s="124"/>
      <c r="AM187" s="124"/>
      <c r="AN187" s="124"/>
      <c r="AO187" s="124"/>
      <c r="AP187" s="124"/>
      <c r="AQ187" s="124"/>
      <c r="AR187" s="124"/>
      <c r="AS187" s="124"/>
      <c r="AT187" s="124"/>
      <c r="AU187" s="124"/>
      <c r="AV187" s="124"/>
      <c r="AW187" s="124"/>
      <c r="AX187" s="124"/>
      <c r="AY187" s="124"/>
      <c r="AZ187" s="124"/>
      <c r="BA187" s="124"/>
      <c r="BB187" s="124"/>
      <c r="BC187" s="124"/>
      <c r="BD187" s="124"/>
      <c r="BE187" s="124"/>
      <c r="BF187" s="124"/>
      <c r="BH187" s="309"/>
      <c r="BI187" s="2">
        <v>2009</v>
      </c>
      <c r="BJ187" s="123">
        <v>8.5983000000000001</v>
      </c>
      <c r="BK187" s="124">
        <v>10.589399999999999</v>
      </c>
      <c r="BL187" s="124">
        <v>7.1292</v>
      </c>
      <c r="BM187" s="124">
        <v>11.2775</v>
      </c>
      <c r="BN187" s="124"/>
      <c r="BO187" s="124"/>
      <c r="BP187" s="124"/>
      <c r="BQ187" s="124"/>
      <c r="BR187" s="124"/>
      <c r="BS187" s="124"/>
      <c r="BT187" s="124"/>
      <c r="BU187" s="124"/>
      <c r="BV187" s="124"/>
      <c r="BW187" s="124"/>
      <c r="BX187" s="124"/>
      <c r="BY187" s="124"/>
      <c r="BZ187" s="124"/>
      <c r="CA187" s="124"/>
      <c r="CB187" s="124"/>
      <c r="CC187" s="124"/>
      <c r="CD187" s="124"/>
      <c r="CE187" s="124"/>
      <c r="CF187" s="124"/>
      <c r="CG187" s="124"/>
      <c r="CH187" s="124"/>
      <c r="CI187" s="124"/>
    </row>
    <row r="188" spans="2:87" x14ac:dyDescent="0.3">
      <c r="B188" s="309"/>
      <c r="C188" s="2">
        <v>2010</v>
      </c>
      <c r="D188" s="123">
        <v>2.5296799999999999</v>
      </c>
      <c r="E188" s="124">
        <v>8.3421000000000003</v>
      </c>
      <c r="F188" s="124">
        <v>1.64364</v>
      </c>
      <c r="G188" s="124">
        <v>6.9252000000000002</v>
      </c>
      <c r="H188" s="124">
        <v>1.1907099999999999</v>
      </c>
      <c r="I188" s="124">
        <v>5.1680000000000001</v>
      </c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E188" s="309"/>
      <c r="AF188" s="2">
        <v>2010</v>
      </c>
      <c r="AG188" s="123">
        <v>8.2302999999999997</v>
      </c>
      <c r="AH188" s="124">
        <v>10.941700000000001</v>
      </c>
      <c r="AI188" s="124">
        <v>7.8158000000000003</v>
      </c>
      <c r="AJ188" s="124">
        <v>9.7684999999999995</v>
      </c>
      <c r="AK188" s="124">
        <v>7.3903999999999996</v>
      </c>
      <c r="AL188" s="124">
        <v>10.2531</v>
      </c>
      <c r="AM188" s="124"/>
      <c r="AN188" s="124"/>
      <c r="AO188" s="124"/>
      <c r="AP188" s="124"/>
      <c r="AQ188" s="124"/>
      <c r="AR188" s="124"/>
      <c r="AS188" s="124"/>
      <c r="AT188" s="124"/>
      <c r="AU188" s="124"/>
      <c r="AV188" s="124"/>
      <c r="AW188" s="124"/>
      <c r="AX188" s="124"/>
      <c r="AY188" s="124"/>
      <c r="AZ188" s="124"/>
      <c r="BA188" s="124"/>
      <c r="BB188" s="124"/>
      <c r="BC188" s="124"/>
      <c r="BD188" s="124"/>
      <c r="BE188" s="124"/>
      <c r="BF188" s="124"/>
      <c r="BH188" s="309"/>
      <c r="BI188" s="2">
        <v>2010</v>
      </c>
      <c r="BJ188" s="123">
        <v>9.1083999999999996</v>
      </c>
      <c r="BK188" s="124">
        <v>9.8609000000000009</v>
      </c>
      <c r="BL188" s="124">
        <v>5.4065000000000003</v>
      </c>
      <c r="BM188" s="124">
        <v>8.5213999999999999</v>
      </c>
      <c r="BN188" s="124">
        <v>7.8577000000000004</v>
      </c>
      <c r="BO188" s="124">
        <v>10.282299999999999</v>
      </c>
      <c r="BP188" s="124"/>
      <c r="BQ188" s="124"/>
      <c r="BR188" s="124"/>
      <c r="BS188" s="124"/>
      <c r="BT188" s="124"/>
      <c r="BU188" s="124"/>
      <c r="BV188" s="124"/>
      <c r="BW188" s="124"/>
      <c r="BX188" s="124"/>
      <c r="BY188" s="124"/>
      <c r="BZ188" s="124"/>
      <c r="CA188" s="124"/>
      <c r="CB188" s="124"/>
      <c r="CC188" s="124"/>
      <c r="CD188" s="124"/>
      <c r="CE188" s="124"/>
      <c r="CF188" s="124"/>
      <c r="CG188" s="124"/>
      <c r="CH188" s="124"/>
      <c r="CI188" s="124"/>
    </row>
    <row r="189" spans="2:87" x14ac:dyDescent="0.3">
      <c r="B189" s="309"/>
      <c r="C189" s="2">
        <v>2011</v>
      </c>
      <c r="D189" s="123">
        <v>1.2464</v>
      </c>
      <c r="E189" s="124">
        <v>4.3139000000000003</v>
      </c>
      <c r="F189" s="124">
        <v>0.48687999999999998</v>
      </c>
      <c r="G189" s="124">
        <v>2.7542</v>
      </c>
      <c r="H189" s="124">
        <v>3.7892999999999999</v>
      </c>
      <c r="I189" s="124">
        <v>10.4124</v>
      </c>
      <c r="J189" s="124">
        <v>2.3523499999999999</v>
      </c>
      <c r="K189" s="124">
        <v>6.8875999999999999</v>
      </c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E189" s="309"/>
      <c r="AF189" s="2">
        <v>2011</v>
      </c>
      <c r="AG189" s="123">
        <v>4.7615999999999996</v>
      </c>
      <c r="AH189" s="124">
        <v>8.6480999999999995</v>
      </c>
      <c r="AI189" s="124">
        <v>6.82</v>
      </c>
      <c r="AJ189" s="124">
        <v>9.5739999999999998</v>
      </c>
      <c r="AK189" s="124">
        <v>9.3003999999999998</v>
      </c>
      <c r="AL189" s="124">
        <v>11.056900000000001</v>
      </c>
      <c r="AM189" s="124">
        <v>8.1693999999999996</v>
      </c>
      <c r="AN189" s="124">
        <v>9.8614999999999995</v>
      </c>
      <c r="AO189" s="124"/>
      <c r="AP189" s="124"/>
      <c r="AQ189" s="124"/>
      <c r="AR189" s="124"/>
      <c r="AS189" s="124"/>
      <c r="AT189" s="124"/>
      <c r="AU189" s="124"/>
      <c r="AV189" s="124"/>
      <c r="AW189" s="124"/>
      <c r="AX189" s="124"/>
      <c r="AY189" s="124"/>
      <c r="AZ189" s="124"/>
      <c r="BA189" s="124"/>
      <c r="BB189" s="124"/>
      <c r="BC189" s="124"/>
      <c r="BD189" s="124"/>
      <c r="BE189" s="124"/>
      <c r="BF189" s="124"/>
      <c r="BH189" s="309"/>
      <c r="BI189" s="2">
        <v>2011</v>
      </c>
      <c r="BJ189" s="123">
        <v>7.7931999999999997</v>
      </c>
      <c r="BK189" s="124">
        <v>10.5557</v>
      </c>
      <c r="BL189" s="124">
        <v>5.4119000000000002</v>
      </c>
      <c r="BM189" s="124">
        <v>9.0390999999999995</v>
      </c>
      <c r="BN189" s="124">
        <v>5.6506999999999996</v>
      </c>
      <c r="BO189" s="124">
        <v>9.8600999999999992</v>
      </c>
      <c r="BP189" s="124">
        <v>5.5636999999999999</v>
      </c>
      <c r="BQ189" s="124">
        <v>8.0558999999999994</v>
      </c>
      <c r="BR189" s="124"/>
      <c r="BS189" s="124"/>
      <c r="BT189" s="124"/>
      <c r="BU189" s="124"/>
      <c r="BV189" s="124"/>
      <c r="BW189" s="124"/>
      <c r="BX189" s="124"/>
      <c r="BY189" s="124"/>
      <c r="BZ189" s="124"/>
      <c r="CA189" s="124"/>
      <c r="CB189" s="124"/>
      <c r="CC189" s="124"/>
      <c r="CD189" s="124"/>
      <c r="CE189" s="124"/>
      <c r="CF189" s="124"/>
      <c r="CG189" s="124"/>
      <c r="CH189" s="124"/>
      <c r="CI189" s="124"/>
    </row>
    <row r="190" spans="2:87" x14ac:dyDescent="0.3">
      <c r="B190" s="309"/>
      <c r="C190" s="2">
        <v>2012</v>
      </c>
      <c r="D190" s="123">
        <v>5.0983999999999998</v>
      </c>
      <c r="E190" s="124">
        <v>11.043200000000001</v>
      </c>
      <c r="F190" s="124">
        <v>5.16357</v>
      </c>
      <c r="G190" s="124">
        <v>8.8043999999999993</v>
      </c>
      <c r="H190" s="124">
        <v>2.1291699999999998</v>
      </c>
      <c r="I190" s="124">
        <v>7.1618000000000004</v>
      </c>
      <c r="J190" s="124">
        <v>1.6444399999999999</v>
      </c>
      <c r="K190" s="124">
        <v>7.6456</v>
      </c>
      <c r="L190" s="124">
        <v>0.89412999999999998</v>
      </c>
      <c r="M190" s="124">
        <v>4.3685</v>
      </c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E190" s="309"/>
      <c r="AF190" s="2">
        <v>2012</v>
      </c>
      <c r="AG190" s="123">
        <v>1.5871999999999999</v>
      </c>
      <c r="AH190" s="124">
        <v>5.4934000000000003</v>
      </c>
      <c r="AI190" s="124">
        <v>7.0857000000000001</v>
      </c>
      <c r="AJ190" s="124">
        <v>9.8652999999999995</v>
      </c>
      <c r="AK190" s="124">
        <v>4.96</v>
      </c>
      <c r="AL190" s="124">
        <v>8.7127999999999997</v>
      </c>
      <c r="AM190" s="124">
        <v>5.9394</v>
      </c>
      <c r="AN190" s="124">
        <v>9.6976999999999993</v>
      </c>
      <c r="AO190" s="124">
        <v>6.4695999999999998</v>
      </c>
      <c r="AP190" s="124">
        <v>9.4033999999999995</v>
      </c>
      <c r="AQ190" s="124"/>
      <c r="AR190" s="124"/>
      <c r="AS190" s="124"/>
      <c r="AT190" s="124"/>
      <c r="AU190" s="124"/>
      <c r="AV190" s="124"/>
      <c r="AW190" s="124"/>
      <c r="AX190" s="124"/>
      <c r="AY190" s="124"/>
      <c r="AZ190" s="124"/>
      <c r="BA190" s="124"/>
      <c r="BB190" s="124"/>
      <c r="BC190" s="124"/>
      <c r="BD190" s="124"/>
      <c r="BE190" s="124"/>
      <c r="BF190" s="124"/>
      <c r="BH190" s="309"/>
      <c r="BI190" s="2">
        <v>2012</v>
      </c>
      <c r="BJ190" s="123">
        <v>6.6360000000000001</v>
      </c>
      <c r="BK190" s="124">
        <v>9.6925000000000008</v>
      </c>
      <c r="BL190" s="124">
        <v>5.9856999999999996</v>
      </c>
      <c r="BM190" s="124">
        <v>11.350199999999999</v>
      </c>
      <c r="BN190" s="124">
        <v>5.6147</v>
      </c>
      <c r="BO190" s="124">
        <v>9.2027999999999999</v>
      </c>
      <c r="BP190" s="124">
        <v>5.8554000000000004</v>
      </c>
      <c r="BQ190" s="124">
        <v>9.7189999999999994</v>
      </c>
      <c r="BR190" s="124">
        <v>6.3712999999999997</v>
      </c>
      <c r="BS190" s="124">
        <v>9.3956</v>
      </c>
      <c r="BT190" s="124"/>
      <c r="BU190" s="124"/>
      <c r="BV190" s="124"/>
      <c r="BW190" s="124"/>
      <c r="BX190" s="124"/>
      <c r="BY190" s="124"/>
      <c r="BZ190" s="124"/>
      <c r="CA190" s="124"/>
      <c r="CB190" s="124"/>
      <c r="CC190" s="124"/>
      <c r="CD190" s="124"/>
      <c r="CE190" s="124"/>
      <c r="CF190" s="124"/>
      <c r="CG190" s="124"/>
      <c r="CH190" s="124"/>
      <c r="CI190" s="124"/>
    </row>
    <row r="191" spans="2:87" x14ac:dyDescent="0.3">
      <c r="B191" s="309"/>
      <c r="C191" s="2">
        <v>2013</v>
      </c>
      <c r="D191" s="123">
        <v>2.2850000000000001</v>
      </c>
      <c r="E191" s="124">
        <v>6.8666</v>
      </c>
      <c r="F191" s="124">
        <v>5.7447400000000002</v>
      </c>
      <c r="G191" s="124">
        <v>13.9846</v>
      </c>
      <c r="H191" s="124">
        <v>0.59923000000000004</v>
      </c>
      <c r="I191" s="124">
        <v>3.0554999999999999</v>
      </c>
      <c r="J191" s="124">
        <v>0.45823999999999998</v>
      </c>
      <c r="K191" s="124">
        <v>2.6718999999999999</v>
      </c>
      <c r="L191" s="124">
        <v>2.3437000000000001</v>
      </c>
      <c r="M191" s="124">
        <v>6.9781000000000004</v>
      </c>
      <c r="N191" s="124">
        <v>0.53724000000000005</v>
      </c>
      <c r="O191" s="124">
        <v>2.8675999999999999</v>
      </c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E191" s="309"/>
      <c r="AF191" s="2">
        <v>2013</v>
      </c>
      <c r="AG191" s="123">
        <v>4.4089</v>
      </c>
      <c r="AH191" s="124">
        <v>8.4873999999999992</v>
      </c>
      <c r="AI191" s="124">
        <v>4.1768000000000001</v>
      </c>
      <c r="AJ191" s="124">
        <v>8.3101000000000003</v>
      </c>
      <c r="AK191" s="124">
        <v>3.0522999999999998</v>
      </c>
      <c r="AL191" s="124">
        <v>7.3000999999999996</v>
      </c>
      <c r="AM191" s="124">
        <v>7.0023999999999997</v>
      </c>
      <c r="AN191" s="124">
        <v>9.6237999999999992</v>
      </c>
      <c r="AO191" s="124">
        <v>9.7990999999999993</v>
      </c>
      <c r="AP191" s="124">
        <v>11.3383</v>
      </c>
      <c r="AQ191" s="124">
        <v>6.0933000000000002</v>
      </c>
      <c r="AR191" s="124">
        <v>10.975</v>
      </c>
      <c r="AS191" s="124"/>
      <c r="AT191" s="124"/>
      <c r="AU191" s="124"/>
      <c r="AV191" s="124"/>
      <c r="AW191" s="124"/>
      <c r="AX191" s="124"/>
      <c r="AY191" s="124"/>
      <c r="AZ191" s="124"/>
      <c r="BA191" s="124"/>
      <c r="BB191" s="124"/>
      <c r="BC191" s="124"/>
      <c r="BD191" s="124"/>
      <c r="BE191" s="124"/>
      <c r="BF191" s="124"/>
      <c r="BH191" s="309"/>
      <c r="BI191" s="2">
        <v>2013</v>
      </c>
      <c r="BJ191" s="123">
        <v>4.8456000000000001</v>
      </c>
      <c r="BK191" s="124">
        <v>9.5390999999999995</v>
      </c>
      <c r="BL191" s="124">
        <v>4.9747000000000003</v>
      </c>
      <c r="BM191" s="124">
        <v>8.8377999999999997</v>
      </c>
      <c r="BN191" s="124">
        <v>4.3780999999999999</v>
      </c>
      <c r="BO191" s="124">
        <v>8.0587</v>
      </c>
      <c r="BP191" s="124">
        <v>6.37</v>
      </c>
      <c r="BQ191" s="124">
        <v>8.1471999999999998</v>
      </c>
      <c r="BR191" s="124">
        <v>4.07</v>
      </c>
      <c r="BS191" s="124">
        <v>7.4721000000000002</v>
      </c>
      <c r="BT191" s="124">
        <v>6.1786000000000003</v>
      </c>
      <c r="BU191" s="124">
        <v>9.2739999999999991</v>
      </c>
      <c r="BV191" s="124"/>
      <c r="BW191" s="124"/>
      <c r="BX191" s="124"/>
      <c r="BY191" s="124"/>
      <c r="BZ191" s="124"/>
      <c r="CA191" s="124"/>
      <c r="CB191" s="124"/>
      <c r="CC191" s="124"/>
      <c r="CD191" s="124"/>
      <c r="CE191" s="124"/>
      <c r="CF191" s="124"/>
      <c r="CG191" s="124"/>
      <c r="CH191" s="124"/>
      <c r="CI191" s="124"/>
    </row>
    <row r="192" spans="2:87" x14ac:dyDescent="0.3">
      <c r="B192" s="309"/>
      <c r="C192" s="2">
        <v>2014</v>
      </c>
      <c r="D192" s="123">
        <v>1.4163600000000001</v>
      </c>
      <c r="E192" s="124">
        <v>4.6974999999999998</v>
      </c>
      <c r="F192" s="124">
        <v>1.9581500000000001</v>
      </c>
      <c r="G192" s="124">
        <v>7.6704999999999997</v>
      </c>
      <c r="H192" s="124">
        <v>2.3370000000000002</v>
      </c>
      <c r="I192" s="124">
        <v>5.7077</v>
      </c>
      <c r="J192" s="124">
        <v>1.6013900000000001</v>
      </c>
      <c r="K192" s="124">
        <v>6.742</v>
      </c>
      <c r="L192" s="124">
        <v>0.42108000000000001</v>
      </c>
      <c r="M192" s="124">
        <v>2.5613000000000001</v>
      </c>
      <c r="N192" s="124">
        <v>2.1047400000000001</v>
      </c>
      <c r="O192" s="124">
        <v>6.5488</v>
      </c>
      <c r="P192" s="124">
        <v>0.39922000000000002</v>
      </c>
      <c r="Q192" s="124">
        <v>3.1938</v>
      </c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E192" s="309"/>
      <c r="AF192" s="2">
        <v>2014</v>
      </c>
      <c r="AG192" s="123">
        <v>1.8036000000000001</v>
      </c>
      <c r="AH192" s="124">
        <v>5.9820000000000002</v>
      </c>
      <c r="AI192" s="124">
        <v>0.73480000000000001</v>
      </c>
      <c r="AJ192" s="124">
        <v>3.8182</v>
      </c>
      <c r="AK192" s="124">
        <v>5.8129999999999997</v>
      </c>
      <c r="AL192" s="124">
        <v>10.907</v>
      </c>
      <c r="AM192" s="124">
        <v>5.5110999999999999</v>
      </c>
      <c r="AN192" s="124">
        <v>9.0124999999999993</v>
      </c>
      <c r="AO192" s="124">
        <v>4.2896999999999998</v>
      </c>
      <c r="AP192" s="124">
        <v>8.2800999999999991</v>
      </c>
      <c r="AQ192" s="124">
        <v>6.9614000000000003</v>
      </c>
      <c r="AR192" s="124">
        <v>9.5526999999999997</v>
      </c>
      <c r="AS192" s="124">
        <v>10.1431</v>
      </c>
      <c r="AT192" s="124">
        <v>10.95</v>
      </c>
      <c r="AU192" s="124"/>
      <c r="AV192" s="124"/>
      <c r="AW192" s="124"/>
      <c r="AX192" s="124"/>
      <c r="AY192" s="124"/>
      <c r="AZ192" s="124"/>
      <c r="BA192" s="124"/>
      <c r="BB192" s="124"/>
      <c r="BC192" s="124"/>
      <c r="BD192" s="124"/>
      <c r="BE192" s="124"/>
      <c r="BF192" s="124"/>
      <c r="BH192" s="309"/>
      <c r="BI192" s="2">
        <v>2014</v>
      </c>
      <c r="BJ192" s="123">
        <v>8.8345000000000002</v>
      </c>
      <c r="BK192" s="124">
        <v>11.134</v>
      </c>
      <c r="BL192" s="124">
        <v>5.4992999999999999</v>
      </c>
      <c r="BM192" s="124">
        <v>8.4</v>
      </c>
      <c r="BN192" s="124">
        <v>8.2949999999999999</v>
      </c>
      <c r="BO192" s="124">
        <v>10.206899999999999</v>
      </c>
      <c r="BP192" s="124">
        <v>6.4728000000000003</v>
      </c>
      <c r="BQ192" s="124">
        <v>9.7889999999999997</v>
      </c>
      <c r="BR192" s="124">
        <v>5.2740999999999998</v>
      </c>
      <c r="BS192" s="124">
        <v>8.3170999999999999</v>
      </c>
      <c r="BT192" s="124">
        <v>3.8218999999999999</v>
      </c>
      <c r="BU192" s="124">
        <v>8.0455000000000005</v>
      </c>
      <c r="BV192" s="124">
        <v>5.0045000000000002</v>
      </c>
      <c r="BW192" s="124">
        <v>8.8871000000000002</v>
      </c>
      <c r="BX192" s="124"/>
      <c r="BY192" s="124"/>
      <c r="BZ192" s="124"/>
      <c r="CA192" s="124"/>
      <c r="CB192" s="124"/>
      <c r="CC192" s="124"/>
      <c r="CD192" s="124"/>
      <c r="CE192" s="124"/>
      <c r="CF192" s="124"/>
      <c r="CG192" s="124"/>
      <c r="CH192" s="124"/>
      <c r="CI192" s="124"/>
    </row>
    <row r="193" spans="2:87" x14ac:dyDescent="0.3">
      <c r="B193" s="309"/>
      <c r="C193" s="2">
        <v>2015</v>
      </c>
      <c r="D193" s="123">
        <v>0</v>
      </c>
      <c r="E193" s="124">
        <v>0</v>
      </c>
      <c r="F193" s="124">
        <v>1.9475</v>
      </c>
      <c r="G193" s="124">
        <v>5.3216000000000001</v>
      </c>
      <c r="H193" s="124">
        <v>1.11286</v>
      </c>
      <c r="I193" s="124">
        <v>4.1638999999999999</v>
      </c>
      <c r="J193" s="124">
        <v>0</v>
      </c>
      <c r="K193" s="124">
        <v>0</v>
      </c>
      <c r="L193" s="124">
        <v>3.3571399999999998</v>
      </c>
      <c r="M193" s="124">
        <v>9.0538000000000007</v>
      </c>
      <c r="N193" s="124">
        <v>3.4062100000000002</v>
      </c>
      <c r="O193" s="124">
        <v>8.9488000000000003</v>
      </c>
      <c r="P193" s="124">
        <v>0.84982000000000002</v>
      </c>
      <c r="Q193" s="124">
        <v>3.5707</v>
      </c>
      <c r="R193" s="124">
        <v>1.05019</v>
      </c>
      <c r="S193" s="124">
        <v>4.5114999999999998</v>
      </c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E193" s="309"/>
      <c r="AF193" s="2">
        <v>2015</v>
      </c>
      <c r="AG193" s="123">
        <v>1.8036000000000001</v>
      </c>
      <c r="AH193" s="124">
        <v>5.9820000000000002</v>
      </c>
      <c r="AI193" s="124">
        <v>3.72</v>
      </c>
      <c r="AJ193" s="124">
        <v>7.9977999999999998</v>
      </c>
      <c r="AK193" s="124">
        <v>5.6685999999999996</v>
      </c>
      <c r="AL193" s="124">
        <v>9.3010999999999999</v>
      </c>
      <c r="AM193" s="124">
        <v>2.3340999999999998</v>
      </c>
      <c r="AN193" s="124">
        <v>6.5890000000000004</v>
      </c>
      <c r="AO193" s="124">
        <v>4.96</v>
      </c>
      <c r="AP193" s="124">
        <v>8.7485999999999997</v>
      </c>
      <c r="AQ193" s="124">
        <v>4.1048</v>
      </c>
      <c r="AR193" s="124">
        <v>8.1791</v>
      </c>
      <c r="AS193" s="124">
        <v>7.5753000000000004</v>
      </c>
      <c r="AT193" s="124">
        <v>9.7278000000000002</v>
      </c>
      <c r="AU193" s="124">
        <v>9.1852</v>
      </c>
      <c r="AV193" s="124">
        <v>9.9855999999999998</v>
      </c>
      <c r="AW193" s="124"/>
      <c r="AX193" s="124"/>
      <c r="AY193" s="124"/>
      <c r="AZ193" s="124"/>
      <c r="BA193" s="124"/>
      <c r="BB193" s="124"/>
      <c r="BC193" s="124"/>
      <c r="BD193" s="124"/>
      <c r="BE193" s="124"/>
      <c r="BF193" s="124"/>
      <c r="BH193" s="309"/>
      <c r="BI193" s="2">
        <v>2015</v>
      </c>
      <c r="BJ193" s="123">
        <v>6.1627000000000001</v>
      </c>
      <c r="BK193" s="124">
        <v>10.8362</v>
      </c>
      <c r="BL193" s="124">
        <v>6.1706000000000003</v>
      </c>
      <c r="BM193" s="124">
        <v>9.9758999999999993</v>
      </c>
      <c r="BN193" s="124">
        <v>10.582100000000001</v>
      </c>
      <c r="BO193" s="124">
        <v>12.292400000000001</v>
      </c>
      <c r="BP193" s="124">
        <v>6.6029</v>
      </c>
      <c r="BQ193" s="124">
        <v>8.5380000000000003</v>
      </c>
      <c r="BR193" s="124">
        <v>5.9703999999999997</v>
      </c>
      <c r="BS193" s="124">
        <v>7.6021000000000001</v>
      </c>
      <c r="BT193" s="124">
        <v>2.5306999999999999</v>
      </c>
      <c r="BU193" s="124">
        <v>5.8760000000000003</v>
      </c>
      <c r="BV193" s="124">
        <v>4.4946999999999999</v>
      </c>
      <c r="BW193" s="124">
        <v>8.2124000000000006</v>
      </c>
      <c r="BX193" s="124">
        <v>3.0114999999999998</v>
      </c>
      <c r="BY193" s="124">
        <v>6.5952000000000002</v>
      </c>
      <c r="BZ193" s="124"/>
      <c r="CA193" s="124"/>
      <c r="CB193" s="124"/>
      <c r="CC193" s="124"/>
      <c r="CD193" s="124"/>
      <c r="CE193" s="124"/>
      <c r="CF193" s="124"/>
      <c r="CG193" s="124"/>
      <c r="CH193" s="124"/>
      <c r="CI193" s="124"/>
    </row>
    <row r="194" spans="2:87" x14ac:dyDescent="0.3">
      <c r="B194" s="309"/>
      <c r="C194" s="2">
        <v>2016</v>
      </c>
      <c r="D194" s="123">
        <v>1.29833</v>
      </c>
      <c r="E194" s="124">
        <v>4.4976000000000003</v>
      </c>
      <c r="F194" s="124">
        <v>0</v>
      </c>
      <c r="G194" s="124">
        <v>0</v>
      </c>
      <c r="H194" s="124">
        <v>0</v>
      </c>
      <c r="I194" s="124">
        <v>0</v>
      </c>
      <c r="J194" s="124">
        <v>1.83294</v>
      </c>
      <c r="K194" s="124">
        <v>5.1741999999999999</v>
      </c>
      <c r="L194" s="124">
        <v>1.41828</v>
      </c>
      <c r="M194" s="124">
        <v>5.4680999999999997</v>
      </c>
      <c r="N194" s="124">
        <v>0.70818000000000003</v>
      </c>
      <c r="O194" s="124">
        <v>3.3216999999999999</v>
      </c>
      <c r="P194" s="124">
        <v>1.0051600000000001</v>
      </c>
      <c r="Q194" s="124">
        <v>3.8908</v>
      </c>
      <c r="R194" s="124">
        <v>1.22953</v>
      </c>
      <c r="S194" s="124">
        <v>6.1105999999999998</v>
      </c>
      <c r="T194" s="124">
        <v>0.64917000000000002</v>
      </c>
      <c r="U194" s="124">
        <v>3.1461999999999999</v>
      </c>
      <c r="V194" s="124"/>
      <c r="W194" s="124"/>
      <c r="X194" s="124"/>
      <c r="Y194" s="124"/>
      <c r="Z194" s="124"/>
      <c r="AA194" s="124"/>
      <c r="AB194" s="124"/>
      <c r="AC194" s="124"/>
      <c r="AE194" s="309"/>
      <c r="AF194" s="2">
        <v>2016</v>
      </c>
      <c r="AG194" s="123">
        <v>0</v>
      </c>
      <c r="AH194" s="124">
        <v>0</v>
      </c>
      <c r="AI194" s="124">
        <v>4.6681999999999997</v>
      </c>
      <c r="AJ194" s="124">
        <v>8.6747999999999994</v>
      </c>
      <c r="AK194" s="124">
        <v>6.1045999999999996</v>
      </c>
      <c r="AL194" s="124">
        <v>9.5307999999999993</v>
      </c>
      <c r="AM194" s="124">
        <v>2.3340999999999998</v>
      </c>
      <c r="AN194" s="124">
        <v>6.5890000000000004</v>
      </c>
      <c r="AO194" s="124">
        <v>4.7889999999999997</v>
      </c>
      <c r="AP194" s="124">
        <v>8.6402000000000001</v>
      </c>
      <c r="AQ194" s="124">
        <v>4.5091000000000001</v>
      </c>
      <c r="AR194" s="124">
        <v>8.51</v>
      </c>
      <c r="AS194" s="124">
        <v>5.12</v>
      </c>
      <c r="AT194" s="124">
        <v>8.8248999999999995</v>
      </c>
      <c r="AU194" s="124">
        <v>8.7665000000000006</v>
      </c>
      <c r="AV194" s="124">
        <v>9.9693000000000005</v>
      </c>
      <c r="AW194" s="124">
        <v>7.44</v>
      </c>
      <c r="AX194" s="124">
        <v>9.7065999999999999</v>
      </c>
      <c r="AY194" s="124"/>
      <c r="AZ194" s="124"/>
      <c r="BA194" s="124"/>
      <c r="BB194" s="124"/>
      <c r="BC194" s="124"/>
      <c r="BD194" s="124"/>
      <c r="BE194" s="124"/>
      <c r="BF194" s="124"/>
      <c r="BH194" s="309"/>
      <c r="BI194" s="2">
        <v>2016</v>
      </c>
      <c r="BJ194" s="123">
        <v>4.4966999999999997</v>
      </c>
      <c r="BK194" s="124">
        <v>6.9565000000000001</v>
      </c>
      <c r="BL194" s="124">
        <v>5.2488000000000001</v>
      </c>
      <c r="BM194" s="124">
        <v>8.5667000000000009</v>
      </c>
      <c r="BN194" s="124">
        <v>7.5468999999999999</v>
      </c>
      <c r="BO194" s="124">
        <v>9.2337000000000007</v>
      </c>
      <c r="BP194" s="124">
        <v>4.4158999999999997</v>
      </c>
      <c r="BQ194" s="124">
        <v>9.2704000000000004</v>
      </c>
      <c r="BR194" s="124">
        <v>4.3220999999999998</v>
      </c>
      <c r="BS194" s="124">
        <v>7.8209</v>
      </c>
      <c r="BT194" s="124">
        <v>4.2626999999999997</v>
      </c>
      <c r="BU194" s="124">
        <v>6.9219999999999997</v>
      </c>
      <c r="BV194" s="124">
        <v>3.7877000000000001</v>
      </c>
      <c r="BW194" s="124">
        <v>7.2217000000000002</v>
      </c>
      <c r="BX194" s="124">
        <v>2.2816000000000001</v>
      </c>
      <c r="BY194" s="124">
        <v>6.0547000000000004</v>
      </c>
      <c r="BZ194" s="124">
        <v>4.726</v>
      </c>
      <c r="CA194" s="124">
        <v>8.7980999999999998</v>
      </c>
      <c r="CB194" s="124"/>
      <c r="CC194" s="124"/>
      <c r="CD194" s="124"/>
      <c r="CE194" s="124"/>
      <c r="CF194" s="124"/>
      <c r="CG194" s="124"/>
      <c r="CH194" s="124"/>
      <c r="CI194" s="124"/>
    </row>
    <row r="195" spans="2:87" x14ac:dyDescent="0.3">
      <c r="B195" s="309"/>
      <c r="C195" s="2">
        <v>2017</v>
      </c>
      <c r="D195" s="123">
        <v>0</v>
      </c>
      <c r="E195" s="124">
        <v>0</v>
      </c>
      <c r="F195" s="124">
        <v>0</v>
      </c>
      <c r="G195" s="124">
        <v>0</v>
      </c>
      <c r="H195" s="124">
        <v>0.97375</v>
      </c>
      <c r="I195" s="124">
        <v>3.895</v>
      </c>
      <c r="J195" s="124">
        <v>3.4157700000000002</v>
      </c>
      <c r="K195" s="124">
        <v>8.6379000000000001</v>
      </c>
      <c r="L195" s="124">
        <v>2.8327300000000002</v>
      </c>
      <c r="M195" s="124">
        <v>6.1505000000000001</v>
      </c>
      <c r="N195" s="124">
        <v>1.6452</v>
      </c>
      <c r="O195" s="124">
        <v>5.8731999999999998</v>
      </c>
      <c r="P195" s="124">
        <v>1.31026</v>
      </c>
      <c r="Q195" s="124">
        <v>5.7092999999999998</v>
      </c>
      <c r="R195" s="124">
        <v>0.79896999999999996</v>
      </c>
      <c r="S195" s="124">
        <v>3.4813999999999998</v>
      </c>
      <c r="T195" s="124">
        <v>0.34527000000000002</v>
      </c>
      <c r="U195" s="124">
        <v>2.9701</v>
      </c>
      <c r="V195" s="124">
        <v>0.79220000000000002</v>
      </c>
      <c r="W195" s="124">
        <v>3.4521000000000002</v>
      </c>
      <c r="X195" s="124"/>
      <c r="Y195" s="124"/>
      <c r="Z195" s="124"/>
      <c r="AA195" s="124"/>
      <c r="AB195" s="124"/>
      <c r="AC195" s="124"/>
      <c r="AE195" s="309"/>
      <c r="AF195" s="2">
        <v>2017</v>
      </c>
      <c r="AG195" s="123">
        <v>0</v>
      </c>
      <c r="AH195" s="124">
        <v>0</v>
      </c>
      <c r="AI195" s="124">
        <v>0</v>
      </c>
      <c r="AJ195" s="124">
        <v>0</v>
      </c>
      <c r="AK195" s="124">
        <v>0</v>
      </c>
      <c r="AL195" s="124">
        <v>0</v>
      </c>
      <c r="AM195" s="124">
        <v>4.4714999999999998</v>
      </c>
      <c r="AN195" s="124">
        <v>9.8310999999999993</v>
      </c>
      <c r="AO195" s="124">
        <v>2.7054999999999998</v>
      </c>
      <c r="AP195" s="124">
        <v>6.9687999999999999</v>
      </c>
      <c r="AQ195" s="124">
        <v>6.3487999999999998</v>
      </c>
      <c r="AR195" s="124">
        <v>9.4457000000000004</v>
      </c>
      <c r="AS195" s="124">
        <v>4.0697000000000001</v>
      </c>
      <c r="AT195" s="124">
        <v>8.1159999999999997</v>
      </c>
      <c r="AU195" s="124">
        <v>5.5959000000000003</v>
      </c>
      <c r="AV195" s="124">
        <v>9.0447000000000006</v>
      </c>
      <c r="AW195" s="124">
        <v>5.8608000000000002</v>
      </c>
      <c r="AX195" s="124">
        <v>9.5747</v>
      </c>
      <c r="AY195" s="124">
        <v>8.7431000000000001</v>
      </c>
      <c r="AZ195" s="124">
        <v>9.9344999999999999</v>
      </c>
      <c r="BA195" s="124"/>
      <c r="BB195" s="124"/>
      <c r="BC195" s="124"/>
      <c r="BD195" s="124"/>
      <c r="BE195" s="124"/>
      <c r="BF195" s="124"/>
      <c r="BH195" s="309"/>
      <c r="BI195" s="2">
        <v>2017</v>
      </c>
      <c r="BJ195" s="123">
        <v>4.5869</v>
      </c>
      <c r="BK195" s="124">
        <v>7.375</v>
      </c>
      <c r="BL195" s="124">
        <v>3.7107000000000001</v>
      </c>
      <c r="BM195" s="124">
        <v>8.0823999999999998</v>
      </c>
      <c r="BN195" s="124">
        <v>3.3725000000000001</v>
      </c>
      <c r="BO195" s="124">
        <v>6.2874999999999996</v>
      </c>
      <c r="BP195" s="124">
        <v>6.5227000000000004</v>
      </c>
      <c r="BQ195" s="124">
        <v>9.9528999999999996</v>
      </c>
      <c r="BR195" s="124">
        <v>7.9009</v>
      </c>
      <c r="BS195" s="124">
        <v>10.2986</v>
      </c>
      <c r="BT195" s="124">
        <v>3.0036</v>
      </c>
      <c r="BU195" s="124">
        <v>7.2831999999999999</v>
      </c>
      <c r="BV195" s="124">
        <v>5.1146000000000003</v>
      </c>
      <c r="BW195" s="124">
        <v>8.6707000000000001</v>
      </c>
      <c r="BX195" s="124">
        <v>3.8231000000000002</v>
      </c>
      <c r="BY195" s="124">
        <v>7.9794</v>
      </c>
      <c r="BZ195" s="124">
        <v>2.6057000000000001</v>
      </c>
      <c r="CA195" s="124">
        <v>5.6525999999999996</v>
      </c>
      <c r="CB195" s="124">
        <v>2.5041000000000002</v>
      </c>
      <c r="CC195" s="124">
        <v>5.5877999999999997</v>
      </c>
      <c r="CD195" s="124"/>
      <c r="CE195" s="124"/>
      <c r="CF195" s="124"/>
      <c r="CG195" s="124"/>
      <c r="CH195" s="124"/>
      <c r="CI195" s="124"/>
    </row>
    <row r="196" spans="2:87" x14ac:dyDescent="0.3">
      <c r="B196" s="309"/>
      <c r="C196" s="2">
        <v>2018</v>
      </c>
      <c r="D196" s="123">
        <v>0</v>
      </c>
      <c r="E196" s="124">
        <v>0</v>
      </c>
      <c r="F196" s="124">
        <v>0</v>
      </c>
      <c r="G196" s="124">
        <v>0</v>
      </c>
      <c r="H196" s="124">
        <v>1.7311099999999999</v>
      </c>
      <c r="I196" s="124">
        <v>5.0382999999999996</v>
      </c>
      <c r="J196" s="124">
        <v>0</v>
      </c>
      <c r="K196" s="124">
        <v>0</v>
      </c>
      <c r="L196" s="124">
        <v>1.7137500000000001</v>
      </c>
      <c r="M196" s="124">
        <v>5.9893000000000001</v>
      </c>
      <c r="N196" s="124">
        <v>0</v>
      </c>
      <c r="O196" s="124">
        <v>0</v>
      </c>
      <c r="P196" s="124">
        <v>1.022</v>
      </c>
      <c r="Q196" s="124">
        <v>5.1100000000000003</v>
      </c>
      <c r="R196" s="124">
        <v>0.57704</v>
      </c>
      <c r="S196" s="124">
        <v>2.9984000000000002</v>
      </c>
      <c r="T196" s="124">
        <v>0.42108000000000001</v>
      </c>
      <c r="U196" s="124">
        <v>2.5613000000000001</v>
      </c>
      <c r="V196" s="124">
        <v>1.2204200000000001</v>
      </c>
      <c r="W196" s="124">
        <v>4.6215999999999999</v>
      </c>
      <c r="X196" s="124">
        <v>0.83350000000000002</v>
      </c>
      <c r="Y196" s="124">
        <v>4.3468999999999998</v>
      </c>
      <c r="Z196" s="124"/>
      <c r="AA196" s="124"/>
      <c r="AB196" s="124"/>
      <c r="AC196" s="124"/>
      <c r="AE196" s="309"/>
      <c r="AF196" s="2">
        <v>2018</v>
      </c>
      <c r="AG196" s="123">
        <v>0</v>
      </c>
      <c r="AH196" s="124">
        <v>0</v>
      </c>
      <c r="AI196" s="124">
        <v>3.968</v>
      </c>
      <c r="AJ196" s="124">
        <v>8.3652999999999995</v>
      </c>
      <c r="AK196" s="124">
        <v>4.4089</v>
      </c>
      <c r="AL196" s="124">
        <v>8.4873999999999992</v>
      </c>
      <c r="AM196" s="124">
        <v>2.48</v>
      </c>
      <c r="AN196" s="124">
        <v>6.7766999999999999</v>
      </c>
      <c r="AO196" s="124">
        <v>2.48</v>
      </c>
      <c r="AP196" s="124">
        <v>6.7026000000000003</v>
      </c>
      <c r="AQ196" s="124">
        <v>5.1757</v>
      </c>
      <c r="AR196" s="124">
        <v>8.9077000000000002</v>
      </c>
      <c r="AS196" s="124">
        <v>6.3487999999999998</v>
      </c>
      <c r="AT196" s="124">
        <v>9.4457000000000004</v>
      </c>
      <c r="AU196" s="124">
        <v>10.2874</v>
      </c>
      <c r="AV196" s="124">
        <v>10.102</v>
      </c>
      <c r="AW196" s="124">
        <v>7.9680999999999997</v>
      </c>
      <c r="AX196" s="124">
        <v>10.7103</v>
      </c>
      <c r="AY196" s="124">
        <v>7.6768999999999998</v>
      </c>
      <c r="AZ196" s="124">
        <v>10.176299999999999</v>
      </c>
      <c r="BA196" s="124">
        <v>11.5518</v>
      </c>
      <c r="BB196" s="124">
        <v>10.9937</v>
      </c>
      <c r="BC196" s="124"/>
      <c r="BD196" s="124"/>
      <c r="BE196" s="124"/>
      <c r="BF196" s="124"/>
      <c r="BH196" s="309"/>
      <c r="BI196" s="2">
        <v>2018</v>
      </c>
      <c r="BJ196" s="123">
        <v>9.9144000000000005</v>
      </c>
      <c r="BK196" s="124">
        <v>9.7333999999999996</v>
      </c>
      <c r="BL196" s="124">
        <v>1.151</v>
      </c>
      <c r="BM196" s="124">
        <v>3.6398000000000001</v>
      </c>
      <c r="BN196" s="124">
        <v>4.9572000000000003</v>
      </c>
      <c r="BO196" s="124">
        <v>8.4024999999999999</v>
      </c>
      <c r="BP196" s="124">
        <v>6.6656000000000004</v>
      </c>
      <c r="BQ196" s="124">
        <v>10.444000000000001</v>
      </c>
      <c r="BR196" s="124">
        <v>4.2683</v>
      </c>
      <c r="BS196" s="124">
        <v>8.5564999999999998</v>
      </c>
      <c r="BT196" s="124">
        <v>8.3751999999999995</v>
      </c>
      <c r="BU196" s="124">
        <v>9.5973000000000006</v>
      </c>
      <c r="BV196" s="124">
        <v>4.8068</v>
      </c>
      <c r="BW196" s="124">
        <v>8.1007999999999996</v>
      </c>
      <c r="BX196" s="124">
        <v>6.0229999999999997</v>
      </c>
      <c r="BY196" s="124">
        <v>8.3565000000000005</v>
      </c>
      <c r="BZ196" s="124">
        <v>4.0841000000000003</v>
      </c>
      <c r="CA196" s="124">
        <v>7.5377999999999998</v>
      </c>
      <c r="CB196" s="124">
        <v>4.7742000000000004</v>
      </c>
      <c r="CC196" s="124">
        <v>8.1024999999999991</v>
      </c>
      <c r="CD196" s="124">
        <v>2.9462999999999999</v>
      </c>
      <c r="CE196" s="124">
        <v>7.0496999999999996</v>
      </c>
      <c r="CF196" s="124"/>
      <c r="CG196" s="124"/>
      <c r="CH196" s="124"/>
      <c r="CI196" s="124"/>
    </row>
    <row r="197" spans="2:87" x14ac:dyDescent="0.3">
      <c r="B197" s="309"/>
      <c r="C197" s="2">
        <v>2019</v>
      </c>
      <c r="D197" s="123">
        <v>0.67739000000000005</v>
      </c>
      <c r="E197" s="124">
        <v>3.2486999999999999</v>
      </c>
      <c r="F197" s="124">
        <v>1.5968800000000001</v>
      </c>
      <c r="G197" s="124">
        <v>6.3875000000000002</v>
      </c>
      <c r="H197" s="124">
        <v>0</v>
      </c>
      <c r="I197" s="124">
        <v>0</v>
      </c>
      <c r="J197" s="124">
        <v>0.70818000000000003</v>
      </c>
      <c r="K197" s="124">
        <v>3.3216999999999999</v>
      </c>
      <c r="L197" s="124">
        <v>0</v>
      </c>
      <c r="M197" s="124">
        <v>0</v>
      </c>
      <c r="N197" s="124">
        <v>1.6452</v>
      </c>
      <c r="O197" s="124">
        <v>5.8731999999999998</v>
      </c>
      <c r="P197" s="124">
        <v>0</v>
      </c>
      <c r="Q197" s="124">
        <v>0</v>
      </c>
      <c r="R197" s="124">
        <v>0.47211999999999998</v>
      </c>
      <c r="S197" s="124">
        <v>2.7121</v>
      </c>
      <c r="T197" s="124">
        <v>1.28531</v>
      </c>
      <c r="U197" s="124">
        <v>5.2137000000000002</v>
      </c>
      <c r="V197" s="124">
        <v>0.47937999999999997</v>
      </c>
      <c r="W197" s="124">
        <v>2.7115</v>
      </c>
      <c r="X197" s="124">
        <v>0.57704</v>
      </c>
      <c r="Y197" s="124">
        <v>2.9607000000000001</v>
      </c>
      <c r="Z197" s="124">
        <v>0.45823999999999998</v>
      </c>
      <c r="AA197" s="124">
        <v>2.6454</v>
      </c>
      <c r="AB197" s="124"/>
      <c r="AC197" s="124"/>
      <c r="AE197" s="309"/>
      <c r="AF197" s="2">
        <v>2019</v>
      </c>
      <c r="AG197" s="123">
        <v>4.3129999999999997</v>
      </c>
      <c r="AH197" s="124">
        <v>8.3673000000000002</v>
      </c>
      <c r="AI197" s="124">
        <v>6.2</v>
      </c>
      <c r="AJ197" s="124">
        <v>9.4977</v>
      </c>
      <c r="AK197" s="124">
        <v>0</v>
      </c>
      <c r="AL197" s="124">
        <v>0</v>
      </c>
      <c r="AM197" s="124">
        <v>2.7054999999999998</v>
      </c>
      <c r="AN197" s="124">
        <v>6.9687999999999999</v>
      </c>
      <c r="AO197" s="124">
        <v>5.6685999999999996</v>
      </c>
      <c r="AP197" s="124">
        <v>9.1841000000000008</v>
      </c>
      <c r="AQ197" s="124">
        <v>10.2056</v>
      </c>
      <c r="AR197" s="124">
        <v>11.342499999999999</v>
      </c>
      <c r="AS197" s="124">
        <v>6.1045999999999996</v>
      </c>
      <c r="AT197" s="124">
        <v>9.3383000000000003</v>
      </c>
      <c r="AU197" s="124">
        <v>4.8097000000000003</v>
      </c>
      <c r="AV197" s="124">
        <v>8.6342999999999996</v>
      </c>
      <c r="AW197" s="124">
        <v>7.3531000000000004</v>
      </c>
      <c r="AX197" s="124">
        <v>10.7278</v>
      </c>
      <c r="AY197" s="124">
        <v>8.5037000000000003</v>
      </c>
      <c r="AZ197" s="124">
        <v>10.379899999999999</v>
      </c>
      <c r="BA197" s="124">
        <v>10.2531</v>
      </c>
      <c r="BB197" s="124">
        <v>10.363099999999999</v>
      </c>
      <c r="BC197" s="124">
        <v>10.4763</v>
      </c>
      <c r="BD197" s="124">
        <v>10.2616</v>
      </c>
      <c r="BE197" s="124"/>
      <c r="BF197" s="124"/>
      <c r="BH197" s="309"/>
      <c r="BI197" s="2">
        <v>2019</v>
      </c>
      <c r="BJ197" s="123">
        <v>5.7252000000000001</v>
      </c>
      <c r="BK197" s="124">
        <v>8.3425999999999991</v>
      </c>
      <c r="BL197" s="124">
        <v>5.8013000000000003</v>
      </c>
      <c r="BM197" s="124">
        <v>8.1303999999999998</v>
      </c>
      <c r="BN197" s="124">
        <v>8.1806999999999999</v>
      </c>
      <c r="BO197" s="124">
        <v>9.4076000000000004</v>
      </c>
      <c r="BP197" s="124">
        <v>9.7144999999999992</v>
      </c>
      <c r="BQ197" s="124">
        <v>11.3453</v>
      </c>
      <c r="BR197" s="124">
        <v>2.6505000000000001</v>
      </c>
      <c r="BS197" s="124">
        <v>6.9770000000000003</v>
      </c>
      <c r="BT197" s="124">
        <v>5.1867999999999999</v>
      </c>
      <c r="BU197" s="124">
        <v>8.9893999999999998</v>
      </c>
      <c r="BV197" s="124">
        <v>2.5181</v>
      </c>
      <c r="BW197" s="124">
        <v>5.4500999999999999</v>
      </c>
      <c r="BX197" s="124">
        <v>3.4493999999999998</v>
      </c>
      <c r="BY197" s="124">
        <v>7.3512000000000004</v>
      </c>
      <c r="BZ197" s="124">
        <v>3.1781000000000001</v>
      </c>
      <c r="CA197" s="124">
        <v>6.5446</v>
      </c>
      <c r="CB197" s="124">
        <v>5.7831000000000001</v>
      </c>
      <c r="CC197" s="124">
        <v>9.5023999999999997</v>
      </c>
      <c r="CD197" s="124">
        <v>4.4416000000000002</v>
      </c>
      <c r="CE197" s="124">
        <v>7.4074</v>
      </c>
      <c r="CF197" s="124">
        <v>3.7725</v>
      </c>
      <c r="CG197" s="124">
        <v>7.8086000000000002</v>
      </c>
      <c r="CH197" s="124"/>
      <c r="CI197" s="124"/>
    </row>
    <row r="198" spans="2:87" x14ac:dyDescent="0.3">
      <c r="B198" s="310"/>
      <c r="C198" s="3">
        <v>2020</v>
      </c>
      <c r="D198" s="125">
        <v>0</v>
      </c>
      <c r="E198" s="126">
        <v>0</v>
      </c>
      <c r="F198" s="126">
        <v>3.1160000000000001</v>
      </c>
      <c r="G198" s="126">
        <v>6.9676</v>
      </c>
      <c r="H198" s="126">
        <v>1.5029399999999999</v>
      </c>
      <c r="I198" s="126">
        <v>6.1967999999999996</v>
      </c>
      <c r="J198" s="126">
        <v>0</v>
      </c>
      <c r="K198" s="126">
        <v>0</v>
      </c>
      <c r="L198" s="126">
        <v>0</v>
      </c>
      <c r="M198" s="126">
        <v>0</v>
      </c>
      <c r="N198" s="126">
        <v>1.34474</v>
      </c>
      <c r="O198" s="126">
        <v>5.8616000000000001</v>
      </c>
      <c r="P198" s="126">
        <v>1.5580000000000001</v>
      </c>
      <c r="Q198" s="126">
        <v>4.7953999999999999</v>
      </c>
      <c r="R198" s="126">
        <v>2.3370000000000002</v>
      </c>
      <c r="S198" s="126">
        <v>5.7077</v>
      </c>
      <c r="T198" s="126">
        <v>0.50258000000000003</v>
      </c>
      <c r="U198" s="126">
        <v>2.7982999999999998</v>
      </c>
      <c r="V198" s="126">
        <v>1.6452</v>
      </c>
      <c r="W198" s="126">
        <v>5.8731999999999998</v>
      </c>
      <c r="X198" s="126">
        <v>0</v>
      </c>
      <c r="Y198" s="126">
        <v>0</v>
      </c>
      <c r="Z198" s="126">
        <v>0.29962</v>
      </c>
      <c r="AA198" s="126">
        <v>2.1606000000000001</v>
      </c>
      <c r="AB198" s="126">
        <v>0.20773</v>
      </c>
      <c r="AC198" s="126">
        <v>1.7989999999999999</v>
      </c>
      <c r="AE198" s="310"/>
      <c r="AF198" s="3">
        <v>2020</v>
      </c>
      <c r="AG198" s="125">
        <v>0</v>
      </c>
      <c r="AH198" s="126">
        <v>0</v>
      </c>
      <c r="AI198" s="126">
        <v>7.9359999999999999</v>
      </c>
      <c r="AJ198" s="126">
        <v>10.8668</v>
      </c>
      <c r="AK198" s="126">
        <v>4.6681999999999997</v>
      </c>
      <c r="AL198" s="126">
        <v>8.6747999999999994</v>
      </c>
      <c r="AM198" s="126">
        <v>3.1326000000000001</v>
      </c>
      <c r="AN198" s="126">
        <v>7.4326999999999996</v>
      </c>
      <c r="AO198" s="126">
        <v>0</v>
      </c>
      <c r="AP198" s="126">
        <v>0</v>
      </c>
      <c r="AQ198" s="126">
        <v>4.1768000000000001</v>
      </c>
      <c r="AR198" s="126">
        <v>8.3101000000000003</v>
      </c>
      <c r="AS198" s="126">
        <v>10.912000000000001</v>
      </c>
      <c r="AT198" s="126">
        <v>10.1267</v>
      </c>
      <c r="AU198" s="126">
        <v>1.845</v>
      </c>
      <c r="AV198" s="126">
        <v>8.2510999999999992</v>
      </c>
      <c r="AW198" s="126">
        <v>7.04</v>
      </c>
      <c r="AX198" s="126">
        <v>9.6495999999999995</v>
      </c>
      <c r="AY198" s="126">
        <v>6.3487999999999998</v>
      </c>
      <c r="AZ198" s="126">
        <v>9.4457000000000004</v>
      </c>
      <c r="BA198" s="126">
        <v>9.8468</v>
      </c>
      <c r="BB198" s="126">
        <v>10.866199999999999</v>
      </c>
      <c r="BC198" s="126">
        <v>9.92</v>
      </c>
      <c r="BD198" s="126">
        <v>10.0168</v>
      </c>
      <c r="BE198" s="126">
        <v>11.337899999999999</v>
      </c>
      <c r="BF198" s="126">
        <v>10.3056</v>
      </c>
      <c r="BH198" s="310"/>
      <c r="BI198" s="3">
        <v>2020</v>
      </c>
      <c r="BJ198" s="125">
        <v>1.9182999999999999</v>
      </c>
      <c r="BK198" s="126">
        <v>4.6989000000000001</v>
      </c>
      <c r="BL198" s="126">
        <v>4.6040000000000001</v>
      </c>
      <c r="BM198" s="126">
        <v>6.3042999999999996</v>
      </c>
      <c r="BN198" s="126">
        <v>5.46</v>
      </c>
      <c r="BO198" s="126">
        <v>7.9969000000000001</v>
      </c>
      <c r="BP198" s="126">
        <v>6.0968</v>
      </c>
      <c r="BQ198" s="126">
        <v>7.7771999999999997</v>
      </c>
      <c r="BR198" s="126">
        <v>5.5514000000000001</v>
      </c>
      <c r="BS198" s="126">
        <v>9.4809000000000001</v>
      </c>
      <c r="BT198" s="126">
        <v>5.7188999999999997</v>
      </c>
      <c r="BU198" s="126">
        <v>8.8149999999999995</v>
      </c>
      <c r="BV198" s="126">
        <v>3.258</v>
      </c>
      <c r="BW198" s="126">
        <v>8.4859000000000009</v>
      </c>
      <c r="BX198" s="126">
        <v>4.641</v>
      </c>
      <c r="BY198" s="126">
        <v>7.6062000000000003</v>
      </c>
      <c r="BZ198" s="126">
        <v>6.1041999999999996</v>
      </c>
      <c r="CA198" s="126">
        <v>7.7294999999999998</v>
      </c>
      <c r="CB198" s="126">
        <v>7.3368000000000002</v>
      </c>
      <c r="CC198" s="126">
        <v>11.2805</v>
      </c>
      <c r="CD198" s="126">
        <v>4.3494999999999999</v>
      </c>
      <c r="CE198" s="126">
        <v>7.8813000000000004</v>
      </c>
      <c r="CF198" s="126">
        <v>4.4881000000000002</v>
      </c>
      <c r="CG198" s="126">
        <v>7.5259999999999998</v>
      </c>
      <c r="CH198" s="126">
        <v>3.976</v>
      </c>
      <c r="CI198" s="126">
        <v>8.0482999999999993</v>
      </c>
    </row>
    <row r="199" spans="2:87" x14ac:dyDescent="0.3">
      <c r="G199" s="115"/>
      <c r="AG199" s="127"/>
      <c r="AH199" s="127"/>
      <c r="AI199" s="127"/>
      <c r="AJ199" s="127"/>
      <c r="AK199" s="127"/>
      <c r="AL199" s="127"/>
      <c r="AM199" s="127"/>
      <c r="AN199" s="127"/>
      <c r="AO199" s="127"/>
      <c r="AP199" s="127"/>
      <c r="AQ199" s="127"/>
      <c r="AR199" s="127"/>
      <c r="AS199" s="127"/>
      <c r="AT199" s="127"/>
      <c r="AU199" s="127"/>
      <c r="AV199" s="127"/>
      <c r="AW199" s="127"/>
      <c r="AX199" s="127"/>
      <c r="AY199" s="127"/>
      <c r="AZ199" s="127"/>
      <c r="BA199" s="127"/>
      <c r="BB199" s="122"/>
      <c r="BC199" s="127"/>
      <c r="BD199" s="127"/>
      <c r="BE199" s="127"/>
      <c r="BF199" s="127"/>
    </row>
    <row r="200" spans="2:87" ht="24" x14ac:dyDescent="0.3">
      <c r="B200" s="100" t="s">
        <v>49</v>
      </c>
      <c r="C200" s="87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E200" s="100" t="s">
        <v>42</v>
      </c>
      <c r="AF200" s="87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86"/>
      <c r="AS200" s="86"/>
      <c r="AT200" s="86"/>
      <c r="AU200" s="86"/>
      <c r="AV200" s="86"/>
      <c r="AW200" s="86"/>
      <c r="AX200" s="86"/>
      <c r="AY200" s="86"/>
      <c r="AZ200" s="86"/>
      <c r="BA200" s="86"/>
      <c r="BB200" s="86"/>
      <c r="BC200" s="86"/>
      <c r="BD200" s="86"/>
      <c r="BE200" s="86"/>
      <c r="BF200" s="86"/>
      <c r="BH200" s="100" t="s">
        <v>43</v>
      </c>
      <c r="BI200" s="87"/>
      <c r="BJ200" s="86"/>
      <c r="BK200" s="86"/>
      <c r="BL200" s="86"/>
      <c r="BM200" s="86"/>
      <c r="BN200" s="86"/>
      <c r="BO200" s="86"/>
      <c r="BP200" s="86"/>
      <c r="BQ200" s="86"/>
      <c r="BR200" s="86"/>
      <c r="BS200" s="86"/>
      <c r="BT200" s="86"/>
      <c r="BU200" s="86"/>
      <c r="BV200" s="86"/>
      <c r="BW200" s="86"/>
      <c r="BX200" s="86"/>
      <c r="BY200" s="86"/>
      <c r="BZ200" s="86"/>
      <c r="CA200" s="86"/>
      <c r="CB200" s="86"/>
      <c r="CC200" s="86"/>
      <c r="CD200" s="86"/>
      <c r="CE200" s="86"/>
      <c r="CF200" s="86"/>
      <c r="CG200" s="86"/>
      <c r="CH200" s="86"/>
      <c r="CI200" s="86"/>
    </row>
    <row r="201" spans="2:87" x14ac:dyDescent="0.3">
      <c r="B201" s="79"/>
      <c r="C201" s="73"/>
      <c r="D201" s="311" t="s">
        <v>30</v>
      </c>
      <c r="E201" s="311"/>
      <c r="F201" s="311"/>
      <c r="G201" s="311"/>
      <c r="H201" s="311"/>
      <c r="I201" s="311"/>
      <c r="J201" s="311"/>
      <c r="K201" s="311"/>
      <c r="L201" s="311"/>
      <c r="M201" s="311"/>
      <c r="N201" s="311"/>
      <c r="O201" s="311"/>
      <c r="P201" s="311"/>
      <c r="Q201" s="311"/>
      <c r="R201" s="311"/>
      <c r="S201" s="311"/>
      <c r="T201" s="311"/>
      <c r="U201" s="311"/>
      <c r="V201" s="311"/>
      <c r="W201" s="311"/>
      <c r="X201" s="311"/>
      <c r="Y201" s="311"/>
      <c r="Z201" s="311"/>
      <c r="AA201" s="311"/>
      <c r="AB201" s="311"/>
      <c r="AC201" s="311"/>
      <c r="AE201" s="79"/>
      <c r="AF201" s="73"/>
      <c r="AG201" s="311" t="s">
        <v>30</v>
      </c>
      <c r="AH201" s="311"/>
      <c r="AI201" s="311"/>
      <c r="AJ201" s="311"/>
      <c r="AK201" s="311"/>
      <c r="AL201" s="311"/>
      <c r="AM201" s="311"/>
      <c r="AN201" s="311"/>
      <c r="AO201" s="311"/>
      <c r="AP201" s="311"/>
      <c r="AQ201" s="311"/>
      <c r="AR201" s="311"/>
      <c r="AS201" s="311"/>
      <c r="AT201" s="311"/>
      <c r="AU201" s="311"/>
      <c r="AV201" s="311"/>
      <c r="AW201" s="311"/>
      <c r="AX201" s="311"/>
      <c r="AY201" s="311"/>
      <c r="AZ201" s="311"/>
      <c r="BA201" s="311"/>
      <c r="BB201" s="311"/>
      <c r="BC201" s="311"/>
      <c r="BD201" s="311"/>
      <c r="BE201" s="311"/>
      <c r="BF201" s="311"/>
      <c r="BH201" s="79"/>
      <c r="BI201" s="73"/>
      <c r="BJ201" s="311" t="s">
        <v>30</v>
      </c>
      <c r="BK201" s="311"/>
      <c r="BL201" s="311"/>
      <c r="BM201" s="311"/>
      <c r="BN201" s="311"/>
      <c r="BO201" s="311"/>
      <c r="BP201" s="311"/>
      <c r="BQ201" s="311"/>
      <c r="BR201" s="311"/>
      <c r="BS201" s="311"/>
      <c r="BT201" s="311"/>
      <c r="BU201" s="311"/>
      <c r="BV201" s="311"/>
      <c r="BW201" s="311"/>
      <c r="BX201" s="311"/>
      <c r="BY201" s="311"/>
      <c r="BZ201" s="311"/>
      <c r="CA201" s="311"/>
      <c r="CB201" s="311"/>
      <c r="CC201" s="311"/>
      <c r="CD201" s="311"/>
      <c r="CE201" s="311"/>
      <c r="CF201" s="311"/>
      <c r="CG201" s="311"/>
      <c r="CH201" s="311"/>
      <c r="CI201" s="311"/>
    </row>
    <row r="202" spans="2:87" x14ac:dyDescent="0.3">
      <c r="B202" s="80"/>
      <c r="C202" s="81"/>
      <c r="D202" s="307">
        <v>2008</v>
      </c>
      <c r="E202" s="307"/>
      <c r="F202" s="307">
        <v>2009</v>
      </c>
      <c r="G202" s="307"/>
      <c r="H202" s="307">
        <v>2010</v>
      </c>
      <c r="I202" s="307"/>
      <c r="J202" s="307">
        <v>2011</v>
      </c>
      <c r="K202" s="307"/>
      <c r="L202" s="307">
        <v>2012</v>
      </c>
      <c r="M202" s="307"/>
      <c r="N202" s="307">
        <v>2013</v>
      </c>
      <c r="O202" s="307"/>
      <c r="P202" s="307">
        <v>2014</v>
      </c>
      <c r="Q202" s="307"/>
      <c r="R202" s="307">
        <v>2015</v>
      </c>
      <c r="S202" s="307"/>
      <c r="T202" s="307">
        <v>2016</v>
      </c>
      <c r="U202" s="307"/>
      <c r="V202" s="307">
        <v>2017</v>
      </c>
      <c r="W202" s="307"/>
      <c r="X202" s="307">
        <v>2018</v>
      </c>
      <c r="Y202" s="307"/>
      <c r="Z202" s="307">
        <v>2019</v>
      </c>
      <c r="AA202" s="307"/>
      <c r="AB202" s="307">
        <v>2020</v>
      </c>
      <c r="AC202" s="307"/>
      <c r="AE202" s="80"/>
      <c r="AF202" s="81"/>
      <c r="AG202" s="307">
        <v>2008</v>
      </c>
      <c r="AH202" s="307"/>
      <c r="AI202" s="307">
        <v>2009</v>
      </c>
      <c r="AJ202" s="307"/>
      <c r="AK202" s="307">
        <v>2010</v>
      </c>
      <c r="AL202" s="307"/>
      <c r="AM202" s="307">
        <v>2011</v>
      </c>
      <c r="AN202" s="307"/>
      <c r="AO202" s="307">
        <v>2012</v>
      </c>
      <c r="AP202" s="307"/>
      <c r="AQ202" s="307">
        <v>2013</v>
      </c>
      <c r="AR202" s="307"/>
      <c r="AS202" s="307">
        <v>2014</v>
      </c>
      <c r="AT202" s="307"/>
      <c r="AU202" s="307">
        <v>2015</v>
      </c>
      <c r="AV202" s="307"/>
      <c r="AW202" s="307">
        <v>2016</v>
      </c>
      <c r="AX202" s="307"/>
      <c r="AY202" s="307">
        <v>2017</v>
      </c>
      <c r="AZ202" s="307"/>
      <c r="BA202" s="307">
        <v>2018</v>
      </c>
      <c r="BB202" s="307"/>
      <c r="BC202" s="307">
        <v>2019</v>
      </c>
      <c r="BD202" s="307"/>
      <c r="BE202" s="307">
        <v>2020</v>
      </c>
      <c r="BF202" s="307"/>
      <c r="BH202" s="80"/>
      <c r="BI202" s="81"/>
      <c r="BJ202" s="307">
        <v>2008</v>
      </c>
      <c r="BK202" s="307"/>
      <c r="BL202" s="307">
        <v>2009</v>
      </c>
      <c r="BM202" s="307"/>
      <c r="BN202" s="307">
        <v>2010</v>
      </c>
      <c r="BO202" s="307"/>
      <c r="BP202" s="307">
        <v>2011</v>
      </c>
      <c r="BQ202" s="307"/>
      <c r="BR202" s="307">
        <v>2012</v>
      </c>
      <c r="BS202" s="307"/>
      <c r="BT202" s="307">
        <v>2013</v>
      </c>
      <c r="BU202" s="307"/>
      <c r="BV202" s="307">
        <v>2014</v>
      </c>
      <c r="BW202" s="307"/>
      <c r="BX202" s="307">
        <v>2015</v>
      </c>
      <c r="BY202" s="307"/>
      <c r="BZ202" s="307">
        <v>2016</v>
      </c>
      <c r="CA202" s="307"/>
      <c r="CB202" s="307">
        <v>2017</v>
      </c>
      <c r="CC202" s="307"/>
      <c r="CD202" s="307">
        <v>2018</v>
      </c>
      <c r="CE202" s="307"/>
      <c r="CF202" s="307">
        <v>2019</v>
      </c>
      <c r="CG202" s="307"/>
      <c r="CH202" s="307">
        <v>2020</v>
      </c>
      <c r="CI202" s="307"/>
    </row>
    <row r="203" spans="2:87" x14ac:dyDescent="0.3">
      <c r="B203" s="83"/>
      <c r="C203" s="84"/>
      <c r="D203" s="85" t="s">
        <v>31</v>
      </c>
      <c r="E203" s="85" t="s">
        <v>0</v>
      </c>
      <c r="F203" s="85" t="s">
        <v>31</v>
      </c>
      <c r="G203" s="85" t="s">
        <v>0</v>
      </c>
      <c r="H203" s="85" t="s">
        <v>31</v>
      </c>
      <c r="I203" s="85" t="s">
        <v>0</v>
      </c>
      <c r="J203" s="85" t="s">
        <v>31</v>
      </c>
      <c r="K203" s="85" t="s">
        <v>0</v>
      </c>
      <c r="L203" s="85" t="s">
        <v>31</v>
      </c>
      <c r="M203" s="85" t="s">
        <v>0</v>
      </c>
      <c r="N203" s="85" t="s">
        <v>31</v>
      </c>
      <c r="O203" s="85" t="s">
        <v>0</v>
      </c>
      <c r="P203" s="85" t="s">
        <v>31</v>
      </c>
      <c r="Q203" s="85" t="s">
        <v>0</v>
      </c>
      <c r="R203" s="85" t="s">
        <v>31</v>
      </c>
      <c r="S203" s="85" t="s">
        <v>0</v>
      </c>
      <c r="T203" s="85" t="s">
        <v>31</v>
      </c>
      <c r="U203" s="85" t="s">
        <v>0</v>
      </c>
      <c r="V203" s="85" t="s">
        <v>31</v>
      </c>
      <c r="W203" s="85" t="s">
        <v>0</v>
      </c>
      <c r="X203" s="85" t="s">
        <v>31</v>
      </c>
      <c r="Y203" s="85" t="s">
        <v>0</v>
      </c>
      <c r="Z203" s="85" t="s">
        <v>31</v>
      </c>
      <c r="AA203" s="85" t="s">
        <v>0</v>
      </c>
      <c r="AB203" s="85" t="s">
        <v>31</v>
      </c>
      <c r="AC203" s="85" t="s">
        <v>0</v>
      </c>
      <c r="AE203" s="83"/>
      <c r="AF203" s="84"/>
      <c r="AG203" s="85" t="s">
        <v>31</v>
      </c>
      <c r="AH203" s="85" t="s">
        <v>0</v>
      </c>
      <c r="AI203" s="85" t="s">
        <v>31</v>
      </c>
      <c r="AJ203" s="85" t="s">
        <v>0</v>
      </c>
      <c r="AK203" s="85" t="s">
        <v>31</v>
      </c>
      <c r="AL203" s="85" t="s">
        <v>0</v>
      </c>
      <c r="AM203" s="85" t="s">
        <v>31</v>
      </c>
      <c r="AN203" s="85" t="s">
        <v>0</v>
      </c>
      <c r="AO203" s="85" t="s">
        <v>31</v>
      </c>
      <c r="AP203" s="85" t="s">
        <v>0</v>
      </c>
      <c r="AQ203" s="85" t="s">
        <v>31</v>
      </c>
      <c r="AR203" s="85" t="s">
        <v>0</v>
      </c>
      <c r="AS203" s="85" t="s">
        <v>31</v>
      </c>
      <c r="AT203" s="85" t="s">
        <v>0</v>
      </c>
      <c r="AU203" s="85" t="s">
        <v>31</v>
      </c>
      <c r="AV203" s="85" t="s">
        <v>0</v>
      </c>
      <c r="AW203" s="85" t="s">
        <v>31</v>
      </c>
      <c r="AX203" s="85" t="s">
        <v>0</v>
      </c>
      <c r="AY203" s="85" t="s">
        <v>31</v>
      </c>
      <c r="AZ203" s="85" t="s">
        <v>0</v>
      </c>
      <c r="BA203" s="85" t="s">
        <v>31</v>
      </c>
      <c r="BB203" s="85" t="s">
        <v>0</v>
      </c>
      <c r="BC203" s="85" t="s">
        <v>31</v>
      </c>
      <c r="BD203" s="85" t="s">
        <v>0</v>
      </c>
      <c r="BE203" s="85" t="s">
        <v>31</v>
      </c>
      <c r="BF203" s="85" t="s">
        <v>0</v>
      </c>
      <c r="BH203" s="83"/>
      <c r="BI203" s="84"/>
      <c r="BJ203" s="85" t="s">
        <v>31</v>
      </c>
      <c r="BK203" s="85" t="s">
        <v>0</v>
      </c>
      <c r="BL203" s="85" t="s">
        <v>31</v>
      </c>
      <c r="BM203" s="85" t="s">
        <v>0</v>
      </c>
      <c r="BN203" s="85" t="s">
        <v>31</v>
      </c>
      <c r="BO203" s="85" t="s">
        <v>0</v>
      </c>
      <c r="BP203" s="85" t="s">
        <v>31</v>
      </c>
      <c r="BQ203" s="85" t="s">
        <v>0</v>
      </c>
      <c r="BR203" s="85" t="s">
        <v>31</v>
      </c>
      <c r="BS203" s="85" t="s">
        <v>0</v>
      </c>
      <c r="BT203" s="85" t="s">
        <v>31</v>
      </c>
      <c r="BU203" s="85" t="s">
        <v>0</v>
      </c>
      <c r="BV203" s="85" t="s">
        <v>31</v>
      </c>
      <c r="BW203" s="85" t="s">
        <v>0</v>
      </c>
      <c r="BX203" s="85" t="s">
        <v>31</v>
      </c>
      <c r="BY203" s="85" t="s">
        <v>0</v>
      </c>
      <c r="BZ203" s="85" t="s">
        <v>31</v>
      </c>
      <c r="CA203" s="85" t="s">
        <v>0</v>
      </c>
      <c r="CB203" s="85" t="s">
        <v>31</v>
      </c>
      <c r="CC203" s="85" t="s">
        <v>0</v>
      </c>
      <c r="CD203" s="85" t="s">
        <v>31</v>
      </c>
      <c r="CE203" s="85" t="s">
        <v>0</v>
      </c>
      <c r="CF203" s="85" t="s">
        <v>31</v>
      </c>
      <c r="CG203" s="85" t="s">
        <v>0</v>
      </c>
      <c r="CH203" s="85" t="s">
        <v>31</v>
      </c>
      <c r="CI203" s="85" t="s">
        <v>0</v>
      </c>
    </row>
    <row r="204" spans="2:87" x14ac:dyDescent="0.3">
      <c r="B204" s="308" t="s">
        <v>34</v>
      </c>
      <c r="C204" s="2">
        <v>2008</v>
      </c>
      <c r="D204" s="38">
        <v>113</v>
      </c>
      <c r="E204" s="115">
        <f t="shared" ref="E204:E216" si="114">D204/D60*100</f>
        <v>60.106382978723403</v>
      </c>
      <c r="F204" s="74"/>
      <c r="G204" s="115"/>
      <c r="H204" s="74"/>
      <c r="I204" s="115"/>
      <c r="J204" s="74"/>
      <c r="K204" s="115"/>
      <c r="L204" s="74"/>
      <c r="M204" s="115"/>
      <c r="N204" s="74"/>
      <c r="O204" s="115"/>
      <c r="P204" s="74"/>
      <c r="Q204" s="115"/>
      <c r="R204" s="74"/>
      <c r="S204" s="115"/>
      <c r="T204" s="74"/>
      <c r="U204" s="115"/>
      <c r="V204" s="74"/>
      <c r="W204" s="115"/>
      <c r="X204" s="74"/>
      <c r="Y204" s="115"/>
      <c r="Z204" s="74"/>
      <c r="AA204" s="115"/>
      <c r="AB204" s="74"/>
      <c r="AC204" s="115"/>
      <c r="AE204" s="308" t="s">
        <v>34</v>
      </c>
      <c r="AF204" s="2">
        <v>2008</v>
      </c>
      <c r="AG204" s="38">
        <v>16</v>
      </c>
      <c r="AH204" s="115">
        <f t="shared" ref="AH204:AH216" si="115">AG204/D60*100</f>
        <v>8.5106382978723403</v>
      </c>
      <c r="AI204" s="74"/>
      <c r="AJ204" s="115"/>
      <c r="AK204" s="74"/>
      <c r="AL204" s="115"/>
      <c r="AM204" s="74"/>
      <c r="AN204" s="115"/>
      <c r="AO204" s="74"/>
      <c r="AP204" s="115"/>
      <c r="AQ204" s="74"/>
      <c r="AR204" s="115"/>
      <c r="AS204" s="74"/>
      <c r="AT204" s="115"/>
      <c r="AU204" s="74"/>
      <c r="AV204" s="115"/>
      <c r="AW204" s="74"/>
      <c r="AX204" s="115"/>
      <c r="AY204" s="74"/>
      <c r="AZ204" s="115"/>
      <c r="BA204" s="74"/>
      <c r="BB204" s="115"/>
      <c r="BC204" s="74"/>
      <c r="BD204" s="115"/>
      <c r="BE204" s="74"/>
      <c r="BF204" s="115"/>
      <c r="BH204" s="308" t="s">
        <v>34</v>
      </c>
      <c r="BI204" s="2">
        <v>2008</v>
      </c>
      <c r="BJ204" s="38">
        <v>100</v>
      </c>
      <c r="BK204" s="115">
        <f t="shared" ref="BK204:BK216" si="116">BJ204/D60*100</f>
        <v>53.191489361702125</v>
      </c>
      <c r="BL204" s="74"/>
      <c r="BM204" s="115"/>
      <c r="BN204" s="74"/>
      <c r="BO204" s="115"/>
      <c r="BP204" s="74"/>
      <c r="BQ204" s="115"/>
      <c r="BR204" s="74"/>
      <c r="BS204" s="115"/>
      <c r="BT204" s="74"/>
      <c r="BU204" s="115"/>
      <c r="BV204" s="74"/>
      <c r="BW204" s="115"/>
      <c r="BX204" s="74"/>
      <c r="BY204" s="115"/>
      <c r="BZ204" s="74"/>
      <c r="CA204" s="115"/>
      <c r="CB204" s="74"/>
      <c r="CC204" s="115"/>
      <c r="CD204" s="74"/>
      <c r="CE204" s="115"/>
      <c r="CF204" s="74"/>
      <c r="CG204" s="115"/>
      <c r="CH204" s="74"/>
      <c r="CI204" s="115"/>
    </row>
    <row r="205" spans="2:87" x14ac:dyDescent="0.3">
      <c r="B205" s="309"/>
      <c r="C205" s="2">
        <v>2009</v>
      </c>
      <c r="D205" s="41">
        <v>187</v>
      </c>
      <c r="E205" s="116">
        <f t="shared" si="114"/>
        <v>70.300751879699249</v>
      </c>
      <c r="F205" s="26">
        <v>187</v>
      </c>
      <c r="G205" s="116">
        <f t="shared" ref="G205:G216" si="117">F205/F61*100</f>
        <v>73.622047244094489</v>
      </c>
      <c r="H205" s="26"/>
      <c r="I205" s="116"/>
      <c r="J205" s="26"/>
      <c r="K205" s="116"/>
      <c r="L205" s="26"/>
      <c r="M205" s="116"/>
      <c r="N205" s="26"/>
      <c r="O205" s="116"/>
      <c r="P205" s="26"/>
      <c r="Q205" s="116"/>
      <c r="R205" s="26"/>
      <c r="S205" s="116"/>
      <c r="T205" s="26"/>
      <c r="U205" s="116"/>
      <c r="V205" s="26"/>
      <c r="W205" s="116"/>
      <c r="X205" s="26"/>
      <c r="Y205" s="116"/>
      <c r="Z205" s="26"/>
      <c r="AA205" s="116"/>
      <c r="AB205" s="26"/>
      <c r="AC205" s="116"/>
      <c r="AE205" s="309"/>
      <c r="AF205" s="2">
        <v>2009</v>
      </c>
      <c r="AG205" s="41">
        <v>21</v>
      </c>
      <c r="AH205" s="116">
        <f t="shared" si="115"/>
        <v>7.8947368421052628</v>
      </c>
      <c r="AI205" s="26">
        <v>29</v>
      </c>
      <c r="AJ205" s="116">
        <f t="shared" ref="AJ205:AJ216" si="118">AI205/F61*100</f>
        <v>11.41732283464567</v>
      </c>
      <c r="AK205" s="26"/>
      <c r="AL205" s="116"/>
      <c r="AM205" s="26"/>
      <c r="AN205" s="116"/>
      <c r="AO205" s="26"/>
      <c r="AP205" s="116"/>
      <c r="AQ205" s="26"/>
      <c r="AR205" s="116"/>
      <c r="AS205" s="26"/>
      <c r="AT205" s="116"/>
      <c r="AU205" s="26"/>
      <c r="AV205" s="116"/>
      <c r="AW205" s="26"/>
      <c r="AX205" s="116"/>
      <c r="AY205" s="26"/>
      <c r="AZ205" s="116"/>
      <c r="BA205" s="26"/>
      <c r="BB205" s="116"/>
      <c r="BC205" s="26"/>
      <c r="BD205" s="116"/>
      <c r="BE205" s="26"/>
      <c r="BF205" s="116"/>
      <c r="BH205" s="309"/>
      <c r="BI205" s="2">
        <v>2009</v>
      </c>
      <c r="BJ205" s="41">
        <v>176</v>
      </c>
      <c r="BK205" s="116">
        <f t="shared" si="116"/>
        <v>66.165413533834581</v>
      </c>
      <c r="BL205" s="26">
        <v>167</v>
      </c>
      <c r="BM205" s="116">
        <f t="shared" ref="BM205:BM216" si="119">BL205/F61*100</f>
        <v>65.748031496062993</v>
      </c>
      <c r="BN205" s="26"/>
      <c r="BO205" s="116"/>
      <c r="BP205" s="26"/>
      <c r="BQ205" s="116"/>
      <c r="BR205" s="26"/>
      <c r="BS205" s="116"/>
      <c r="BT205" s="26"/>
      <c r="BU205" s="116"/>
      <c r="BV205" s="26"/>
      <c r="BW205" s="116"/>
      <c r="BX205" s="26"/>
      <c r="BY205" s="116"/>
      <c r="BZ205" s="26"/>
      <c r="CA205" s="116"/>
      <c r="CB205" s="26"/>
      <c r="CC205" s="116"/>
      <c r="CD205" s="26"/>
      <c r="CE205" s="116"/>
      <c r="CF205" s="26"/>
      <c r="CG205" s="116"/>
      <c r="CH205" s="26"/>
      <c r="CI205" s="116"/>
    </row>
    <row r="206" spans="2:87" x14ac:dyDescent="0.3">
      <c r="B206" s="309"/>
      <c r="C206" s="2">
        <v>2010</v>
      </c>
      <c r="D206" s="41">
        <v>125</v>
      </c>
      <c r="E206" s="116">
        <f t="shared" si="114"/>
        <v>78.125</v>
      </c>
      <c r="F206" s="26">
        <v>233</v>
      </c>
      <c r="G206" s="116">
        <f t="shared" si="117"/>
        <v>76.143790849673195</v>
      </c>
      <c r="H206" s="26">
        <v>166</v>
      </c>
      <c r="I206" s="116">
        <f t="shared" ref="I206:K216" si="120">H206/H62*100</f>
        <v>72.807017543859658</v>
      </c>
      <c r="J206" s="26"/>
      <c r="K206" s="116"/>
      <c r="L206" s="26"/>
      <c r="M206" s="116"/>
      <c r="N206" s="26"/>
      <c r="O206" s="116"/>
      <c r="P206" s="26"/>
      <c r="Q206" s="116"/>
      <c r="R206" s="26"/>
      <c r="S206" s="116"/>
      <c r="T206" s="26"/>
      <c r="U206" s="116"/>
      <c r="V206" s="26"/>
      <c r="W206" s="116"/>
      <c r="X206" s="26"/>
      <c r="Y206" s="116"/>
      <c r="Z206" s="26"/>
      <c r="AA206" s="116"/>
      <c r="AB206" s="26"/>
      <c r="AC206" s="116"/>
      <c r="AE206" s="309"/>
      <c r="AF206" s="2">
        <v>2010</v>
      </c>
      <c r="AG206" s="41">
        <v>19</v>
      </c>
      <c r="AH206" s="116">
        <f t="shared" si="115"/>
        <v>11.875</v>
      </c>
      <c r="AI206" s="26">
        <v>43</v>
      </c>
      <c r="AJ206" s="116">
        <f t="shared" si="118"/>
        <v>14.052287581699346</v>
      </c>
      <c r="AK206" s="26">
        <v>23</v>
      </c>
      <c r="AL206" s="116">
        <f t="shared" ref="AL206:AL216" si="121">AK206/H62*100</f>
        <v>10.087719298245613</v>
      </c>
      <c r="AM206" s="26"/>
      <c r="AN206" s="116"/>
      <c r="AO206" s="26"/>
      <c r="AP206" s="116"/>
      <c r="AQ206" s="26"/>
      <c r="AR206" s="116"/>
      <c r="AS206" s="26"/>
      <c r="AT206" s="116"/>
      <c r="AU206" s="26"/>
      <c r="AV206" s="116"/>
      <c r="AW206" s="26"/>
      <c r="AX206" s="116"/>
      <c r="AY206" s="26"/>
      <c r="AZ206" s="116"/>
      <c r="BA206" s="26"/>
      <c r="BB206" s="116"/>
      <c r="BC206" s="26"/>
      <c r="BD206" s="116"/>
      <c r="BE206" s="26"/>
      <c r="BF206" s="116"/>
      <c r="BH206" s="309"/>
      <c r="BI206" s="2">
        <v>2010</v>
      </c>
      <c r="BJ206" s="41">
        <v>116</v>
      </c>
      <c r="BK206" s="116">
        <f t="shared" si="116"/>
        <v>72.5</v>
      </c>
      <c r="BL206" s="26">
        <v>208</v>
      </c>
      <c r="BM206" s="116">
        <f t="shared" si="119"/>
        <v>67.973856209150327</v>
      </c>
      <c r="BN206" s="26">
        <v>149</v>
      </c>
      <c r="BO206" s="116">
        <f t="shared" ref="BO206:BO216" si="122">BN206/H62*100</f>
        <v>65.350877192982466</v>
      </c>
      <c r="BP206" s="26"/>
      <c r="BQ206" s="116"/>
      <c r="BR206" s="26"/>
      <c r="BS206" s="116"/>
      <c r="BT206" s="26"/>
      <c r="BU206" s="116"/>
      <c r="BV206" s="26"/>
      <c r="BW206" s="116"/>
      <c r="BX206" s="26"/>
      <c r="BY206" s="116"/>
      <c r="BZ206" s="26"/>
      <c r="CA206" s="116"/>
      <c r="CB206" s="26"/>
      <c r="CC206" s="116"/>
      <c r="CD206" s="26"/>
      <c r="CE206" s="116"/>
      <c r="CF206" s="26"/>
      <c r="CG206" s="116"/>
      <c r="CH206" s="26"/>
      <c r="CI206" s="116"/>
    </row>
    <row r="207" spans="2:87" x14ac:dyDescent="0.3">
      <c r="B207" s="309"/>
      <c r="C207" s="2">
        <v>2011</v>
      </c>
      <c r="D207" s="41">
        <v>70</v>
      </c>
      <c r="E207" s="116">
        <f t="shared" si="114"/>
        <v>76.08695652173914</v>
      </c>
      <c r="F207" s="26">
        <v>122</v>
      </c>
      <c r="G207" s="116">
        <f t="shared" si="117"/>
        <v>77.70700636942675</v>
      </c>
      <c r="H207" s="26">
        <v>208</v>
      </c>
      <c r="I207" s="116">
        <f t="shared" si="120"/>
        <v>74.285714285714292</v>
      </c>
      <c r="J207" s="26">
        <v>128</v>
      </c>
      <c r="K207" s="116">
        <f t="shared" si="120"/>
        <v>69.945355191256837</v>
      </c>
      <c r="L207" s="26"/>
      <c r="M207" s="116"/>
      <c r="N207" s="26"/>
      <c r="O207" s="116"/>
      <c r="P207" s="26"/>
      <c r="Q207" s="116"/>
      <c r="R207" s="26"/>
      <c r="S207" s="116"/>
      <c r="T207" s="26"/>
      <c r="U207" s="116"/>
      <c r="V207" s="26"/>
      <c r="W207" s="116"/>
      <c r="X207" s="26"/>
      <c r="Y207" s="116"/>
      <c r="Z207" s="26"/>
      <c r="AA207" s="116"/>
      <c r="AB207" s="26"/>
      <c r="AC207" s="116"/>
      <c r="AE207" s="309"/>
      <c r="AF207" s="2">
        <v>2011</v>
      </c>
      <c r="AG207" s="41">
        <v>10</v>
      </c>
      <c r="AH207" s="116">
        <f t="shared" si="115"/>
        <v>10.869565217391305</v>
      </c>
      <c r="AI207" s="26">
        <v>28</v>
      </c>
      <c r="AJ207" s="116">
        <f t="shared" si="118"/>
        <v>17.834394904458598</v>
      </c>
      <c r="AK207" s="26">
        <v>46</v>
      </c>
      <c r="AL207" s="116">
        <f t="shared" si="121"/>
        <v>16.428571428571427</v>
      </c>
      <c r="AM207" s="26">
        <v>26</v>
      </c>
      <c r="AN207" s="116">
        <f t="shared" ref="AN207:AN216" si="123">AM207/J63*100</f>
        <v>14.207650273224044</v>
      </c>
      <c r="AO207" s="26"/>
      <c r="AP207" s="116"/>
      <c r="AQ207" s="26"/>
      <c r="AR207" s="116"/>
      <c r="AS207" s="26"/>
      <c r="AT207" s="116"/>
      <c r="AU207" s="26"/>
      <c r="AV207" s="116"/>
      <c r="AW207" s="26"/>
      <c r="AX207" s="116"/>
      <c r="AY207" s="26"/>
      <c r="AZ207" s="116"/>
      <c r="BA207" s="26"/>
      <c r="BB207" s="116"/>
      <c r="BC207" s="26"/>
      <c r="BD207" s="116"/>
      <c r="BE207" s="26"/>
      <c r="BF207" s="116"/>
      <c r="BH207" s="309"/>
      <c r="BI207" s="2">
        <v>2011</v>
      </c>
      <c r="BJ207" s="41">
        <v>65</v>
      </c>
      <c r="BK207" s="116">
        <f t="shared" si="116"/>
        <v>70.652173913043484</v>
      </c>
      <c r="BL207" s="26">
        <v>103</v>
      </c>
      <c r="BM207" s="116">
        <f t="shared" si="119"/>
        <v>65.605095541401269</v>
      </c>
      <c r="BN207" s="26">
        <v>172</v>
      </c>
      <c r="BO207" s="116">
        <f t="shared" si="122"/>
        <v>61.428571428571431</v>
      </c>
      <c r="BP207" s="26">
        <v>113</v>
      </c>
      <c r="BQ207" s="116">
        <f t="shared" ref="BQ207:BQ216" si="124">BP207/J63*100</f>
        <v>61.748633879781423</v>
      </c>
      <c r="BR207" s="26"/>
      <c r="BS207" s="116"/>
      <c r="BT207" s="26"/>
      <c r="BU207" s="116"/>
      <c r="BV207" s="26"/>
      <c r="BW207" s="116"/>
      <c r="BX207" s="26"/>
      <c r="BY207" s="116"/>
      <c r="BZ207" s="26"/>
      <c r="CA207" s="116"/>
      <c r="CB207" s="26"/>
      <c r="CC207" s="116"/>
      <c r="CD207" s="26"/>
      <c r="CE207" s="116"/>
      <c r="CF207" s="26"/>
      <c r="CG207" s="116"/>
      <c r="CH207" s="26"/>
      <c r="CI207" s="116"/>
    </row>
    <row r="208" spans="2:87" x14ac:dyDescent="0.3">
      <c r="B208" s="309"/>
      <c r="C208" s="2">
        <v>2012</v>
      </c>
      <c r="D208" s="41">
        <v>84</v>
      </c>
      <c r="E208" s="116">
        <f t="shared" si="114"/>
        <v>83.168316831683171</v>
      </c>
      <c r="F208" s="26">
        <v>67</v>
      </c>
      <c r="G208" s="116">
        <f t="shared" si="117"/>
        <v>68.367346938775512</v>
      </c>
      <c r="H208" s="26">
        <v>124</v>
      </c>
      <c r="I208" s="116">
        <f t="shared" si="120"/>
        <v>72.514619883040936</v>
      </c>
      <c r="J208" s="26">
        <v>201</v>
      </c>
      <c r="K208" s="116">
        <f t="shared" si="120"/>
        <v>68.367346938775512</v>
      </c>
      <c r="L208" s="26">
        <v>141</v>
      </c>
      <c r="M208" s="116">
        <f t="shared" ref="M208:O216" si="125">L208/L64*100</f>
        <v>62.946428571428569</v>
      </c>
      <c r="N208" s="26"/>
      <c r="O208" s="116"/>
      <c r="P208" s="26"/>
      <c r="Q208" s="116"/>
      <c r="R208" s="26"/>
      <c r="S208" s="116"/>
      <c r="T208" s="26"/>
      <c r="U208" s="116"/>
      <c r="V208" s="26"/>
      <c r="W208" s="116"/>
      <c r="X208" s="26"/>
      <c r="Y208" s="116"/>
      <c r="Z208" s="26"/>
      <c r="AA208" s="116"/>
      <c r="AB208" s="26"/>
      <c r="AC208" s="116"/>
      <c r="AE208" s="309"/>
      <c r="AF208" s="2">
        <v>2012</v>
      </c>
      <c r="AG208" s="41">
        <v>16</v>
      </c>
      <c r="AH208" s="116">
        <f t="shared" si="115"/>
        <v>15.841584158415841</v>
      </c>
      <c r="AI208" s="26">
        <v>20</v>
      </c>
      <c r="AJ208" s="116">
        <f t="shared" si="118"/>
        <v>20.408163265306122</v>
      </c>
      <c r="AK208" s="26">
        <v>21</v>
      </c>
      <c r="AL208" s="116">
        <f t="shared" si="121"/>
        <v>12.280701754385964</v>
      </c>
      <c r="AM208" s="26">
        <v>56</v>
      </c>
      <c r="AN208" s="116">
        <f t="shared" si="123"/>
        <v>19.047619047619047</v>
      </c>
      <c r="AO208" s="26">
        <v>24</v>
      </c>
      <c r="AP208" s="116">
        <f t="shared" ref="AP208:AP216" si="126">AO208/L64*100</f>
        <v>10.714285714285714</v>
      </c>
      <c r="AQ208" s="26"/>
      <c r="AR208" s="116"/>
      <c r="AS208" s="26"/>
      <c r="AT208" s="116"/>
      <c r="AU208" s="26"/>
      <c r="AV208" s="116"/>
      <c r="AW208" s="26"/>
      <c r="AX208" s="116"/>
      <c r="AY208" s="26"/>
      <c r="AZ208" s="116"/>
      <c r="BA208" s="26"/>
      <c r="BB208" s="116"/>
      <c r="BC208" s="26"/>
      <c r="BD208" s="116"/>
      <c r="BE208" s="26"/>
      <c r="BF208" s="116"/>
      <c r="BH208" s="309"/>
      <c r="BI208" s="2">
        <v>2012</v>
      </c>
      <c r="BJ208" s="41">
        <v>73</v>
      </c>
      <c r="BK208" s="116">
        <f t="shared" si="116"/>
        <v>72.277227722772281</v>
      </c>
      <c r="BL208" s="26">
        <v>53</v>
      </c>
      <c r="BM208" s="116">
        <f t="shared" si="119"/>
        <v>54.081632653061227</v>
      </c>
      <c r="BN208" s="26">
        <v>107</v>
      </c>
      <c r="BO208" s="116">
        <f t="shared" si="122"/>
        <v>62.57309941520468</v>
      </c>
      <c r="BP208" s="26">
        <v>166</v>
      </c>
      <c r="BQ208" s="116">
        <f t="shared" si="124"/>
        <v>56.4625850340136</v>
      </c>
      <c r="BR208" s="26">
        <v>128</v>
      </c>
      <c r="BS208" s="116">
        <f t="shared" ref="BS208:BS216" si="127">BR208/L64*100</f>
        <v>57.142857142857139</v>
      </c>
      <c r="BT208" s="26"/>
      <c r="BU208" s="116"/>
      <c r="BV208" s="26"/>
      <c r="BW208" s="116"/>
      <c r="BX208" s="26"/>
      <c r="BY208" s="116"/>
      <c r="BZ208" s="26"/>
      <c r="CA208" s="116"/>
      <c r="CB208" s="26"/>
      <c r="CC208" s="116"/>
      <c r="CD208" s="26"/>
      <c r="CE208" s="116"/>
      <c r="CF208" s="26"/>
      <c r="CG208" s="116"/>
      <c r="CH208" s="26"/>
      <c r="CI208" s="116"/>
    </row>
    <row r="209" spans="2:87" x14ac:dyDescent="0.3">
      <c r="B209" s="309"/>
      <c r="C209" s="2">
        <v>2013</v>
      </c>
      <c r="D209" s="41">
        <v>65</v>
      </c>
      <c r="E209" s="116">
        <f t="shared" si="114"/>
        <v>82.278481012658233</v>
      </c>
      <c r="F209" s="26">
        <v>67</v>
      </c>
      <c r="G209" s="116">
        <f t="shared" si="117"/>
        <v>83.75</v>
      </c>
      <c r="H209" s="26">
        <v>90</v>
      </c>
      <c r="I209" s="116">
        <f t="shared" si="120"/>
        <v>66.666666666666657</v>
      </c>
      <c r="J209" s="26">
        <v>164</v>
      </c>
      <c r="K209" s="116">
        <f t="shared" si="120"/>
        <v>73.214285714285708</v>
      </c>
      <c r="L209" s="26">
        <v>188</v>
      </c>
      <c r="M209" s="116">
        <f t="shared" si="125"/>
        <v>63.945578231292522</v>
      </c>
      <c r="N209" s="26">
        <v>153</v>
      </c>
      <c r="O209" s="116">
        <f t="shared" si="125"/>
        <v>61.445783132530117</v>
      </c>
      <c r="P209" s="26"/>
      <c r="Q209" s="116"/>
      <c r="R209" s="26"/>
      <c r="S209" s="116"/>
      <c r="T209" s="26"/>
      <c r="U209" s="116"/>
      <c r="V209" s="26"/>
      <c r="W209" s="116"/>
      <c r="X209" s="26"/>
      <c r="Y209" s="116"/>
      <c r="Z209" s="26"/>
      <c r="AA209" s="116"/>
      <c r="AB209" s="26"/>
      <c r="AC209" s="116"/>
      <c r="AE209" s="309"/>
      <c r="AF209" s="2">
        <v>2013</v>
      </c>
      <c r="AG209" s="41">
        <v>10</v>
      </c>
      <c r="AH209" s="116">
        <f t="shared" si="115"/>
        <v>12.658227848101266</v>
      </c>
      <c r="AI209" s="26">
        <v>23</v>
      </c>
      <c r="AJ209" s="116">
        <f t="shared" si="118"/>
        <v>28.749999999999996</v>
      </c>
      <c r="AK209" s="26">
        <v>15</v>
      </c>
      <c r="AL209" s="116">
        <f t="shared" si="121"/>
        <v>11.111111111111111</v>
      </c>
      <c r="AM209" s="26">
        <v>36</v>
      </c>
      <c r="AN209" s="116">
        <f t="shared" si="123"/>
        <v>16.071428571428573</v>
      </c>
      <c r="AO209" s="26">
        <v>34</v>
      </c>
      <c r="AP209" s="116">
        <f t="shared" si="126"/>
        <v>11.564625850340136</v>
      </c>
      <c r="AQ209" s="26">
        <v>26</v>
      </c>
      <c r="AR209" s="116">
        <f t="shared" ref="AR209:AR216" si="128">AQ209/N65*100</f>
        <v>10.441767068273093</v>
      </c>
      <c r="AS209" s="26"/>
      <c r="AT209" s="116"/>
      <c r="AU209" s="26"/>
      <c r="AV209" s="116"/>
      <c r="AW209" s="26"/>
      <c r="AX209" s="116"/>
      <c r="AY209" s="26"/>
      <c r="AZ209" s="116"/>
      <c r="BA209" s="26"/>
      <c r="BB209" s="116"/>
      <c r="BC209" s="26"/>
      <c r="BD209" s="116"/>
      <c r="BE209" s="26"/>
      <c r="BF209" s="116"/>
      <c r="BH209" s="309"/>
      <c r="BI209" s="2">
        <v>2013</v>
      </c>
      <c r="BJ209" s="41">
        <v>58</v>
      </c>
      <c r="BK209" s="116">
        <f t="shared" si="116"/>
        <v>73.417721518987349</v>
      </c>
      <c r="BL209" s="26">
        <v>49</v>
      </c>
      <c r="BM209" s="116">
        <f t="shared" si="119"/>
        <v>61.250000000000007</v>
      </c>
      <c r="BN209" s="26">
        <v>80</v>
      </c>
      <c r="BO209" s="116">
        <f t="shared" si="122"/>
        <v>59.259259259259252</v>
      </c>
      <c r="BP209" s="26">
        <v>140</v>
      </c>
      <c r="BQ209" s="116">
        <f t="shared" si="124"/>
        <v>62.5</v>
      </c>
      <c r="BR209" s="26">
        <v>162</v>
      </c>
      <c r="BS209" s="116">
        <f t="shared" si="127"/>
        <v>55.102040816326522</v>
      </c>
      <c r="BT209" s="26">
        <v>132</v>
      </c>
      <c r="BU209" s="116">
        <f t="shared" ref="BU209:BU216" si="129">BT209/N65*100</f>
        <v>53.01204819277109</v>
      </c>
      <c r="BV209" s="26"/>
      <c r="BW209" s="116"/>
      <c r="BX209" s="26"/>
      <c r="BY209" s="116"/>
      <c r="BZ209" s="26"/>
      <c r="CA209" s="116"/>
      <c r="CB209" s="26"/>
      <c r="CC209" s="116"/>
      <c r="CD209" s="26"/>
      <c r="CE209" s="116"/>
      <c r="CF209" s="26"/>
      <c r="CG209" s="116"/>
      <c r="CH209" s="26"/>
      <c r="CI209" s="116"/>
    </row>
    <row r="210" spans="2:87" x14ac:dyDescent="0.3">
      <c r="B210" s="309"/>
      <c r="C210" s="2">
        <v>2014</v>
      </c>
      <c r="D210" s="41">
        <v>69</v>
      </c>
      <c r="E210" s="116">
        <f t="shared" si="114"/>
        <v>86.25</v>
      </c>
      <c r="F210" s="26">
        <v>51</v>
      </c>
      <c r="G210" s="116">
        <f t="shared" si="117"/>
        <v>70.833333333333343</v>
      </c>
      <c r="H210" s="26">
        <v>88</v>
      </c>
      <c r="I210" s="116">
        <f t="shared" si="120"/>
        <v>77.876106194690266</v>
      </c>
      <c r="J210" s="26">
        <v>93</v>
      </c>
      <c r="K210" s="116">
        <f t="shared" si="120"/>
        <v>69.924812030075188</v>
      </c>
      <c r="L210" s="26">
        <v>114</v>
      </c>
      <c r="M210" s="116">
        <f t="shared" si="125"/>
        <v>67.058823529411754</v>
      </c>
      <c r="N210" s="26">
        <v>203</v>
      </c>
      <c r="O210" s="116">
        <f t="shared" si="125"/>
        <v>64.649681528662413</v>
      </c>
      <c r="P210" s="26">
        <v>158</v>
      </c>
      <c r="Q210" s="116">
        <f t="shared" ref="Q210:S216" si="130">P210/P66*100</f>
        <v>63.967611336032391</v>
      </c>
      <c r="R210" s="26"/>
      <c r="S210" s="116"/>
      <c r="T210" s="26"/>
      <c r="U210" s="116"/>
      <c r="V210" s="26"/>
      <c r="W210" s="116"/>
      <c r="X210" s="26"/>
      <c r="Y210" s="116"/>
      <c r="Z210" s="26"/>
      <c r="AA210" s="116"/>
      <c r="AB210" s="26"/>
      <c r="AC210" s="116"/>
      <c r="AE210" s="309"/>
      <c r="AF210" s="2">
        <v>2014</v>
      </c>
      <c r="AG210" s="41">
        <v>14</v>
      </c>
      <c r="AH210" s="116">
        <f t="shared" si="115"/>
        <v>17.5</v>
      </c>
      <c r="AI210" s="26">
        <v>12</v>
      </c>
      <c r="AJ210" s="116">
        <f t="shared" si="118"/>
        <v>16.666666666666664</v>
      </c>
      <c r="AK210" s="26">
        <v>16</v>
      </c>
      <c r="AL210" s="116">
        <f t="shared" si="121"/>
        <v>14.159292035398231</v>
      </c>
      <c r="AM210" s="26">
        <v>16</v>
      </c>
      <c r="AN210" s="116">
        <f t="shared" si="123"/>
        <v>12.030075187969924</v>
      </c>
      <c r="AO210" s="26">
        <v>26</v>
      </c>
      <c r="AP210" s="116">
        <f t="shared" si="126"/>
        <v>15.294117647058824</v>
      </c>
      <c r="AQ210" s="26">
        <v>26</v>
      </c>
      <c r="AR210" s="116">
        <f t="shared" si="128"/>
        <v>8.2802547770700627</v>
      </c>
      <c r="AS210" s="26">
        <v>21</v>
      </c>
      <c r="AT210" s="116">
        <f t="shared" ref="AT210:AT216" si="131">AS210/P66*100</f>
        <v>8.5020242914979747</v>
      </c>
      <c r="AU210" s="26"/>
      <c r="AV210" s="116"/>
      <c r="AW210" s="26"/>
      <c r="AX210" s="116"/>
      <c r="AY210" s="26"/>
      <c r="AZ210" s="116"/>
      <c r="BA210" s="26"/>
      <c r="BB210" s="116"/>
      <c r="BC210" s="26"/>
      <c r="BD210" s="116"/>
      <c r="BE210" s="26"/>
      <c r="BF210" s="116"/>
      <c r="BH210" s="309"/>
      <c r="BI210" s="2">
        <v>2014</v>
      </c>
      <c r="BJ210" s="41">
        <v>58</v>
      </c>
      <c r="BK210" s="116">
        <f t="shared" si="116"/>
        <v>72.5</v>
      </c>
      <c r="BL210" s="26">
        <v>41</v>
      </c>
      <c r="BM210" s="116">
        <f t="shared" si="119"/>
        <v>56.944444444444443</v>
      </c>
      <c r="BN210" s="26">
        <v>76</v>
      </c>
      <c r="BO210" s="116">
        <f t="shared" si="122"/>
        <v>67.256637168141594</v>
      </c>
      <c r="BP210" s="26">
        <v>78</v>
      </c>
      <c r="BQ210" s="116">
        <f t="shared" si="124"/>
        <v>58.646616541353382</v>
      </c>
      <c r="BR210" s="26">
        <v>91</v>
      </c>
      <c r="BS210" s="116">
        <f t="shared" si="127"/>
        <v>53.529411764705884</v>
      </c>
      <c r="BT210" s="26">
        <v>185</v>
      </c>
      <c r="BU210" s="116">
        <f t="shared" si="129"/>
        <v>58.917197452229296</v>
      </c>
      <c r="BV210" s="26">
        <v>141</v>
      </c>
      <c r="BW210" s="116">
        <f t="shared" ref="BW210:BW216" si="132">BV210/P66*100</f>
        <v>57.085020242914972</v>
      </c>
      <c r="BX210" s="26"/>
      <c r="BY210" s="116"/>
      <c r="BZ210" s="26"/>
      <c r="CA210" s="116"/>
      <c r="CB210" s="26"/>
      <c r="CC210" s="116"/>
      <c r="CD210" s="26"/>
      <c r="CE210" s="116"/>
      <c r="CF210" s="26"/>
      <c r="CG210" s="116"/>
      <c r="CH210" s="26"/>
      <c r="CI210" s="116"/>
    </row>
    <row r="211" spans="2:87" x14ac:dyDescent="0.3">
      <c r="B211" s="309"/>
      <c r="C211" s="2">
        <v>2015</v>
      </c>
      <c r="D211" s="41">
        <v>66</v>
      </c>
      <c r="E211" s="116">
        <f t="shared" si="114"/>
        <v>81.481481481481481</v>
      </c>
      <c r="F211" s="26">
        <v>63</v>
      </c>
      <c r="G211" s="116">
        <f t="shared" si="117"/>
        <v>84</v>
      </c>
      <c r="H211" s="26">
        <v>76</v>
      </c>
      <c r="I211" s="116">
        <f t="shared" si="120"/>
        <v>79.166666666666657</v>
      </c>
      <c r="J211" s="26">
        <v>101</v>
      </c>
      <c r="K211" s="116">
        <f t="shared" si="120"/>
        <v>82.113821138211378</v>
      </c>
      <c r="L211" s="26">
        <v>88</v>
      </c>
      <c r="M211" s="116">
        <f t="shared" si="125"/>
        <v>72.131147540983605</v>
      </c>
      <c r="N211" s="26">
        <v>168</v>
      </c>
      <c r="O211" s="116">
        <f t="shared" si="125"/>
        <v>74.336283185840713</v>
      </c>
      <c r="P211" s="26">
        <v>205</v>
      </c>
      <c r="Q211" s="116">
        <f t="shared" si="130"/>
        <v>68.561872909698991</v>
      </c>
      <c r="R211" s="26">
        <v>164</v>
      </c>
      <c r="S211" s="116">
        <f t="shared" si="130"/>
        <v>65.863453815261039</v>
      </c>
      <c r="T211" s="26"/>
      <c r="U211" s="116"/>
      <c r="V211" s="26"/>
      <c r="W211" s="116"/>
      <c r="X211" s="26"/>
      <c r="Y211" s="116"/>
      <c r="Z211" s="26"/>
      <c r="AA211" s="116"/>
      <c r="AB211" s="26"/>
      <c r="AC211" s="116"/>
      <c r="AE211" s="309"/>
      <c r="AF211" s="2">
        <v>2015</v>
      </c>
      <c r="AG211" s="41">
        <v>21</v>
      </c>
      <c r="AH211" s="116">
        <f t="shared" si="115"/>
        <v>25.925925925925924</v>
      </c>
      <c r="AI211" s="26">
        <v>15</v>
      </c>
      <c r="AJ211" s="116">
        <f t="shared" si="118"/>
        <v>20</v>
      </c>
      <c r="AK211" s="26">
        <v>18</v>
      </c>
      <c r="AL211" s="116">
        <f t="shared" si="121"/>
        <v>18.75</v>
      </c>
      <c r="AM211" s="26">
        <v>17</v>
      </c>
      <c r="AN211" s="116">
        <f t="shared" si="123"/>
        <v>13.821138211382115</v>
      </c>
      <c r="AO211" s="26">
        <v>14</v>
      </c>
      <c r="AP211" s="116">
        <f t="shared" si="126"/>
        <v>11.475409836065573</v>
      </c>
      <c r="AQ211" s="26">
        <v>27</v>
      </c>
      <c r="AR211" s="116">
        <f t="shared" si="128"/>
        <v>11.946902654867257</v>
      </c>
      <c r="AS211" s="26">
        <v>28</v>
      </c>
      <c r="AT211" s="116">
        <f t="shared" si="131"/>
        <v>9.3645484949832767</v>
      </c>
      <c r="AU211" s="26">
        <v>21</v>
      </c>
      <c r="AV211" s="116">
        <f t="shared" ref="AV211:AV216" si="133">AU211/R67*100</f>
        <v>8.4337349397590362</v>
      </c>
      <c r="AW211" s="26"/>
      <c r="AX211" s="116"/>
      <c r="AY211" s="26"/>
      <c r="AZ211" s="116"/>
      <c r="BA211" s="26"/>
      <c r="BB211" s="116"/>
      <c r="BC211" s="26"/>
      <c r="BD211" s="116"/>
      <c r="BE211" s="26"/>
      <c r="BF211" s="116"/>
      <c r="BH211" s="309"/>
      <c r="BI211" s="2">
        <v>2015</v>
      </c>
      <c r="BJ211" s="41">
        <v>50</v>
      </c>
      <c r="BK211" s="116">
        <f t="shared" si="116"/>
        <v>61.728395061728392</v>
      </c>
      <c r="BL211" s="26">
        <v>50</v>
      </c>
      <c r="BM211" s="116">
        <f t="shared" si="119"/>
        <v>66.666666666666657</v>
      </c>
      <c r="BN211" s="26">
        <v>64</v>
      </c>
      <c r="BO211" s="116">
        <f t="shared" si="122"/>
        <v>66.666666666666657</v>
      </c>
      <c r="BP211" s="26">
        <v>94</v>
      </c>
      <c r="BQ211" s="116">
        <f t="shared" si="124"/>
        <v>76.422764227642276</v>
      </c>
      <c r="BR211" s="26">
        <v>77</v>
      </c>
      <c r="BS211" s="116">
        <f t="shared" si="127"/>
        <v>63.114754098360656</v>
      </c>
      <c r="BT211" s="26">
        <v>148</v>
      </c>
      <c r="BU211" s="116">
        <f t="shared" si="129"/>
        <v>65.486725663716811</v>
      </c>
      <c r="BV211" s="26">
        <v>184</v>
      </c>
      <c r="BW211" s="116">
        <f t="shared" si="132"/>
        <v>61.53846153846154</v>
      </c>
      <c r="BX211" s="26">
        <v>149</v>
      </c>
      <c r="BY211" s="116">
        <f t="shared" ref="BY211:BY216" si="134">BX211/R67*100</f>
        <v>59.839357429718874</v>
      </c>
      <c r="BZ211" s="26"/>
      <c r="CA211" s="116"/>
      <c r="CB211" s="26"/>
      <c r="CC211" s="116"/>
      <c r="CD211" s="26"/>
      <c r="CE211" s="116"/>
      <c r="CF211" s="26"/>
      <c r="CG211" s="116"/>
      <c r="CH211" s="26"/>
      <c r="CI211" s="116"/>
    </row>
    <row r="212" spans="2:87" x14ac:dyDescent="0.3">
      <c r="B212" s="309"/>
      <c r="C212" s="2">
        <v>2016</v>
      </c>
      <c r="D212" s="41">
        <v>60</v>
      </c>
      <c r="E212" s="116">
        <f t="shared" si="114"/>
        <v>84.507042253521121</v>
      </c>
      <c r="F212" s="26">
        <v>76</v>
      </c>
      <c r="G212" s="116">
        <f t="shared" si="117"/>
        <v>86.36363636363636</v>
      </c>
      <c r="H212" s="26">
        <v>80</v>
      </c>
      <c r="I212" s="116">
        <f t="shared" si="120"/>
        <v>85.106382978723403</v>
      </c>
      <c r="J212" s="26">
        <v>122</v>
      </c>
      <c r="K212" s="116">
        <f t="shared" si="120"/>
        <v>89.051094890510953</v>
      </c>
      <c r="L212" s="26">
        <v>87</v>
      </c>
      <c r="M212" s="116">
        <f t="shared" si="125"/>
        <v>76.991150442477874</v>
      </c>
      <c r="N212" s="26">
        <v>113</v>
      </c>
      <c r="O212" s="116">
        <f t="shared" si="125"/>
        <v>74.83443708609272</v>
      </c>
      <c r="P212" s="26">
        <v>159</v>
      </c>
      <c r="Q212" s="116">
        <f t="shared" si="130"/>
        <v>73.271889400921665</v>
      </c>
      <c r="R212" s="26">
        <v>229</v>
      </c>
      <c r="S212" s="116">
        <f t="shared" si="130"/>
        <v>65.616045845272211</v>
      </c>
      <c r="T212" s="26">
        <v>166</v>
      </c>
      <c r="U212" s="116">
        <f t="shared" ref="U212:W216" si="135">T212/T68*100</f>
        <v>67.479674796747972</v>
      </c>
      <c r="V212" s="26"/>
      <c r="W212" s="116"/>
      <c r="X212" s="26"/>
      <c r="Y212" s="116"/>
      <c r="Z212" s="26"/>
      <c r="AA212" s="116"/>
      <c r="AB212" s="26"/>
      <c r="AC212" s="116"/>
      <c r="AE212" s="309"/>
      <c r="AF212" s="2">
        <v>2016</v>
      </c>
      <c r="AG212" s="41">
        <v>10</v>
      </c>
      <c r="AH212" s="116">
        <f t="shared" si="115"/>
        <v>14.084507042253522</v>
      </c>
      <c r="AI212" s="26">
        <v>15</v>
      </c>
      <c r="AJ212" s="116">
        <f t="shared" si="118"/>
        <v>17.045454545454543</v>
      </c>
      <c r="AK212" s="26">
        <v>17</v>
      </c>
      <c r="AL212" s="116">
        <f t="shared" si="121"/>
        <v>18.085106382978726</v>
      </c>
      <c r="AM212" s="26">
        <v>25</v>
      </c>
      <c r="AN212" s="116">
        <f t="shared" si="123"/>
        <v>18.248175182481752</v>
      </c>
      <c r="AO212" s="26">
        <v>14</v>
      </c>
      <c r="AP212" s="116">
        <f t="shared" si="126"/>
        <v>12.389380530973451</v>
      </c>
      <c r="AQ212" s="26">
        <v>16</v>
      </c>
      <c r="AR212" s="116">
        <f t="shared" si="128"/>
        <v>10.596026490066226</v>
      </c>
      <c r="AS212" s="26">
        <v>27</v>
      </c>
      <c r="AT212" s="116">
        <f t="shared" si="131"/>
        <v>12.442396313364055</v>
      </c>
      <c r="AU212" s="26">
        <v>26</v>
      </c>
      <c r="AV212" s="116">
        <f t="shared" si="133"/>
        <v>7.4498567335243555</v>
      </c>
      <c r="AW212" s="26">
        <v>27</v>
      </c>
      <c r="AX212" s="116">
        <f>AW212/T68*100</f>
        <v>10.975609756097562</v>
      </c>
      <c r="AY212" s="26"/>
      <c r="AZ212" s="116"/>
      <c r="BA212" s="26"/>
      <c r="BB212" s="116"/>
      <c r="BC212" s="26"/>
      <c r="BD212" s="116"/>
      <c r="BE212" s="26"/>
      <c r="BF212" s="116"/>
      <c r="BH212" s="309"/>
      <c r="BI212" s="2">
        <v>2016</v>
      </c>
      <c r="BJ212" s="41">
        <v>53</v>
      </c>
      <c r="BK212" s="116">
        <f t="shared" si="116"/>
        <v>74.647887323943664</v>
      </c>
      <c r="BL212" s="26">
        <v>64</v>
      </c>
      <c r="BM212" s="116">
        <f t="shared" si="119"/>
        <v>72.727272727272734</v>
      </c>
      <c r="BN212" s="26">
        <v>70</v>
      </c>
      <c r="BO212" s="116">
        <f t="shared" si="122"/>
        <v>74.468085106382972</v>
      </c>
      <c r="BP212" s="26">
        <v>103</v>
      </c>
      <c r="BQ212" s="116">
        <f t="shared" si="124"/>
        <v>75.18248175182481</v>
      </c>
      <c r="BR212" s="26">
        <v>75</v>
      </c>
      <c r="BS212" s="116">
        <f t="shared" si="127"/>
        <v>66.371681415929203</v>
      </c>
      <c r="BT212" s="26">
        <v>104</v>
      </c>
      <c r="BU212" s="116">
        <f t="shared" si="129"/>
        <v>68.874172185430467</v>
      </c>
      <c r="BV212" s="26">
        <v>142</v>
      </c>
      <c r="BW212" s="116">
        <f t="shared" si="132"/>
        <v>65.437788018433181</v>
      </c>
      <c r="BX212" s="26">
        <v>213</v>
      </c>
      <c r="BY212" s="116">
        <f t="shared" si="134"/>
        <v>61.031518624641834</v>
      </c>
      <c r="BZ212" s="26">
        <v>145</v>
      </c>
      <c r="CA212" s="116">
        <f>BZ212/T68*100</f>
        <v>58.943089430894311</v>
      </c>
      <c r="CB212" s="26"/>
      <c r="CC212" s="116"/>
      <c r="CD212" s="26"/>
      <c r="CE212" s="116"/>
      <c r="CF212" s="26"/>
      <c r="CG212" s="116"/>
      <c r="CH212" s="26"/>
      <c r="CI212" s="116"/>
    </row>
    <row r="213" spans="2:87" x14ac:dyDescent="0.3">
      <c r="B213" s="309"/>
      <c r="C213" s="2">
        <v>2017</v>
      </c>
      <c r="D213" s="41">
        <v>45</v>
      </c>
      <c r="E213" s="116">
        <f t="shared" si="114"/>
        <v>76.271186440677965</v>
      </c>
      <c r="F213" s="26">
        <v>84</v>
      </c>
      <c r="G213" s="116">
        <f t="shared" si="117"/>
        <v>83.168316831683171</v>
      </c>
      <c r="H213" s="26">
        <v>87</v>
      </c>
      <c r="I213" s="116">
        <f t="shared" si="120"/>
        <v>84.466019417475721</v>
      </c>
      <c r="J213" s="26">
        <v>108</v>
      </c>
      <c r="K213" s="116">
        <f t="shared" si="120"/>
        <v>83.720930232558146</v>
      </c>
      <c r="L213" s="26">
        <v>101</v>
      </c>
      <c r="M213" s="116">
        <f t="shared" si="125"/>
        <v>86.324786324786331</v>
      </c>
      <c r="N213" s="26">
        <v>108</v>
      </c>
      <c r="O213" s="116">
        <f t="shared" si="125"/>
        <v>78.260869565217391</v>
      </c>
      <c r="P213" s="26">
        <v>121</v>
      </c>
      <c r="Q213" s="116">
        <f t="shared" si="130"/>
        <v>72.023809523809518</v>
      </c>
      <c r="R213" s="26">
        <v>174</v>
      </c>
      <c r="S213" s="116">
        <f t="shared" si="130"/>
        <v>73.728813559322035</v>
      </c>
      <c r="T213" s="26">
        <v>250</v>
      </c>
      <c r="U213" s="116">
        <f t="shared" si="135"/>
        <v>69.444444444444443</v>
      </c>
      <c r="V213" s="26">
        <v>205</v>
      </c>
      <c r="W213" s="116">
        <f t="shared" si="135"/>
        <v>67.213114754098356</v>
      </c>
      <c r="X213" s="26"/>
      <c r="Y213" s="116"/>
      <c r="Z213" s="26"/>
      <c r="AA213" s="116"/>
      <c r="AB213" s="26"/>
      <c r="AC213" s="116"/>
      <c r="AE213" s="309"/>
      <c r="AF213" s="2">
        <v>2017</v>
      </c>
      <c r="AG213" s="41">
        <v>7</v>
      </c>
      <c r="AH213" s="116">
        <f t="shared" si="115"/>
        <v>11.864406779661017</v>
      </c>
      <c r="AI213" s="26">
        <v>18</v>
      </c>
      <c r="AJ213" s="116">
        <f t="shared" si="118"/>
        <v>17.82178217821782</v>
      </c>
      <c r="AK213" s="26">
        <v>17</v>
      </c>
      <c r="AL213" s="116">
        <f t="shared" si="121"/>
        <v>16.50485436893204</v>
      </c>
      <c r="AM213" s="26">
        <v>22</v>
      </c>
      <c r="AN213" s="116">
        <f t="shared" si="123"/>
        <v>17.054263565891471</v>
      </c>
      <c r="AO213" s="26">
        <v>18</v>
      </c>
      <c r="AP213" s="116">
        <f t="shared" si="126"/>
        <v>15.384615384615385</v>
      </c>
      <c r="AQ213" s="26">
        <v>22</v>
      </c>
      <c r="AR213" s="116">
        <f t="shared" si="128"/>
        <v>15.942028985507244</v>
      </c>
      <c r="AS213" s="26">
        <v>17</v>
      </c>
      <c r="AT213" s="116">
        <f t="shared" si="131"/>
        <v>10.119047619047619</v>
      </c>
      <c r="AU213" s="26">
        <v>18</v>
      </c>
      <c r="AV213" s="116">
        <f t="shared" si="133"/>
        <v>7.6271186440677967</v>
      </c>
      <c r="AW213" s="26">
        <v>36</v>
      </c>
      <c r="AX213" s="116">
        <f>AW213/T69*100</f>
        <v>10</v>
      </c>
      <c r="AY213" s="26">
        <v>27</v>
      </c>
      <c r="AZ213" s="116">
        <f>AY213/V69*100</f>
        <v>8.8524590163934427</v>
      </c>
      <c r="BA213" s="26"/>
      <c r="BB213" s="116"/>
      <c r="BC213" s="26"/>
      <c r="BD213" s="116"/>
      <c r="BE213" s="26"/>
      <c r="BF213" s="116"/>
      <c r="BH213" s="309"/>
      <c r="BI213" s="2">
        <v>2017</v>
      </c>
      <c r="BJ213" s="41">
        <v>40</v>
      </c>
      <c r="BK213" s="116">
        <f t="shared" si="116"/>
        <v>67.796610169491515</v>
      </c>
      <c r="BL213" s="26">
        <v>71</v>
      </c>
      <c r="BM213" s="116">
        <f t="shared" si="119"/>
        <v>70.297029702970292</v>
      </c>
      <c r="BN213" s="26">
        <v>81</v>
      </c>
      <c r="BO213" s="116">
        <f t="shared" si="122"/>
        <v>78.640776699029118</v>
      </c>
      <c r="BP213" s="26">
        <v>89</v>
      </c>
      <c r="BQ213" s="116">
        <f t="shared" si="124"/>
        <v>68.992248062015506</v>
      </c>
      <c r="BR213" s="26">
        <v>90</v>
      </c>
      <c r="BS213" s="116">
        <f t="shared" si="127"/>
        <v>76.923076923076934</v>
      </c>
      <c r="BT213" s="26">
        <v>94</v>
      </c>
      <c r="BU213" s="116">
        <f t="shared" si="129"/>
        <v>68.115942028985515</v>
      </c>
      <c r="BV213" s="26">
        <v>110</v>
      </c>
      <c r="BW213" s="116">
        <f t="shared" si="132"/>
        <v>65.476190476190482</v>
      </c>
      <c r="BX213" s="26">
        <v>161</v>
      </c>
      <c r="BY213" s="116">
        <f t="shared" si="134"/>
        <v>68.220338983050837</v>
      </c>
      <c r="BZ213" s="26">
        <v>229</v>
      </c>
      <c r="CA213" s="116">
        <f>BZ213/T69*100</f>
        <v>63.611111111111107</v>
      </c>
      <c r="CB213" s="26">
        <v>188</v>
      </c>
      <c r="CC213" s="116">
        <f>CB213/V69*100</f>
        <v>61.639344262295083</v>
      </c>
      <c r="CD213" s="26"/>
      <c r="CE213" s="116"/>
      <c r="CF213" s="26"/>
      <c r="CG213" s="116"/>
      <c r="CH213" s="26"/>
      <c r="CI213" s="116"/>
    </row>
    <row r="214" spans="2:87" x14ac:dyDescent="0.3">
      <c r="B214" s="309"/>
      <c r="C214" s="2">
        <v>2018</v>
      </c>
      <c r="D214" s="41">
        <v>65</v>
      </c>
      <c r="E214" s="116">
        <f t="shared" si="114"/>
        <v>75.581395348837205</v>
      </c>
      <c r="F214" s="26">
        <v>75</v>
      </c>
      <c r="G214" s="116">
        <f t="shared" si="117"/>
        <v>78.94736842105263</v>
      </c>
      <c r="H214" s="26">
        <v>101</v>
      </c>
      <c r="I214" s="116">
        <f t="shared" si="120"/>
        <v>84.87394957983193</v>
      </c>
      <c r="J214" s="26">
        <v>125</v>
      </c>
      <c r="K214" s="116">
        <f t="shared" si="120"/>
        <v>86.805555555555557</v>
      </c>
      <c r="L214" s="26">
        <v>117</v>
      </c>
      <c r="M214" s="116">
        <f t="shared" si="125"/>
        <v>86.029411764705884</v>
      </c>
      <c r="N214" s="26">
        <v>108</v>
      </c>
      <c r="O214" s="116">
        <f t="shared" si="125"/>
        <v>78.260869565217391</v>
      </c>
      <c r="P214" s="26">
        <v>121</v>
      </c>
      <c r="Q214" s="116">
        <f t="shared" si="130"/>
        <v>78.571428571428569</v>
      </c>
      <c r="R214" s="26">
        <v>147</v>
      </c>
      <c r="S214" s="116">
        <f t="shared" si="130"/>
        <v>75.384615384615387</v>
      </c>
      <c r="T214" s="26">
        <v>172</v>
      </c>
      <c r="U214" s="116">
        <f t="shared" si="135"/>
        <v>66.409266409266408</v>
      </c>
      <c r="V214" s="26">
        <v>303</v>
      </c>
      <c r="W214" s="116">
        <f t="shared" si="135"/>
        <v>67.785234899328856</v>
      </c>
      <c r="X214" s="26">
        <v>222</v>
      </c>
      <c r="Y214" s="116">
        <f t="shared" ref="Y214:AC216" si="136">X214/X70*100</f>
        <v>66.071428571428569</v>
      </c>
      <c r="Z214" s="26"/>
      <c r="AA214" s="116"/>
      <c r="AB214" s="26"/>
      <c r="AC214" s="116"/>
      <c r="AE214" s="309"/>
      <c r="AF214" s="2">
        <v>2018</v>
      </c>
      <c r="AG214" s="41">
        <v>16</v>
      </c>
      <c r="AH214" s="116">
        <f t="shared" si="115"/>
        <v>18.604651162790699</v>
      </c>
      <c r="AI214" s="26">
        <v>16</v>
      </c>
      <c r="AJ214" s="116">
        <f t="shared" si="118"/>
        <v>16.842105263157894</v>
      </c>
      <c r="AK214" s="26">
        <v>18</v>
      </c>
      <c r="AL214" s="116">
        <f t="shared" si="121"/>
        <v>15.126050420168067</v>
      </c>
      <c r="AM214" s="26">
        <v>33</v>
      </c>
      <c r="AN214" s="116">
        <f t="shared" si="123"/>
        <v>22.916666666666664</v>
      </c>
      <c r="AO214" s="26">
        <v>25</v>
      </c>
      <c r="AP214" s="116">
        <f t="shared" si="126"/>
        <v>18.382352941176471</v>
      </c>
      <c r="AQ214" s="26">
        <v>22</v>
      </c>
      <c r="AR214" s="116">
        <f t="shared" si="128"/>
        <v>15.942028985507244</v>
      </c>
      <c r="AS214" s="26">
        <v>16</v>
      </c>
      <c r="AT214" s="116">
        <f t="shared" si="131"/>
        <v>10.38961038961039</v>
      </c>
      <c r="AU214" s="26">
        <v>16</v>
      </c>
      <c r="AV214" s="116">
        <f t="shared" si="133"/>
        <v>8.2051282051282044</v>
      </c>
      <c r="AW214" s="26">
        <v>22</v>
      </c>
      <c r="AX214" s="116">
        <f>AW214/T70*100</f>
        <v>8.4942084942084932</v>
      </c>
      <c r="AY214" s="26">
        <v>38</v>
      </c>
      <c r="AZ214" s="116">
        <f>AY214/V70*100</f>
        <v>8.5011185682326627</v>
      </c>
      <c r="BA214" s="26">
        <v>14</v>
      </c>
      <c r="BB214" s="116">
        <f>BA214/X70*100</f>
        <v>4.1666666666666661</v>
      </c>
      <c r="BC214" s="26"/>
      <c r="BD214" s="116"/>
      <c r="BE214" s="26"/>
      <c r="BF214" s="116"/>
      <c r="BH214" s="309"/>
      <c r="BI214" s="2">
        <v>2018</v>
      </c>
      <c r="BJ214" s="41">
        <v>55</v>
      </c>
      <c r="BK214" s="116">
        <f t="shared" si="116"/>
        <v>63.953488372093027</v>
      </c>
      <c r="BL214" s="26">
        <v>67</v>
      </c>
      <c r="BM214" s="116">
        <f t="shared" si="119"/>
        <v>70.526315789473685</v>
      </c>
      <c r="BN214" s="26">
        <v>89</v>
      </c>
      <c r="BO214" s="116">
        <f t="shared" si="122"/>
        <v>74.789915966386559</v>
      </c>
      <c r="BP214" s="26">
        <v>102</v>
      </c>
      <c r="BQ214" s="116">
        <f t="shared" si="124"/>
        <v>70.833333333333343</v>
      </c>
      <c r="BR214" s="26">
        <v>99</v>
      </c>
      <c r="BS214" s="116">
        <f t="shared" si="127"/>
        <v>72.794117647058826</v>
      </c>
      <c r="BT214" s="26">
        <v>93</v>
      </c>
      <c r="BU214" s="116">
        <f t="shared" si="129"/>
        <v>67.391304347826093</v>
      </c>
      <c r="BV214" s="26">
        <v>112</v>
      </c>
      <c r="BW214" s="116">
        <f t="shared" si="132"/>
        <v>72.727272727272734</v>
      </c>
      <c r="BX214" s="26">
        <v>135</v>
      </c>
      <c r="BY214" s="116">
        <f t="shared" si="134"/>
        <v>69.230769230769226</v>
      </c>
      <c r="BZ214" s="26">
        <v>154</v>
      </c>
      <c r="CA214" s="116">
        <f>BZ214/T70*100</f>
        <v>59.45945945945946</v>
      </c>
      <c r="CB214" s="26">
        <v>277</v>
      </c>
      <c r="CC214" s="116">
        <f>CB214/V70*100</f>
        <v>61.96868008948546</v>
      </c>
      <c r="CD214" s="26">
        <v>210</v>
      </c>
      <c r="CE214" s="116">
        <f>CD214/X70*100</f>
        <v>62.5</v>
      </c>
      <c r="CF214" s="26"/>
      <c r="CG214" s="116"/>
      <c r="CH214" s="26"/>
      <c r="CI214" s="116"/>
    </row>
    <row r="215" spans="2:87" x14ac:dyDescent="0.3">
      <c r="B215" s="309"/>
      <c r="C215" s="2">
        <v>2019</v>
      </c>
      <c r="D215" s="41">
        <v>62</v>
      </c>
      <c r="E215" s="116">
        <f t="shared" si="114"/>
        <v>79.487179487179489</v>
      </c>
      <c r="F215" s="26">
        <v>70</v>
      </c>
      <c r="G215" s="116">
        <f t="shared" si="117"/>
        <v>82.35294117647058</v>
      </c>
      <c r="H215" s="26">
        <v>93</v>
      </c>
      <c r="I215" s="116">
        <f t="shared" si="120"/>
        <v>80.172413793103445</v>
      </c>
      <c r="J215" s="26">
        <v>93</v>
      </c>
      <c r="K215" s="116">
        <f t="shared" si="120"/>
        <v>86.111111111111114</v>
      </c>
      <c r="L215" s="26">
        <v>108</v>
      </c>
      <c r="M215" s="116">
        <f t="shared" si="125"/>
        <v>83.720930232558146</v>
      </c>
      <c r="N215" s="26">
        <v>100</v>
      </c>
      <c r="O215" s="116">
        <f t="shared" si="125"/>
        <v>71.942446043165461</v>
      </c>
      <c r="P215" s="26">
        <v>126</v>
      </c>
      <c r="Q215" s="116">
        <f t="shared" si="130"/>
        <v>86.301369863013704</v>
      </c>
      <c r="R215" s="26">
        <v>134</v>
      </c>
      <c r="S215" s="116">
        <f t="shared" si="130"/>
        <v>76.571428571428569</v>
      </c>
      <c r="T215" s="26">
        <v>182</v>
      </c>
      <c r="U215" s="116">
        <f t="shared" si="135"/>
        <v>79.130434782608688</v>
      </c>
      <c r="V215" s="26">
        <v>230</v>
      </c>
      <c r="W215" s="116">
        <f t="shared" si="135"/>
        <v>70.769230769230774</v>
      </c>
      <c r="X215" s="26">
        <v>288</v>
      </c>
      <c r="Y215" s="116">
        <f t="shared" si="136"/>
        <v>70.072992700729927</v>
      </c>
      <c r="Z215" s="26">
        <v>233</v>
      </c>
      <c r="AA215" s="116">
        <f t="shared" si="136"/>
        <v>67.341040462427742</v>
      </c>
      <c r="AB215" s="26"/>
      <c r="AC215" s="116"/>
      <c r="AE215" s="309"/>
      <c r="AF215" s="2">
        <v>2019</v>
      </c>
      <c r="AG215" s="41">
        <v>5</v>
      </c>
      <c r="AH215" s="116">
        <f t="shared" si="115"/>
        <v>6.4102564102564097</v>
      </c>
      <c r="AI215" s="26">
        <v>14</v>
      </c>
      <c r="AJ215" s="116">
        <f t="shared" si="118"/>
        <v>16.470588235294116</v>
      </c>
      <c r="AK215" s="26">
        <v>22</v>
      </c>
      <c r="AL215" s="116">
        <f t="shared" si="121"/>
        <v>18.96551724137931</v>
      </c>
      <c r="AM215" s="26">
        <v>17</v>
      </c>
      <c r="AN215" s="116">
        <f t="shared" si="123"/>
        <v>15.74074074074074</v>
      </c>
      <c r="AO215" s="26">
        <v>21</v>
      </c>
      <c r="AP215" s="116">
        <f t="shared" si="126"/>
        <v>16.279069767441861</v>
      </c>
      <c r="AQ215" s="26">
        <v>17</v>
      </c>
      <c r="AR215" s="116">
        <f t="shared" si="128"/>
        <v>12.23021582733813</v>
      </c>
      <c r="AS215" s="26">
        <v>23</v>
      </c>
      <c r="AT215" s="116">
        <f t="shared" si="131"/>
        <v>15.753424657534246</v>
      </c>
      <c r="AU215" s="26">
        <v>22</v>
      </c>
      <c r="AV215" s="116">
        <f t="shared" si="133"/>
        <v>12.571428571428573</v>
      </c>
      <c r="AW215" s="26">
        <v>22</v>
      </c>
      <c r="AX215" s="116">
        <f>AW215/T71*100</f>
        <v>9.5652173913043477</v>
      </c>
      <c r="AY215" s="26">
        <v>25</v>
      </c>
      <c r="AZ215" s="116">
        <f>AY215/V71*100</f>
        <v>7.6923076923076925</v>
      </c>
      <c r="BA215" s="26">
        <v>20</v>
      </c>
      <c r="BB215" s="116">
        <f>BA215/X71*100</f>
        <v>4.8661800486618008</v>
      </c>
      <c r="BC215" s="26">
        <v>21</v>
      </c>
      <c r="BD215" s="116">
        <f>BC215/Z71*100</f>
        <v>6.0693641618497107</v>
      </c>
      <c r="BE215" s="26"/>
      <c r="BF215" s="116"/>
      <c r="BH215" s="309"/>
      <c r="BI215" s="2">
        <v>2019</v>
      </c>
      <c r="BJ215" s="41">
        <v>59</v>
      </c>
      <c r="BK215" s="116">
        <f t="shared" si="116"/>
        <v>75.641025641025635</v>
      </c>
      <c r="BL215" s="26">
        <v>64</v>
      </c>
      <c r="BM215" s="116">
        <f t="shared" si="119"/>
        <v>75.294117647058826</v>
      </c>
      <c r="BN215" s="26">
        <v>81</v>
      </c>
      <c r="BO215" s="116">
        <f t="shared" si="122"/>
        <v>69.827586206896555</v>
      </c>
      <c r="BP215" s="26">
        <v>81</v>
      </c>
      <c r="BQ215" s="116">
        <f t="shared" si="124"/>
        <v>75</v>
      </c>
      <c r="BR215" s="26">
        <v>94</v>
      </c>
      <c r="BS215" s="116">
        <f t="shared" si="127"/>
        <v>72.868217054263567</v>
      </c>
      <c r="BT215" s="26">
        <v>91</v>
      </c>
      <c r="BU215" s="116">
        <f t="shared" si="129"/>
        <v>65.467625899280577</v>
      </c>
      <c r="BV215" s="26">
        <v>110</v>
      </c>
      <c r="BW215" s="116">
        <f t="shared" si="132"/>
        <v>75.342465753424662</v>
      </c>
      <c r="BX215" s="26">
        <v>118</v>
      </c>
      <c r="BY215" s="116">
        <f t="shared" si="134"/>
        <v>67.428571428571431</v>
      </c>
      <c r="BZ215" s="26">
        <v>169</v>
      </c>
      <c r="CA215" s="116">
        <f>BZ215/T71*100</f>
        <v>73.478260869565219</v>
      </c>
      <c r="CB215" s="26">
        <v>214</v>
      </c>
      <c r="CC215" s="116">
        <f>CB215/V71*100</f>
        <v>65.84615384615384</v>
      </c>
      <c r="CD215" s="26">
        <v>276</v>
      </c>
      <c r="CE215" s="116">
        <f>CD215/X71*100</f>
        <v>67.153284671532845</v>
      </c>
      <c r="CF215" s="26">
        <v>222</v>
      </c>
      <c r="CG215" s="116">
        <f>CF215/Z71*100</f>
        <v>64.161849710982651</v>
      </c>
      <c r="CH215" s="26"/>
      <c r="CI215" s="116"/>
    </row>
    <row r="216" spans="2:87" x14ac:dyDescent="0.3">
      <c r="B216" s="310"/>
      <c r="C216" s="3">
        <v>2020</v>
      </c>
      <c r="D216" s="4">
        <v>57</v>
      </c>
      <c r="E216" s="78">
        <f t="shared" si="114"/>
        <v>85.074626865671647</v>
      </c>
      <c r="F216" s="76">
        <v>45</v>
      </c>
      <c r="G216" s="78">
        <f t="shared" si="117"/>
        <v>80.357142857142861</v>
      </c>
      <c r="H216" s="76">
        <v>69</v>
      </c>
      <c r="I216" s="78">
        <f t="shared" si="120"/>
        <v>79.310344827586206</v>
      </c>
      <c r="J216" s="76">
        <v>91</v>
      </c>
      <c r="K216" s="78">
        <f t="shared" si="120"/>
        <v>87.5</v>
      </c>
      <c r="L216" s="76">
        <v>78</v>
      </c>
      <c r="M216" s="78">
        <f t="shared" si="125"/>
        <v>85.714285714285708</v>
      </c>
      <c r="N216" s="76">
        <v>80</v>
      </c>
      <c r="O216" s="78">
        <f t="shared" si="125"/>
        <v>79.207920792079207</v>
      </c>
      <c r="P216" s="76">
        <v>96</v>
      </c>
      <c r="Q216" s="78">
        <f t="shared" si="130"/>
        <v>80.672268907563023</v>
      </c>
      <c r="R216" s="76">
        <v>100</v>
      </c>
      <c r="S216" s="78">
        <f t="shared" si="130"/>
        <v>76.923076923076934</v>
      </c>
      <c r="T216" s="76">
        <v>146</v>
      </c>
      <c r="U216" s="78">
        <f t="shared" si="135"/>
        <v>84.883720930232556</v>
      </c>
      <c r="V216" s="76">
        <v>131</v>
      </c>
      <c r="W216" s="78">
        <f t="shared" si="135"/>
        <v>78.443113772455092</v>
      </c>
      <c r="X216" s="76">
        <v>152</v>
      </c>
      <c r="Y216" s="78">
        <f t="shared" si="136"/>
        <v>72.037914691943129</v>
      </c>
      <c r="Z216" s="76">
        <v>280</v>
      </c>
      <c r="AA216" s="78">
        <f t="shared" si="136"/>
        <v>74.074074074074076</v>
      </c>
      <c r="AB216" s="76">
        <v>229</v>
      </c>
      <c r="AC216" s="78">
        <f t="shared" si="136"/>
        <v>70.461538461538467</v>
      </c>
      <c r="AE216" s="310"/>
      <c r="AF216" s="3">
        <v>2020</v>
      </c>
      <c r="AG216" s="4">
        <v>7</v>
      </c>
      <c r="AH216" s="78">
        <f t="shared" si="115"/>
        <v>10.44776119402985</v>
      </c>
      <c r="AI216" s="76">
        <v>7</v>
      </c>
      <c r="AJ216" s="78">
        <f t="shared" si="118"/>
        <v>12.5</v>
      </c>
      <c r="AK216" s="76">
        <v>6</v>
      </c>
      <c r="AL216" s="78">
        <f t="shared" si="121"/>
        <v>6.8965517241379306</v>
      </c>
      <c r="AM216" s="76">
        <v>9</v>
      </c>
      <c r="AN216" s="78">
        <f t="shared" si="123"/>
        <v>8.6538461538461533</v>
      </c>
      <c r="AO216" s="76">
        <v>9</v>
      </c>
      <c r="AP216" s="78">
        <f t="shared" si="126"/>
        <v>9.8901098901098905</v>
      </c>
      <c r="AQ216" s="76">
        <v>6</v>
      </c>
      <c r="AR216" s="78">
        <f t="shared" si="128"/>
        <v>5.9405940594059405</v>
      </c>
      <c r="AS216" s="76">
        <v>8</v>
      </c>
      <c r="AT216" s="78">
        <f t="shared" si="131"/>
        <v>6.7226890756302522</v>
      </c>
      <c r="AU216" s="76">
        <v>14</v>
      </c>
      <c r="AV216" s="78">
        <f t="shared" si="133"/>
        <v>10.76923076923077</v>
      </c>
      <c r="AW216" s="76">
        <v>8</v>
      </c>
      <c r="AX216" s="78">
        <f>AW216/T72*100</f>
        <v>4.6511627906976747</v>
      </c>
      <c r="AY216" s="76">
        <v>13</v>
      </c>
      <c r="AZ216" s="78">
        <f>AY216/V72*100</f>
        <v>7.7844311377245514</v>
      </c>
      <c r="BA216" s="76">
        <v>8</v>
      </c>
      <c r="BB216" s="78">
        <f>BA216/X72*100</f>
        <v>3.7914691943127963</v>
      </c>
      <c r="BC216" s="76">
        <v>16</v>
      </c>
      <c r="BD216" s="78">
        <f>BC216/Z72*100</f>
        <v>4.2328042328042326</v>
      </c>
      <c r="BE216" s="76">
        <v>10</v>
      </c>
      <c r="BF216" s="78">
        <f>BE216/AB72*100</f>
        <v>3.0769230769230771</v>
      </c>
      <c r="BH216" s="310"/>
      <c r="BI216" s="3">
        <v>2020</v>
      </c>
      <c r="BJ216" s="4">
        <v>52</v>
      </c>
      <c r="BK216" s="78">
        <f t="shared" si="116"/>
        <v>77.611940298507463</v>
      </c>
      <c r="BL216" s="76">
        <v>41</v>
      </c>
      <c r="BM216" s="78">
        <f t="shared" si="119"/>
        <v>73.214285714285708</v>
      </c>
      <c r="BN216" s="76">
        <v>67</v>
      </c>
      <c r="BO216" s="78">
        <f t="shared" si="122"/>
        <v>77.011494252873561</v>
      </c>
      <c r="BP216" s="76">
        <v>85</v>
      </c>
      <c r="BQ216" s="78">
        <f t="shared" si="124"/>
        <v>81.730769230769226</v>
      </c>
      <c r="BR216" s="76">
        <v>73</v>
      </c>
      <c r="BS216" s="78">
        <f t="shared" si="127"/>
        <v>80.219780219780219</v>
      </c>
      <c r="BT216" s="76">
        <v>77</v>
      </c>
      <c r="BU216" s="78">
        <f t="shared" si="129"/>
        <v>76.237623762376245</v>
      </c>
      <c r="BV216" s="76">
        <v>88</v>
      </c>
      <c r="BW216" s="78">
        <f t="shared" si="132"/>
        <v>73.94957983193278</v>
      </c>
      <c r="BX216" s="76">
        <v>94</v>
      </c>
      <c r="BY216" s="78">
        <f t="shared" si="134"/>
        <v>72.307692307692307</v>
      </c>
      <c r="BZ216" s="76">
        <v>142</v>
      </c>
      <c r="CA216" s="78">
        <f>BZ216/T72*100</f>
        <v>82.558139534883722</v>
      </c>
      <c r="CB216" s="76">
        <v>124</v>
      </c>
      <c r="CC216" s="78">
        <f>CB216/V72*100</f>
        <v>74.251497005988014</v>
      </c>
      <c r="CD216" s="76">
        <v>145</v>
      </c>
      <c r="CE216" s="78">
        <f>CD216/X72*100</f>
        <v>68.720379146919427</v>
      </c>
      <c r="CF216" s="76">
        <v>271</v>
      </c>
      <c r="CG216" s="78">
        <f>CF216/Z72*100</f>
        <v>71.693121693121697</v>
      </c>
      <c r="CH216" s="76">
        <v>223</v>
      </c>
      <c r="CI216" s="78">
        <f>CH216/AB72*100</f>
        <v>68.615384615384613</v>
      </c>
    </row>
    <row r="221" spans="2:87" ht="13.5" customHeight="1" x14ac:dyDescent="0.3"/>
  </sheetData>
  <mergeCells count="428">
    <mergeCell ref="D3:AC3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J22:K22"/>
    <mergeCell ref="L22:M22"/>
    <mergeCell ref="N22:O22"/>
    <mergeCell ref="BM4:BY4"/>
    <mergeCell ref="B6:B18"/>
    <mergeCell ref="AE6:AE18"/>
    <mergeCell ref="AU6:AU18"/>
    <mergeCell ref="BK6:BK18"/>
    <mergeCell ref="D21:AC21"/>
    <mergeCell ref="AG21:BF21"/>
    <mergeCell ref="V4:W4"/>
    <mergeCell ref="X4:Y4"/>
    <mergeCell ref="Z4:AA4"/>
    <mergeCell ref="AB4:AC4"/>
    <mergeCell ref="AG4:AS4"/>
    <mergeCell ref="AW4:BI4"/>
    <mergeCell ref="BC22:BD22"/>
    <mergeCell ref="BE22:BF22"/>
    <mergeCell ref="BM22:BY22"/>
    <mergeCell ref="B24:B36"/>
    <mergeCell ref="AE24:AE36"/>
    <mergeCell ref="BK24:BK36"/>
    <mergeCell ref="AQ22:AR22"/>
    <mergeCell ref="AS22:AT22"/>
    <mergeCell ref="AU22:AV22"/>
    <mergeCell ref="AW22:AX22"/>
    <mergeCell ref="AY22:AZ22"/>
    <mergeCell ref="BA22:BB22"/>
    <mergeCell ref="AB22:AC22"/>
    <mergeCell ref="AG22:AH22"/>
    <mergeCell ref="AI22:AJ22"/>
    <mergeCell ref="AK22:AL22"/>
    <mergeCell ref="AM22:AN22"/>
    <mergeCell ref="AO22:AP22"/>
    <mergeCell ref="P22:Q22"/>
    <mergeCell ref="R22:S22"/>
    <mergeCell ref="T22:U22"/>
    <mergeCell ref="V22:W22"/>
    <mergeCell ref="X22:Y22"/>
    <mergeCell ref="Z22:AA22"/>
    <mergeCell ref="D22:E22"/>
    <mergeCell ref="F22:G22"/>
    <mergeCell ref="H22:I22"/>
    <mergeCell ref="AG40:AH40"/>
    <mergeCell ref="D39:AC39"/>
    <mergeCell ref="AG39:BF39"/>
    <mergeCell ref="D40:E40"/>
    <mergeCell ref="F40:G40"/>
    <mergeCell ref="H40:I40"/>
    <mergeCell ref="J40:K40"/>
    <mergeCell ref="L40:M40"/>
    <mergeCell ref="N40:O40"/>
    <mergeCell ref="P40:Q40"/>
    <mergeCell ref="R40:S40"/>
    <mergeCell ref="AG57:BF57"/>
    <mergeCell ref="D58:E58"/>
    <mergeCell ref="F58:G58"/>
    <mergeCell ref="H58:I58"/>
    <mergeCell ref="J58:K58"/>
    <mergeCell ref="L58:M58"/>
    <mergeCell ref="N58:O58"/>
    <mergeCell ref="AU40:AV40"/>
    <mergeCell ref="AW40:AX40"/>
    <mergeCell ref="AY40:AZ40"/>
    <mergeCell ref="BA40:BB40"/>
    <mergeCell ref="BC40:BD40"/>
    <mergeCell ref="BE40:BF40"/>
    <mergeCell ref="AI40:AJ40"/>
    <mergeCell ref="AK40:AL40"/>
    <mergeCell ref="AM40:AN40"/>
    <mergeCell ref="AO40:AP40"/>
    <mergeCell ref="AQ40:AR40"/>
    <mergeCell ref="AS40:AT40"/>
    <mergeCell ref="T40:U40"/>
    <mergeCell ref="V40:W40"/>
    <mergeCell ref="X40:Y40"/>
    <mergeCell ref="Z40:AA40"/>
    <mergeCell ref="AB40:AC40"/>
    <mergeCell ref="P58:Q58"/>
    <mergeCell ref="R58:S58"/>
    <mergeCell ref="T58:U58"/>
    <mergeCell ref="V58:W58"/>
    <mergeCell ref="X58:Y58"/>
    <mergeCell ref="Z58:AA58"/>
    <mergeCell ref="B42:B54"/>
    <mergeCell ref="AE42:AE54"/>
    <mergeCell ref="D57:AC57"/>
    <mergeCell ref="D76:E76"/>
    <mergeCell ref="F76:G76"/>
    <mergeCell ref="H76:I76"/>
    <mergeCell ref="J76:K76"/>
    <mergeCell ref="L76:M76"/>
    <mergeCell ref="N76:O76"/>
    <mergeCell ref="BC58:BD58"/>
    <mergeCell ref="BE58:BF58"/>
    <mergeCell ref="B60:B72"/>
    <mergeCell ref="AE60:AE72"/>
    <mergeCell ref="D75:AC75"/>
    <mergeCell ref="AG75:BF75"/>
    <mergeCell ref="AQ58:AR58"/>
    <mergeCell ref="AS58:AT58"/>
    <mergeCell ref="AU58:AV58"/>
    <mergeCell ref="AW58:AX58"/>
    <mergeCell ref="AY58:AZ58"/>
    <mergeCell ref="BA58:BB58"/>
    <mergeCell ref="AB58:AC58"/>
    <mergeCell ref="AG58:AH58"/>
    <mergeCell ref="AI58:AJ58"/>
    <mergeCell ref="AK58:AL58"/>
    <mergeCell ref="AM58:AN58"/>
    <mergeCell ref="AO58:AP58"/>
    <mergeCell ref="BC76:BD76"/>
    <mergeCell ref="BE76:BF76"/>
    <mergeCell ref="B78:B90"/>
    <mergeCell ref="AE78:AE90"/>
    <mergeCell ref="D93:AC93"/>
    <mergeCell ref="AG93:BF93"/>
    <mergeCell ref="AQ76:AR76"/>
    <mergeCell ref="AS76:AT76"/>
    <mergeCell ref="AU76:AV76"/>
    <mergeCell ref="AW76:AX76"/>
    <mergeCell ref="AY76:AZ76"/>
    <mergeCell ref="BA76:BB76"/>
    <mergeCell ref="AB76:AC76"/>
    <mergeCell ref="AG76:AH76"/>
    <mergeCell ref="AI76:AJ76"/>
    <mergeCell ref="AK76:AL76"/>
    <mergeCell ref="AM76:AN76"/>
    <mergeCell ref="AO76:AP76"/>
    <mergeCell ref="P76:Q76"/>
    <mergeCell ref="R76:S76"/>
    <mergeCell ref="T76:U76"/>
    <mergeCell ref="V76:W76"/>
    <mergeCell ref="X76:Y76"/>
    <mergeCell ref="Z76:AA76"/>
    <mergeCell ref="P94:Q94"/>
    <mergeCell ref="R94:S94"/>
    <mergeCell ref="T94:U94"/>
    <mergeCell ref="V94:W94"/>
    <mergeCell ref="X94:Y94"/>
    <mergeCell ref="Z94:AA94"/>
    <mergeCell ref="D94:E94"/>
    <mergeCell ref="F94:G94"/>
    <mergeCell ref="H94:I94"/>
    <mergeCell ref="J94:K94"/>
    <mergeCell ref="L94:M94"/>
    <mergeCell ref="N94:O94"/>
    <mergeCell ref="D112:E112"/>
    <mergeCell ref="F112:G112"/>
    <mergeCell ref="H112:I112"/>
    <mergeCell ref="J112:K112"/>
    <mergeCell ref="L112:M112"/>
    <mergeCell ref="N112:O112"/>
    <mergeCell ref="BC94:BD94"/>
    <mergeCell ref="BE94:BF94"/>
    <mergeCell ref="B96:B108"/>
    <mergeCell ref="AE96:AE108"/>
    <mergeCell ref="D111:AC111"/>
    <mergeCell ref="AG111:BF111"/>
    <mergeCell ref="AQ94:AR94"/>
    <mergeCell ref="AS94:AT94"/>
    <mergeCell ref="AU94:AV94"/>
    <mergeCell ref="AW94:AX94"/>
    <mergeCell ref="AY94:AZ94"/>
    <mergeCell ref="BA94:BB94"/>
    <mergeCell ref="AB94:AC94"/>
    <mergeCell ref="AG94:AH94"/>
    <mergeCell ref="AI94:AJ94"/>
    <mergeCell ref="AK94:AL94"/>
    <mergeCell ref="AM94:AN94"/>
    <mergeCell ref="AO94:AP94"/>
    <mergeCell ref="BC112:BD112"/>
    <mergeCell ref="BE112:BF112"/>
    <mergeCell ref="B114:B126"/>
    <mergeCell ref="AE114:AE126"/>
    <mergeCell ref="D129:AC129"/>
    <mergeCell ref="AG129:BF129"/>
    <mergeCell ref="AQ112:AR112"/>
    <mergeCell ref="AS112:AT112"/>
    <mergeCell ref="AU112:AV112"/>
    <mergeCell ref="AW112:AX112"/>
    <mergeCell ref="AY112:AZ112"/>
    <mergeCell ref="BA112:BB112"/>
    <mergeCell ref="AB112:AC112"/>
    <mergeCell ref="AG112:AH112"/>
    <mergeCell ref="AI112:AJ112"/>
    <mergeCell ref="AK112:AL112"/>
    <mergeCell ref="AM112:AN112"/>
    <mergeCell ref="AO112:AP112"/>
    <mergeCell ref="P112:Q112"/>
    <mergeCell ref="R112:S112"/>
    <mergeCell ref="T112:U112"/>
    <mergeCell ref="V112:W112"/>
    <mergeCell ref="X112:Y112"/>
    <mergeCell ref="Z112:AA112"/>
    <mergeCell ref="V130:W130"/>
    <mergeCell ref="X130:Y130"/>
    <mergeCell ref="Z130:AA130"/>
    <mergeCell ref="AB130:AC130"/>
    <mergeCell ref="AG130:AH130"/>
    <mergeCell ref="AI130:AJ130"/>
    <mergeCell ref="BJ129:CI129"/>
    <mergeCell ref="D130:E130"/>
    <mergeCell ref="F130:G130"/>
    <mergeCell ref="H130:I130"/>
    <mergeCell ref="J130:K130"/>
    <mergeCell ref="L130:M130"/>
    <mergeCell ref="N130:O130"/>
    <mergeCell ref="P130:Q130"/>
    <mergeCell ref="R130:S130"/>
    <mergeCell ref="T130:U130"/>
    <mergeCell ref="AW130:AX130"/>
    <mergeCell ref="AY130:AZ130"/>
    <mergeCell ref="BA130:BB130"/>
    <mergeCell ref="BC130:BD130"/>
    <mergeCell ref="BE130:BF130"/>
    <mergeCell ref="BJ130:BK130"/>
    <mergeCell ref="AK130:AL130"/>
    <mergeCell ref="AM130:AN130"/>
    <mergeCell ref="AO130:AP130"/>
    <mergeCell ref="AQ130:AR130"/>
    <mergeCell ref="AS130:AT130"/>
    <mergeCell ref="AU130:AV130"/>
    <mergeCell ref="BJ147:CI147"/>
    <mergeCell ref="BX130:BY130"/>
    <mergeCell ref="BZ130:CA130"/>
    <mergeCell ref="CB130:CC130"/>
    <mergeCell ref="CD130:CE130"/>
    <mergeCell ref="CF130:CG130"/>
    <mergeCell ref="CH130:CI130"/>
    <mergeCell ref="BL130:BM130"/>
    <mergeCell ref="BN130:BO130"/>
    <mergeCell ref="BP130:BQ130"/>
    <mergeCell ref="BR130:BS130"/>
    <mergeCell ref="BT130:BU130"/>
    <mergeCell ref="BV130:BW130"/>
    <mergeCell ref="D148:E148"/>
    <mergeCell ref="F148:G148"/>
    <mergeCell ref="H148:I148"/>
    <mergeCell ref="J148:K148"/>
    <mergeCell ref="L148:M148"/>
    <mergeCell ref="N148:O148"/>
    <mergeCell ref="B132:B144"/>
    <mergeCell ref="AE132:AE144"/>
    <mergeCell ref="BH132:BH144"/>
    <mergeCell ref="D147:AC147"/>
    <mergeCell ref="AG147:BF147"/>
    <mergeCell ref="AB148:AC148"/>
    <mergeCell ref="AG148:AH148"/>
    <mergeCell ref="AI148:AJ148"/>
    <mergeCell ref="AK148:AL148"/>
    <mergeCell ref="AM148:AN148"/>
    <mergeCell ref="AO148:AP148"/>
    <mergeCell ref="P148:Q148"/>
    <mergeCell ref="R148:S148"/>
    <mergeCell ref="T148:U148"/>
    <mergeCell ref="V148:W148"/>
    <mergeCell ref="X148:Y148"/>
    <mergeCell ref="Z148:AA148"/>
    <mergeCell ref="CD148:CE148"/>
    <mergeCell ref="CF148:CG148"/>
    <mergeCell ref="CH148:CI148"/>
    <mergeCell ref="B150:B162"/>
    <mergeCell ref="AE150:AE162"/>
    <mergeCell ref="BH150:BH162"/>
    <mergeCell ref="BR148:BS148"/>
    <mergeCell ref="BT148:BU148"/>
    <mergeCell ref="BV148:BW148"/>
    <mergeCell ref="BX148:BY148"/>
    <mergeCell ref="BZ148:CA148"/>
    <mergeCell ref="CB148:CC148"/>
    <mergeCell ref="BC148:BD148"/>
    <mergeCell ref="BE148:BF148"/>
    <mergeCell ref="BJ148:BK148"/>
    <mergeCell ref="BL148:BM148"/>
    <mergeCell ref="BN148:BO148"/>
    <mergeCell ref="BP148:BQ148"/>
    <mergeCell ref="AQ148:AR148"/>
    <mergeCell ref="AS148:AT148"/>
    <mergeCell ref="AU148:AV148"/>
    <mergeCell ref="AW148:AX148"/>
    <mergeCell ref="AY148:AZ148"/>
    <mergeCell ref="BA148:BB148"/>
    <mergeCell ref="R166:S166"/>
    <mergeCell ref="T166:U166"/>
    <mergeCell ref="V166:W166"/>
    <mergeCell ref="X166:Y166"/>
    <mergeCell ref="Z166:AA166"/>
    <mergeCell ref="AB166:AC166"/>
    <mergeCell ref="D165:AC165"/>
    <mergeCell ref="AG165:BF165"/>
    <mergeCell ref="BJ165:CI165"/>
    <mergeCell ref="D166:E166"/>
    <mergeCell ref="F166:G166"/>
    <mergeCell ref="H166:I166"/>
    <mergeCell ref="J166:K166"/>
    <mergeCell ref="L166:M166"/>
    <mergeCell ref="N166:O166"/>
    <mergeCell ref="P166:Q166"/>
    <mergeCell ref="BP166:BQ166"/>
    <mergeCell ref="BR166:BS166"/>
    <mergeCell ref="AS166:AT166"/>
    <mergeCell ref="AU166:AV166"/>
    <mergeCell ref="AW166:AX166"/>
    <mergeCell ref="AY166:AZ166"/>
    <mergeCell ref="BA166:BB166"/>
    <mergeCell ref="BC166:BD166"/>
    <mergeCell ref="AK184:AL184"/>
    <mergeCell ref="AM184:AN184"/>
    <mergeCell ref="AO184:AP184"/>
    <mergeCell ref="P184:Q184"/>
    <mergeCell ref="R184:S184"/>
    <mergeCell ref="T184:U184"/>
    <mergeCell ref="V184:W184"/>
    <mergeCell ref="X184:Y184"/>
    <mergeCell ref="Z184:AA184"/>
    <mergeCell ref="D184:E184"/>
    <mergeCell ref="F184:G184"/>
    <mergeCell ref="H184:I184"/>
    <mergeCell ref="J184:K184"/>
    <mergeCell ref="L184:M184"/>
    <mergeCell ref="N184:O184"/>
    <mergeCell ref="AB184:AC184"/>
    <mergeCell ref="AG184:AH184"/>
    <mergeCell ref="AI184:AJ184"/>
    <mergeCell ref="CF166:CG166"/>
    <mergeCell ref="CH166:CI166"/>
    <mergeCell ref="B168:B180"/>
    <mergeCell ref="AE168:AE180"/>
    <mergeCell ref="BH168:BH180"/>
    <mergeCell ref="D183:AC183"/>
    <mergeCell ref="AG183:BF183"/>
    <mergeCell ref="BJ183:CI183"/>
    <mergeCell ref="BT166:BU166"/>
    <mergeCell ref="BV166:BW166"/>
    <mergeCell ref="BX166:BY166"/>
    <mergeCell ref="BZ166:CA166"/>
    <mergeCell ref="CB166:CC166"/>
    <mergeCell ref="CD166:CE166"/>
    <mergeCell ref="BE166:BF166"/>
    <mergeCell ref="BJ166:BK166"/>
    <mergeCell ref="BL166:BM166"/>
    <mergeCell ref="BN166:BO166"/>
    <mergeCell ref="AG166:AH166"/>
    <mergeCell ref="AI166:AJ166"/>
    <mergeCell ref="AK166:AL166"/>
    <mergeCell ref="AM166:AN166"/>
    <mergeCell ref="AO166:AP166"/>
    <mergeCell ref="AQ166:AR166"/>
    <mergeCell ref="CD184:CE184"/>
    <mergeCell ref="CF184:CG184"/>
    <mergeCell ref="CH184:CI184"/>
    <mergeCell ref="B186:B198"/>
    <mergeCell ref="AE186:AE198"/>
    <mergeCell ref="BH186:BH198"/>
    <mergeCell ref="BR184:BS184"/>
    <mergeCell ref="BT184:BU184"/>
    <mergeCell ref="BV184:BW184"/>
    <mergeCell ref="BX184:BY184"/>
    <mergeCell ref="BZ184:CA184"/>
    <mergeCell ref="CB184:CC184"/>
    <mergeCell ref="BC184:BD184"/>
    <mergeCell ref="BE184:BF184"/>
    <mergeCell ref="BJ184:BK184"/>
    <mergeCell ref="BL184:BM184"/>
    <mergeCell ref="BN184:BO184"/>
    <mergeCell ref="BP184:BQ184"/>
    <mergeCell ref="AQ184:AR184"/>
    <mergeCell ref="AS184:AT184"/>
    <mergeCell ref="AU184:AV184"/>
    <mergeCell ref="AW184:AX184"/>
    <mergeCell ref="AY184:AZ184"/>
    <mergeCell ref="BA184:BB184"/>
    <mergeCell ref="D201:AC201"/>
    <mergeCell ref="AG201:BF201"/>
    <mergeCell ref="BJ201:CI201"/>
    <mergeCell ref="D202:E202"/>
    <mergeCell ref="F202:G202"/>
    <mergeCell ref="H202:I202"/>
    <mergeCell ref="J202:K202"/>
    <mergeCell ref="L202:M202"/>
    <mergeCell ref="N202:O202"/>
    <mergeCell ref="P202:Q202"/>
    <mergeCell ref="AI202:AJ202"/>
    <mergeCell ref="AK202:AL202"/>
    <mergeCell ref="AM202:AN202"/>
    <mergeCell ref="AO202:AP202"/>
    <mergeCell ref="AQ202:AR202"/>
    <mergeCell ref="R202:S202"/>
    <mergeCell ref="T202:U202"/>
    <mergeCell ref="V202:W202"/>
    <mergeCell ref="X202:Y202"/>
    <mergeCell ref="Z202:AA202"/>
    <mergeCell ref="AB202:AC202"/>
    <mergeCell ref="CF202:CG202"/>
    <mergeCell ref="CH202:CI202"/>
    <mergeCell ref="B204:B216"/>
    <mergeCell ref="AE204:AE216"/>
    <mergeCell ref="BH204:BH216"/>
    <mergeCell ref="BT202:BU202"/>
    <mergeCell ref="BV202:BW202"/>
    <mergeCell ref="BX202:BY202"/>
    <mergeCell ref="BZ202:CA202"/>
    <mergeCell ref="CB202:CC202"/>
    <mergeCell ref="CD202:CE202"/>
    <mergeCell ref="BE202:BF202"/>
    <mergeCell ref="BJ202:BK202"/>
    <mergeCell ref="BL202:BM202"/>
    <mergeCell ref="BN202:BO202"/>
    <mergeCell ref="BP202:BQ202"/>
    <mergeCell ref="BR202:BS202"/>
    <mergeCell ref="AS202:AT202"/>
    <mergeCell ref="AU202:AV202"/>
    <mergeCell ref="AW202:AX202"/>
    <mergeCell ref="AY202:AZ202"/>
    <mergeCell ref="BA202:BB202"/>
    <mergeCell ref="BC202:BD202"/>
    <mergeCell ref="AG202:AH20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221"/>
  <sheetViews>
    <sheetView topLeftCell="BH157" zoomScale="55" zoomScaleNormal="55" workbookViewId="0">
      <selection activeCell="CB219" sqref="CB219"/>
    </sheetView>
  </sheetViews>
  <sheetFormatPr defaultRowHeight="13.5" x14ac:dyDescent="0.3"/>
  <cols>
    <col min="1" max="1" width="5.625" style="72" customWidth="1"/>
    <col min="2" max="87" width="6.625" style="72" customWidth="1"/>
    <col min="88" max="16384" width="9" style="72"/>
  </cols>
  <sheetData>
    <row r="2" spans="1:77" s="86" customFormat="1" ht="24" x14ac:dyDescent="0.3">
      <c r="B2" s="101" t="s">
        <v>9</v>
      </c>
      <c r="C2" s="87"/>
    </row>
    <row r="3" spans="1:77" x14ac:dyDescent="0.3">
      <c r="B3" s="79"/>
      <c r="C3" s="73"/>
      <c r="D3" s="311" t="s">
        <v>30</v>
      </c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11"/>
      <c r="X3" s="311"/>
      <c r="Y3" s="311"/>
      <c r="Z3" s="311"/>
      <c r="AA3" s="311"/>
      <c r="AB3" s="311"/>
      <c r="AC3" s="311"/>
    </row>
    <row r="4" spans="1:77" ht="13.5" customHeight="1" x14ac:dyDescent="0.3">
      <c r="A4" s="27"/>
      <c r="B4" s="80"/>
      <c r="C4" s="81"/>
      <c r="D4" s="307">
        <v>2008</v>
      </c>
      <c r="E4" s="307"/>
      <c r="F4" s="307">
        <v>2009</v>
      </c>
      <c r="G4" s="307"/>
      <c r="H4" s="307">
        <v>2010</v>
      </c>
      <c r="I4" s="307"/>
      <c r="J4" s="307">
        <v>2011</v>
      </c>
      <c r="K4" s="307"/>
      <c r="L4" s="307">
        <v>2012</v>
      </c>
      <c r="M4" s="307"/>
      <c r="N4" s="307">
        <v>2013</v>
      </c>
      <c r="O4" s="307"/>
      <c r="P4" s="307">
        <v>2014</v>
      </c>
      <c r="Q4" s="307"/>
      <c r="R4" s="307">
        <v>2015</v>
      </c>
      <c r="S4" s="307"/>
      <c r="T4" s="307">
        <v>2016</v>
      </c>
      <c r="U4" s="307"/>
      <c r="V4" s="307">
        <v>2017</v>
      </c>
      <c r="W4" s="307"/>
      <c r="X4" s="307">
        <v>2018</v>
      </c>
      <c r="Y4" s="307"/>
      <c r="Z4" s="307">
        <v>2019</v>
      </c>
      <c r="AA4" s="307"/>
      <c r="AB4" s="307">
        <v>2020</v>
      </c>
      <c r="AC4" s="307"/>
      <c r="AE4" s="94"/>
      <c r="AF4" s="119"/>
      <c r="AG4" s="312" t="s">
        <v>70</v>
      </c>
      <c r="AH4" s="312"/>
      <c r="AI4" s="312"/>
      <c r="AJ4" s="312"/>
      <c r="AK4" s="312"/>
      <c r="AL4" s="312"/>
      <c r="AM4" s="312"/>
      <c r="AN4" s="312"/>
      <c r="AO4" s="312"/>
      <c r="AP4" s="312"/>
      <c r="AQ4" s="312"/>
      <c r="AR4" s="312"/>
      <c r="AS4" s="313"/>
      <c r="AU4" s="94"/>
      <c r="AV4" s="119"/>
      <c r="AW4" s="312" t="s">
        <v>39</v>
      </c>
      <c r="AX4" s="312"/>
      <c r="AY4" s="312"/>
      <c r="AZ4" s="312"/>
      <c r="BA4" s="312"/>
      <c r="BB4" s="312"/>
      <c r="BC4" s="312"/>
      <c r="BD4" s="312"/>
      <c r="BE4" s="312"/>
      <c r="BF4" s="312"/>
      <c r="BG4" s="312"/>
      <c r="BH4" s="312"/>
      <c r="BI4" s="313"/>
      <c r="BJ4" s="88"/>
      <c r="BK4" s="94"/>
      <c r="BL4" s="119"/>
      <c r="BM4" s="312" t="s">
        <v>37</v>
      </c>
      <c r="BN4" s="312"/>
      <c r="BO4" s="312"/>
      <c r="BP4" s="312"/>
      <c r="BQ4" s="312"/>
      <c r="BR4" s="312"/>
      <c r="BS4" s="312"/>
      <c r="BT4" s="312"/>
      <c r="BU4" s="312"/>
      <c r="BV4" s="312"/>
      <c r="BW4" s="312"/>
      <c r="BX4" s="312"/>
      <c r="BY4" s="313"/>
    </row>
    <row r="5" spans="1:77" x14ac:dyDescent="0.3">
      <c r="B5" s="83"/>
      <c r="C5" s="84"/>
      <c r="D5" s="85" t="s">
        <v>31</v>
      </c>
      <c r="E5" s="85" t="s">
        <v>0</v>
      </c>
      <c r="F5" s="85" t="s">
        <v>31</v>
      </c>
      <c r="G5" s="85" t="s">
        <v>0</v>
      </c>
      <c r="H5" s="85" t="s">
        <v>31</v>
      </c>
      <c r="I5" s="85" t="s">
        <v>0</v>
      </c>
      <c r="J5" s="85" t="s">
        <v>31</v>
      </c>
      <c r="K5" s="85" t="s">
        <v>0</v>
      </c>
      <c r="L5" s="85" t="s">
        <v>31</v>
      </c>
      <c r="M5" s="85" t="s">
        <v>0</v>
      </c>
      <c r="N5" s="85" t="s">
        <v>31</v>
      </c>
      <c r="O5" s="85" t="s">
        <v>0</v>
      </c>
      <c r="P5" s="85" t="s">
        <v>31</v>
      </c>
      <c r="Q5" s="85" t="s">
        <v>0</v>
      </c>
      <c r="R5" s="85" t="s">
        <v>31</v>
      </c>
      <c r="S5" s="85" t="s">
        <v>0</v>
      </c>
      <c r="T5" s="85" t="s">
        <v>31</v>
      </c>
      <c r="U5" s="85" t="s">
        <v>0</v>
      </c>
      <c r="V5" s="85" t="s">
        <v>31</v>
      </c>
      <c r="W5" s="85" t="s">
        <v>0</v>
      </c>
      <c r="X5" s="85" t="s">
        <v>31</v>
      </c>
      <c r="Y5" s="85" t="s">
        <v>0</v>
      </c>
      <c r="Z5" s="85" t="s">
        <v>31</v>
      </c>
      <c r="AA5" s="85" t="s">
        <v>0</v>
      </c>
      <c r="AB5" s="85" t="s">
        <v>31</v>
      </c>
      <c r="AC5" s="85" t="s">
        <v>0</v>
      </c>
      <c r="AE5" s="97"/>
      <c r="AF5" s="98"/>
      <c r="AG5" s="98">
        <v>2008</v>
      </c>
      <c r="AH5" s="98">
        <v>2009</v>
      </c>
      <c r="AI5" s="98">
        <v>2010</v>
      </c>
      <c r="AJ5" s="98">
        <v>2011</v>
      </c>
      <c r="AK5" s="98">
        <v>2012</v>
      </c>
      <c r="AL5" s="98">
        <v>2013</v>
      </c>
      <c r="AM5" s="98">
        <v>2014</v>
      </c>
      <c r="AN5" s="98">
        <v>2015</v>
      </c>
      <c r="AO5" s="98">
        <v>2016</v>
      </c>
      <c r="AP5" s="98">
        <v>2017</v>
      </c>
      <c r="AQ5" s="98">
        <v>2018</v>
      </c>
      <c r="AR5" s="98">
        <v>2019</v>
      </c>
      <c r="AS5" s="99">
        <v>2020</v>
      </c>
      <c r="AU5" s="97"/>
      <c r="AV5" s="98"/>
      <c r="AW5" s="98">
        <v>2008</v>
      </c>
      <c r="AX5" s="98">
        <v>2009</v>
      </c>
      <c r="AY5" s="98">
        <v>2010</v>
      </c>
      <c r="AZ5" s="98">
        <v>2011</v>
      </c>
      <c r="BA5" s="98">
        <v>2012</v>
      </c>
      <c r="BB5" s="98">
        <v>2013</v>
      </c>
      <c r="BC5" s="98">
        <v>2014</v>
      </c>
      <c r="BD5" s="98">
        <v>2015</v>
      </c>
      <c r="BE5" s="98">
        <v>2016</v>
      </c>
      <c r="BF5" s="98">
        <v>2017</v>
      </c>
      <c r="BG5" s="98">
        <v>2018</v>
      </c>
      <c r="BH5" s="98">
        <v>2019</v>
      </c>
      <c r="BI5" s="99">
        <v>2020</v>
      </c>
      <c r="BK5" s="97"/>
      <c r="BL5" s="98"/>
      <c r="BM5" s="98">
        <v>2008</v>
      </c>
      <c r="BN5" s="98">
        <v>2009</v>
      </c>
      <c r="BO5" s="98">
        <v>2010</v>
      </c>
      <c r="BP5" s="98">
        <v>2011</v>
      </c>
      <c r="BQ5" s="98">
        <v>2012</v>
      </c>
      <c r="BR5" s="98">
        <v>2013</v>
      </c>
      <c r="BS5" s="98">
        <v>2014</v>
      </c>
      <c r="BT5" s="98">
        <v>2015</v>
      </c>
      <c r="BU5" s="98">
        <v>2016</v>
      </c>
      <c r="BV5" s="98">
        <v>2017</v>
      </c>
      <c r="BW5" s="98">
        <v>2018</v>
      </c>
      <c r="BX5" s="98">
        <v>2019</v>
      </c>
      <c r="BY5" s="99">
        <v>2020</v>
      </c>
    </row>
    <row r="6" spans="1:77" ht="13.5" customHeight="1" x14ac:dyDescent="0.3">
      <c r="B6" s="308" t="s">
        <v>33</v>
      </c>
      <c r="C6" s="30">
        <v>2008</v>
      </c>
      <c r="D6" s="102">
        <v>4567</v>
      </c>
      <c r="E6" s="102"/>
      <c r="F6" s="102">
        <v>4889</v>
      </c>
      <c r="G6" s="102"/>
      <c r="H6" s="102">
        <v>5635</v>
      </c>
      <c r="I6" s="102"/>
      <c r="J6" s="102">
        <v>5690</v>
      </c>
      <c r="K6" s="102"/>
      <c r="L6" s="102">
        <v>6308</v>
      </c>
      <c r="M6" s="102"/>
      <c r="N6" s="102">
        <v>6493</v>
      </c>
      <c r="O6" s="102"/>
      <c r="P6" s="102">
        <v>6813</v>
      </c>
      <c r="Q6" s="102"/>
      <c r="R6" s="102">
        <v>6900</v>
      </c>
      <c r="S6" s="102"/>
      <c r="T6" s="102">
        <v>7369</v>
      </c>
      <c r="U6" s="102"/>
      <c r="V6" s="102">
        <v>7991</v>
      </c>
      <c r="W6" s="102"/>
      <c r="X6" s="102">
        <v>8403</v>
      </c>
      <c r="Y6" s="102"/>
      <c r="Z6" s="102">
        <v>8731</v>
      </c>
      <c r="AA6" s="102"/>
      <c r="AB6" s="102">
        <v>7896</v>
      </c>
      <c r="AC6" s="103"/>
      <c r="AE6" s="315" t="s">
        <v>35</v>
      </c>
      <c r="AF6" s="2">
        <v>2008</v>
      </c>
      <c r="AG6" s="92">
        <v>2251</v>
      </c>
      <c r="AH6" s="92" t="s">
        <v>38</v>
      </c>
      <c r="AI6" s="92" t="s">
        <v>38</v>
      </c>
      <c r="AJ6" s="92" t="s">
        <v>38</v>
      </c>
      <c r="AK6" s="92" t="s">
        <v>38</v>
      </c>
      <c r="AL6" s="92" t="s">
        <v>38</v>
      </c>
      <c r="AM6" s="92" t="s">
        <v>38</v>
      </c>
      <c r="AN6" s="92" t="s">
        <v>38</v>
      </c>
      <c r="AO6" s="92" t="s">
        <v>38</v>
      </c>
      <c r="AP6" s="92" t="s">
        <v>38</v>
      </c>
      <c r="AQ6" s="92" t="s">
        <v>38</v>
      </c>
      <c r="AR6" s="92" t="s">
        <v>38</v>
      </c>
      <c r="AS6" s="93" t="s">
        <v>38</v>
      </c>
      <c r="AU6" s="314" t="s">
        <v>36</v>
      </c>
      <c r="AV6" s="2">
        <v>2008</v>
      </c>
      <c r="AW6" s="92">
        <v>4567</v>
      </c>
      <c r="AX6" s="92" t="s">
        <v>38</v>
      </c>
      <c r="AY6" s="92" t="s">
        <v>38</v>
      </c>
      <c r="AZ6" s="92" t="s">
        <v>38</v>
      </c>
      <c r="BA6" s="92" t="s">
        <v>38</v>
      </c>
      <c r="BB6" s="92" t="s">
        <v>38</v>
      </c>
      <c r="BC6" s="92" t="s">
        <v>38</v>
      </c>
      <c r="BD6" s="92" t="s">
        <v>38</v>
      </c>
      <c r="BE6" s="92" t="s">
        <v>38</v>
      </c>
      <c r="BF6" s="92" t="s">
        <v>38</v>
      </c>
      <c r="BG6" s="92" t="s">
        <v>38</v>
      </c>
      <c r="BH6" s="92" t="s">
        <v>38</v>
      </c>
      <c r="BI6" s="93" t="s">
        <v>38</v>
      </c>
      <c r="BK6" s="314" t="s">
        <v>36</v>
      </c>
      <c r="BL6" s="2">
        <v>2008</v>
      </c>
      <c r="BM6" s="110">
        <f t="shared" ref="BM6:BM18" si="0">D6-AW6</f>
        <v>0</v>
      </c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111"/>
    </row>
    <row r="7" spans="1:77" ht="13.5" customHeight="1" x14ac:dyDescent="0.3">
      <c r="B7" s="309"/>
      <c r="C7" s="2">
        <v>2009</v>
      </c>
      <c r="D7" s="104">
        <v>2316</v>
      </c>
      <c r="E7" s="104"/>
      <c r="F7" s="104">
        <v>4889</v>
      </c>
      <c r="G7" s="104"/>
      <c r="H7" s="104">
        <v>5635</v>
      </c>
      <c r="I7" s="104"/>
      <c r="J7" s="104">
        <v>5690</v>
      </c>
      <c r="K7" s="104"/>
      <c r="L7" s="104">
        <v>6308</v>
      </c>
      <c r="M7" s="104"/>
      <c r="N7" s="104">
        <v>6493</v>
      </c>
      <c r="O7" s="104"/>
      <c r="P7" s="104">
        <v>6813</v>
      </c>
      <c r="Q7" s="104"/>
      <c r="R7" s="104">
        <v>6900</v>
      </c>
      <c r="S7" s="104"/>
      <c r="T7" s="104">
        <v>7369</v>
      </c>
      <c r="U7" s="104"/>
      <c r="V7" s="104">
        <v>7991</v>
      </c>
      <c r="W7" s="104"/>
      <c r="X7" s="104">
        <v>8403</v>
      </c>
      <c r="Y7" s="104"/>
      <c r="Z7" s="104">
        <v>8731</v>
      </c>
      <c r="AA7" s="104"/>
      <c r="AB7" s="104">
        <v>7896</v>
      </c>
      <c r="AC7" s="105"/>
      <c r="AE7" s="315"/>
      <c r="AF7" s="2">
        <v>2009</v>
      </c>
      <c r="AG7" s="92">
        <v>1216</v>
      </c>
      <c r="AH7" s="92">
        <v>2264</v>
      </c>
      <c r="AI7" s="92" t="s">
        <v>38</v>
      </c>
      <c r="AJ7" s="92" t="s">
        <v>38</v>
      </c>
      <c r="AK7" s="92" t="s">
        <v>38</v>
      </c>
      <c r="AL7" s="92" t="s">
        <v>38</v>
      </c>
      <c r="AM7" s="92" t="s">
        <v>38</v>
      </c>
      <c r="AN7" s="92" t="s">
        <v>38</v>
      </c>
      <c r="AO7" s="92" t="s">
        <v>38</v>
      </c>
      <c r="AP7" s="92" t="s">
        <v>38</v>
      </c>
      <c r="AQ7" s="92" t="s">
        <v>38</v>
      </c>
      <c r="AR7" s="92" t="s">
        <v>38</v>
      </c>
      <c r="AS7" s="93" t="s">
        <v>38</v>
      </c>
      <c r="AU7" s="315"/>
      <c r="AV7" s="2">
        <v>2009</v>
      </c>
      <c r="AW7" s="92">
        <v>2312</v>
      </c>
      <c r="AX7" s="92">
        <v>4889</v>
      </c>
      <c r="AY7" s="92" t="s">
        <v>38</v>
      </c>
      <c r="AZ7" s="92" t="s">
        <v>38</v>
      </c>
      <c r="BA7" s="92" t="s">
        <v>38</v>
      </c>
      <c r="BB7" s="92" t="s">
        <v>38</v>
      </c>
      <c r="BC7" s="92" t="s">
        <v>38</v>
      </c>
      <c r="BD7" s="92" t="s">
        <v>38</v>
      </c>
      <c r="BE7" s="92" t="s">
        <v>38</v>
      </c>
      <c r="BF7" s="92" t="s">
        <v>38</v>
      </c>
      <c r="BG7" s="92" t="s">
        <v>38</v>
      </c>
      <c r="BH7" s="92" t="s">
        <v>38</v>
      </c>
      <c r="BI7" s="93" t="s">
        <v>38</v>
      </c>
      <c r="BK7" s="315"/>
      <c r="BL7" s="2">
        <v>2009</v>
      </c>
      <c r="BM7" s="112">
        <f t="shared" si="0"/>
        <v>4</v>
      </c>
      <c r="BN7" s="108">
        <f t="shared" ref="BN7:BN18" si="1">F7-AX7</f>
        <v>0</v>
      </c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3"/>
    </row>
    <row r="8" spans="1:77" x14ac:dyDescent="0.3">
      <c r="B8" s="309"/>
      <c r="C8" s="2">
        <v>2010</v>
      </c>
      <c r="D8" s="104">
        <v>1100</v>
      </c>
      <c r="E8" s="104"/>
      <c r="F8" s="104">
        <v>2625</v>
      </c>
      <c r="G8" s="104"/>
      <c r="H8" s="104">
        <v>5635</v>
      </c>
      <c r="I8" s="104"/>
      <c r="J8" s="104">
        <v>5690</v>
      </c>
      <c r="K8" s="104"/>
      <c r="L8" s="104">
        <v>6308</v>
      </c>
      <c r="M8" s="104"/>
      <c r="N8" s="104">
        <v>6493</v>
      </c>
      <c r="O8" s="104"/>
      <c r="P8" s="104">
        <v>6813</v>
      </c>
      <c r="Q8" s="104"/>
      <c r="R8" s="104">
        <v>6900</v>
      </c>
      <c r="S8" s="104"/>
      <c r="T8" s="104">
        <v>7369</v>
      </c>
      <c r="U8" s="104"/>
      <c r="V8" s="104">
        <v>7991</v>
      </c>
      <c r="W8" s="104"/>
      <c r="X8" s="104">
        <v>8403</v>
      </c>
      <c r="Y8" s="104"/>
      <c r="Z8" s="104">
        <v>8731</v>
      </c>
      <c r="AA8" s="104"/>
      <c r="AB8" s="104">
        <v>7896</v>
      </c>
      <c r="AC8" s="105"/>
      <c r="AE8" s="315"/>
      <c r="AF8" s="2">
        <v>2010</v>
      </c>
      <c r="AG8" s="92">
        <v>371</v>
      </c>
      <c r="AH8" s="92">
        <v>1356</v>
      </c>
      <c r="AI8" s="92">
        <v>2512</v>
      </c>
      <c r="AJ8" s="92" t="s">
        <v>38</v>
      </c>
      <c r="AK8" s="92" t="s">
        <v>38</v>
      </c>
      <c r="AL8" s="92" t="s">
        <v>38</v>
      </c>
      <c r="AM8" s="92" t="s">
        <v>38</v>
      </c>
      <c r="AN8" s="92" t="s">
        <v>38</v>
      </c>
      <c r="AO8" s="92" t="s">
        <v>38</v>
      </c>
      <c r="AP8" s="92" t="s">
        <v>38</v>
      </c>
      <c r="AQ8" s="92" t="s">
        <v>38</v>
      </c>
      <c r="AR8" s="92" t="s">
        <v>38</v>
      </c>
      <c r="AS8" s="93" t="s">
        <v>38</v>
      </c>
      <c r="AU8" s="315"/>
      <c r="AV8" s="2">
        <v>2010</v>
      </c>
      <c r="AW8" s="92">
        <v>1092</v>
      </c>
      <c r="AX8" s="92">
        <v>2623</v>
      </c>
      <c r="AY8" s="92">
        <v>5635</v>
      </c>
      <c r="AZ8" s="92" t="s">
        <v>38</v>
      </c>
      <c r="BA8" s="92" t="s">
        <v>38</v>
      </c>
      <c r="BB8" s="92" t="s">
        <v>38</v>
      </c>
      <c r="BC8" s="92" t="s">
        <v>38</v>
      </c>
      <c r="BD8" s="92" t="s">
        <v>38</v>
      </c>
      <c r="BE8" s="92" t="s">
        <v>38</v>
      </c>
      <c r="BF8" s="92" t="s">
        <v>38</v>
      </c>
      <c r="BG8" s="92" t="s">
        <v>38</v>
      </c>
      <c r="BH8" s="92" t="s">
        <v>38</v>
      </c>
      <c r="BI8" s="93" t="s">
        <v>38</v>
      </c>
      <c r="BK8" s="315"/>
      <c r="BL8" s="2">
        <v>2010</v>
      </c>
      <c r="BM8" s="112">
        <f t="shared" si="0"/>
        <v>8</v>
      </c>
      <c r="BN8" s="108">
        <f t="shared" si="1"/>
        <v>2</v>
      </c>
      <c r="BO8" s="108">
        <f t="shared" ref="BO8:BO18" si="2">H8-AY8</f>
        <v>0</v>
      </c>
      <c r="BP8" s="92"/>
      <c r="BQ8" s="92"/>
      <c r="BR8" s="92"/>
      <c r="BS8" s="92"/>
      <c r="BT8" s="92"/>
      <c r="BU8" s="92"/>
      <c r="BV8" s="92"/>
      <c r="BW8" s="92"/>
      <c r="BX8" s="92"/>
      <c r="BY8" s="93"/>
    </row>
    <row r="9" spans="1:77" x14ac:dyDescent="0.3">
      <c r="B9" s="309"/>
      <c r="C9" s="2">
        <v>2011</v>
      </c>
      <c r="D9" s="104">
        <v>729</v>
      </c>
      <c r="E9" s="104"/>
      <c r="F9" s="104">
        <v>1269</v>
      </c>
      <c r="G9" s="104"/>
      <c r="H9" s="104">
        <v>3123</v>
      </c>
      <c r="I9" s="104"/>
      <c r="J9" s="104">
        <v>5690</v>
      </c>
      <c r="K9" s="104"/>
      <c r="L9" s="104">
        <v>6308</v>
      </c>
      <c r="M9" s="104"/>
      <c r="N9" s="104">
        <v>6493</v>
      </c>
      <c r="O9" s="104"/>
      <c r="P9" s="104">
        <v>6813</v>
      </c>
      <c r="Q9" s="104"/>
      <c r="R9" s="104">
        <v>6900</v>
      </c>
      <c r="S9" s="104"/>
      <c r="T9" s="104">
        <v>7369</v>
      </c>
      <c r="U9" s="104"/>
      <c r="V9" s="104">
        <v>7991</v>
      </c>
      <c r="W9" s="104"/>
      <c r="X9" s="104">
        <v>8403</v>
      </c>
      <c r="Y9" s="104"/>
      <c r="Z9" s="104">
        <v>8731</v>
      </c>
      <c r="AA9" s="104"/>
      <c r="AB9" s="104">
        <v>7896</v>
      </c>
      <c r="AC9" s="105"/>
      <c r="AE9" s="315"/>
      <c r="AF9" s="2">
        <v>2011</v>
      </c>
      <c r="AG9" s="92">
        <v>170</v>
      </c>
      <c r="AH9" s="92">
        <v>374</v>
      </c>
      <c r="AI9" s="92">
        <v>1511</v>
      </c>
      <c r="AJ9" s="92">
        <v>2393</v>
      </c>
      <c r="AK9" s="92" t="s">
        <v>38</v>
      </c>
      <c r="AL9" s="92" t="s">
        <v>38</v>
      </c>
      <c r="AM9" s="92" t="s">
        <v>38</v>
      </c>
      <c r="AN9" s="92" t="s">
        <v>38</v>
      </c>
      <c r="AO9" s="92" t="s">
        <v>38</v>
      </c>
      <c r="AP9" s="92" t="s">
        <v>38</v>
      </c>
      <c r="AQ9" s="92" t="s">
        <v>38</v>
      </c>
      <c r="AR9" s="92" t="s">
        <v>38</v>
      </c>
      <c r="AS9" s="93" t="s">
        <v>38</v>
      </c>
      <c r="AU9" s="315"/>
      <c r="AV9" s="2">
        <v>2011</v>
      </c>
      <c r="AW9" s="92">
        <v>722</v>
      </c>
      <c r="AX9" s="92">
        <v>1264</v>
      </c>
      <c r="AY9" s="92">
        <v>3108</v>
      </c>
      <c r="AZ9" s="92">
        <v>5690</v>
      </c>
      <c r="BA9" s="92" t="s">
        <v>38</v>
      </c>
      <c r="BB9" s="92" t="s">
        <v>38</v>
      </c>
      <c r="BC9" s="92" t="s">
        <v>38</v>
      </c>
      <c r="BD9" s="92" t="s">
        <v>38</v>
      </c>
      <c r="BE9" s="92" t="s">
        <v>38</v>
      </c>
      <c r="BF9" s="92" t="s">
        <v>38</v>
      </c>
      <c r="BG9" s="92" t="s">
        <v>38</v>
      </c>
      <c r="BH9" s="92" t="s">
        <v>38</v>
      </c>
      <c r="BI9" s="93" t="s">
        <v>38</v>
      </c>
      <c r="BK9" s="315"/>
      <c r="BL9" s="2">
        <v>2011</v>
      </c>
      <c r="BM9" s="112">
        <f t="shared" si="0"/>
        <v>7</v>
      </c>
      <c r="BN9" s="108">
        <f t="shared" si="1"/>
        <v>5</v>
      </c>
      <c r="BO9" s="108">
        <f t="shared" si="2"/>
        <v>15</v>
      </c>
      <c r="BP9" s="108">
        <f t="shared" ref="BP9:BP18" si="3">J9-AZ9</f>
        <v>0</v>
      </c>
      <c r="BQ9" s="92"/>
      <c r="BR9" s="92"/>
      <c r="BS9" s="92"/>
      <c r="BT9" s="92"/>
      <c r="BU9" s="92"/>
      <c r="BV9" s="92"/>
      <c r="BW9" s="92"/>
      <c r="BX9" s="92"/>
      <c r="BY9" s="93"/>
    </row>
    <row r="10" spans="1:77" x14ac:dyDescent="0.3">
      <c r="B10" s="309"/>
      <c r="C10" s="2">
        <v>2012</v>
      </c>
      <c r="D10" s="104">
        <v>559</v>
      </c>
      <c r="E10" s="104"/>
      <c r="F10" s="104">
        <v>895</v>
      </c>
      <c r="G10" s="104"/>
      <c r="H10" s="104">
        <v>1612</v>
      </c>
      <c r="I10" s="104"/>
      <c r="J10" s="104">
        <v>3297</v>
      </c>
      <c r="K10" s="104"/>
      <c r="L10" s="104">
        <v>6308</v>
      </c>
      <c r="M10" s="104"/>
      <c r="N10" s="104">
        <v>6493</v>
      </c>
      <c r="O10" s="104"/>
      <c r="P10" s="104">
        <v>6813</v>
      </c>
      <c r="Q10" s="104"/>
      <c r="R10" s="104">
        <v>6900</v>
      </c>
      <c r="S10" s="104"/>
      <c r="T10" s="104">
        <v>7369</v>
      </c>
      <c r="U10" s="104"/>
      <c r="V10" s="104">
        <v>7991</v>
      </c>
      <c r="W10" s="104"/>
      <c r="X10" s="104">
        <v>8403</v>
      </c>
      <c r="Y10" s="104"/>
      <c r="Z10" s="104">
        <v>8731</v>
      </c>
      <c r="AA10" s="104"/>
      <c r="AB10" s="104">
        <v>7896</v>
      </c>
      <c r="AC10" s="105"/>
      <c r="AE10" s="315"/>
      <c r="AF10" s="2">
        <v>2012</v>
      </c>
      <c r="AG10" s="92">
        <v>97</v>
      </c>
      <c r="AH10" s="92">
        <v>195</v>
      </c>
      <c r="AI10" s="92">
        <v>458</v>
      </c>
      <c r="AJ10" s="92">
        <v>1531</v>
      </c>
      <c r="AK10" s="92">
        <v>2574</v>
      </c>
      <c r="AL10" s="92" t="s">
        <v>38</v>
      </c>
      <c r="AM10" s="92" t="s">
        <v>38</v>
      </c>
      <c r="AN10" s="92" t="s">
        <v>38</v>
      </c>
      <c r="AO10" s="92" t="s">
        <v>38</v>
      </c>
      <c r="AP10" s="92" t="s">
        <v>38</v>
      </c>
      <c r="AQ10" s="92" t="s">
        <v>38</v>
      </c>
      <c r="AR10" s="92" t="s">
        <v>38</v>
      </c>
      <c r="AS10" s="93" t="s">
        <v>38</v>
      </c>
      <c r="AU10" s="315"/>
      <c r="AV10" s="2">
        <v>2012</v>
      </c>
      <c r="AW10" s="92">
        <v>554</v>
      </c>
      <c r="AX10" s="92">
        <v>891</v>
      </c>
      <c r="AY10" s="92">
        <v>1605</v>
      </c>
      <c r="AZ10" s="92">
        <v>3294</v>
      </c>
      <c r="BA10" s="92">
        <v>6308</v>
      </c>
      <c r="BB10" s="92" t="s">
        <v>38</v>
      </c>
      <c r="BC10" s="92" t="s">
        <v>38</v>
      </c>
      <c r="BD10" s="92" t="s">
        <v>38</v>
      </c>
      <c r="BE10" s="92" t="s">
        <v>38</v>
      </c>
      <c r="BF10" s="92" t="s">
        <v>38</v>
      </c>
      <c r="BG10" s="92" t="s">
        <v>38</v>
      </c>
      <c r="BH10" s="92" t="s">
        <v>38</v>
      </c>
      <c r="BI10" s="93" t="s">
        <v>38</v>
      </c>
      <c r="BK10" s="315"/>
      <c r="BL10" s="2">
        <v>2012</v>
      </c>
      <c r="BM10" s="112">
        <f t="shared" si="0"/>
        <v>5</v>
      </c>
      <c r="BN10" s="108">
        <f t="shared" si="1"/>
        <v>4</v>
      </c>
      <c r="BO10" s="108">
        <f t="shared" si="2"/>
        <v>7</v>
      </c>
      <c r="BP10" s="108">
        <f t="shared" si="3"/>
        <v>3</v>
      </c>
      <c r="BQ10" s="108">
        <f t="shared" ref="BQ10:BQ18" si="4">L10-BA10</f>
        <v>0</v>
      </c>
      <c r="BR10" s="92"/>
      <c r="BS10" s="92"/>
      <c r="BT10" s="92"/>
      <c r="BU10" s="92"/>
      <c r="BV10" s="92"/>
      <c r="BW10" s="92"/>
      <c r="BX10" s="92"/>
      <c r="BY10" s="93"/>
    </row>
    <row r="11" spans="1:77" x14ac:dyDescent="0.3">
      <c r="B11" s="309"/>
      <c r="C11" s="2">
        <v>2013</v>
      </c>
      <c r="D11" s="104">
        <v>462</v>
      </c>
      <c r="E11" s="104"/>
      <c r="F11" s="104">
        <v>700</v>
      </c>
      <c r="G11" s="104"/>
      <c r="H11" s="104">
        <v>1154</v>
      </c>
      <c r="I11" s="104"/>
      <c r="J11" s="104">
        <v>1766</v>
      </c>
      <c r="K11" s="104"/>
      <c r="L11" s="104">
        <v>3734</v>
      </c>
      <c r="M11" s="104"/>
      <c r="N11" s="104">
        <v>6493</v>
      </c>
      <c r="O11" s="104"/>
      <c r="P11" s="104">
        <v>6813</v>
      </c>
      <c r="Q11" s="104"/>
      <c r="R11" s="104">
        <v>6900</v>
      </c>
      <c r="S11" s="104"/>
      <c r="T11" s="104">
        <v>7369</v>
      </c>
      <c r="U11" s="104"/>
      <c r="V11" s="104">
        <v>7991</v>
      </c>
      <c r="W11" s="104"/>
      <c r="X11" s="104">
        <v>8403</v>
      </c>
      <c r="Y11" s="104"/>
      <c r="Z11" s="104">
        <v>8731</v>
      </c>
      <c r="AA11" s="104"/>
      <c r="AB11" s="104">
        <v>7896</v>
      </c>
      <c r="AC11" s="105"/>
      <c r="AE11" s="315"/>
      <c r="AF11" s="2">
        <v>2013</v>
      </c>
      <c r="AG11" s="92">
        <v>70</v>
      </c>
      <c r="AH11" s="92">
        <v>120</v>
      </c>
      <c r="AI11" s="92">
        <v>232</v>
      </c>
      <c r="AJ11" s="92">
        <v>496</v>
      </c>
      <c r="AK11" s="92">
        <v>1741</v>
      </c>
      <c r="AL11" s="92">
        <v>2674</v>
      </c>
      <c r="AM11" s="92" t="s">
        <v>38</v>
      </c>
      <c r="AN11" s="92" t="s">
        <v>38</v>
      </c>
      <c r="AO11" s="92" t="s">
        <v>38</v>
      </c>
      <c r="AP11" s="92" t="s">
        <v>38</v>
      </c>
      <c r="AQ11" s="92" t="s">
        <v>38</v>
      </c>
      <c r="AR11" s="92" t="s">
        <v>38</v>
      </c>
      <c r="AS11" s="93" t="s">
        <v>38</v>
      </c>
      <c r="AU11" s="315"/>
      <c r="AV11" s="2">
        <v>2013</v>
      </c>
      <c r="AW11" s="92">
        <v>457</v>
      </c>
      <c r="AX11" s="92">
        <v>696</v>
      </c>
      <c r="AY11" s="92">
        <v>1147</v>
      </c>
      <c r="AZ11" s="92">
        <v>1762</v>
      </c>
      <c r="BA11" s="92">
        <v>3732</v>
      </c>
      <c r="BB11" s="92">
        <v>6493</v>
      </c>
      <c r="BC11" s="92" t="s">
        <v>38</v>
      </c>
      <c r="BD11" s="92" t="s">
        <v>38</v>
      </c>
      <c r="BE11" s="92" t="s">
        <v>38</v>
      </c>
      <c r="BF11" s="92" t="s">
        <v>38</v>
      </c>
      <c r="BG11" s="92" t="s">
        <v>38</v>
      </c>
      <c r="BH11" s="92" t="s">
        <v>38</v>
      </c>
      <c r="BI11" s="93" t="s">
        <v>38</v>
      </c>
      <c r="BK11" s="315"/>
      <c r="BL11" s="2">
        <v>2013</v>
      </c>
      <c r="BM11" s="112">
        <f t="shared" si="0"/>
        <v>5</v>
      </c>
      <c r="BN11" s="108">
        <f t="shared" si="1"/>
        <v>4</v>
      </c>
      <c r="BO11" s="108">
        <f t="shared" si="2"/>
        <v>7</v>
      </c>
      <c r="BP11" s="108">
        <f t="shared" si="3"/>
        <v>4</v>
      </c>
      <c r="BQ11" s="108">
        <f t="shared" si="4"/>
        <v>2</v>
      </c>
      <c r="BR11" s="108">
        <f t="shared" ref="BR11:BR18" si="5">N11-BB11</f>
        <v>0</v>
      </c>
      <c r="BS11" s="92"/>
      <c r="BT11" s="92"/>
      <c r="BU11" s="92"/>
      <c r="BV11" s="92"/>
      <c r="BW11" s="92"/>
      <c r="BX11" s="92"/>
      <c r="BY11" s="93"/>
    </row>
    <row r="12" spans="1:77" x14ac:dyDescent="0.3">
      <c r="B12" s="309"/>
      <c r="C12" s="2">
        <v>2014</v>
      </c>
      <c r="D12" s="104">
        <v>392</v>
      </c>
      <c r="E12" s="104"/>
      <c r="F12" s="104">
        <v>580</v>
      </c>
      <c r="G12" s="104"/>
      <c r="H12" s="104">
        <v>922</v>
      </c>
      <c r="I12" s="104"/>
      <c r="J12" s="104">
        <v>1270</v>
      </c>
      <c r="K12" s="104"/>
      <c r="L12" s="104">
        <v>1993</v>
      </c>
      <c r="M12" s="104"/>
      <c r="N12" s="104">
        <v>3819</v>
      </c>
      <c r="O12" s="104"/>
      <c r="P12" s="104">
        <v>6813</v>
      </c>
      <c r="Q12" s="104"/>
      <c r="R12" s="104">
        <v>6900</v>
      </c>
      <c r="S12" s="104"/>
      <c r="T12" s="104">
        <v>7369</v>
      </c>
      <c r="U12" s="104"/>
      <c r="V12" s="104">
        <v>7991</v>
      </c>
      <c r="W12" s="104"/>
      <c r="X12" s="104">
        <v>8403</v>
      </c>
      <c r="Y12" s="104"/>
      <c r="Z12" s="104">
        <v>8731</v>
      </c>
      <c r="AA12" s="104"/>
      <c r="AB12" s="104">
        <v>7896</v>
      </c>
      <c r="AC12" s="105"/>
      <c r="AE12" s="315"/>
      <c r="AF12" s="2">
        <v>2014</v>
      </c>
      <c r="AG12" s="92">
        <v>55</v>
      </c>
      <c r="AH12" s="92">
        <v>73</v>
      </c>
      <c r="AI12" s="92">
        <v>134</v>
      </c>
      <c r="AJ12" s="92">
        <v>227</v>
      </c>
      <c r="AK12" s="92">
        <v>530</v>
      </c>
      <c r="AL12" s="92">
        <v>1702</v>
      </c>
      <c r="AM12" s="92">
        <v>2789</v>
      </c>
      <c r="AN12" s="92" t="s">
        <v>38</v>
      </c>
      <c r="AO12" s="92" t="s">
        <v>38</v>
      </c>
      <c r="AP12" s="92" t="s">
        <v>38</v>
      </c>
      <c r="AQ12" s="92" t="s">
        <v>38</v>
      </c>
      <c r="AR12" s="92" t="s">
        <v>38</v>
      </c>
      <c r="AS12" s="93" t="s">
        <v>38</v>
      </c>
      <c r="AU12" s="315"/>
      <c r="AV12" s="2">
        <v>2014</v>
      </c>
      <c r="AW12" s="92">
        <v>388</v>
      </c>
      <c r="AX12" s="92">
        <v>576</v>
      </c>
      <c r="AY12" s="92">
        <v>914</v>
      </c>
      <c r="AZ12" s="92">
        <v>1265</v>
      </c>
      <c r="BA12" s="92">
        <v>1987</v>
      </c>
      <c r="BB12" s="92">
        <v>3815</v>
      </c>
      <c r="BC12" s="92">
        <v>6813</v>
      </c>
      <c r="BD12" s="92" t="s">
        <v>38</v>
      </c>
      <c r="BE12" s="92" t="s">
        <v>38</v>
      </c>
      <c r="BF12" s="92" t="s">
        <v>38</v>
      </c>
      <c r="BG12" s="92" t="s">
        <v>38</v>
      </c>
      <c r="BH12" s="92" t="s">
        <v>38</v>
      </c>
      <c r="BI12" s="93" t="s">
        <v>38</v>
      </c>
      <c r="BK12" s="315"/>
      <c r="BL12" s="2">
        <v>2014</v>
      </c>
      <c r="BM12" s="112">
        <f t="shared" si="0"/>
        <v>4</v>
      </c>
      <c r="BN12" s="108">
        <f t="shared" si="1"/>
        <v>4</v>
      </c>
      <c r="BO12" s="108">
        <f t="shared" si="2"/>
        <v>8</v>
      </c>
      <c r="BP12" s="108">
        <f t="shared" si="3"/>
        <v>5</v>
      </c>
      <c r="BQ12" s="108">
        <f t="shared" si="4"/>
        <v>6</v>
      </c>
      <c r="BR12" s="108">
        <f t="shared" si="5"/>
        <v>4</v>
      </c>
      <c r="BS12" s="108">
        <f t="shared" ref="BS12:BS18" si="6">P12-BC12</f>
        <v>0</v>
      </c>
      <c r="BT12" s="92"/>
      <c r="BU12" s="92"/>
      <c r="BV12" s="92"/>
      <c r="BW12" s="92"/>
      <c r="BX12" s="92"/>
      <c r="BY12" s="93"/>
    </row>
    <row r="13" spans="1:77" x14ac:dyDescent="0.3">
      <c r="B13" s="309"/>
      <c r="C13" s="2">
        <v>2015</v>
      </c>
      <c r="D13" s="104">
        <v>337</v>
      </c>
      <c r="E13" s="104"/>
      <c r="F13" s="104">
        <v>507</v>
      </c>
      <c r="G13" s="104"/>
      <c r="H13" s="104">
        <v>788</v>
      </c>
      <c r="I13" s="104"/>
      <c r="J13" s="104">
        <v>1043</v>
      </c>
      <c r="K13" s="104"/>
      <c r="L13" s="104">
        <v>1463</v>
      </c>
      <c r="M13" s="104"/>
      <c r="N13" s="104">
        <v>2117</v>
      </c>
      <c r="O13" s="104"/>
      <c r="P13" s="104">
        <v>4024</v>
      </c>
      <c r="Q13" s="104"/>
      <c r="R13" s="104">
        <v>6900</v>
      </c>
      <c r="S13" s="104"/>
      <c r="T13" s="104">
        <v>7369</v>
      </c>
      <c r="U13" s="104"/>
      <c r="V13" s="104">
        <v>7991</v>
      </c>
      <c r="W13" s="104"/>
      <c r="X13" s="104">
        <v>8403</v>
      </c>
      <c r="Y13" s="104"/>
      <c r="Z13" s="104">
        <v>8731</v>
      </c>
      <c r="AA13" s="104"/>
      <c r="AB13" s="104">
        <v>7896</v>
      </c>
      <c r="AC13" s="105"/>
      <c r="AE13" s="315"/>
      <c r="AF13" s="2">
        <v>2015</v>
      </c>
      <c r="AG13" s="92">
        <v>39</v>
      </c>
      <c r="AH13" s="92">
        <v>68</v>
      </c>
      <c r="AI13" s="92">
        <v>108</v>
      </c>
      <c r="AJ13" s="92">
        <v>156</v>
      </c>
      <c r="AK13" s="92">
        <v>256</v>
      </c>
      <c r="AL13" s="92">
        <v>591</v>
      </c>
      <c r="AM13" s="92">
        <v>1838</v>
      </c>
      <c r="AN13" s="92">
        <v>2573</v>
      </c>
      <c r="AO13" s="92" t="s">
        <v>38</v>
      </c>
      <c r="AP13" s="92" t="s">
        <v>38</v>
      </c>
      <c r="AQ13" s="92" t="s">
        <v>38</v>
      </c>
      <c r="AR13" s="92" t="s">
        <v>38</v>
      </c>
      <c r="AS13" s="93" t="s">
        <v>38</v>
      </c>
      <c r="AU13" s="315"/>
      <c r="AV13" s="2">
        <v>2015</v>
      </c>
      <c r="AW13" s="92">
        <v>332</v>
      </c>
      <c r="AX13" s="92">
        <v>502</v>
      </c>
      <c r="AY13" s="92">
        <v>780</v>
      </c>
      <c r="AZ13" s="92">
        <v>1039</v>
      </c>
      <c r="BA13" s="92">
        <v>1454</v>
      </c>
      <c r="BB13" s="92">
        <v>2109</v>
      </c>
      <c r="BC13" s="92">
        <v>4018</v>
      </c>
      <c r="BD13" s="92">
        <v>6900</v>
      </c>
      <c r="BE13" s="92" t="s">
        <v>38</v>
      </c>
      <c r="BF13" s="92" t="s">
        <v>38</v>
      </c>
      <c r="BG13" s="92" t="s">
        <v>38</v>
      </c>
      <c r="BH13" s="92" t="s">
        <v>38</v>
      </c>
      <c r="BI13" s="93" t="s">
        <v>38</v>
      </c>
      <c r="BK13" s="315"/>
      <c r="BL13" s="2">
        <v>2015</v>
      </c>
      <c r="BM13" s="112">
        <f t="shared" si="0"/>
        <v>5</v>
      </c>
      <c r="BN13" s="108">
        <f t="shared" si="1"/>
        <v>5</v>
      </c>
      <c r="BO13" s="108">
        <f t="shared" si="2"/>
        <v>8</v>
      </c>
      <c r="BP13" s="108">
        <f t="shared" si="3"/>
        <v>4</v>
      </c>
      <c r="BQ13" s="108">
        <f t="shared" si="4"/>
        <v>9</v>
      </c>
      <c r="BR13" s="108">
        <f t="shared" si="5"/>
        <v>8</v>
      </c>
      <c r="BS13" s="108">
        <f t="shared" si="6"/>
        <v>6</v>
      </c>
      <c r="BT13" s="108">
        <f t="shared" ref="BT13:BT18" si="7">R13-BD13</f>
        <v>0</v>
      </c>
      <c r="BU13" s="92"/>
      <c r="BV13" s="92"/>
      <c r="BW13" s="92"/>
      <c r="BX13" s="92"/>
      <c r="BY13" s="93"/>
    </row>
    <row r="14" spans="1:77" x14ac:dyDescent="0.3">
      <c r="B14" s="309"/>
      <c r="C14" s="2">
        <v>2016</v>
      </c>
      <c r="D14" s="104">
        <v>298</v>
      </c>
      <c r="E14" s="104"/>
      <c r="F14" s="104">
        <v>439</v>
      </c>
      <c r="G14" s="104"/>
      <c r="H14" s="104">
        <v>680</v>
      </c>
      <c r="I14" s="104"/>
      <c r="J14" s="104">
        <v>887</v>
      </c>
      <c r="K14" s="104"/>
      <c r="L14" s="104">
        <v>1207</v>
      </c>
      <c r="M14" s="104"/>
      <c r="N14" s="104">
        <v>1526</v>
      </c>
      <c r="O14" s="104"/>
      <c r="P14" s="104">
        <v>2186</v>
      </c>
      <c r="Q14" s="104"/>
      <c r="R14" s="104">
        <v>4327</v>
      </c>
      <c r="S14" s="104"/>
      <c r="T14" s="104">
        <v>7369</v>
      </c>
      <c r="U14" s="104"/>
      <c r="V14" s="104">
        <v>7991</v>
      </c>
      <c r="W14" s="104"/>
      <c r="X14" s="104">
        <v>8403</v>
      </c>
      <c r="Y14" s="104"/>
      <c r="Z14" s="104">
        <v>8731</v>
      </c>
      <c r="AA14" s="104"/>
      <c r="AB14" s="104">
        <v>7896</v>
      </c>
      <c r="AC14" s="105"/>
      <c r="AE14" s="315"/>
      <c r="AF14" s="2">
        <v>2016</v>
      </c>
      <c r="AG14" s="92">
        <v>37</v>
      </c>
      <c r="AH14" s="92">
        <v>60</v>
      </c>
      <c r="AI14" s="92">
        <v>97</v>
      </c>
      <c r="AJ14" s="92">
        <v>109</v>
      </c>
      <c r="AK14" s="92">
        <v>174</v>
      </c>
      <c r="AL14" s="92">
        <v>282</v>
      </c>
      <c r="AM14" s="92">
        <v>561</v>
      </c>
      <c r="AN14" s="92">
        <v>1894</v>
      </c>
      <c r="AO14" s="92">
        <v>2731</v>
      </c>
      <c r="AP14" s="92" t="s">
        <v>38</v>
      </c>
      <c r="AQ14" s="92" t="s">
        <v>38</v>
      </c>
      <c r="AR14" s="92" t="s">
        <v>38</v>
      </c>
      <c r="AS14" s="93" t="s">
        <v>38</v>
      </c>
      <c r="AU14" s="315"/>
      <c r="AV14" s="2">
        <v>2016</v>
      </c>
      <c r="AW14" s="92">
        <v>292</v>
      </c>
      <c r="AX14" s="92">
        <v>436</v>
      </c>
      <c r="AY14" s="92">
        <v>673</v>
      </c>
      <c r="AZ14" s="92">
        <v>882</v>
      </c>
      <c r="BA14" s="92">
        <v>1197</v>
      </c>
      <c r="BB14" s="92">
        <v>1516</v>
      </c>
      <c r="BC14" s="92">
        <v>2179</v>
      </c>
      <c r="BD14" s="92">
        <v>4319</v>
      </c>
      <c r="BE14" s="92">
        <v>7369</v>
      </c>
      <c r="BF14" s="92" t="s">
        <v>38</v>
      </c>
      <c r="BG14" s="92" t="s">
        <v>38</v>
      </c>
      <c r="BH14" s="92" t="s">
        <v>38</v>
      </c>
      <c r="BI14" s="93" t="s">
        <v>38</v>
      </c>
      <c r="BK14" s="315"/>
      <c r="BL14" s="2">
        <v>2016</v>
      </c>
      <c r="BM14" s="112">
        <f t="shared" si="0"/>
        <v>6</v>
      </c>
      <c r="BN14" s="108">
        <f t="shared" si="1"/>
        <v>3</v>
      </c>
      <c r="BO14" s="108">
        <f t="shared" si="2"/>
        <v>7</v>
      </c>
      <c r="BP14" s="108">
        <f t="shared" si="3"/>
        <v>5</v>
      </c>
      <c r="BQ14" s="108">
        <f t="shared" si="4"/>
        <v>10</v>
      </c>
      <c r="BR14" s="108">
        <f t="shared" si="5"/>
        <v>10</v>
      </c>
      <c r="BS14" s="108">
        <f t="shared" si="6"/>
        <v>7</v>
      </c>
      <c r="BT14" s="108">
        <f t="shared" si="7"/>
        <v>8</v>
      </c>
      <c r="BU14" s="108">
        <f>T14-BE14</f>
        <v>0</v>
      </c>
      <c r="BV14" s="92"/>
      <c r="BW14" s="92"/>
      <c r="BX14" s="92"/>
      <c r="BY14" s="93"/>
    </row>
    <row r="15" spans="1:77" x14ac:dyDescent="0.3">
      <c r="B15" s="309"/>
      <c r="C15" s="2">
        <v>2017</v>
      </c>
      <c r="D15" s="104">
        <v>261</v>
      </c>
      <c r="E15" s="104"/>
      <c r="F15" s="104">
        <v>379</v>
      </c>
      <c r="G15" s="104"/>
      <c r="H15" s="104">
        <v>583</v>
      </c>
      <c r="I15" s="104"/>
      <c r="J15" s="104">
        <v>778</v>
      </c>
      <c r="K15" s="104"/>
      <c r="L15" s="104">
        <v>1033</v>
      </c>
      <c r="M15" s="104"/>
      <c r="N15" s="104">
        <v>1244</v>
      </c>
      <c r="O15" s="104"/>
      <c r="P15" s="104">
        <v>1625</v>
      </c>
      <c r="Q15" s="104"/>
      <c r="R15" s="104">
        <v>2433</v>
      </c>
      <c r="S15" s="104"/>
      <c r="T15" s="104">
        <v>4638</v>
      </c>
      <c r="U15" s="104"/>
      <c r="V15" s="104">
        <v>7991</v>
      </c>
      <c r="W15" s="104"/>
      <c r="X15" s="104">
        <v>8403</v>
      </c>
      <c r="Y15" s="104"/>
      <c r="Z15" s="104">
        <v>8731</v>
      </c>
      <c r="AA15" s="104"/>
      <c r="AB15" s="104">
        <v>7896</v>
      </c>
      <c r="AC15" s="105"/>
      <c r="AE15" s="315"/>
      <c r="AF15" s="2">
        <v>2017</v>
      </c>
      <c r="AG15" s="92">
        <v>41</v>
      </c>
      <c r="AH15" s="92">
        <v>49</v>
      </c>
      <c r="AI15" s="92">
        <v>75</v>
      </c>
      <c r="AJ15" s="92">
        <v>95</v>
      </c>
      <c r="AK15" s="92">
        <v>133</v>
      </c>
      <c r="AL15" s="92">
        <v>187</v>
      </c>
      <c r="AM15" s="92">
        <v>306</v>
      </c>
      <c r="AN15" s="92">
        <v>606</v>
      </c>
      <c r="AO15" s="92">
        <v>1899</v>
      </c>
      <c r="AP15" s="92">
        <v>2832</v>
      </c>
      <c r="AQ15" s="92" t="s">
        <v>38</v>
      </c>
      <c r="AR15" s="92" t="s">
        <v>38</v>
      </c>
      <c r="AS15" s="93" t="s">
        <v>38</v>
      </c>
      <c r="AU15" s="315"/>
      <c r="AV15" s="2">
        <v>2017</v>
      </c>
      <c r="AW15" s="92">
        <v>254</v>
      </c>
      <c r="AX15" s="92">
        <v>376</v>
      </c>
      <c r="AY15" s="92">
        <v>574</v>
      </c>
      <c r="AZ15" s="92">
        <v>769</v>
      </c>
      <c r="BA15" s="92">
        <v>1021</v>
      </c>
      <c r="BB15" s="92">
        <v>1233</v>
      </c>
      <c r="BC15" s="92">
        <v>1614</v>
      </c>
      <c r="BD15" s="92">
        <v>2424</v>
      </c>
      <c r="BE15" s="92">
        <v>4629</v>
      </c>
      <c r="BF15" s="92">
        <v>7991</v>
      </c>
      <c r="BG15" s="92" t="s">
        <v>38</v>
      </c>
      <c r="BH15" s="92" t="s">
        <v>38</v>
      </c>
      <c r="BI15" s="93" t="s">
        <v>38</v>
      </c>
      <c r="BK15" s="315"/>
      <c r="BL15" s="2">
        <v>2017</v>
      </c>
      <c r="BM15" s="112">
        <f t="shared" si="0"/>
        <v>7</v>
      </c>
      <c r="BN15" s="108">
        <f t="shared" si="1"/>
        <v>3</v>
      </c>
      <c r="BO15" s="108">
        <f t="shared" si="2"/>
        <v>9</v>
      </c>
      <c r="BP15" s="108">
        <f t="shared" si="3"/>
        <v>9</v>
      </c>
      <c r="BQ15" s="108">
        <f t="shared" si="4"/>
        <v>12</v>
      </c>
      <c r="BR15" s="108">
        <f t="shared" si="5"/>
        <v>11</v>
      </c>
      <c r="BS15" s="108">
        <f t="shared" si="6"/>
        <v>11</v>
      </c>
      <c r="BT15" s="108">
        <f t="shared" si="7"/>
        <v>9</v>
      </c>
      <c r="BU15" s="108">
        <f>T15-BE15</f>
        <v>9</v>
      </c>
      <c r="BV15" s="108">
        <f>V15-BF15</f>
        <v>0</v>
      </c>
      <c r="BW15" s="92"/>
      <c r="BX15" s="92"/>
      <c r="BY15" s="93"/>
    </row>
    <row r="16" spans="1:77" x14ac:dyDescent="0.3">
      <c r="B16" s="309"/>
      <c r="C16" s="2">
        <v>2018</v>
      </c>
      <c r="D16" s="104">
        <v>220</v>
      </c>
      <c r="E16" s="104"/>
      <c r="F16" s="104">
        <v>330</v>
      </c>
      <c r="G16" s="104"/>
      <c r="H16" s="104">
        <v>508</v>
      </c>
      <c r="I16" s="104"/>
      <c r="J16" s="104">
        <v>683</v>
      </c>
      <c r="K16" s="104"/>
      <c r="L16" s="104">
        <v>900</v>
      </c>
      <c r="M16" s="104"/>
      <c r="N16" s="104">
        <v>1057</v>
      </c>
      <c r="O16" s="104"/>
      <c r="P16" s="104">
        <v>1319</v>
      </c>
      <c r="Q16" s="104"/>
      <c r="R16" s="104">
        <v>1827</v>
      </c>
      <c r="S16" s="104"/>
      <c r="T16" s="104">
        <v>2739</v>
      </c>
      <c r="U16" s="104"/>
      <c r="V16" s="104">
        <v>5159</v>
      </c>
      <c r="W16" s="104"/>
      <c r="X16" s="104">
        <v>8403</v>
      </c>
      <c r="Y16" s="104"/>
      <c r="Z16" s="104">
        <v>8731</v>
      </c>
      <c r="AA16" s="104"/>
      <c r="AB16" s="104">
        <v>7896</v>
      </c>
      <c r="AC16" s="105"/>
      <c r="AE16" s="315"/>
      <c r="AF16" s="2">
        <v>2018</v>
      </c>
      <c r="AG16" s="92">
        <v>33</v>
      </c>
      <c r="AH16" s="92">
        <v>53</v>
      </c>
      <c r="AI16" s="92">
        <v>74</v>
      </c>
      <c r="AJ16" s="92">
        <v>87</v>
      </c>
      <c r="AK16" s="92">
        <v>108</v>
      </c>
      <c r="AL16" s="92">
        <v>152</v>
      </c>
      <c r="AM16" s="92">
        <v>177</v>
      </c>
      <c r="AN16" s="92">
        <v>340</v>
      </c>
      <c r="AO16" s="92">
        <v>665</v>
      </c>
      <c r="AP16" s="92">
        <v>2012</v>
      </c>
      <c r="AQ16" s="92">
        <v>2807</v>
      </c>
      <c r="AR16" s="92" t="s">
        <v>38</v>
      </c>
      <c r="AS16" s="93" t="s">
        <v>38</v>
      </c>
      <c r="AU16" s="315"/>
      <c r="AV16" s="2">
        <v>2018</v>
      </c>
      <c r="AW16" s="92">
        <v>213</v>
      </c>
      <c r="AX16" s="92">
        <v>327</v>
      </c>
      <c r="AY16" s="92">
        <v>499</v>
      </c>
      <c r="AZ16" s="92">
        <v>673</v>
      </c>
      <c r="BA16" s="92">
        <v>887</v>
      </c>
      <c r="BB16" s="92">
        <v>1044</v>
      </c>
      <c r="BC16" s="92">
        <v>1307</v>
      </c>
      <c r="BD16" s="92">
        <v>1816</v>
      </c>
      <c r="BE16" s="92">
        <v>2727</v>
      </c>
      <c r="BF16" s="92">
        <v>5144</v>
      </c>
      <c r="BG16" s="92">
        <v>8403</v>
      </c>
      <c r="BH16" s="92" t="s">
        <v>38</v>
      </c>
      <c r="BI16" s="93" t="s">
        <v>38</v>
      </c>
      <c r="BK16" s="315"/>
      <c r="BL16" s="2">
        <v>2018</v>
      </c>
      <c r="BM16" s="112">
        <f t="shared" si="0"/>
        <v>7</v>
      </c>
      <c r="BN16" s="108">
        <f t="shared" si="1"/>
        <v>3</v>
      </c>
      <c r="BO16" s="108">
        <f t="shared" si="2"/>
        <v>9</v>
      </c>
      <c r="BP16" s="108">
        <f t="shared" si="3"/>
        <v>10</v>
      </c>
      <c r="BQ16" s="108">
        <f t="shared" si="4"/>
        <v>13</v>
      </c>
      <c r="BR16" s="108">
        <f t="shared" si="5"/>
        <v>13</v>
      </c>
      <c r="BS16" s="108">
        <f t="shared" si="6"/>
        <v>12</v>
      </c>
      <c r="BT16" s="108">
        <f t="shared" si="7"/>
        <v>11</v>
      </c>
      <c r="BU16" s="108">
        <f>T16-BE16</f>
        <v>12</v>
      </c>
      <c r="BV16" s="108">
        <f>V16-BF16</f>
        <v>15</v>
      </c>
      <c r="BW16" s="108">
        <f>X16-BG16</f>
        <v>0</v>
      </c>
      <c r="BX16" s="92"/>
      <c r="BY16" s="93"/>
    </row>
    <row r="17" spans="1:77" x14ac:dyDescent="0.3">
      <c r="B17" s="309"/>
      <c r="C17" s="2">
        <v>2019</v>
      </c>
      <c r="D17" s="104">
        <v>187</v>
      </c>
      <c r="E17" s="104"/>
      <c r="F17" s="104">
        <v>277</v>
      </c>
      <c r="G17" s="104"/>
      <c r="H17" s="104">
        <v>434</v>
      </c>
      <c r="I17" s="104"/>
      <c r="J17" s="104">
        <v>596</v>
      </c>
      <c r="K17" s="104"/>
      <c r="L17" s="104">
        <v>792</v>
      </c>
      <c r="M17" s="104"/>
      <c r="N17" s="104">
        <v>905</v>
      </c>
      <c r="O17" s="104"/>
      <c r="P17" s="104">
        <v>1142</v>
      </c>
      <c r="Q17" s="104"/>
      <c r="R17" s="104">
        <v>1487</v>
      </c>
      <c r="S17" s="104"/>
      <c r="T17" s="104">
        <v>2074</v>
      </c>
      <c r="U17" s="104"/>
      <c r="V17" s="104">
        <v>3147</v>
      </c>
      <c r="W17" s="104"/>
      <c r="X17" s="104">
        <v>5596</v>
      </c>
      <c r="Y17" s="104"/>
      <c r="Z17" s="104">
        <v>8731</v>
      </c>
      <c r="AA17" s="104"/>
      <c r="AB17" s="104">
        <v>7896</v>
      </c>
      <c r="AC17" s="105"/>
      <c r="AE17" s="315"/>
      <c r="AF17" s="2">
        <v>2019</v>
      </c>
      <c r="AG17" s="92">
        <v>22</v>
      </c>
      <c r="AH17" s="92">
        <v>50</v>
      </c>
      <c r="AI17" s="92">
        <v>48</v>
      </c>
      <c r="AJ17" s="92">
        <v>75</v>
      </c>
      <c r="AK17" s="92">
        <v>109</v>
      </c>
      <c r="AL17" s="92">
        <v>109</v>
      </c>
      <c r="AM17" s="92">
        <v>154</v>
      </c>
      <c r="AN17" s="92">
        <v>203</v>
      </c>
      <c r="AO17" s="92">
        <v>383</v>
      </c>
      <c r="AP17" s="92">
        <v>734</v>
      </c>
      <c r="AQ17" s="92">
        <v>1997</v>
      </c>
      <c r="AR17" s="92">
        <v>2875</v>
      </c>
      <c r="AS17" s="93" t="s">
        <v>38</v>
      </c>
      <c r="AU17" s="315"/>
      <c r="AV17" s="2">
        <v>2019</v>
      </c>
      <c r="AW17" s="92">
        <v>180</v>
      </c>
      <c r="AX17" s="92">
        <v>273</v>
      </c>
      <c r="AY17" s="92">
        <v>424</v>
      </c>
      <c r="AZ17" s="92">
        <v>585</v>
      </c>
      <c r="BA17" s="92">
        <v>780</v>
      </c>
      <c r="BB17" s="92">
        <v>892</v>
      </c>
      <c r="BC17" s="92">
        <v>1126</v>
      </c>
      <c r="BD17" s="92">
        <v>1475</v>
      </c>
      <c r="BE17" s="92">
        <v>2062</v>
      </c>
      <c r="BF17" s="92">
        <v>3127</v>
      </c>
      <c r="BG17" s="92">
        <v>5587</v>
      </c>
      <c r="BH17" s="92">
        <v>8731</v>
      </c>
      <c r="BI17" s="93" t="s">
        <v>38</v>
      </c>
      <c r="BK17" s="315"/>
      <c r="BL17" s="2">
        <v>2019</v>
      </c>
      <c r="BM17" s="112">
        <f t="shared" si="0"/>
        <v>7</v>
      </c>
      <c r="BN17" s="108">
        <f t="shared" si="1"/>
        <v>4</v>
      </c>
      <c r="BO17" s="108">
        <f t="shared" si="2"/>
        <v>10</v>
      </c>
      <c r="BP17" s="108">
        <f t="shared" si="3"/>
        <v>11</v>
      </c>
      <c r="BQ17" s="108">
        <f t="shared" si="4"/>
        <v>12</v>
      </c>
      <c r="BR17" s="108">
        <f t="shared" si="5"/>
        <v>13</v>
      </c>
      <c r="BS17" s="108">
        <f t="shared" si="6"/>
        <v>16</v>
      </c>
      <c r="BT17" s="108">
        <f t="shared" si="7"/>
        <v>12</v>
      </c>
      <c r="BU17" s="108">
        <f>T17-BE17</f>
        <v>12</v>
      </c>
      <c r="BV17" s="108">
        <f>V17-BF17</f>
        <v>20</v>
      </c>
      <c r="BW17" s="108">
        <f>X17-BG17</f>
        <v>9</v>
      </c>
      <c r="BX17" s="108">
        <f>Z17-BH17</f>
        <v>0</v>
      </c>
      <c r="BY17" s="93"/>
    </row>
    <row r="18" spans="1:77" x14ac:dyDescent="0.3">
      <c r="B18" s="310"/>
      <c r="C18" s="3">
        <v>2020</v>
      </c>
      <c r="D18" s="106">
        <v>165</v>
      </c>
      <c r="E18" s="107"/>
      <c r="F18" s="107">
        <v>227</v>
      </c>
      <c r="G18" s="107"/>
      <c r="H18" s="107">
        <v>386</v>
      </c>
      <c r="I18" s="107"/>
      <c r="J18" s="107">
        <v>521</v>
      </c>
      <c r="K18" s="107"/>
      <c r="L18" s="107">
        <v>683</v>
      </c>
      <c r="M18" s="107"/>
      <c r="N18" s="107">
        <v>796</v>
      </c>
      <c r="O18" s="107"/>
      <c r="P18" s="107">
        <v>988</v>
      </c>
      <c r="Q18" s="107"/>
      <c r="R18" s="107">
        <v>1284</v>
      </c>
      <c r="S18" s="107"/>
      <c r="T18" s="107">
        <v>1691</v>
      </c>
      <c r="U18" s="107"/>
      <c r="V18" s="107">
        <v>2413</v>
      </c>
      <c r="W18" s="107"/>
      <c r="X18" s="107">
        <v>3599</v>
      </c>
      <c r="Y18" s="107"/>
      <c r="Z18" s="107">
        <v>5856</v>
      </c>
      <c r="AA18" s="107"/>
      <c r="AB18" s="107">
        <v>7896</v>
      </c>
      <c r="AC18" s="107"/>
      <c r="AE18" s="316"/>
      <c r="AF18" s="3">
        <v>2020</v>
      </c>
      <c r="AG18" s="90">
        <v>22</v>
      </c>
      <c r="AH18" s="90">
        <v>26</v>
      </c>
      <c r="AI18" s="90">
        <v>57</v>
      </c>
      <c r="AJ18" s="90">
        <v>74</v>
      </c>
      <c r="AK18" s="90">
        <v>76</v>
      </c>
      <c r="AL18" s="90">
        <v>79</v>
      </c>
      <c r="AM18" s="90">
        <v>125</v>
      </c>
      <c r="AN18" s="90">
        <v>148</v>
      </c>
      <c r="AO18" s="90">
        <v>257</v>
      </c>
      <c r="AP18" s="90">
        <v>379</v>
      </c>
      <c r="AQ18" s="90">
        <v>774</v>
      </c>
      <c r="AR18" s="90">
        <v>2075</v>
      </c>
      <c r="AS18" s="91">
        <v>2688</v>
      </c>
      <c r="AU18" s="316"/>
      <c r="AV18" s="3">
        <v>2020</v>
      </c>
      <c r="AW18" s="90">
        <v>158</v>
      </c>
      <c r="AX18" s="90">
        <v>223</v>
      </c>
      <c r="AY18" s="90">
        <v>376</v>
      </c>
      <c r="AZ18" s="90">
        <v>510</v>
      </c>
      <c r="BA18" s="90">
        <v>670</v>
      </c>
      <c r="BB18" s="90">
        <v>783</v>
      </c>
      <c r="BC18" s="90">
        <v>973</v>
      </c>
      <c r="BD18" s="90">
        <v>1272</v>
      </c>
      <c r="BE18" s="90">
        <v>1677</v>
      </c>
      <c r="BF18" s="90">
        <v>2390</v>
      </c>
      <c r="BG18" s="90">
        <v>3588</v>
      </c>
      <c r="BH18" s="90">
        <v>5845</v>
      </c>
      <c r="BI18" s="91">
        <v>7896</v>
      </c>
      <c r="BK18" s="316"/>
      <c r="BL18" s="3">
        <v>2020</v>
      </c>
      <c r="BM18" s="113">
        <f t="shared" si="0"/>
        <v>7</v>
      </c>
      <c r="BN18" s="114">
        <f t="shared" si="1"/>
        <v>4</v>
      </c>
      <c r="BO18" s="114">
        <f t="shared" si="2"/>
        <v>10</v>
      </c>
      <c r="BP18" s="114">
        <f t="shared" si="3"/>
        <v>11</v>
      </c>
      <c r="BQ18" s="114">
        <f t="shared" si="4"/>
        <v>13</v>
      </c>
      <c r="BR18" s="114">
        <f t="shared" si="5"/>
        <v>13</v>
      </c>
      <c r="BS18" s="114">
        <f t="shared" si="6"/>
        <v>15</v>
      </c>
      <c r="BT18" s="114">
        <f t="shared" si="7"/>
        <v>12</v>
      </c>
      <c r="BU18" s="114">
        <f>T18-BE18</f>
        <v>14</v>
      </c>
      <c r="BV18" s="114">
        <f>V18-BF18</f>
        <v>23</v>
      </c>
      <c r="BW18" s="114">
        <f>X18-BG18</f>
        <v>11</v>
      </c>
      <c r="BX18" s="114">
        <f>Z18-BH18</f>
        <v>11</v>
      </c>
      <c r="BY18" s="109">
        <f>AB18-BI18</f>
        <v>0</v>
      </c>
    </row>
    <row r="19" spans="1:77" x14ac:dyDescent="0.3">
      <c r="AE19" s="118"/>
      <c r="AF19" s="24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</row>
    <row r="20" spans="1:77" s="88" customFormat="1" ht="24" x14ac:dyDescent="0.3">
      <c r="B20" s="101" t="s">
        <v>44</v>
      </c>
      <c r="AE20" s="101" t="s">
        <v>45</v>
      </c>
      <c r="BG20" s="72"/>
      <c r="BH20" s="72"/>
      <c r="BI20" s="72"/>
    </row>
    <row r="21" spans="1:77" x14ac:dyDescent="0.3">
      <c r="B21" s="79"/>
      <c r="C21" s="73"/>
      <c r="D21" s="311" t="s">
        <v>30</v>
      </c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E21" s="79"/>
      <c r="AF21" s="73"/>
      <c r="AG21" s="311" t="s">
        <v>30</v>
      </c>
      <c r="AH21" s="311"/>
      <c r="AI21" s="311"/>
      <c r="AJ21" s="311"/>
      <c r="AK21" s="311"/>
      <c r="AL21" s="311"/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/>
      <c r="AY21" s="311"/>
      <c r="AZ21" s="311"/>
      <c r="BA21" s="311"/>
      <c r="BB21" s="311"/>
      <c r="BC21" s="311"/>
      <c r="BD21" s="311"/>
      <c r="BE21" s="311"/>
      <c r="BF21" s="311"/>
    </row>
    <row r="22" spans="1:77" ht="13.5" customHeight="1" x14ac:dyDescent="0.3">
      <c r="A22" s="27"/>
      <c r="B22" s="80"/>
      <c r="C22" s="81"/>
      <c r="D22" s="307">
        <v>2008</v>
      </c>
      <c r="E22" s="307"/>
      <c r="F22" s="307">
        <v>2009</v>
      </c>
      <c r="G22" s="307"/>
      <c r="H22" s="307">
        <v>2010</v>
      </c>
      <c r="I22" s="307"/>
      <c r="J22" s="307">
        <v>2011</v>
      </c>
      <c r="K22" s="307"/>
      <c r="L22" s="307">
        <v>2012</v>
      </c>
      <c r="M22" s="307"/>
      <c r="N22" s="307">
        <v>2013</v>
      </c>
      <c r="O22" s="307"/>
      <c r="P22" s="307">
        <v>2014</v>
      </c>
      <c r="Q22" s="307"/>
      <c r="R22" s="307">
        <v>2015</v>
      </c>
      <c r="S22" s="307"/>
      <c r="T22" s="307">
        <v>2016</v>
      </c>
      <c r="U22" s="307"/>
      <c r="V22" s="307">
        <v>2017</v>
      </c>
      <c r="W22" s="307"/>
      <c r="X22" s="307">
        <v>2018</v>
      </c>
      <c r="Y22" s="307"/>
      <c r="Z22" s="307">
        <v>2019</v>
      </c>
      <c r="AA22" s="307"/>
      <c r="AB22" s="307">
        <v>2020</v>
      </c>
      <c r="AC22" s="307"/>
      <c r="AE22" s="80"/>
      <c r="AF22" s="81"/>
      <c r="AG22" s="307">
        <v>2008</v>
      </c>
      <c r="AH22" s="307"/>
      <c r="AI22" s="307">
        <v>2009</v>
      </c>
      <c r="AJ22" s="307"/>
      <c r="AK22" s="307">
        <v>2010</v>
      </c>
      <c r="AL22" s="307"/>
      <c r="AM22" s="307">
        <v>2011</v>
      </c>
      <c r="AN22" s="307"/>
      <c r="AO22" s="307">
        <v>2012</v>
      </c>
      <c r="AP22" s="307"/>
      <c r="AQ22" s="307">
        <v>2013</v>
      </c>
      <c r="AR22" s="307"/>
      <c r="AS22" s="307">
        <v>2014</v>
      </c>
      <c r="AT22" s="307"/>
      <c r="AU22" s="307">
        <v>2015</v>
      </c>
      <c r="AV22" s="307"/>
      <c r="AW22" s="307">
        <v>2016</v>
      </c>
      <c r="AX22" s="307"/>
      <c r="AY22" s="307">
        <v>2017</v>
      </c>
      <c r="AZ22" s="307"/>
      <c r="BA22" s="307">
        <v>2018</v>
      </c>
      <c r="BB22" s="307"/>
      <c r="BC22" s="307">
        <v>2019</v>
      </c>
      <c r="BD22" s="307"/>
      <c r="BE22" s="307">
        <v>2020</v>
      </c>
      <c r="BF22" s="307"/>
      <c r="BK22" s="94"/>
      <c r="BL22" s="119"/>
      <c r="BM22" s="312" t="s">
        <v>46</v>
      </c>
      <c r="BN22" s="312"/>
      <c r="BO22" s="312"/>
      <c r="BP22" s="312"/>
      <c r="BQ22" s="312"/>
      <c r="BR22" s="312"/>
      <c r="BS22" s="312"/>
      <c r="BT22" s="312"/>
      <c r="BU22" s="312"/>
      <c r="BV22" s="312"/>
      <c r="BW22" s="312"/>
      <c r="BX22" s="312"/>
      <c r="BY22" s="313"/>
    </row>
    <row r="23" spans="1:77" x14ac:dyDescent="0.3">
      <c r="B23" s="83"/>
      <c r="C23" s="84"/>
      <c r="D23" s="85" t="s">
        <v>31</v>
      </c>
      <c r="E23" s="85" t="s">
        <v>0</v>
      </c>
      <c r="F23" s="85" t="s">
        <v>31</v>
      </c>
      <c r="G23" s="85" t="s">
        <v>0</v>
      </c>
      <c r="H23" s="85" t="s">
        <v>31</v>
      </c>
      <c r="I23" s="85" t="s">
        <v>0</v>
      </c>
      <c r="J23" s="85" t="s">
        <v>31</v>
      </c>
      <c r="K23" s="85" t="s">
        <v>0</v>
      </c>
      <c r="L23" s="85" t="s">
        <v>31</v>
      </c>
      <c r="M23" s="85" t="s">
        <v>0</v>
      </c>
      <c r="N23" s="85" t="s">
        <v>31</v>
      </c>
      <c r="O23" s="85" t="s">
        <v>0</v>
      </c>
      <c r="P23" s="85" t="s">
        <v>31</v>
      </c>
      <c r="Q23" s="85" t="s">
        <v>0</v>
      </c>
      <c r="R23" s="85" t="s">
        <v>31</v>
      </c>
      <c r="S23" s="85" t="s">
        <v>0</v>
      </c>
      <c r="T23" s="85" t="s">
        <v>31</v>
      </c>
      <c r="U23" s="85" t="s">
        <v>0</v>
      </c>
      <c r="V23" s="85" t="s">
        <v>31</v>
      </c>
      <c r="W23" s="85" t="s">
        <v>0</v>
      </c>
      <c r="X23" s="85" t="s">
        <v>31</v>
      </c>
      <c r="Y23" s="85" t="s">
        <v>0</v>
      </c>
      <c r="Z23" s="85" t="s">
        <v>31</v>
      </c>
      <c r="AA23" s="85" t="s">
        <v>0</v>
      </c>
      <c r="AB23" s="85" t="s">
        <v>31</v>
      </c>
      <c r="AC23" s="85" t="s">
        <v>0</v>
      </c>
      <c r="AE23" s="83"/>
      <c r="AF23" s="84"/>
      <c r="AG23" s="85" t="s">
        <v>31</v>
      </c>
      <c r="AH23" s="85" t="s">
        <v>0</v>
      </c>
      <c r="AI23" s="85" t="s">
        <v>31</v>
      </c>
      <c r="AJ23" s="85" t="s">
        <v>0</v>
      </c>
      <c r="AK23" s="85" t="s">
        <v>31</v>
      </c>
      <c r="AL23" s="85" t="s">
        <v>0</v>
      </c>
      <c r="AM23" s="85" t="s">
        <v>31</v>
      </c>
      <c r="AN23" s="85" t="s">
        <v>0</v>
      </c>
      <c r="AO23" s="85" t="s">
        <v>31</v>
      </c>
      <c r="AP23" s="85" t="s">
        <v>0</v>
      </c>
      <c r="AQ23" s="85" t="s">
        <v>31</v>
      </c>
      <c r="AR23" s="85" t="s">
        <v>0</v>
      </c>
      <c r="AS23" s="85" t="s">
        <v>31</v>
      </c>
      <c r="AT23" s="85" t="s">
        <v>0</v>
      </c>
      <c r="AU23" s="85" t="s">
        <v>31</v>
      </c>
      <c r="AV23" s="85" t="s">
        <v>0</v>
      </c>
      <c r="AW23" s="85" t="s">
        <v>31</v>
      </c>
      <c r="AX23" s="85" t="s">
        <v>0</v>
      </c>
      <c r="AY23" s="85" t="s">
        <v>31</v>
      </c>
      <c r="AZ23" s="85" t="s">
        <v>0</v>
      </c>
      <c r="BA23" s="85" t="s">
        <v>31</v>
      </c>
      <c r="BB23" s="85" t="s">
        <v>0</v>
      </c>
      <c r="BC23" s="85" t="s">
        <v>31</v>
      </c>
      <c r="BD23" s="85" t="s">
        <v>0</v>
      </c>
      <c r="BE23" s="85" t="s">
        <v>31</v>
      </c>
      <c r="BF23" s="85" t="s">
        <v>0</v>
      </c>
      <c r="BK23" s="97"/>
      <c r="BL23" s="98"/>
      <c r="BM23" s="98">
        <v>2008</v>
      </c>
      <c r="BN23" s="98">
        <v>2009</v>
      </c>
      <c r="BO23" s="98">
        <v>2010</v>
      </c>
      <c r="BP23" s="98">
        <v>2011</v>
      </c>
      <c r="BQ23" s="98">
        <v>2012</v>
      </c>
      <c r="BR23" s="98">
        <v>2013</v>
      </c>
      <c r="BS23" s="98">
        <v>2014</v>
      </c>
      <c r="BT23" s="98">
        <v>2015</v>
      </c>
      <c r="BU23" s="98">
        <v>2016</v>
      </c>
      <c r="BV23" s="98">
        <v>2017</v>
      </c>
      <c r="BW23" s="98">
        <v>2018</v>
      </c>
      <c r="BX23" s="98">
        <v>2019</v>
      </c>
      <c r="BY23" s="99">
        <v>2020</v>
      </c>
    </row>
    <row r="24" spans="1:77" x14ac:dyDescent="0.3">
      <c r="B24" s="308" t="s">
        <v>34</v>
      </c>
      <c r="C24" s="2">
        <v>2008</v>
      </c>
      <c r="D24" s="55">
        <v>430</v>
      </c>
      <c r="E24" s="77">
        <f t="shared" ref="E24:E36" si="8">D24/D6*100</f>
        <v>9.4153711407926437</v>
      </c>
      <c r="F24" s="55"/>
      <c r="G24" s="77"/>
      <c r="H24" s="55"/>
      <c r="I24" s="77"/>
      <c r="J24" s="55"/>
      <c r="K24" s="77"/>
      <c r="L24" s="55"/>
      <c r="M24" s="77"/>
      <c r="N24" s="55"/>
      <c r="O24" s="77"/>
      <c r="P24" s="55"/>
      <c r="Q24" s="77"/>
      <c r="R24" s="55"/>
      <c r="S24" s="77"/>
      <c r="T24" s="55"/>
      <c r="U24" s="77"/>
      <c r="V24" s="55"/>
      <c r="W24" s="77"/>
      <c r="X24" s="55"/>
      <c r="Y24" s="77"/>
      <c r="Z24" s="55"/>
      <c r="AA24" s="77"/>
      <c r="AB24" s="55"/>
      <c r="AC24" s="77"/>
      <c r="AE24" s="308" t="s">
        <v>34</v>
      </c>
      <c r="AF24" s="2">
        <v>2008</v>
      </c>
      <c r="AG24" s="38">
        <v>456</v>
      </c>
      <c r="AH24" s="115">
        <f t="shared" ref="AH24:AH36" si="9">BM24/D6*100</f>
        <v>0.54740529888329326</v>
      </c>
      <c r="AI24" s="74"/>
      <c r="AJ24" s="115"/>
      <c r="AK24" s="74"/>
      <c r="AL24" s="115"/>
      <c r="AM24" s="74"/>
      <c r="AN24" s="115"/>
      <c r="AO24" s="74"/>
      <c r="AP24" s="115"/>
      <c r="AQ24" s="74"/>
      <c r="AR24" s="115"/>
      <c r="AS24" s="74"/>
      <c r="AT24" s="115"/>
      <c r="AU24" s="74"/>
      <c r="AV24" s="115"/>
      <c r="AW24" s="74"/>
      <c r="AX24" s="115"/>
      <c r="AY24" s="74"/>
      <c r="AZ24" s="115"/>
      <c r="BA24" s="74"/>
      <c r="BB24" s="115"/>
      <c r="BC24" s="74"/>
      <c r="BD24" s="115"/>
      <c r="BE24" s="74"/>
      <c r="BF24" s="115"/>
      <c r="BK24" s="314" t="s">
        <v>36</v>
      </c>
      <c r="BL24" s="92">
        <v>2008</v>
      </c>
      <c r="BM24" s="92">
        <v>25</v>
      </c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3"/>
    </row>
    <row r="25" spans="1:77" x14ac:dyDescent="0.3">
      <c r="B25" s="309"/>
      <c r="C25" s="2">
        <v>2009</v>
      </c>
      <c r="D25" s="55">
        <v>351</v>
      </c>
      <c r="E25" s="77">
        <f t="shared" si="8"/>
        <v>15.155440414507773</v>
      </c>
      <c r="F25" s="55">
        <v>601</v>
      </c>
      <c r="G25" s="77">
        <f t="shared" ref="G25:G36" si="10">F25/F7*100</f>
        <v>12.292902434035589</v>
      </c>
      <c r="H25" s="55"/>
      <c r="I25" s="77"/>
      <c r="J25" s="55"/>
      <c r="K25" s="77"/>
      <c r="L25" s="55"/>
      <c r="M25" s="77"/>
      <c r="N25" s="55"/>
      <c r="O25" s="77"/>
      <c r="P25" s="55"/>
      <c r="Q25" s="77"/>
      <c r="R25" s="55"/>
      <c r="S25" s="77"/>
      <c r="T25" s="55"/>
      <c r="U25" s="77"/>
      <c r="V25" s="55"/>
      <c r="W25" s="77"/>
      <c r="X25" s="55"/>
      <c r="Y25" s="77"/>
      <c r="Z25" s="55"/>
      <c r="AA25" s="77"/>
      <c r="AB25" s="55"/>
      <c r="AC25" s="77"/>
      <c r="AE25" s="309"/>
      <c r="AF25" s="2">
        <v>2009</v>
      </c>
      <c r="AG25" s="41">
        <v>385</v>
      </c>
      <c r="AH25" s="116">
        <f t="shared" si="9"/>
        <v>1.3816925734024179</v>
      </c>
      <c r="AI25" s="92">
        <v>651</v>
      </c>
      <c r="AJ25" s="116">
        <f t="shared" ref="AJ25:AJ36" si="11">BN25/F7*100</f>
        <v>1.0022499488647985</v>
      </c>
      <c r="AK25" s="26"/>
      <c r="AL25" s="116"/>
      <c r="AM25" s="26"/>
      <c r="AN25" s="116"/>
      <c r="AO25" s="26"/>
      <c r="AP25" s="116"/>
      <c r="AQ25" s="26"/>
      <c r="AR25" s="116"/>
      <c r="AS25" s="26"/>
      <c r="AT25" s="116"/>
      <c r="AU25" s="26"/>
      <c r="AV25" s="116"/>
      <c r="AW25" s="26"/>
      <c r="AX25" s="116"/>
      <c r="AY25" s="26"/>
      <c r="AZ25" s="116"/>
      <c r="BA25" s="26"/>
      <c r="BB25" s="116"/>
      <c r="BC25" s="26"/>
      <c r="BD25" s="116"/>
      <c r="BE25" s="26"/>
      <c r="BF25" s="116"/>
      <c r="BK25" s="315"/>
      <c r="BL25" s="92">
        <v>2009</v>
      </c>
      <c r="BM25" s="92">
        <v>32</v>
      </c>
      <c r="BN25" s="92">
        <v>49</v>
      </c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3"/>
    </row>
    <row r="26" spans="1:77" x14ac:dyDescent="0.3">
      <c r="B26" s="309"/>
      <c r="C26" s="2">
        <v>2010</v>
      </c>
      <c r="D26" s="55">
        <v>183</v>
      </c>
      <c r="E26" s="77">
        <f t="shared" si="8"/>
        <v>16.636363636363637</v>
      </c>
      <c r="F26" s="55">
        <v>451</v>
      </c>
      <c r="G26" s="77">
        <f t="shared" si="10"/>
        <v>17.18095238095238</v>
      </c>
      <c r="H26" s="55">
        <v>662</v>
      </c>
      <c r="I26" s="77">
        <f t="shared" ref="I26:I36" si="12">H26/H8*100</f>
        <v>11.748003549245785</v>
      </c>
      <c r="J26" s="55"/>
      <c r="K26" s="77"/>
      <c r="L26" s="55"/>
      <c r="M26" s="77"/>
      <c r="N26" s="55"/>
      <c r="O26" s="77"/>
      <c r="P26" s="55"/>
      <c r="Q26" s="77"/>
      <c r="R26" s="55"/>
      <c r="S26" s="77"/>
      <c r="T26" s="55"/>
      <c r="U26" s="77"/>
      <c r="V26" s="55"/>
      <c r="W26" s="77"/>
      <c r="X26" s="55"/>
      <c r="Y26" s="77"/>
      <c r="Z26" s="55"/>
      <c r="AA26" s="77"/>
      <c r="AB26" s="55"/>
      <c r="AC26" s="77"/>
      <c r="AE26" s="309"/>
      <c r="AF26" s="2">
        <v>2010</v>
      </c>
      <c r="AG26" s="41">
        <v>214</v>
      </c>
      <c r="AH26" s="116">
        <f t="shared" si="9"/>
        <v>2.1818181818181821</v>
      </c>
      <c r="AI26" s="92">
        <v>504</v>
      </c>
      <c r="AJ26" s="116">
        <f t="shared" si="11"/>
        <v>1.8666666666666669</v>
      </c>
      <c r="AK26" s="92">
        <v>726</v>
      </c>
      <c r="AL26" s="116">
        <f t="shared" ref="AL26:AL36" si="13">BO26/H8*100</f>
        <v>1.1002661934338953</v>
      </c>
      <c r="AM26" s="26"/>
      <c r="AN26" s="116"/>
      <c r="AO26" s="26"/>
      <c r="AP26" s="116"/>
      <c r="AQ26" s="26"/>
      <c r="AR26" s="116"/>
      <c r="AS26" s="26"/>
      <c r="AT26" s="116"/>
      <c r="AU26" s="26"/>
      <c r="AV26" s="116"/>
      <c r="AW26" s="26"/>
      <c r="AX26" s="116"/>
      <c r="AY26" s="26"/>
      <c r="AZ26" s="116"/>
      <c r="BA26" s="26"/>
      <c r="BB26" s="116"/>
      <c r="BC26" s="26"/>
      <c r="BD26" s="116"/>
      <c r="BE26" s="26"/>
      <c r="BF26" s="116"/>
      <c r="BK26" s="315"/>
      <c r="BL26" s="92">
        <v>2010</v>
      </c>
      <c r="BM26" s="92">
        <v>24</v>
      </c>
      <c r="BN26" s="92">
        <v>49</v>
      </c>
      <c r="BO26" s="92">
        <v>62</v>
      </c>
      <c r="BP26" s="92"/>
      <c r="BQ26" s="92"/>
      <c r="BR26" s="92"/>
      <c r="BS26" s="92"/>
      <c r="BT26" s="92"/>
      <c r="BU26" s="92"/>
      <c r="BV26" s="92"/>
      <c r="BW26" s="92"/>
      <c r="BX26" s="92"/>
      <c r="BY26" s="93"/>
    </row>
    <row r="27" spans="1:77" x14ac:dyDescent="0.3">
      <c r="B27" s="309"/>
      <c r="C27" s="2">
        <v>2011</v>
      </c>
      <c r="D27" s="55">
        <v>118</v>
      </c>
      <c r="E27" s="77">
        <f t="shared" si="8"/>
        <v>16.186556927297669</v>
      </c>
      <c r="F27" s="55">
        <v>198</v>
      </c>
      <c r="G27" s="77">
        <f t="shared" si="10"/>
        <v>15.602836879432624</v>
      </c>
      <c r="H27" s="55">
        <v>497</v>
      </c>
      <c r="I27" s="77">
        <f t="shared" si="12"/>
        <v>15.914185078450208</v>
      </c>
      <c r="J27" s="55">
        <v>586</v>
      </c>
      <c r="K27" s="77">
        <f t="shared" ref="K27:K36" si="14">J27/J9*100</f>
        <v>10.298769771528999</v>
      </c>
      <c r="L27" s="55"/>
      <c r="M27" s="77"/>
      <c r="N27" s="55"/>
      <c r="O27" s="77"/>
      <c r="P27" s="55"/>
      <c r="Q27" s="77"/>
      <c r="R27" s="55"/>
      <c r="S27" s="77"/>
      <c r="T27" s="55"/>
      <c r="U27" s="77"/>
      <c r="V27" s="55"/>
      <c r="W27" s="77"/>
      <c r="X27" s="55"/>
      <c r="Y27" s="77"/>
      <c r="Z27" s="55"/>
      <c r="AA27" s="77"/>
      <c r="AB27" s="55"/>
      <c r="AC27" s="77"/>
      <c r="AE27" s="309"/>
      <c r="AF27" s="2">
        <v>2011</v>
      </c>
      <c r="AG27" s="41">
        <v>128</v>
      </c>
      <c r="AH27" s="116">
        <f t="shared" si="9"/>
        <v>1.2345679012345678</v>
      </c>
      <c r="AI27" s="92">
        <v>212</v>
      </c>
      <c r="AJ27" s="116">
        <f t="shared" si="11"/>
        <v>0.94562647754137119</v>
      </c>
      <c r="AK27" s="92">
        <v>534</v>
      </c>
      <c r="AL27" s="116">
        <f t="shared" si="13"/>
        <v>1.1207172590457892</v>
      </c>
      <c r="AM27" s="92">
        <v>623</v>
      </c>
      <c r="AN27" s="116">
        <f t="shared" ref="AN27:AN36" si="15">BP27/J9*100</f>
        <v>0.61511423550087874</v>
      </c>
      <c r="AO27" s="26"/>
      <c r="AP27" s="116"/>
      <c r="AQ27" s="26"/>
      <c r="AR27" s="116"/>
      <c r="AS27" s="26"/>
      <c r="AT27" s="116"/>
      <c r="AU27" s="26"/>
      <c r="AV27" s="116"/>
      <c r="AW27" s="26"/>
      <c r="AX27" s="116"/>
      <c r="AY27" s="26"/>
      <c r="AZ27" s="116"/>
      <c r="BA27" s="26"/>
      <c r="BB27" s="116"/>
      <c r="BC27" s="26"/>
      <c r="BD27" s="116"/>
      <c r="BE27" s="26"/>
      <c r="BF27" s="116"/>
      <c r="BK27" s="315"/>
      <c r="BL27" s="92">
        <v>2011</v>
      </c>
      <c r="BM27" s="92">
        <v>9</v>
      </c>
      <c r="BN27" s="92">
        <v>12</v>
      </c>
      <c r="BO27" s="92">
        <v>35</v>
      </c>
      <c r="BP27" s="92">
        <v>35</v>
      </c>
      <c r="BQ27" s="92"/>
      <c r="BR27" s="92"/>
      <c r="BS27" s="92"/>
      <c r="BT27" s="92"/>
      <c r="BU27" s="92"/>
      <c r="BV27" s="92"/>
      <c r="BW27" s="92"/>
      <c r="BX27" s="92"/>
      <c r="BY27" s="93"/>
    </row>
    <row r="28" spans="1:77" x14ac:dyDescent="0.3">
      <c r="B28" s="309"/>
      <c r="C28" s="2">
        <v>2012</v>
      </c>
      <c r="D28" s="55">
        <v>86</v>
      </c>
      <c r="E28" s="77">
        <f t="shared" si="8"/>
        <v>15.384615384615385</v>
      </c>
      <c r="F28" s="55">
        <v>128</v>
      </c>
      <c r="G28" s="77">
        <f t="shared" si="10"/>
        <v>14.30167597765363</v>
      </c>
      <c r="H28" s="55">
        <v>281</v>
      </c>
      <c r="I28" s="77">
        <f t="shared" si="12"/>
        <v>17.431761786600497</v>
      </c>
      <c r="J28" s="55">
        <v>464</v>
      </c>
      <c r="K28" s="77">
        <f t="shared" si="14"/>
        <v>14.073400060661207</v>
      </c>
      <c r="L28" s="55">
        <v>639</v>
      </c>
      <c r="M28" s="77">
        <f t="shared" ref="M28:M36" si="16">L28/L10*100</f>
        <v>10.12999365884591</v>
      </c>
      <c r="N28" s="55"/>
      <c r="O28" s="77"/>
      <c r="P28" s="55"/>
      <c r="Q28" s="77"/>
      <c r="R28" s="55"/>
      <c r="S28" s="77"/>
      <c r="T28" s="55"/>
      <c r="U28" s="77"/>
      <c r="V28" s="55"/>
      <c r="W28" s="77"/>
      <c r="X28" s="55"/>
      <c r="Y28" s="77"/>
      <c r="Z28" s="55"/>
      <c r="AA28" s="77"/>
      <c r="AB28" s="55"/>
      <c r="AC28" s="77"/>
      <c r="AE28" s="309"/>
      <c r="AF28" s="2">
        <v>2012</v>
      </c>
      <c r="AG28" s="41">
        <v>98</v>
      </c>
      <c r="AH28" s="116">
        <f t="shared" si="9"/>
        <v>1.9677996422182469</v>
      </c>
      <c r="AI28" s="92">
        <v>137</v>
      </c>
      <c r="AJ28" s="116">
        <f t="shared" si="11"/>
        <v>0.8938547486033519</v>
      </c>
      <c r="AK28" s="92">
        <v>298</v>
      </c>
      <c r="AL28" s="116">
        <f t="shared" si="13"/>
        <v>1.054590570719603</v>
      </c>
      <c r="AM28" s="92">
        <v>505</v>
      </c>
      <c r="AN28" s="116">
        <f t="shared" si="15"/>
        <v>1.0312405216863816</v>
      </c>
      <c r="AO28" s="92">
        <v>686</v>
      </c>
      <c r="AP28" s="116">
        <f t="shared" ref="AP28:AP36" si="17">BQ28/L10*100</f>
        <v>0.74508560558021564</v>
      </c>
      <c r="AQ28" s="26"/>
      <c r="AR28" s="116"/>
      <c r="AS28" s="26"/>
      <c r="AT28" s="116"/>
      <c r="AU28" s="26"/>
      <c r="AV28" s="116"/>
      <c r="AW28" s="26"/>
      <c r="AX28" s="116"/>
      <c r="AY28" s="26"/>
      <c r="AZ28" s="116"/>
      <c r="BA28" s="26"/>
      <c r="BB28" s="116"/>
      <c r="BC28" s="26"/>
      <c r="BD28" s="116"/>
      <c r="BE28" s="26"/>
      <c r="BF28" s="116"/>
      <c r="BK28" s="315"/>
      <c r="BL28" s="92">
        <v>2012</v>
      </c>
      <c r="BM28" s="92">
        <v>11</v>
      </c>
      <c r="BN28" s="92">
        <v>8</v>
      </c>
      <c r="BO28" s="92">
        <v>17</v>
      </c>
      <c r="BP28" s="92">
        <v>34</v>
      </c>
      <c r="BQ28" s="92">
        <v>47</v>
      </c>
      <c r="BR28" s="92"/>
      <c r="BS28" s="92"/>
      <c r="BT28" s="92"/>
      <c r="BU28" s="92"/>
      <c r="BV28" s="92"/>
      <c r="BW28" s="92"/>
      <c r="BX28" s="92"/>
      <c r="BY28" s="93"/>
    </row>
    <row r="29" spans="1:77" x14ac:dyDescent="0.3">
      <c r="B29" s="309"/>
      <c r="C29" s="2">
        <v>2013</v>
      </c>
      <c r="D29" s="55">
        <v>63</v>
      </c>
      <c r="E29" s="77">
        <f t="shared" si="8"/>
        <v>13.636363636363635</v>
      </c>
      <c r="F29" s="55">
        <v>116</v>
      </c>
      <c r="G29" s="77">
        <f t="shared" si="10"/>
        <v>16.571428571428569</v>
      </c>
      <c r="H29" s="55">
        <v>206</v>
      </c>
      <c r="I29" s="77">
        <f t="shared" si="12"/>
        <v>17.850953206239168</v>
      </c>
      <c r="J29" s="55">
        <v>261</v>
      </c>
      <c r="K29" s="77">
        <f t="shared" si="14"/>
        <v>14.779161947904869</v>
      </c>
      <c r="L29" s="55">
        <v>596</v>
      </c>
      <c r="M29" s="77">
        <f t="shared" si="16"/>
        <v>15.961435457953938</v>
      </c>
      <c r="N29" s="55">
        <v>794</v>
      </c>
      <c r="O29" s="77">
        <f t="shared" ref="O29:O36" si="18">N29/N11*100</f>
        <v>12.228553827198521</v>
      </c>
      <c r="P29" s="55"/>
      <c r="Q29" s="77"/>
      <c r="R29" s="55"/>
      <c r="S29" s="77"/>
      <c r="T29" s="55"/>
      <c r="U29" s="77"/>
      <c r="V29" s="55"/>
      <c r="W29" s="77"/>
      <c r="X29" s="55"/>
      <c r="Y29" s="77"/>
      <c r="Z29" s="55"/>
      <c r="AA29" s="77"/>
      <c r="AB29" s="55"/>
      <c r="AC29" s="77"/>
      <c r="AE29" s="309"/>
      <c r="AF29" s="2">
        <v>2013</v>
      </c>
      <c r="AG29" s="41">
        <v>71</v>
      </c>
      <c r="AH29" s="116">
        <f t="shared" si="9"/>
        <v>1.7316017316017316</v>
      </c>
      <c r="AI29" s="92">
        <v>147</v>
      </c>
      <c r="AJ29" s="116">
        <f t="shared" si="11"/>
        <v>3.8571428571428568</v>
      </c>
      <c r="AK29" s="92">
        <v>253</v>
      </c>
      <c r="AL29" s="116">
        <f t="shared" si="13"/>
        <v>3.7261698440207969</v>
      </c>
      <c r="AM29" s="92">
        <v>317</v>
      </c>
      <c r="AN29" s="116">
        <f t="shared" si="15"/>
        <v>2.6047565118912797</v>
      </c>
      <c r="AO29" s="92">
        <v>709</v>
      </c>
      <c r="AP29" s="116">
        <f t="shared" si="17"/>
        <v>2.7048741296197107</v>
      </c>
      <c r="AQ29" s="92">
        <v>888</v>
      </c>
      <c r="AR29" s="116">
        <f t="shared" ref="AR29:AR36" si="19">BR29/N11*100</f>
        <v>1.4015093177267826</v>
      </c>
      <c r="AS29" s="26"/>
      <c r="AT29" s="116"/>
      <c r="AU29" s="26"/>
      <c r="AV29" s="116"/>
      <c r="AW29" s="26"/>
      <c r="AX29" s="116"/>
      <c r="AY29" s="26"/>
      <c r="AZ29" s="116"/>
      <c r="BA29" s="26"/>
      <c r="BB29" s="116"/>
      <c r="BC29" s="26"/>
      <c r="BD29" s="116"/>
      <c r="BE29" s="26"/>
      <c r="BF29" s="116"/>
      <c r="BK29" s="315"/>
      <c r="BL29" s="92">
        <v>2013</v>
      </c>
      <c r="BM29" s="92">
        <v>8</v>
      </c>
      <c r="BN29" s="92">
        <v>27</v>
      </c>
      <c r="BO29" s="92">
        <v>43</v>
      </c>
      <c r="BP29" s="92">
        <v>46</v>
      </c>
      <c r="BQ29" s="92">
        <v>101</v>
      </c>
      <c r="BR29" s="92">
        <v>91</v>
      </c>
      <c r="BS29" s="92"/>
      <c r="BT29" s="92"/>
      <c r="BU29" s="92"/>
      <c r="BV29" s="92"/>
      <c r="BW29" s="92"/>
      <c r="BX29" s="92"/>
      <c r="BY29" s="93"/>
    </row>
    <row r="30" spans="1:77" x14ac:dyDescent="0.3">
      <c r="B30" s="309"/>
      <c r="C30" s="2">
        <v>2014</v>
      </c>
      <c r="D30" s="55">
        <v>66</v>
      </c>
      <c r="E30" s="77">
        <f t="shared" si="8"/>
        <v>16.836734693877549</v>
      </c>
      <c r="F30" s="55">
        <v>102</v>
      </c>
      <c r="G30" s="77">
        <f t="shared" si="10"/>
        <v>17.586206896551722</v>
      </c>
      <c r="H30" s="55">
        <v>175</v>
      </c>
      <c r="I30" s="77">
        <f t="shared" si="12"/>
        <v>18.980477223427332</v>
      </c>
      <c r="J30" s="55">
        <v>192</v>
      </c>
      <c r="K30" s="77">
        <f t="shared" si="14"/>
        <v>15.118110236220472</v>
      </c>
      <c r="L30" s="55">
        <v>317</v>
      </c>
      <c r="M30" s="77">
        <f t="shared" si="16"/>
        <v>15.905669844455595</v>
      </c>
      <c r="N30" s="55">
        <v>628</v>
      </c>
      <c r="O30" s="77">
        <f t="shared" si="18"/>
        <v>16.444095312909138</v>
      </c>
      <c r="P30" s="55">
        <v>778</v>
      </c>
      <c r="Q30" s="77">
        <f t="shared" ref="Q30:Q36" si="20">P30/P12*100</f>
        <v>11.419345369147219</v>
      </c>
      <c r="R30" s="55"/>
      <c r="S30" s="77"/>
      <c r="T30" s="55"/>
      <c r="U30" s="77"/>
      <c r="V30" s="55"/>
      <c r="W30" s="77"/>
      <c r="X30" s="55"/>
      <c r="Y30" s="77"/>
      <c r="Z30" s="55"/>
      <c r="AA30" s="77"/>
      <c r="AB30" s="55"/>
      <c r="AC30" s="77"/>
      <c r="AE30" s="309"/>
      <c r="AF30" s="2">
        <v>2014</v>
      </c>
      <c r="AG30" s="41">
        <v>70</v>
      </c>
      <c r="AH30" s="116">
        <f t="shared" si="9"/>
        <v>1.0204081632653061</v>
      </c>
      <c r="AI30" s="92">
        <v>124</v>
      </c>
      <c r="AJ30" s="116">
        <f t="shared" si="11"/>
        <v>3.2758620689655173</v>
      </c>
      <c r="AK30" s="92">
        <v>203</v>
      </c>
      <c r="AL30" s="116">
        <f t="shared" si="13"/>
        <v>2.8199566160520604</v>
      </c>
      <c r="AM30" s="92">
        <v>226</v>
      </c>
      <c r="AN30" s="116">
        <f t="shared" si="15"/>
        <v>2.5196850393700787</v>
      </c>
      <c r="AO30" s="92">
        <v>380</v>
      </c>
      <c r="AP30" s="116">
        <f t="shared" si="17"/>
        <v>2.8600100351229303</v>
      </c>
      <c r="AQ30" s="92">
        <v>729</v>
      </c>
      <c r="AR30" s="116">
        <f t="shared" si="19"/>
        <v>2.3042681330191153</v>
      </c>
      <c r="AS30" s="92">
        <v>851</v>
      </c>
      <c r="AT30" s="116">
        <f t="shared" ref="AT30:AT36" si="21">BS30/P12*100</f>
        <v>1.0274475267870249</v>
      </c>
      <c r="AU30" s="26"/>
      <c r="AV30" s="116"/>
      <c r="AW30" s="26"/>
      <c r="AX30" s="116"/>
      <c r="AY30" s="26"/>
      <c r="AZ30" s="116"/>
      <c r="BA30" s="26"/>
      <c r="BB30" s="116"/>
      <c r="BC30" s="26"/>
      <c r="BD30" s="116"/>
      <c r="BE30" s="26"/>
      <c r="BF30" s="116"/>
      <c r="BK30" s="315"/>
      <c r="BL30" s="92">
        <v>2014</v>
      </c>
      <c r="BM30" s="92">
        <v>4</v>
      </c>
      <c r="BN30" s="92">
        <v>19</v>
      </c>
      <c r="BO30" s="92">
        <v>26</v>
      </c>
      <c r="BP30" s="92">
        <v>32</v>
      </c>
      <c r="BQ30" s="92">
        <v>57</v>
      </c>
      <c r="BR30" s="92">
        <v>88</v>
      </c>
      <c r="BS30" s="92">
        <v>70</v>
      </c>
      <c r="BT30" s="92"/>
      <c r="BU30" s="92"/>
      <c r="BV30" s="92"/>
      <c r="BW30" s="92"/>
      <c r="BX30" s="92"/>
      <c r="BY30" s="93"/>
    </row>
    <row r="31" spans="1:77" x14ac:dyDescent="0.3">
      <c r="B31" s="309"/>
      <c r="C31" s="2">
        <v>2015</v>
      </c>
      <c r="D31" s="55">
        <v>55</v>
      </c>
      <c r="E31" s="77">
        <f t="shared" si="8"/>
        <v>16.320474777448073</v>
      </c>
      <c r="F31" s="55">
        <v>107</v>
      </c>
      <c r="G31" s="77">
        <f t="shared" si="10"/>
        <v>21.104536489151872</v>
      </c>
      <c r="H31" s="55">
        <v>162</v>
      </c>
      <c r="I31" s="77">
        <f t="shared" si="12"/>
        <v>20.558375634517766</v>
      </c>
      <c r="J31" s="55">
        <v>185</v>
      </c>
      <c r="K31" s="77">
        <f t="shared" si="14"/>
        <v>17.737296260786195</v>
      </c>
      <c r="L31" s="55">
        <v>245</v>
      </c>
      <c r="M31" s="77">
        <f t="shared" si="16"/>
        <v>16.746411483253588</v>
      </c>
      <c r="N31" s="55">
        <v>339</v>
      </c>
      <c r="O31" s="77">
        <f t="shared" si="18"/>
        <v>16.013226263580538</v>
      </c>
      <c r="P31" s="55">
        <v>653</v>
      </c>
      <c r="Q31" s="77">
        <f t="shared" si="20"/>
        <v>16.227634194831015</v>
      </c>
      <c r="R31" s="55">
        <v>759</v>
      </c>
      <c r="S31" s="77">
        <f t="shared" ref="S31:S36" si="22">R31/R13*100</f>
        <v>11</v>
      </c>
      <c r="T31" s="55"/>
      <c r="U31" s="77"/>
      <c r="V31" s="55"/>
      <c r="W31" s="77"/>
      <c r="X31" s="55"/>
      <c r="Y31" s="77"/>
      <c r="Z31" s="55"/>
      <c r="AA31" s="77"/>
      <c r="AB31" s="55"/>
      <c r="AC31" s="77"/>
      <c r="AE31" s="309"/>
      <c r="AF31" s="2">
        <v>2015</v>
      </c>
      <c r="AG31" s="41">
        <v>57</v>
      </c>
      <c r="AH31" s="116">
        <f t="shared" si="9"/>
        <v>0.59347181008902083</v>
      </c>
      <c r="AI31" s="92">
        <v>118</v>
      </c>
      <c r="AJ31" s="116">
        <f t="shared" si="11"/>
        <v>1.9723865877712032</v>
      </c>
      <c r="AK31" s="92">
        <v>170</v>
      </c>
      <c r="AL31" s="116">
        <f t="shared" si="13"/>
        <v>0.88832487309644681</v>
      </c>
      <c r="AM31" s="92">
        <v>200</v>
      </c>
      <c r="AN31" s="116">
        <f t="shared" si="15"/>
        <v>1.4381591562799616</v>
      </c>
      <c r="AO31" s="92">
        <v>268</v>
      </c>
      <c r="AP31" s="116">
        <f t="shared" si="17"/>
        <v>1.5721120984278878</v>
      </c>
      <c r="AQ31" s="92">
        <v>363</v>
      </c>
      <c r="AR31" s="116">
        <f t="shared" si="19"/>
        <v>1.086443079829948</v>
      </c>
      <c r="AS31" s="92">
        <v>720</v>
      </c>
      <c r="AT31" s="116">
        <f t="shared" si="21"/>
        <v>1.5656063618290257</v>
      </c>
      <c r="AU31" s="26">
        <v>813</v>
      </c>
      <c r="AV31" s="116">
        <f t="shared" ref="AV31:AV36" si="23">BT31/R13*100</f>
        <v>0.75362318840579712</v>
      </c>
      <c r="AW31" s="26"/>
      <c r="AX31" s="116"/>
      <c r="AY31" s="26"/>
      <c r="AZ31" s="116"/>
      <c r="BA31" s="26"/>
      <c r="BB31" s="116"/>
      <c r="BC31" s="26"/>
      <c r="BD31" s="116"/>
      <c r="BE31" s="26"/>
      <c r="BF31" s="116"/>
      <c r="BK31" s="315"/>
      <c r="BL31" s="92">
        <v>2015</v>
      </c>
      <c r="BM31" s="92">
        <v>2</v>
      </c>
      <c r="BN31" s="92">
        <v>10</v>
      </c>
      <c r="BO31" s="92">
        <v>7</v>
      </c>
      <c r="BP31" s="92">
        <v>15</v>
      </c>
      <c r="BQ31" s="92">
        <v>23</v>
      </c>
      <c r="BR31" s="92">
        <v>23</v>
      </c>
      <c r="BS31" s="92">
        <v>63</v>
      </c>
      <c r="BT31" s="92">
        <v>52</v>
      </c>
      <c r="BU31" s="92"/>
      <c r="BV31" s="92"/>
      <c r="BW31" s="92"/>
      <c r="BX31" s="92"/>
      <c r="BY31" s="93"/>
    </row>
    <row r="32" spans="1:77" x14ac:dyDescent="0.3">
      <c r="B32" s="309"/>
      <c r="C32" s="2">
        <v>2016</v>
      </c>
      <c r="D32" s="55">
        <v>54</v>
      </c>
      <c r="E32" s="77">
        <f t="shared" si="8"/>
        <v>18.120805369127517</v>
      </c>
      <c r="F32" s="55">
        <v>92</v>
      </c>
      <c r="G32" s="77">
        <f t="shared" si="10"/>
        <v>20.956719817767656</v>
      </c>
      <c r="H32" s="55">
        <v>149</v>
      </c>
      <c r="I32" s="77">
        <f t="shared" si="12"/>
        <v>21.911764705882351</v>
      </c>
      <c r="J32" s="55">
        <v>173</v>
      </c>
      <c r="K32" s="77">
        <f t="shared" si="14"/>
        <v>19.503945885005635</v>
      </c>
      <c r="L32" s="55">
        <v>198</v>
      </c>
      <c r="M32" s="77">
        <f t="shared" si="16"/>
        <v>16.404308202154098</v>
      </c>
      <c r="N32" s="55">
        <v>226</v>
      </c>
      <c r="O32" s="77">
        <f t="shared" si="18"/>
        <v>14.809960681520314</v>
      </c>
      <c r="P32" s="55">
        <v>346</v>
      </c>
      <c r="Q32" s="77">
        <f t="shared" si="20"/>
        <v>15.827996340347667</v>
      </c>
      <c r="R32" s="55">
        <v>710</v>
      </c>
      <c r="S32" s="77">
        <f t="shared" si="22"/>
        <v>16.408597180494571</v>
      </c>
      <c r="T32" s="55">
        <v>885</v>
      </c>
      <c r="U32" s="77">
        <f>T32/T14*100</f>
        <v>12.009770660876645</v>
      </c>
      <c r="V32" s="55"/>
      <c r="W32" s="77"/>
      <c r="X32" s="55"/>
      <c r="Y32" s="77"/>
      <c r="Z32" s="55"/>
      <c r="AA32" s="77"/>
      <c r="AB32" s="55"/>
      <c r="AC32" s="77"/>
      <c r="AE32" s="309"/>
      <c r="AF32" s="2">
        <v>2016</v>
      </c>
      <c r="AG32" s="41">
        <v>58</v>
      </c>
      <c r="AH32" s="116">
        <f t="shared" si="9"/>
        <v>1.3422818791946309</v>
      </c>
      <c r="AI32" s="92">
        <v>96</v>
      </c>
      <c r="AJ32" s="116">
        <f t="shared" si="11"/>
        <v>0.91116173120728927</v>
      </c>
      <c r="AK32" s="92">
        <v>164</v>
      </c>
      <c r="AL32" s="116">
        <f t="shared" si="13"/>
        <v>2.2058823529411766</v>
      </c>
      <c r="AM32" s="92">
        <v>192</v>
      </c>
      <c r="AN32" s="116">
        <f t="shared" si="15"/>
        <v>2.029312288613303</v>
      </c>
      <c r="AO32" s="92">
        <v>213</v>
      </c>
      <c r="AP32" s="116">
        <f t="shared" si="17"/>
        <v>1.1599005799502899</v>
      </c>
      <c r="AQ32" s="92">
        <v>247</v>
      </c>
      <c r="AR32" s="116">
        <f t="shared" si="19"/>
        <v>1.2450851900393185</v>
      </c>
      <c r="AS32" s="92">
        <v>380</v>
      </c>
      <c r="AT32" s="116">
        <f t="shared" si="21"/>
        <v>1.5096065873741995</v>
      </c>
      <c r="AU32" s="26">
        <v>773</v>
      </c>
      <c r="AV32" s="116">
        <f t="shared" si="23"/>
        <v>1.4559741160157151</v>
      </c>
      <c r="AW32" s="26">
        <v>938</v>
      </c>
      <c r="AX32" s="116">
        <f>BU32/T14*100</f>
        <v>0.6378070294476863</v>
      </c>
      <c r="AY32" s="26"/>
      <c r="AZ32" s="116"/>
      <c r="BA32" s="26"/>
      <c r="BB32" s="116"/>
      <c r="BC32" s="26"/>
      <c r="BD32" s="116"/>
      <c r="BE32" s="26"/>
      <c r="BF32" s="116"/>
      <c r="BK32" s="315"/>
      <c r="BL32" s="92">
        <v>2016</v>
      </c>
      <c r="BM32" s="92">
        <v>4</v>
      </c>
      <c r="BN32" s="92">
        <v>4</v>
      </c>
      <c r="BO32" s="92">
        <v>15</v>
      </c>
      <c r="BP32" s="92">
        <v>18</v>
      </c>
      <c r="BQ32" s="92">
        <v>14</v>
      </c>
      <c r="BR32" s="92">
        <v>19</v>
      </c>
      <c r="BS32" s="92">
        <v>33</v>
      </c>
      <c r="BT32" s="92">
        <v>63</v>
      </c>
      <c r="BU32" s="92">
        <v>47</v>
      </c>
      <c r="BV32" s="92"/>
      <c r="BW32" s="92"/>
      <c r="BX32" s="92"/>
      <c r="BY32" s="93"/>
    </row>
    <row r="33" spans="1:77" x14ac:dyDescent="0.3">
      <c r="B33" s="309"/>
      <c r="C33" s="2">
        <v>2017</v>
      </c>
      <c r="D33" s="55">
        <v>59</v>
      </c>
      <c r="E33" s="77">
        <f t="shared" si="8"/>
        <v>22.60536398467433</v>
      </c>
      <c r="F33" s="55">
        <v>89</v>
      </c>
      <c r="G33" s="77">
        <f t="shared" si="10"/>
        <v>23.482849604221638</v>
      </c>
      <c r="H33" s="55">
        <v>140</v>
      </c>
      <c r="I33" s="77">
        <f t="shared" si="12"/>
        <v>24.013722126929675</v>
      </c>
      <c r="J33" s="55">
        <v>165</v>
      </c>
      <c r="K33" s="77">
        <f t="shared" si="14"/>
        <v>21.208226221079691</v>
      </c>
      <c r="L33" s="55">
        <v>204</v>
      </c>
      <c r="M33" s="77">
        <f t="shared" si="16"/>
        <v>19.748305905130685</v>
      </c>
      <c r="N33" s="55">
        <v>205</v>
      </c>
      <c r="O33" s="77">
        <f t="shared" si="18"/>
        <v>16.479099678456592</v>
      </c>
      <c r="P33" s="55">
        <v>316</v>
      </c>
      <c r="Q33" s="77">
        <f t="shared" si="20"/>
        <v>19.446153846153848</v>
      </c>
      <c r="R33" s="55">
        <v>421</v>
      </c>
      <c r="S33" s="77">
        <f t="shared" si="22"/>
        <v>17.303740238388819</v>
      </c>
      <c r="T33" s="55">
        <v>807</v>
      </c>
      <c r="U33" s="77">
        <f>T33/T15*100</f>
        <v>17.399741267787839</v>
      </c>
      <c r="V33" s="55">
        <v>1055</v>
      </c>
      <c r="W33" s="77">
        <f>V33/V15*100</f>
        <v>13.202352646727569</v>
      </c>
      <c r="X33" s="55"/>
      <c r="Y33" s="77"/>
      <c r="Z33" s="55"/>
      <c r="AA33" s="77"/>
      <c r="AB33" s="55"/>
      <c r="AC33" s="77"/>
      <c r="AE33" s="309"/>
      <c r="AF33" s="2">
        <v>2017</v>
      </c>
      <c r="AG33" s="41">
        <v>66</v>
      </c>
      <c r="AH33" s="116">
        <f t="shared" si="9"/>
        <v>2.2988505747126435</v>
      </c>
      <c r="AI33" s="92">
        <v>96</v>
      </c>
      <c r="AJ33" s="116">
        <f t="shared" si="11"/>
        <v>1.8469656992084433</v>
      </c>
      <c r="AK33" s="92">
        <v>146</v>
      </c>
      <c r="AL33" s="116">
        <f t="shared" si="13"/>
        <v>1.0291595197255576</v>
      </c>
      <c r="AM33" s="92">
        <v>175</v>
      </c>
      <c r="AN33" s="116">
        <f t="shared" si="15"/>
        <v>1.1568123393316194</v>
      </c>
      <c r="AO33" s="92">
        <v>218</v>
      </c>
      <c r="AP33" s="116">
        <f t="shared" si="17"/>
        <v>1.2584704743465636</v>
      </c>
      <c r="AQ33" s="92">
        <v>228</v>
      </c>
      <c r="AR33" s="116">
        <f t="shared" si="19"/>
        <v>1.7684887459807075</v>
      </c>
      <c r="AS33" s="92">
        <v>348</v>
      </c>
      <c r="AT33" s="116">
        <f t="shared" si="21"/>
        <v>1.9076923076923078</v>
      </c>
      <c r="AU33" s="26">
        <v>447</v>
      </c>
      <c r="AV33" s="116">
        <f t="shared" si="23"/>
        <v>1.0686395396629675</v>
      </c>
      <c r="AW33" s="26">
        <v>875</v>
      </c>
      <c r="AX33" s="116">
        <f>BU33/T15*100</f>
        <v>1.4014661492022424</v>
      </c>
      <c r="AY33" s="26">
        <v>1115</v>
      </c>
      <c r="AZ33" s="116">
        <f>BV33/V15*100</f>
        <v>0.71330246527343255</v>
      </c>
      <c r="BA33" s="26"/>
      <c r="BB33" s="116"/>
      <c r="BC33" s="26"/>
      <c r="BD33" s="116"/>
      <c r="BE33" s="26"/>
      <c r="BF33" s="116"/>
      <c r="BK33" s="315"/>
      <c r="BL33" s="92">
        <v>2017</v>
      </c>
      <c r="BM33" s="92">
        <v>6</v>
      </c>
      <c r="BN33" s="92">
        <v>7</v>
      </c>
      <c r="BO33" s="92">
        <v>6</v>
      </c>
      <c r="BP33" s="92">
        <v>9</v>
      </c>
      <c r="BQ33" s="92">
        <v>13</v>
      </c>
      <c r="BR33" s="92">
        <v>22</v>
      </c>
      <c r="BS33" s="92">
        <v>31</v>
      </c>
      <c r="BT33" s="92">
        <v>26</v>
      </c>
      <c r="BU33" s="92">
        <v>65</v>
      </c>
      <c r="BV33" s="92">
        <v>57</v>
      </c>
      <c r="BW33" s="92"/>
      <c r="BX33" s="92"/>
      <c r="BY33" s="93"/>
    </row>
    <row r="34" spans="1:77" x14ac:dyDescent="0.3">
      <c r="B34" s="309"/>
      <c r="C34" s="2">
        <v>2018</v>
      </c>
      <c r="D34" s="55">
        <v>57</v>
      </c>
      <c r="E34" s="77">
        <f t="shared" si="8"/>
        <v>25.90909090909091</v>
      </c>
      <c r="F34" s="55">
        <v>86</v>
      </c>
      <c r="G34" s="77">
        <f t="shared" si="10"/>
        <v>26.060606060606062</v>
      </c>
      <c r="H34" s="55">
        <v>123</v>
      </c>
      <c r="I34" s="77">
        <f t="shared" si="12"/>
        <v>24.212598425196848</v>
      </c>
      <c r="J34" s="55">
        <v>165</v>
      </c>
      <c r="K34" s="77">
        <f t="shared" si="14"/>
        <v>24.158125915080529</v>
      </c>
      <c r="L34" s="55">
        <v>180</v>
      </c>
      <c r="M34" s="77">
        <f t="shared" si="16"/>
        <v>20</v>
      </c>
      <c r="N34" s="55">
        <v>213</v>
      </c>
      <c r="O34" s="77">
        <f t="shared" si="18"/>
        <v>20.151371807000945</v>
      </c>
      <c r="P34" s="55">
        <v>266</v>
      </c>
      <c r="Q34" s="77">
        <f t="shared" si="20"/>
        <v>20.166793025018954</v>
      </c>
      <c r="R34" s="55">
        <v>355</v>
      </c>
      <c r="S34" s="77">
        <f t="shared" si="22"/>
        <v>19.430760810071153</v>
      </c>
      <c r="T34" s="55">
        <v>493</v>
      </c>
      <c r="U34" s="77">
        <f>T34/T16*100</f>
        <v>17.99926980649872</v>
      </c>
      <c r="V34" s="55">
        <v>962</v>
      </c>
      <c r="W34" s="77">
        <f>V34/V16*100</f>
        <v>18.647024617173873</v>
      </c>
      <c r="X34" s="55">
        <v>1087</v>
      </c>
      <c r="Y34" s="77">
        <f>X34/X16*100</f>
        <v>12.935856241818398</v>
      </c>
      <c r="Z34" s="55"/>
      <c r="AA34" s="77"/>
      <c r="AB34" s="55"/>
      <c r="AC34" s="77"/>
      <c r="AE34" s="309"/>
      <c r="AF34" s="2">
        <v>2018</v>
      </c>
      <c r="AG34" s="41">
        <v>68</v>
      </c>
      <c r="AH34" s="116">
        <f t="shared" si="9"/>
        <v>4.5454545454545459</v>
      </c>
      <c r="AI34" s="92">
        <v>92</v>
      </c>
      <c r="AJ34" s="116">
        <f t="shared" si="11"/>
        <v>1.8181818181818181</v>
      </c>
      <c r="AK34" s="92">
        <v>135</v>
      </c>
      <c r="AL34" s="116">
        <f t="shared" si="13"/>
        <v>2.3622047244094486</v>
      </c>
      <c r="AM34" s="92">
        <v>184</v>
      </c>
      <c r="AN34" s="116">
        <f t="shared" si="15"/>
        <v>2.7818448023426061</v>
      </c>
      <c r="AO34" s="92">
        <v>197</v>
      </c>
      <c r="AP34" s="116">
        <f t="shared" si="17"/>
        <v>1.8888888888888888</v>
      </c>
      <c r="AQ34" s="92">
        <v>237</v>
      </c>
      <c r="AR34" s="116">
        <f t="shared" si="19"/>
        <v>2.0813623462630089</v>
      </c>
      <c r="AS34" s="92">
        <v>297</v>
      </c>
      <c r="AT34" s="116">
        <f t="shared" si="21"/>
        <v>2.1986353297952994</v>
      </c>
      <c r="AU34" s="26">
        <v>389</v>
      </c>
      <c r="AV34" s="116">
        <f t="shared" si="23"/>
        <v>1.751505199781062</v>
      </c>
      <c r="AW34" s="26">
        <v>541</v>
      </c>
      <c r="AX34" s="116">
        <f>BU34/T16*100</f>
        <v>1.642935377875137</v>
      </c>
      <c r="AY34" s="26">
        <v>1040</v>
      </c>
      <c r="AZ34" s="116">
        <f>BV34/V16*100</f>
        <v>1.4925373134328357</v>
      </c>
      <c r="BA34" s="26">
        <v>1152</v>
      </c>
      <c r="BB34" s="116">
        <f>BW34/X16*100</f>
        <v>0.72593121504224678</v>
      </c>
      <c r="BC34" s="26"/>
      <c r="BD34" s="116"/>
      <c r="BE34" s="26"/>
      <c r="BF34" s="116"/>
      <c r="BK34" s="315"/>
      <c r="BL34" s="92">
        <v>2018</v>
      </c>
      <c r="BM34" s="92">
        <v>10</v>
      </c>
      <c r="BN34" s="92">
        <v>6</v>
      </c>
      <c r="BO34" s="92">
        <v>12</v>
      </c>
      <c r="BP34" s="92">
        <v>19</v>
      </c>
      <c r="BQ34" s="92">
        <v>17</v>
      </c>
      <c r="BR34" s="92">
        <v>22</v>
      </c>
      <c r="BS34" s="92">
        <v>29</v>
      </c>
      <c r="BT34" s="92">
        <v>32</v>
      </c>
      <c r="BU34" s="92">
        <v>45</v>
      </c>
      <c r="BV34" s="92">
        <v>77</v>
      </c>
      <c r="BW34" s="92">
        <v>61</v>
      </c>
      <c r="BX34" s="92"/>
      <c r="BY34" s="93"/>
    </row>
    <row r="35" spans="1:77" x14ac:dyDescent="0.3">
      <c r="B35" s="309"/>
      <c r="C35" s="2">
        <v>2019</v>
      </c>
      <c r="D35" s="55">
        <v>43</v>
      </c>
      <c r="E35" s="77">
        <f t="shared" si="8"/>
        <v>22.994652406417114</v>
      </c>
      <c r="F35" s="55">
        <v>60</v>
      </c>
      <c r="G35" s="77">
        <f t="shared" si="10"/>
        <v>21.660649819494584</v>
      </c>
      <c r="H35" s="55">
        <v>96</v>
      </c>
      <c r="I35" s="77">
        <f t="shared" si="12"/>
        <v>22.119815668202765</v>
      </c>
      <c r="J35" s="55">
        <v>165</v>
      </c>
      <c r="K35" s="77">
        <f t="shared" si="14"/>
        <v>27.684563758389263</v>
      </c>
      <c r="L35" s="55">
        <v>152</v>
      </c>
      <c r="M35" s="77">
        <f t="shared" si="16"/>
        <v>19.19191919191919</v>
      </c>
      <c r="N35" s="55">
        <v>197</v>
      </c>
      <c r="O35" s="77">
        <f t="shared" si="18"/>
        <v>21.767955801104971</v>
      </c>
      <c r="P35" s="55">
        <v>196</v>
      </c>
      <c r="Q35" s="77">
        <f t="shared" si="20"/>
        <v>17.162872154115586</v>
      </c>
      <c r="R35" s="55">
        <v>243</v>
      </c>
      <c r="S35" s="77">
        <f t="shared" si="22"/>
        <v>16.341627437794219</v>
      </c>
      <c r="T35" s="55">
        <v>347</v>
      </c>
      <c r="U35" s="77">
        <f>T35/T17*100</f>
        <v>16.730954676952749</v>
      </c>
      <c r="V35" s="55">
        <v>525</v>
      </c>
      <c r="W35" s="77">
        <f>V35/V17*100</f>
        <v>16.682554814108673</v>
      </c>
      <c r="X35" s="55">
        <v>1044</v>
      </c>
      <c r="Y35" s="77">
        <f>X35/X17*100</f>
        <v>18.656182987848464</v>
      </c>
      <c r="Z35" s="55">
        <v>1229</v>
      </c>
      <c r="AA35" s="77">
        <f>Z35/Z17*100</f>
        <v>14.076279922116598</v>
      </c>
      <c r="AB35" s="55"/>
      <c r="AC35" s="77"/>
      <c r="AE35" s="309"/>
      <c r="AF35" s="2">
        <v>2019</v>
      </c>
      <c r="AG35" s="41">
        <v>50</v>
      </c>
      <c r="AH35" s="116">
        <f t="shared" si="9"/>
        <v>3.7433155080213902</v>
      </c>
      <c r="AI35" s="92">
        <v>67</v>
      </c>
      <c r="AJ35" s="116">
        <f t="shared" si="11"/>
        <v>2.1660649819494582</v>
      </c>
      <c r="AK35" s="92">
        <v>110</v>
      </c>
      <c r="AL35" s="116">
        <f t="shared" si="13"/>
        <v>2.9953917050691241</v>
      </c>
      <c r="AM35" s="92">
        <v>186</v>
      </c>
      <c r="AN35" s="116">
        <f t="shared" si="15"/>
        <v>3.523489932885906</v>
      </c>
      <c r="AO35" s="92">
        <v>173</v>
      </c>
      <c r="AP35" s="116">
        <f t="shared" si="17"/>
        <v>2.5252525252525251</v>
      </c>
      <c r="AQ35" s="92">
        <v>218</v>
      </c>
      <c r="AR35" s="116">
        <f t="shared" si="19"/>
        <v>2.3204419889502765</v>
      </c>
      <c r="AS35" s="92">
        <v>215</v>
      </c>
      <c r="AT35" s="116">
        <f t="shared" si="21"/>
        <v>1.5761821366024518</v>
      </c>
      <c r="AU35" s="26">
        <v>277</v>
      </c>
      <c r="AV35" s="116">
        <f t="shared" si="23"/>
        <v>2.0847343644922667</v>
      </c>
      <c r="AW35" s="26">
        <v>378</v>
      </c>
      <c r="AX35" s="116">
        <f>BU35/T17*100</f>
        <v>1.446480231436837</v>
      </c>
      <c r="AY35" s="26">
        <v>573</v>
      </c>
      <c r="AZ35" s="116">
        <f>BV35/V17*100</f>
        <v>1.4934858595487766</v>
      </c>
      <c r="BA35" s="26">
        <v>1172</v>
      </c>
      <c r="BB35" s="116">
        <f>BW35/X17*100</f>
        <v>2.1622587562544675</v>
      </c>
      <c r="BC35" s="26">
        <v>1339</v>
      </c>
      <c r="BD35" s="116">
        <f>BX35/Z17*100</f>
        <v>1.1567976176841142</v>
      </c>
      <c r="BE35" s="26"/>
      <c r="BF35" s="116"/>
      <c r="BK35" s="315"/>
      <c r="BL35" s="92">
        <v>2019</v>
      </c>
      <c r="BM35" s="92">
        <v>7</v>
      </c>
      <c r="BN35" s="92">
        <v>6</v>
      </c>
      <c r="BO35" s="92">
        <v>13</v>
      </c>
      <c r="BP35" s="92">
        <v>21</v>
      </c>
      <c r="BQ35" s="92">
        <v>20</v>
      </c>
      <c r="BR35" s="92">
        <v>21</v>
      </c>
      <c r="BS35" s="92">
        <v>18</v>
      </c>
      <c r="BT35" s="92">
        <v>31</v>
      </c>
      <c r="BU35" s="92">
        <v>30</v>
      </c>
      <c r="BV35" s="92">
        <v>47</v>
      </c>
      <c r="BW35" s="92">
        <v>121</v>
      </c>
      <c r="BX35" s="92">
        <v>101</v>
      </c>
      <c r="BY35" s="93"/>
    </row>
    <row r="36" spans="1:77" x14ac:dyDescent="0.3">
      <c r="B36" s="310"/>
      <c r="C36" s="3">
        <v>2020</v>
      </c>
      <c r="D36" s="4">
        <v>22</v>
      </c>
      <c r="E36" s="78">
        <f t="shared" si="8"/>
        <v>13.333333333333334</v>
      </c>
      <c r="F36" s="76">
        <v>47</v>
      </c>
      <c r="G36" s="78">
        <f t="shared" si="10"/>
        <v>20.704845814977972</v>
      </c>
      <c r="H36" s="76">
        <v>67</v>
      </c>
      <c r="I36" s="78">
        <f t="shared" si="12"/>
        <v>17.357512953367877</v>
      </c>
      <c r="J36" s="76">
        <v>108</v>
      </c>
      <c r="K36" s="78">
        <f t="shared" si="14"/>
        <v>20.72936660268714</v>
      </c>
      <c r="L36" s="76">
        <v>115</v>
      </c>
      <c r="M36" s="78">
        <f t="shared" si="16"/>
        <v>16.83748169838946</v>
      </c>
      <c r="N36" s="76">
        <v>128</v>
      </c>
      <c r="O36" s="78">
        <f t="shared" si="18"/>
        <v>16.08040201005025</v>
      </c>
      <c r="P36" s="76">
        <v>155</v>
      </c>
      <c r="Q36" s="78">
        <f t="shared" si="20"/>
        <v>15.688259109311742</v>
      </c>
      <c r="R36" s="76">
        <v>188</v>
      </c>
      <c r="S36" s="78">
        <f t="shared" si="22"/>
        <v>14.641744548286603</v>
      </c>
      <c r="T36" s="76">
        <v>211</v>
      </c>
      <c r="U36" s="78">
        <f>T36/T18*100</f>
        <v>12.477823772915436</v>
      </c>
      <c r="V36" s="76">
        <v>290</v>
      </c>
      <c r="W36" s="78">
        <f>V36/V18*100</f>
        <v>12.018234562784915</v>
      </c>
      <c r="X36" s="76">
        <v>477</v>
      </c>
      <c r="Y36" s="78">
        <f>X36/X18*100</f>
        <v>13.25368157821617</v>
      </c>
      <c r="Z36" s="76">
        <v>836</v>
      </c>
      <c r="AA36" s="78">
        <f>Z36/Z18*100</f>
        <v>14.275956284153004</v>
      </c>
      <c r="AB36" s="76">
        <v>961</v>
      </c>
      <c r="AC36" s="78">
        <f>AB36/AB18*100</f>
        <v>12.170719351570416</v>
      </c>
      <c r="AE36" s="310"/>
      <c r="AF36" s="3">
        <v>2020</v>
      </c>
      <c r="AG36" s="4">
        <v>27</v>
      </c>
      <c r="AH36" s="78">
        <f t="shared" si="9"/>
        <v>2.4242424242424243</v>
      </c>
      <c r="AI36" s="90">
        <v>48</v>
      </c>
      <c r="AJ36" s="78">
        <f t="shared" si="11"/>
        <v>0.44052863436123352</v>
      </c>
      <c r="AK36" s="90">
        <v>74</v>
      </c>
      <c r="AL36" s="78">
        <f t="shared" si="13"/>
        <v>1.8134715025906734</v>
      </c>
      <c r="AM36" s="90">
        <v>119</v>
      </c>
      <c r="AN36" s="78">
        <f t="shared" si="15"/>
        <v>1.9193857965451053</v>
      </c>
      <c r="AO36" s="90">
        <v>122</v>
      </c>
      <c r="AP36" s="78">
        <f t="shared" si="17"/>
        <v>0.87847730600292828</v>
      </c>
      <c r="AQ36" s="90">
        <v>135</v>
      </c>
      <c r="AR36" s="78">
        <f t="shared" si="19"/>
        <v>0.75376884422110546</v>
      </c>
      <c r="AS36" s="90">
        <v>168</v>
      </c>
      <c r="AT36" s="78">
        <f t="shared" si="21"/>
        <v>1.3157894736842104</v>
      </c>
      <c r="AU36" s="76">
        <v>196</v>
      </c>
      <c r="AV36" s="78">
        <f t="shared" si="23"/>
        <v>0.62305295950155759</v>
      </c>
      <c r="AW36" s="76">
        <v>229</v>
      </c>
      <c r="AX36" s="78">
        <f>BU36/T18*100</f>
        <v>1.0053222945002958</v>
      </c>
      <c r="AY36" s="76">
        <v>315</v>
      </c>
      <c r="AZ36" s="78">
        <f>BV36/V18*100</f>
        <v>0.91172813924575213</v>
      </c>
      <c r="BA36" s="76">
        <v>525</v>
      </c>
      <c r="BB36" s="78">
        <f>BW36/X18*100</f>
        <v>1.2503473186996388</v>
      </c>
      <c r="BC36" s="76">
        <v>894</v>
      </c>
      <c r="BD36" s="78">
        <f>BX36/Z18*100</f>
        <v>0.9904371584699454</v>
      </c>
      <c r="BE36" s="76">
        <v>1030</v>
      </c>
      <c r="BF36" s="78">
        <f>BY36/AB18*100</f>
        <v>0.82320162107396144</v>
      </c>
      <c r="BK36" s="316"/>
      <c r="BL36" s="90">
        <v>2020</v>
      </c>
      <c r="BM36" s="90">
        <v>4</v>
      </c>
      <c r="BN36" s="90">
        <v>1</v>
      </c>
      <c r="BO36" s="90">
        <v>7</v>
      </c>
      <c r="BP36" s="90">
        <v>10</v>
      </c>
      <c r="BQ36" s="90">
        <v>6</v>
      </c>
      <c r="BR36" s="90">
        <v>6</v>
      </c>
      <c r="BS36" s="90">
        <v>13</v>
      </c>
      <c r="BT36" s="90">
        <v>8</v>
      </c>
      <c r="BU36" s="90">
        <v>17</v>
      </c>
      <c r="BV36" s="90">
        <v>22</v>
      </c>
      <c r="BW36" s="90">
        <v>45</v>
      </c>
      <c r="BX36" s="90">
        <v>58</v>
      </c>
      <c r="BY36" s="91">
        <v>65</v>
      </c>
    </row>
    <row r="38" spans="1:77" s="86" customFormat="1" ht="24" x14ac:dyDescent="0.3">
      <c r="B38" s="100" t="s">
        <v>40</v>
      </c>
      <c r="C38" s="87"/>
      <c r="AE38" s="100" t="s">
        <v>47</v>
      </c>
      <c r="AF38" s="87"/>
    </row>
    <row r="39" spans="1:77" x14ac:dyDescent="0.3">
      <c r="B39" s="79"/>
      <c r="C39" s="73"/>
      <c r="D39" s="311" t="s">
        <v>30</v>
      </c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311"/>
      <c r="Y39" s="311"/>
      <c r="Z39" s="311"/>
      <c r="AA39" s="311"/>
      <c r="AB39" s="311"/>
      <c r="AC39" s="311"/>
      <c r="AE39" s="79"/>
      <c r="AF39" s="73"/>
      <c r="AG39" s="311" t="s">
        <v>30</v>
      </c>
      <c r="AH39" s="311"/>
      <c r="AI39" s="311"/>
      <c r="AJ39" s="311"/>
      <c r="AK39" s="311"/>
      <c r="AL39" s="311"/>
      <c r="AM39" s="311"/>
      <c r="AN39" s="311"/>
      <c r="AO39" s="311"/>
      <c r="AP39" s="311"/>
      <c r="AQ39" s="311"/>
      <c r="AR39" s="311"/>
      <c r="AS39" s="311"/>
      <c r="AT39" s="311"/>
      <c r="AU39" s="311"/>
      <c r="AV39" s="311"/>
      <c r="AW39" s="311"/>
      <c r="AX39" s="311"/>
      <c r="AY39" s="311"/>
      <c r="AZ39" s="311"/>
      <c r="BA39" s="311"/>
      <c r="BB39" s="311"/>
      <c r="BC39" s="311"/>
      <c r="BD39" s="311"/>
      <c r="BE39" s="311"/>
      <c r="BF39" s="311"/>
    </row>
    <row r="40" spans="1:77" x14ac:dyDescent="0.3">
      <c r="A40" s="27"/>
      <c r="B40" s="80"/>
      <c r="C40" s="81"/>
      <c r="D40" s="307">
        <v>2008</v>
      </c>
      <c r="E40" s="307"/>
      <c r="F40" s="307">
        <v>2009</v>
      </c>
      <c r="G40" s="307"/>
      <c r="H40" s="307">
        <v>2010</v>
      </c>
      <c r="I40" s="307"/>
      <c r="J40" s="307">
        <v>2011</v>
      </c>
      <c r="K40" s="307"/>
      <c r="L40" s="307">
        <v>2012</v>
      </c>
      <c r="M40" s="307"/>
      <c r="N40" s="307">
        <v>2013</v>
      </c>
      <c r="O40" s="307"/>
      <c r="P40" s="307">
        <v>2014</v>
      </c>
      <c r="Q40" s="307"/>
      <c r="R40" s="307">
        <v>2015</v>
      </c>
      <c r="S40" s="307"/>
      <c r="T40" s="307">
        <v>2016</v>
      </c>
      <c r="U40" s="307"/>
      <c r="V40" s="307">
        <v>2017</v>
      </c>
      <c r="W40" s="307"/>
      <c r="X40" s="307">
        <v>2018</v>
      </c>
      <c r="Y40" s="307"/>
      <c r="Z40" s="307">
        <v>2019</v>
      </c>
      <c r="AA40" s="307"/>
      <c r="AB40" s="307">
        <v>2020</v>
      </c>
      <c r="AC40" s="307"/>
      <c r="AE40" s="80"/>
      <c r="AF40" s="81"/>
      <c r="AG40" s="307">
        <v>2008</v>
      </c>
      <c r="AH40" s="307"/>
      <c r="AI40" s="307">
        <v>2009</v>
      </c>
      <c r="AJ40" s="307"/>
      <c r="AK40" s="307">
        <v>2010</v>
      </c>
      <c r="AL40" s="307"/>
      <c r="AM40" s="307">
        <v>2011</v>
      </c>
      <c r="AN40" s="307"/>
      <c r="AO40" s="307">
        <v>2012</v>
      </c>
      <c r="AP40" s="307"/>
      <c r="AQ40" s="307">
        <v>2013</v>
      </c>
      <c r="AR40" s="307"/>
      <c r="AS40" s="307">
        <v>2014</v>
      </c>
      <c r="AT40" s="307"/>
      <c r="AU40" s="307">
        <v>2015</v>
      </c>
      <c r="AV40" s="307"/>
      <c r="AW40" s="307">
        <v>2016</v>
      </c>
      <c r="AX40" s="307"/>
      <c r="AY40" s="307">
        <v>2017</v>
      </c>
      <c r="AZ40" s="307"/>
      <c r="BA40" s="307">
        <v>2018</v>
      </c>
      <c r="BB40" s="307"/>
      <c r="BC40" s="307">
        <v>2019</v>
      </c>
      <c r="BD40" s="307"/>
      <c r="BE40" s="307">
        <v>2020</v>
      </c>
      <c r="BF40" s="307"/>
    </row>
    <row r="41" spans="1:77" x14ac:dyDescent="0.3">
      <c r="B41" s="83"/>
      <c r="C41" s="84"/>
      <c r="D41" s="85" t="s">
        <v>31</v>
      </c>
      <c r="E41" s="85" t="s">
        <v>0</v>
      </c>
      <c r="F41" s="85" t="s">
        <v>31</v>
      </c>
      <c r="G41" s="85" t="s">
        <v>0</v>
      </c>
      <c r="H41" s="85" t="s">
        <v>31</v>
      </c>
      <c r="I41" s="85" t="s">
        <v>0</v>
      </c>
      <c r="J41" s="85" t="s">
        <v>31</v>
      </c>
      <c r="K41" s="85" t="s">
        <v>0</v>
      </c>
      <c r="L41" s="85" t="s">
        <v>31</v>
      </c>
      <c r="M41" s="85" t="s">
        <v>0</v>
      </c>
      <c r="N41" s="85" t="s">
        <v>31</v>
      </c>
      <c r="O41" s="85" t="s">
        <v>0</v>
      </c>
      <c r="P41" s="85" t="s">
        <v>31</v>
      </c>
      <c r="Q41" s="85" t="s">
        <v>0</v>
      </c>
      <c r="R41" s="85" t="s">
        <v>31</v>
      </c>
      <c r="S41" s="85" t="s">
        <v>0</v>
      </c>
      <c r="T41" s="85" t="s">
        <v>31</v>
      </c>
      <c r="U41" s="85" t="s">
        <v>0</v>
      </c>
      <c r="V41" s="85" t="s">
        <v>31</v>
      </c>
      <c r="W41" s="85" t="s">
        <v>0</v>
      </c>
      <c r="X41" s="85" t="s">
        <v>31</v>
      </c>
      <c r="Y41" s="85" t="s">
        <v>0</v>
      </c>
      <c r="Z41" s="85" t="s">
        <v>31</v>
      </c>
      <c r="AA41" s="85" t="s">
        <v>0</v>
      </c>
      <c r="AB41" s="85" t="s">
        <v>31</v>
      </c>
      <c r="AC41" s="85" t="s">
        <v>0</v>
      </c>
      <c r="AE41" s="83"/>
      <c r="AF41" s="84"/>
      <c r="AG41" s="85" t="s">
        <v>31</v>
      </c>
      <c r="AH41" s="85" t="s">
        <v>0</v>
      </c>
      <c r="AI41" s="85" t="s">
        <v>31</v>
      </c>
      <c r="AJ41" s="85" t="s">
        <v>0</v>
      </c>
      <c r="AK41" s="85" t="s">
        <v>31</v>
      </c>
      <c r="AL41" s="85" t="s">
        <v>0</v>
      </c>
      <c r="AM41" s="85" t="s">
        <v>31</v>
      </c>
      <c r="AN41" s="85" t="s">
        <v>0</v>
      </c>
      <c r="AO41" s="85" t="s">
        <v>31</v>
      </c>
      <c r="AP41" s="85" t="s">
        <v>0</v>
      </c>
      <c r="AQ41" s="85" t="s">
        <v>31</v>
      </c>
      <c r="AR41" s="85" t="s">
        <v>0</v>
      </c>
      <c r="AS41" s="85" t="s">
        <v>31</v>
      </c>
      <c r="AT41" s="85" t="s">
        <v>0</v>
      </c>
      <c r="AU41" s="85" t="s">
        <v>31</v>
      </c>
      <c r="AV41" s="85" t="s">
        <v>0</v>
      </c>
      <c r="AW41" s="85" t="s">
        <v>31</v>
      </c>
      <c r="AX41" s="85" t="s">
        <v>0</v>
      </c>
      <c r="AY41" s="85" t="s">
        <v>31</v>
      </c>
      <c r="AZ41" s="85" t="s">
        <v>0</v>
      </c>
      <c r="BA41" s="85" t="s">
        <v>31</v>
      </c>
      <c r="BB41" s="85" t="s">
        <v>0</v>
      </c>
      <c r="BC41" s="85" t="s">
        <v>31</v>
      </c>
      <c r="BD41" s="85" t="s">
        <v>0</v>
      </c>
      <c r="BE41" s="85" t="s">
        <v>31</v>
      </c>
      <c r="BF41" s="85" t="s">
        <v>0</v>
      </c>
    </row>
    <row r="42" spans="1:77" x14ac:dyDescent="0.3">
      <c r="B42" s="308" t="s">
        <v>34</v>
      </c>
      <c r="C42" s="2">
        <v>2008</v>
      </c>
      <c r="D42" s="55">
        <v>338</v>
      </c>
      <c r="E42" s="77">
        <f t="shared" ref="E42:E54" si="24">D42/D24*100</f>
        <v>78.604651162790702</v>
      </c>
      <c r="F42" s="55"/>
      <c r="G42" s="77"/>
      <c r="H42" s="55"/>
      <c r="I42" s="77"/>
      <c r="J42" s="55"/>
      <c r="K42" s="77"/>
      <c r="L42" s="55"/>
      <c r="M42" s="77"/>
      <c r="N42" s="55"/>
      <c r="O42" s="77"/>
      <c r="P42" s="55"/>
      <c r="Q42" s="77"/>
      <c r="R42" s="55"/>
      <c r="S42" s="77"/>
      <c r="T42" s="55"/>
      <c r="U42" s="77"/>
      <c r="V42" s="55"/>
      <c r="W42" s="77"/>
      <c r="X42" s="55"/>
      <c r="Y42" s="77"/>
      <c r="Z42" s="55"/>
      <c r="AA42" s="77"/>
      <c r="AB42" s="55"/>
      <c r="AC42" s="77"/>
      <c r="AE42" s="308" t="s">
        <v>34</v>
      </c>
      <c r="AF42" s="2">
        <v>2008</v>
      </c>
      <c r="AG42" s="55">
        <v>349</v>
      </c>
      <c r="AH42" s="77">
        <f t="shared" ref="AH42:AH54" si="25">AG42/AG24*100</f>
        <v>76.535087719298247</v>
      </c>
      <c r="AI42" s="55"/>
      <c r="AJ42" s="77"/>
      <c r="AK42" s="55"/>
      <c r="AL42" s="77"/>
      <c r="AM42" s="55"/>
      <c r="AN42" s="77"/>
      <c r="AO42" s="55"/>
      <c r="AP42" s="77"/>
      <c r="AQ42" s="55"/>
      <c r="AR42" s="77"/>
      <c r="AS42" s="55"/>
      <c r="AT42" s="77"/>
      <c r="AU42" s="55"/>
      <c r="AV42" s="77"/>
      <c r="AW42" s="55"/>
      <c r="AX42" s="77"/>
      <c r="AY42" s="55"/>
      <c r="AZ42" s="77"/>
      <c r="BA42" s="55"/>
      <c r="BB42" s="77"/>
      <c r="BC42" s="55"/>
      <c r="BD42" s="77"/>
      <c r="BE42" s="55"/>
      <c r="BF42" s="77"/>
    </row>
    <row r="43" spans="1:77" x14ac:dyDescent="0.3">
      <c r="B43" s="309"/>
      <c r="C43" s="2">
        <v>2009</v>
      </c>
      <c r="D43" s="55">
        <v>312</v>
      </c>
      <c r="E43" s="77">
        <f t="shared" si="24"/>
        <v>88.888888888888886</v>
      </c>
      <c r="F43" s="55">
        <v>511</v>
      </c>
      <c r="G43" s="77">
        <f t="shared" ref="G43:G54" si="26">F43/F25*100</f>
        <v>85.024958402662236</v>
      </c>
      <c r="H43" s="55"/>
      <c r="I43" s="77"/>
      <c r="J43" s="55"/>
      <c r="K43" s="77"/>
      <c r="L43" s="55"/>
      <c r="M43" s="77"/>
      <c r="N43" s="55"/>
      <c r="O43" s="77"/>
      <c r="P43" s="55"/>
      <c r="Q43" s="77"/>
      <c r="R43" s="55"/>
      <c r="S43" s="77"/>
      <c r="T43" s="55"/>
      <c r="U43" s="77"/>
      <c r="V43" s="55"/>
      <c r="W43" s="77"/>
      <c r="X43" s="55"/>
      <c r="Y43" s="77"/>
      <c r="Z43" s="55"/>
      <c r="AA43" s="77"/>
      <c r="AB43" s="55"/>
      <c r="AC43" s="77"/>
      <c r="AE43" s="309"/>
      <c r="AF43" s="2">
        <v>2009</v>
      </c>
      <c r="AG43" s="55">
        <v>333</v>
      </c>
      <c r="AH43" s="77">
        <f t="shared" si="25"/>
        <v>86.493506493506487</v>
      </c>
      <c r="AI43" s="55">
        <v>543</v>
      </c>
      <c r="AJ43" s="77">
        <f t="shared" ref="AJ43:AJ54" si="27">AI43/AI25*100</f>
        <v>83.410138248847929</v>
      </c>
      <c r="AK43" s="55"/>
      <c r="AL43" s="77"/>
      <c r="AM43" s="55"/>
      <c r="AN43" s="77"/>
      <c r="AO43" s="55"/>
      <c r="AP43" s="77"/>
      <c r="AQ43" s="55"/>
      <c r="AR43" s="77"/>
      <c r="AS43" s="55"/>
      <c r="AT43" s="77"/>
      <c r="AU43" s="55"/>
      <c r="AV43" s="77"/>
      <c r="AW43" s="55"/>
      <c r="AX43" s="77"/>
      <c r="AY43" s="55"/>
      <c r="AZ43" s="77"/>
      <c r="BA43" s="55"/>
      <c r="BB43" s="77"/>
      <c r="BC43" s="55"/>
      <c r="BD43" s="77"/>
      <c r="BE43" s="55"/>
      <c r="BF43" s="77"/>
    </row>
    <row r="44" spans="1:77" x14ac:dyDescent="0.3">
      <c r="B44" s="309"/>
      <c r="C44" s="2">
        <v>2010</v>
      </c>
      <c r="D44" s="55">
        <v>163</v>
      </c>
      <c r="E44" s="77">
        <f t="shared" si="24"/>
        <v>89.071038251366119</v>
      </c>
      <c r="F44" s="55">
        <v>395</v>
      </c>
      <c r="G44" s="77">
        <f t="shared" si="26"/>
        <v>87.58314855875831</v>
      </c>
      <c r="H44" s="55">
        <v>559</v>
      </c>
      <c r="I44" s="77">
        <f t="shared" ref="I44:I54" si="28">H44/H26*100</f>
        <v>84.44108761329305</v>
      </c>
      <c r="J44" s="55"/>
      <c r="K44" s="77"/>
      <c r="L44" s="55"/>
      <c r="M44" s="77"/>
      <c r="N44" s="55"/>
      <c r="O44" s="77"/>
      <c r="P44" s="55"/>
      <c r="Q44" s="77"/>
      <c r="R44" s="55"/>
      <c r="S44" s="77"/>
      <c r="T44" s="55"/>
      <c r="U44" s="77"/>
      <c r="V44" s="55"/>
      <c r="W44" s="77"/>
      <c r="X44" s="55"/>
      <c r="Y44" s="77"/>
      <c r="Z44" s="55"/>
      <c r="AA44" s="77"/>
      <c r="AB44" s="55"/>
      <c r="AC44" s="77"/>
      <c r="AE44" s="309"/>
      <c r="AF44" s="2">
        <v>2010</v>
      </c>
      <c r="AG44" s="55">
        <v>189</v>
      </c>
      <c r="AH44" s="77">
        <f t="shared" si="25"/>
        <v>88.317757009345797</v>
      </c>
      <c r="AI44" s="55">
        <v>430</v>
      </c>
      <c r="AJ44" s="77">
        <f t="shared" si="27"/>
        <v>85.317460317460316</v>
      </c>
      <c r="AK44" s="55">
        <v>602</v>
      </c>
      <c r="AL44" s="77">
        <f t="shared" ref="AL44:AL54" si="29">AK44/AK26*100</f>
        <v>82.92011019283747</v>
      </c>
      <c r="AM44" s="55"/>
      <c r="AN44" s="77"/>
      <c r="AO44" s="55"/>
      <c r="AP44" s="77"/>
      <c r="AQ44" s="55"/>
      <c r="AR44" s="77"/>
      <c r="AS44" s="55"/>
      <c r="AT44" s="77"/>
      <c r="AU44" s="55"/>
      <c r="AV44" s="77"/>
      <c r="AW44" s="55"/>
      <c r="AX44" s="77"/>
      <c r="AY44" s="55"/>
      <c r="AZ44" s="77"/>
      <c r="BA44" s="55"/>
      <c r="BB44" s="77"/>
      <c r="BC44" s="55"/>
      <c r="BD44" s="77"/>
      <c r="BE44" s="55"/>
      <c r="BF44" s="77"/>
    </row>
    <row r="45" spans="1:77" x14ac:dyDescent="0.3">
      <c r="B45" s="309"/>
      <c r="C45" s="2">
        <v>2011</v>
      </c>
      <c r="D45" s="55">
        <v>104</v>
      </c>
      <c r="E45" s="77">
        <f t="shared" si="24"/>
        <v>88.135593220338976</v>
      </c>
      <c r="F45" s="55">
        <v>183</v>
      </c>
      <c r="G45" s="77">
        <f t="shared" si="26"/>
        <v>92.424242424242422</v>
      </c>
      <c r="H45" s="55">
        <v>431</v>
      </c>
      <c r="I45" s="77">
        <f t="shared" si="28"/>
        <v>86.720321931589538</v>
      </c>
      <c r="J45" s="55">
        <v>490</v>
      </c>
      <c r="K45" s="77">
        <f t="shared" ref="K45:K54" si="30">J45/J27*100</f>
        <v>83.617747440273035</v>
      </c>
      <c r="L45" s="55"/>
      <c r="M45" s="77"/>
      <c r="N45" s="55"/>
      <c r="O45" s="77"/>
      <c r="P45" s="55"/>
      <c r="Q45" s="77"/>
      <c r="R45" s="55"/>
      <c r="S45" s="77"/>
      <c r="T45" s="55"/>
      <c r="U45" s="77"/>
      <c r="V45" s="55"/>
      <c r="W45" s="77"/>
      <c r="X45" s="55"/>
      <c r="Y45" s="77"/>
      <c r="Z45" s="55"/>
      <c r="AA45" s="77"/>
      <c r="AB45" s="55"/>
      <c r="AC45" s="77"/>
      <c r="AE45" s="309"/>
      <c r="AF45" s="2">
        <v>2011</v>
      </c>
      <c r="AG45" s="55">
        <v>111</v>
      </c>
      <c r="AH45" s="77">
        <f t="shared" si="25"/>
        <v>86.71875</v>
      </c>
      <c r="AI45" s="55">
        <v>191</v>
      </c>
      <c r="AJ45" s="77">
        <f t="shared" si="27"/>
        <v>90.094339622641513</v>
      </c>
      <c r="AK45" s="55">
        <v>452</v>
      </c>
      <c r="AL45" s="77">
        <f t="shared" si="29"/>
        <v>84.644194756554299</v>
      </c>
      <c r="AM45" s="55">
        <v>513</v>
      </c>
      <c r="AN45" s="77">
        <f t="shared" ref="AN45:AN54" si="31">AM45/AM27*100</f>
        <v>82.343499197431782</v>
      </c>
      <c r="AO45" s="55"/>
      <c r="AP45" s="77"/>
      <c r="AQ45" s="55"/>
      <c r="AR45" s="77"/>
      <c r="AS45" s="55"/>
      <c r="AT45" s="77"/>
      <c r="AU45" s="55"/>
      <c r="AV45" s="77"/>
      <c r="AW45" s="55"/>
      <c r="AX45" s="77"/>
      <c r="AY45" s="55"/>
      <c r="AZ45" s="77"/>
      <c r="BA45" s="55"/>
      <c r="BB45" s="77"/>
      <c r="BC45" s="55"/>
      <c r="BD45" s="77"/>
      <c r="BE45" s="55"/>
      <c r="BF45" s="77"/>
    </row>
    <row r="46" spans="1:77" x14ac:dyDescent="0.3">
      <c r="B46" s="309"/>
      <c r="C46" s="2">
        <v>2012</v>
      </c>
      <c r="D46" s="55">
        <v>82</v>
      </c>
      <c r="E46" s="77">
        <f t="shared" si="24"/>
        <v>95.348837209302332</v>
      </c>
      <c r="F46" s="55">
        <v>114</v>
      </c>
      <c r="G46" s="77">
        <f t="shared" si="26"/>
        <v>89.0625</v>
      </c>
      <c r="H46" s="55">
        <v>246</v>
      </c>
      <c r="I46" s="77">
        <f t="shared" si="28"/>
        <v>87.544483985765126</v>
      </c>
      <c r="J46" s="55">
        <v>395</v>
      </c>
      <c r="K46" s="77">
        <f t="shared" si="30"/>
        <v>85.129310344827587</v>
      </c>
      <c r="L46" s="55">
        <v>533</v>
      </c>
      <c r="M46" s="77">
        <f t="shared" ref="M46:M54" si="32">L46/L28*100</f>
        <v>83.411580594679194</v>
      </c>
      <c r="N46" s="55"/>
      <c r="O46" s="77"/>
      <c r="P46" s="55"/>
      <c r="Q46" s="77"/>
      <c r="R46" s="55"/>
      <c r="S46" s="77"/>
      <c r="T46" s="55"/>
      <c r="U46" s="77"/>
      <c r="V46" s="55"/>
      <c r="W46" s="77"/>
      <c r="X46" s="55"/>
      <c r="Y46" s="77"/>
      <c r="Z46" s="55"/>
      <c r="AA46" s="77"/>
      <c r="AB46" s="55"/>
      <c r="AC46" s="77"/>
      <c r="AE46" s="309"/>
      <c r="AF46" s="2">
        <v>2012</v>
      </c>
      <c r="AG46" s="55">
        <v>92</v>
      </c>
      <c r="AH46" s="77">
        <f t="shared" si="25"/>
        <v>93.877551020408163</v>
      </c>
      <c r="AI46" s="55">
        <v>122</v>
      </c>
      <c r="AJ46" s="77">
        <f t="shared" si="27"/>
        <v>89.051094890510953</v>
      </c>
      <c r="AK46" s="55">
        <v>259</v>
      </c>
      <c r="AL46" s="77">
        <f t="shared" si="29"/>
        <v>86.912751677852356</v>
      </c>
      <c r="AM46" s="55">
        <v>427</v>
      </c>
      <c r="AN46" s="77">
        <f t="shared" si="31"/>
        <v>84.554455445544548</v>
      </c>
      <c r="AO46" s="55">
        <v>552</v>
      </c>
      <c r="AP46" s="77">
        <f t="shared" ref="AP46:AP54" si="33">AO46/AO28*100</f>
        <v>80.466472303206999</v>
      </c>
      <c r="AQ46" s="55"/>
      <c r="AR46" s="77"/>
      <c r="AS46" s="55"/>
      <c r="AT46" s="77"/>
      <c r="AU46" s="55"/>
      <c r="AV46" s="77"/>
      <c r="AW46" s="55"/>
      <c r="AX46" s="77"/>
      <c r="AY46" s="55"/>
      <c r="AZ46" s="77"/>
      <c r="BA46" s="55"/>
      <c r="BB46" s="77"/>
      <c r="BC46" s="55"/>
      <c r="BD46" s="77"/>
      <c r="BE46" s="55"/>
      <c r="BF46" s="77"/>
    </row>
    <row r="47" spans="1:77" x14ac:dyDescent="0.3">
      <c r="B47" s="309"/>
      <c r="C47" s="2">
        <v>2013</v>
      </c>
      <c r="D47" s="55">
        <v>59</v>
      </c>
      <c r="E47" s="77">
        <f t="shared" si="24"/>
        <v>93.650793650793645</v>
      </c>
      <c r="F47" s="55">
        <v>110</v>
      </c>
      <c r="G47" s="77">
        <f t="shared" si="26"/>
        <v>94.827586206896555</v>
      </c>
      <c r="H47" s="55">
        <v>189</v>
      </c>
      <c r="I47" s="77">
        <f t="shared" si="28"/>
        <v>91.747572815533985</v>
      </c>
      <c r="J47" s="55">
        <v>239</v>
      </c>
      <c r="K47" s="77">
        <f t="shared" si="30"/>
        <v>91.570881226053629</v>
      </c>
      <c r="L47" s="55">
        <v>535</v>
      </c>
      <c r="M47" s="77">
        <f t="shared" si="32"/>
        <v>89.765100671140942</v>
      </c>
      <c r="N47" s="55">
        <v>678</v>
      </c>
      <c r="O47" s="77">
        <f t="shared" ref="O47:O54" si="34">N47/N29*100</f>
        <v>85.390428211586894</v>
      </c>
      <c r="P47" s="55"/>
      <c r="Q47" s="77"/>
      <c r="R47" s="55"/>
      <c r="S47" s="77"/>
      <c r="T47" s="55"/>
      <c r="U47" s="77"/>
      <c r="V47" s="55"/>
      <c r="W47" s="77"/>
      <c r="X47" s="55"/>
      <c r="Y47" s="77"/>
      <c r="Z47" s="55"/>
      <c r="AA47" s="77"/>
      <c r="AB47" s="55"/>
      <c r="AC47" s="77"/>
      <c r="AE47" s="309"/>
      <c r="AF47" s="2">
        <v>2013</v>
      </c>
      <c r="AG47" s="55">
        <v>65</v>
      </c>
      <c r="AH47" s="77">
        <f t="shared" si="25"/>
        <v>91.549295774647888</v>
      </c>
      <c r="AI47" s="55">
        <v>137</v>
      </c>
      <c r="AJ47" s="77">
        <f t="shared" si="27"/>
        <v>93.197278911564624</v>
      </c>
      <c r="AK47" s="55">
        <v>226</v>
      </c>
      <c r="AL47" s="77">
        <f t="shared" si="29"/>
        <v>89.328063241106719</v>
      </c>
      <c r="AM47" s="55">
        <v>282</v>
      </c>
      <c r="AN47" s="77">
        <f t="shared" si="31"/>
        <v>88.958990536277611</v>
      </c>
      <c r="AO47" s="55">
        <v>616</v>
      </c>
      <c r="AP47" s="77">
        <f t="shared" si="33"/>
        <v>86.882933709449929</v>
      </c>
      <c r="AQ47" s="55">
        <v>746</v>
      </c>
      <c r="AR47" s="77">
        <f t="shared" ref="AR47:AR54" si="35">AQ47/AQ29*100</f>
        <v>84.009009009009006</v>
      </c>
      <c r="AS47" s="55"/>
      <c r="AT47" s="77"/>
      <c r="AU47" s="55"/>
      <c r="AV47" s="77"/>
      <c r="AW47" s="55"/>
      <c r="AX47" s="77"/>
      <c r="AY47" s="55"/>
      <c r="AZ47" s="77"/>
      <c r="BA47" s="55"/>
      <c r="BB47" s="77"/>
      <c r="BC47" s="55"/>
      <c r="BD47" s="77"/>
      <c r="BE47" s="55"/>
      <c r="BF47" s="77"/>
    </row>
    <row r="48" spans="1:77" x14ac:dyDescent="0.3">
      <c r="B48" s="309"/>
      <c r="C48" s="2">
        <v>2014</v>
      </c>
      <c r="D48" s="55">
        <v>65</v>
      </c>
      <c r="E48" s="77">
        <f t="shared" si="24"/>
        <v>98.484848484848484</v>
      </c>
      <c r="F48" s="55">
        <v>94</v>
      </c>
      <c r="G48" s="77">
        <f t="shared" si="26"/>
        <v>92.156862745098039</v>
      </c>
      <c r="H48" s="55">
        <v>167</v>
      </c>
      <c r="I48" s="77">
        <f t="shared" si="28"/>
        <v>95.428571428571431</v>
      </c>
      <c r="J48" s="55">
        <v>180</v>
      </c>
      <c r="K48" s="77">
        <f t="shared" si="30"/>
        <v>93.75</v>
      </c>
      <c r="L48" s="55">
        <v>298</v>
      </c>
      <c r="M48" s="77">
        <f t="shared" si="32"/>
        <v>94.00630914826499</v>
      </c>
      <c r="N48" s="55">
        <v>569</v>
      </c>
      <c r="O48" s="77">
        <f t="shared" si="34"/>
        <v>90.605095541401269</v>
      </c>
      <c r="P48" s="55">
        <v>673</v>
      </c>
      <c r="Q48" s="77">
        <f t="shared" ref="Q48:Q54" si="36">P48/P30*100</f>
        <v>86.503856041131115</v>
      </c>
      <c r="R48" s="55"/>
      <c r="S48" s="77"/>
      <c r="T48" s="55"/>
      <c r="U48" s="77"/>
      <c r="V48" s="55"/>
      <c r="W48" s="77"/>
      <c r="X48" s="55"/>
      <c r="Y48" s="77"/>
      <c r="Z48" s="55"/>
      <c r="AA48" s="77"/>
      <c r="AB48" s="55"/>
      <c r="AC48" s="77"/>
      <c r="AE48" s="309"/>
      <c r="AF48" s="2">
        <v>2014</v>
      </c>
      <c r="AG48" s="55">
        <v>69</v>
      </c>
      <c r="AH48" s="77">
        <f t="shared" si="25"/>
        <v>98.571428571428584</v>
      </c>
      <c r="AI48" s="55">
        <v>113</v>
      </c>
      <c r="AJ48" s="77">
        <f t="shared" si="27"/>
        <v>91.129032258064512</v>
      </c>
      <c r="AK48" s="55">
        <v>190</v>
      </c>
      <c r="AL48" s="77">
        <f t="shared" si="29"/>
        <v>93.596059113300484</v>
      </c>
      <c r="AM48" s="55">
        <v>207</v>
      </c>
      <c r="AN48" s="77">
        <f t="shared" si="31"/>
        <v>91.592920353982294</v>
      </c>
      <c r="AO48" s="55">
        <v>350</v>
      </c>
      <c r="AP48" s="77">
        <f t="shared" si="33"/>
        <v>92.10526315789474</v>
      </c>
      <c r="AQ48" s="55">
        <v>650</v>
      </c>
      <c r="AR48" s="77">
        <f t="shared" si="35"/>
        <v>89.163237311385458</v>
      </c>
      <c r="AS48" s="55">
        <v>728</v>
      </c>
      <c r="AT48" s="77">
        <f t="shared" ref="AT48:AT54" si="37">AS48/AS30*100</f>
        <v>85.546415981198592</v>
      </c>
      <c r="AU48" s="55"/>
      <c r="AV48" s="77"/>
      <c r="AW48" s="55"/>
      <c r="AX48" s="77"/>
      <c r="AY48" s="55"/>
      <c r="AZ48" s="77"/>
      <c r="BA48" s="55"/>
      <c r="BB48" s="77"/>
      <c r="BC48" s="55"/>
      <c r="BD48" s="77"/>
      <c r="BE48" s="55"/>
      <c r="BF48" s="77"/>
    </row>
    <row r="49" spans="2:58" x14ac:dyDescent="0.3">
      <c r="B49" s="309"/>
      <c r="C49" s="2">
        <v>2015</v>
      </c>
      <c r="D49" s="55">
        <v>50</v>
      </c>
      <c r="E49" s="77">
        <f t="shared" si="24"/>
        <v>90.909090909090907</v>
      </c>
      <c r="F49" s="55">
        <v>97</v>
      </c>
      <c r="G49" s="77">
        <f t="shared" si="26"/>
        <v>90.654205607476641</v>
      </c>
      <c r="H49" s="55">
        <v>148</v>
      </c>
      <c r="I49" s="77">
        <f t="shared" si="28"/>
        <v>91.358024691358025</v>
      </c>
      <c r="J49" s="55">
        <v>175</v>
      </c>
      <c r="K49" s="77">
        <f t="shared" si="30"/>
        <v>94.594594594594597</v>
      </c>
      <c r="L49" s="55">
        <v>228</v>
      </c>
      <c r="M49" s="77">
        <f t="shared" si="32"/>
        <v>93.061224489795919</v>
      </c>
      <c r="N49" s="55">
        <v>319</v>
      </c>
      <c r="O49" s="77">
        <f t="shared" si="34"/>
        <v>94.100294985250727</v>
      </c>
      <c r="P49" s="55">
        <v>592</v>
      </c>
      <c r="Q49" s="77">
        <f t="shared" si="36"/>
        <v>90.658499234303207</v>
      </c>
      <c r="R49" s="55">
        <v>644</v>
      </c>
      <c r="S49" s="77">
        <f t="shared" ref="S49:S54" si="38">R49/R31*100</f>
        <v>84.848484848484844</v>
      </c>
      <c r="T49" s="55"/>
      <c r="U49" s="77"/>
      <c r="V49" s="55"/>
      <c r="W49" s="77"/>
      <c r="X49" s="55"/>
      <c r="Y49" s="77"/>
      <c r="Z49" s="55"/>
      <c r="AA49" s="77"/>
      <c r="AB49" s="55"/>
      <c r="AC49" s="77"/>
      <c r="AE49" s="309"/>
      <c r="AF49" s="2">
        <v>2015</v>
      </c>
      <c r="AG49" s="55">
        <v>51</v>
      </c>
      <c r="AH49" s="77">
        <f t="shared" si="25"/>
        <v>89.473684210526315</v>
      </c>
      <c r="AI49" s="55">
        <v>105</v>
      </c>
      <c r="AJ49" s="77">
        <f t="shared" si="27"/>
        <v>88.983050847457619</v>
      </c>
      <c r="AK49" s="55">
        <v>152</v>
      </c>
      <c r="AL49" s="77">
        <f t="shared" si="29"/>
        <v>89.411764705882362</v>
      </c>
      <c r="AM49" s="55">
        <v>186</v>
      </c>
      <c r="AN49" s="77">
        <f t="shared" si="31"/>
        <v>93</v>
      </c>
      <c r="AO49" s="55">
        <v>242</v>
      </c>
      <c r="AP49" s="77">
        <f t="shared" si="33"/>
        <v>90.298507462686572</v>
      </c>
      <c r="AQ49" s="55">
        <v>332</v>
      </c>
      <c r="AR49" s="77">
        <f t="shared" si="35"/>
        <v>91.460055096418742</v>
      </c>
      <c r="AS49" s="55">
        <v>633</v>
      </c>
      <c r="AT49" s="77">
        <f t="shared" si="37"/>
        <v>87.916666666666671</v>
      </c>
      <c r="AU49" s="55">
        <v>671</v>
      </c>
      <c r="AV49" s="77">
        <f t="shared" ref="AV49:AV54" si="39">AU49/AU31*100</f>
        <v>82.533825338253379</v>
      </c>
      <c r="AW49" s="55"/>
      <c r="AX49" s="77"/>
      <c r="AY49" s="55"/>
      <c r="AZ49" s="77"/>
      <c r="BA49" s="55"/>
      <c r="BB49" s="77"/>
      <c r="BC49" s="55"/>
      <c r="BD49" s="77"/>
      <c r="BE49" s="55"/>
      <c r="BF49" s="77"/>
    </row>
    <row r="50" spans="2:58" x14ac:dyDescent="0.3">
      <c r="B50" s="309"/>
      <c r="C50" s="2">
        <v>2016</v>
      </c>
      <c r="D50" s="55">
        <v>51</v>
      </c>
      <c r="E50" s="77">
        <f t="shared" si="24"/>
        <v>94.444444444444443</v>
      </c>
      <c r="F50" s="55">
        <v>89</v>
      </c>
      <c r="G50" s="77">
        <f t="shared" si="26"/>
        <v>96.739130434782609</v>
      </c>
      <c r="H50" s="55">
        <v>139</v>
      </c>
      <c r="I50" s="77">
        <f t="shared" si="28"/>
        <v>93.288590604026851</v>
      </c>
      <c r="J50" s="55">
        <v>166</v>
      </c>
      <c r="K50" s="77">
        <f t="shared" si="30"/>
        <v>95.95375722543352</v>
      </c>
      <c r="L50" s="55">
        <v>182</v>
      </c>
      <c r="M50" s="77">
        <f t="shared" si="32"/>
        <v>91.919191919191917</v>
      </c>
      <c r="N50" s="55">
        <v>208</v>
      </c>
      <c r="O50" s="77">
        <f t="shared" si="34"/>
        <v>92.035398230088489</v>
      </c>
      <c r="P50" s="55">
        <v>326</v>
      </c>
      <c r="Q50" s="77">
        <f t="shared" si="36"/>
        <v>94.219653179190757</v>
      </c>
      <c r="R50" s="55">
        <v>655</v>
      </c>
      <c r="S50" s="77">
        <f t="shared" si="38"/>
        <v>92.25352112676056</v>
      </c>
      <c r="T50" s="55">
        <v>752</v>
      </c>
      <c r="U50" s="77">
        <f>T50/T32*100</f>
        <v>84.97175141242937</v>
      </c>
      <c r="V50" s="55"/>
      <c r="W50" s="77"/>
      <c r="X50" s="55"/>
      <c r="Y50" s="77"/>
      <c r="Z50" s="55"/>
      <c r="AA50" s="77"/>
      <c r="AB50" s="55"/>
      <c r="AC50" s="77"/>
      <c r="AE50" s="309"/>
      <c r="AF50" s="2">
        <v>2016</v>
      </c>
      <c r="AG50" s="55">
        <v>53</v>
      </c>
      <c r="AH50" s="77">
        <f t="shared" si="25"/>
        <v>91.379310344827587</v>
      </c>
      <c r="AI50" s="55">
        <v>91</v>
      </c>
      <c r="AJ50" s="77">
        <f t="shared" si="27"/>
        <v>94.791666666666657</v>
      </c>
      <c r="AK50" s="55">
        <v>151</v>
      </c>
      <c r="AL50" s="77">
        <f t="shared" si="29"/>
        <v>92.073170731707322</v>
      </c>
      <c r="AM50" s="55">
        <v>178</v>
      </c>
      <c r="AN50" s="77">
        <f t="shared" si="31"/>
        <v>92.708333333333343</v>
      </c>
      <c r="AO50" s="55">
        <v>193</v>
      </c>
      <c r="AP50" s="77">
        <f t="shared" si="33"/>
        <v>90.610328638497649</v>
      </c>
      <c r="AQ50" s="55">
        <v>223</v>
      </c>
      <c r="AR50" s="77">
        <f t="shared" si="35"/>
        <v>90.283400809716596</v>
      </c>
      <c r="AS50" s="55">
        <v>348</v>
      </c>
      <c r="AT50" s="77">
        <f t="shared" si="37"/>
        <v>91.578947368421055</v>
      </c>
      <c r="AU50" s="55">
        <v>698</v>
      </c>
      <c r="AV50" s="77">
        <f t="shared" si="39"/>
        <v>90.297542043984478</v>
      </c>
      <c r="AW50" s="55">
        <v>782</v>
      </c>
      <c r="AX50" s="77">
        <f>AW50/AW32*100</f>
        <v>83.368869936034116</v>
      </c>
      <c r="AY50" s="55"/>
      <c r="AZ50" s="77"/>
      <c r="BA50" s="55"/>
      <c r="BB50" s="77"/>
      <c r="BC50" s="55"/>
      <c r="BD50" s="77"/>
      <c r="BE50" s="55"/>
      <c r="BF50" s="77"/>
    </row>
    <row r="51" spans="2:58" x14ac:dyDescent="0.3">
      <c r="B51" s="309"/>
      <c r="C51" s="2">
        <v>2017</v>
      </c>
      <c r="D51" s="55">
        <v>56</v>
      </c>
      <c r="E51" s="77">
        <f t="shared" si="24"/>
        <v>94.915254237288138</v>
      </c>
      <c r="F51" s="55">
        <v>83</v>
      </c>
      <c r="G51" s="77">
        <f t="shared" si="26"/>
        <v>93.258426966292134</v>
      </c>
      <c r="H51" s="55">
        <v>131</v>
      </c>
      <c r="I51" s="77">
        <f t="shared" si="28"/>
        <v>93.571428571428569</v>
      </c>
      <c r="J51" s="55">
        <v>157</v>
      </c>
      <c r="K51" s="77">
        <f t="shared" si="30"/>
        <v>95.151515151515156</v>
      </c>
      <c r="L51" s="55">
        <v>185</v>
      </c>
      <c r="M51" s="77">
        <f t="shared" si="32"/>
        <v>90.686274509803923</v>
      </c>
      <c r="N51" s="55">
        <v>196</v>
      </c>
      <c r="O51" s="77">
        <f t="shared" si="34"/>
        <v>95.609756097560975</v>
      </c>
      <c r="P51" s="55">
        <v>302</v>
      </c>
      <c r="Q51" s="77">
        <f t="shared" si="36"/>
        <v>95.569620253164558</v>
      </c>
      <c r="R51" s="55">
        <v>392</v>
      </c>
      <c r="S51" s="77">
        <f t="shared" si="38"/>
        <v>93.111638954869363</v>
      </c>
      <c r="T51" s="55">
        <v>738</v>
      </c>
      <c r="U51" s="77">
        <f>T51/T33*100</f>
        <v>91.449814126394045</v>
      </c>
      <c r="V51" s="55">
        <v>910</v>
      </c>
      <c r="W51" s="77">
        <f>V51/V33*100</f>
        <v>86.255924170616112</v>
      </c>
      <c r="X51" s="55"/>
      <c r="Y51" s="77"/>
      <c r="Z51" s="55"/>
      <c r="AA51" s="77"/>
      <c r="AB51" s="55"/>
      <c r="AC51" s="77"/>
      <c r="AE51" s="309"/>
      <c r="AF51" s="2">
        <v>2017</v>
      </c>
      <c r="AG51" s="55">
        <v>60</v>
      </c>
      <c r="AH51" s="77">
        <f t="shared" si="25"/>
        <v>90.909090909090907</v>
      </c>
      <c r="AI51" s="55">
        <v>90</v>
      </c>
      <c r="AJ51" s="77">
        <f t="shared" si="27"/>
        <v>93.75</v>
      </c>
      <c r="AK51" s="55">
        <v>135</v>
      </c>
      <c r="AL51" s="77">
        <f t="shared" si="29"/>
        <v>92.465753424657535</v>
      </c>
      <c r="AM51" s="55">
        <v>163</v>
      </c>
      <c r="AN51" s="77">
        <f t="shared" si="31"/>
        <v>93.142857142857139</v>
      </c>
      <c r="AO51" s="55">
        <v>193</v>
      </c>
      <c r="AP51" s="77">
        <f t="shared" si="33"/>
        <v>88.532110091743121</v>
      </c>
      <c r="AQ51" s="55">
        <v>211</v>
      </c>
      <c r="AR51" s="77">
        <f t="shared" si="35"/>
        <v>92.543859649122808</v>
      </c>
      <c r="AS51" s="55">
        <v>324</v>
      </c>
      <c r="AT51" s="77">
        <f t="shared" si="37"/>
        <v>93.103448275862064</v>
      </c>
      <c r="AU51" s="55">
        <v>410</v>
      </c>
      <c r="AV51" s="77">
        <f t="shared" si="39"/>
        <v>91.722595078299776</v>
      </c>
      <c r="AW51" s="55">
        <v>780</v>
      </c>
      <c r="AX51" s="77">
        <f>AW51/AW33*100</f>
        <v>89.142857142857139</v>
      </c>
      <c r="AY51" s="55">
        <v>938</v>
      </c>
      <c r="AZ51" s="77">
        <f>AY51/AY33*100</f>
        <v>84.125560538116588</v>
      </c>
      <c r="BA51" s="55"/>
      <c r="BB51" s="77"/>
      <c r="BC51" s="55"/>
      <c r="BD51" s="77"/>
      <c r="BE51" s="55"/>
      <c r="BF51" s="77"/>
    </row>
    <row r="52" spans="2:58" x14ac:dyDescent="0.3">
      <c r="B52" s="309"/>
      <c r="C52" s="2">
        <v>2018</v>
      </c>
      <c r="D52" s="55">
        <v>53</v>
      </c>
      <c r="E52" s="77">
        <f t="shared" si="24"/>
        <v>92.982456140350877</v>
      </c>
      <c r="F52" s="55">
        <v>82</v>
      </c>
      <c r="G52" s="77">
        <f t="shared" si="26"/>
        <v>95.348837209302332</v>
      </c>
      <c r="H52" s="55">
        <v>115</v>
      </c>
      <c r="I52" s="77">
        <f t="shared" si="28"/>
        <v>93.495934959349597</v>
      </c>
      <c r="J52" s="55">
        <v>161</v>
      </c>
      <c r="K52" s="77">
        <f t="shared" si="30"/>
        <v>97.575757575757578</v>
      </c>
      <c r="L52" s="55">
        <v>173</v>
      </c>
      <c r="M52" s="77">
        <f t="shared" si="32"/>
        <v>96.111111111111114</v>
      </c>
      <c r="N52" s="55">
        <v>192</v>
      </c>
      <c r="O52" s="77">
        <f t="shared" si="34"/>
        <v>90.140845070422543</v>
      </c>
      <c r="P52" s="55">
        <v>250</v>
      </c>
      <c r="Q52" s="77">
        <f t="shared" si="36"/>
        <v>93.984962406015043</v>
      </c>
      <c r="R52" s="55">
        <v>334</v>
      </c>
      <c r="S52" s="77">
        <f t="shared" si="38"/>
        <v>94.08450704225352</v>
      </c>
      <c r="T52" s="55">
        <v>460</v>
      </c>
      <c r="U52" s="77">
        <f>T52/T34*100</f>
        <v>93.306288032454361</v>
      </c>
      <c r="V52" s="55">
        <v>890</v>
      </c>
      <c r="W52" s="77">
        <f>V52/V34*100</f>
        <v>92.515592515592516</v>
      </c>
      <c r="X52" s="55">
        <v>957</v>
      </c>
      <c r="Y52" s="77">
        <f>X52/X34*100</f>
        <v>88.040478380864755</v>
      </c>
      <c r="Z52" s="55"/>
      <c r="AA52" s="77"/>
      <c r="AB52" s="55"/>
      <c r="AC52" s="77"/>
      <c r="AE52" s="309"/>
      <c r="AF52" s="2">
        <v>2018</v>
      </c>
      <c r="AG52" s="55">
        <v>63</v>
      </c>
      <c r="AH52" s="77">
        <f t="shared" si="25"/>
        <v>92.64705882352942</v>
      </c>
      <c r="AI52" s="55">
        <v>86</v>
      </c>
      <c r="AJ52" s="77">
        <f t="shared" si="27"/>
        <v>93.478260869565219</v>
      </c>
      <c r="AK52" s="55">
        <v>122</v>
      </c>
      <c r="AL52" s="77">
        <f t="shared" si="29"/>
        <v>90.370370370370367</v>
      </c>
      <c r="AM52" s="55">
        <v>174</v>
      </c>
      <c r="AN52" s="77">
        <f t="shared" si="31"/>
        <v>94.565217391304344</v>
      </c>
      <c r="AO52" s="55">
        <v>183</v>
      </c>
      <c r="AP52" s="77">
        <f t="shared" si="33"/>
        <v>92.89340101522842</v>
      </c>
      <c r="AQ52" s="55">
        <v>213</v>
      </c>
      <c r="AR52" s="77">
        <f t="shared" si="35"/>
        <v>89.87341772151899</v>
      </c>
      <c r="AS52" s="55">
        <v>272</v>
      </c>
      <c r="AT52" s="77">
        <f t="shared" si="37"/>
        <v>91.582491582491585</v>
      </c>
      <c r="AU52" s="55">
        <v>360</v>
      </c>
      <c r="AV52" s="77">
        <f t="shared" si="39"/>
        <v>92.544987146529564</v>
      </c>
      <c r="AW52" s="55">
        <v>492</v>
      </c>
      <c r="AX52" s="77">
        <f>AW52/AW34*100</f>
        <v>90.942698706099804</v>
      </c>
      <c r="AY52" s="55">
        <v>954</v>
      </c>
      <c r="AZ52" s="77">
        <f>AY52/AY34*100</f>
        <v>91.730769230769226</v>
      </c>
      <c r="BA52" s="55">
        <v>991</v>
      </c>
      <c r="BB52" s="77">
        <f>BA52/BA34*100</f>
        <v>86.024305555555557</v>
      </c>
      <c r="BC52" s="55"/>
      <c r="BD52" s="77"/>
      <c r="BE52" s="55"/>
      <c r="BF52" s="77"/>
    </row>
    <row r="53" spans="2:58" x14ac:dyDescent="0.3">
      <c r="B53" s="309"/>
      <c r="C53" s="2">
        <v>2019</v>
      </c>
      <c r="D53" s="55">
        <v>41</v>
      </c>
      <c r="E53" s="77">
        <f t="shared" si="24"/>
        <v>95.348837209302332</v>
      </c>
      <c r="F53" s="55">
        <v>56</v>
      </c>
      <c r="G53" s="77">
        <f t="shared" si="26"/>
        <v>93.333333333333329</v>
      </c>
      <c r="H53" s="55">
        <v>89</v>
      </c>
      <c r="I53" s="77">
        <f t="shared" si="28"/>
        <v>92.708333333333343</v>
      </c>
      <c r="J53" s="55">
        <v>156</v>
      </c>
      <c r="K53" s="77">
        <f t="shared" si="30"/>
        <v>94.545454545454547</v>
      </c>
      <c r="L53" s="55">
        <v>142</v>
      </c>
      <c r="M53" s="77">
        <f t="shared" si="32"/>
        <v>93.421052631578945</v>
      </c>
      <c r="N53" s="55">
        <v>184</v>
      </c>
      <c r="O53" s="77">
        <f t="shared" si="34"/>
        <v>93.401015228426402</v>
      </c>
      <c r="P53" s="55">
        <v>190</v>
      </c>
      <c r="Q53" s="77">
        <f t="shared" si="36"/>
        <v>96.938775510204081</v>
      </c>
      <c r="R53" s="55">
        <v>225</v>
      </c>
      <c r="S53" s="77">
        <f t="shared" si="38"/>
        <v>92.592592592592595</v>
      </c>
      <c r="T53" s="55">
        <v>322</v>
      </c>
      <c r="U53" s="77">
        <f>T53/T35*100</f>
        <v>92.795389048991353</v>
      </c>
      <c r="V53" s="55">
        <v>486</v>
      </c>
      <c r="W53" s="77">
        <f>V53/V35*100</f>
        <v>92.571428571428569</v>
      </c>
      <c r="X53" s="55">
        <v>957</v>
      </c>
      <c r="Y53" s="77">
        <f>X53/X35*100</f>
        <v>91.666666666666657</v>
      </c>
      <c r="Z53" s="55">
        <v>1095</v>
      </c>
      <c r="AA53" s="77">
        <f>Z53/Z35*100</f>
        <v>89.09682668836453</v>
      </c>
      <c r="AB53" s="55"/>
      <c r="AC53" s="77"/>
      <c r="AE53" s="309"/>
      <c r="AF53" s="2">
        <v>2019</v>
      </c>
      <c r="AG53" s="55">
        <v>46</v>
      </c>
      <c r="AH53" s="77">
        <f t="shared" si="25"/>
        <v>92</v>
      </c>
      <c r="AI53" s="55">
        <v>60</v>
      </c>
      <c r="AJ53" s="77">
        <f t="shared" si="27"/>
        <v>89.552238805970148</v>
      </c>
      <c r="AK53" s="55">
        <v>97</v>
      </c>
      <c r="AL53" s="77">
        <f t="shared" si="29"/>
        <v>88.181818181818187</v>
      </c>
      <c r="AM53" s="55">
        <v>167</v>
      </c>
      <c r="AN53" s="77">
        <f t="shared" si="31"/>
        <v>89.784946236559136</v>
      </c>
      <c r="AO53" s="55">
        <v>157</v>
      </c>
      <c r="AP53" s="77">
        <f t="shared" si="33"/>
        <v>90.751445086705203</v>
      </c>
      <c r="AQ53" s="55">
        <v>195</v>
      </c>
      <c r="AR53" s="77">
        <f t="shared" si="35"/>
        <v>89.449541284403665</v>
      </c>
      <c r="AS53" s="55">
        <v>204</v>
      </c>
      <c r="AT53" s="77">
        <f t="shared" si="37"/>
        <v>94.883720930232556</v>
      </c>
      <c r="AU53" s="55">
        <v>249</v>
      </c>
      <c r="AV53" s="77">
        <f t="shared" si="39"/>
        <v>89.891696750902526</v>
      </c>
      <c r="AW53" s="55">
        <v>344</v>
      </c>
      <c r="AX53" s="77">
        <f>AW53/AW35*100</f>
        <v>91.005291005290999</v>
      </c>
      <c r="AY53" s="55">
        <v>514</v>
      </c>
      <c r="AZ53" s="77">
        <f>AY53/AY35*100</f>
        <v>89.703315881326347</v>
      </c>
      <c r="BA53" s="55">
        <v>1047</v>
      </c>
      <c r="BB53" s="77">
        <f>BA53/BA35*100</f>
        <v>89.334470989761101</v>
      </c>
      <c r="BC53" s="55">
        <v>1152</v>
      </c>
      <c r="BD53" s="77">
        <f>BC53/BC35*100</f>
        <v>86.034353995519041</v>
      </c>
      <c r="BE53" s="55"/>
      <c r="BF53" s="77"/>
    </row>
    <row r="54" spans="2:58" x14ac:dyDescent="0.3">
      <c r="B54" s="310"/>
      <c r="C54" s="3">
        <v>2020</v>
      </c>
      <c r="D54" s="4">
        <v>20</v>
      </c>
      <c r="E54" s="78">
        <f t="shared" si="24"/>
        <v>90.909090909090907</v>
      </c>
      <c r="F54" s="76">
        <v>42</v>
      </c>
      <c r="G54" s="78">
        <f t="shared" si="26"/>
        <v>89.361702127659569</v>
      </c>
      <c r="H54" s="76">
        <v>67</v>
      </c>
      <c r="I54" s="78">
        <f t="shared" si="28"/>
        <v>100</v>
      </c>
      <c r="J54" s="76">
        <v>102</v>
      </c>
      <c r="K54" s="78">
        <f t="shared" si="30"/>
        <v>94.444444444444443</v>
      </c>
      <c r="L54" s="76">
        <v>108</v>
      </c>
      <c r="M54" s="78">
        <f t="shared" si="32"/>
        <v>93.913043478260875</v>
      </c>
      <c r="N54" s="76">
        <v>122</v>
      </c>
      <c r="O54" s="78">
        <f t="shared" si="34"/>
        <v>95.3125</v>
      </c>
      <c r="P54" s="76">
        <v>147</v>
      </c>
      <c r="Q54" s="78">
        <f t="shared" si="36"/>
        <v>94.838709677419359</v>
      </c>
      <c r="R54" s="76">
        <v>178</v>
      </c>
      <c r="S54" s="78">
        <f t="shared" si="38"/>
        <v>94.680851063829792</v>
      </c>
      <c r="T54" s="76">
        <v>193</v>
      </c>
      <c r="U54" s="78">
        <f>T54/T36*100</f>
        <v>91.469194312796205</v>
      </c>
      <c r="V54" s="76">
        <v>274</v>
      </c>
      <c r="W54" s="78">
        <f>V54/V36*100</f>
        <v>94.482758620689651</v>
      </c>
      <c r="X54" s="76">
        <v>444</v>
      </c>
      <c r="Y54" s="78">
        <f>X54/X36*100</f>
        <v>93.081761006289312</v>
      </c>
      <c r="Z54" s="76">
        <v>771</v>
      </c>
      <c r="AA54" s="78">
        <f>Z54/Z36*100</f>
        <v>92.224880382775126</v>
      </c>
      <c r="AB54" s="76">
        <v>850</v>
      </c>
      <c r="AC54" s="78">
        <f>AB54/AB36*100</f>
        <v>88.449531737773157</v>
      </c>
      <c r="AE54" s="310"/>
      <c r="AF54" s="3">
        <v>2020</v>
      </c>
      <c r="AG54" s="4">
        <v>24</v>
      </c>
      <c r="AH54" s="78">
        <f t="shared" si="25"/>
        <v>88.888888888888886</v>
      </c>
      <c r="AI54" s="76">
        <v>42</v>
      </c>
      <c r="AJ54" s="78">
        <f t="shared" si="27"/>
        <v>87.5</v>
      </c>
      <c r="AK54" s="76">
        <v>70</v>
      </c>
      <c r="AL54" s="78">
        <f t="shared" si="29"/>
        <v>94.594594594594597</v>
      </c>
      <c r="AM54" s="76">
        <v>110</v>
      </c>
      <c r="AN54" s="78">
        <f t="shared" si="31"/>
        <v>92.436974789915965</v>
      </c>
      <c r="AO54" s="76">
        <v>112</v>
      </c>
      <c r="AP54" s="78">
        <f t="shared" si="33"/>
        <v>91.803278688524586</v>
      </c>
      <c r="AQ54" s="76">
        <v>125</v>
      </c>
      <c r="AR54" s="78">
        <f t="shared" si="35"/>
        <v>92.592592592592595</v>
      </c>
      <c r="AS54" s="76">
        <v>158</v>
      </c>
      <c r="AT54" s="78">
        <f t="shared" si="37"/>
        <v>94.047619047619051</v>
      </c>
      <c r="AU54" s="76">
        <v>182</v>
      </c>
      <c r="AV54" s="78">
        <f t="shared" si="39"/>
        <v>92.857142857142861</v>
      </c>
      <c r="AW54" s="76">
        <v>209</v>
      </c>
      <c r="AX54" s="78">
        <f>AW54/AW36*100</f>
        <v>91.266375545851531</v>
      </c>
      <c r="AY54" s="76">
        <v>288</v>
      </c>
      <c r="AZ54" s="78">
        <f>AY54/AY36*100</f>
        <v>91.428571428571431</v>
      </c>
      <c r="BA54" s="76">
        <v>472</v>
      </c>
      <c r="BB54" s="78">
        <f>BA54/BA36*100</f>
        <v>89.904761904761912</v>
      </c>
      <c r="BC54" s="76">
        <v>808</v>
      </c>
      <c r="BD54" s="78">
        <f>BC54/BC36*100</f>
        <v>90.380313199105146</v>
      </c>
      <c r="BE54" s="76">
        <v>895</v>
      </c>
      <c r="BF54" s="78">
        <f>BE54/BE36*100</f>
        <v>86.893203883495147</v>
      </c>
    </row>
    <row r="56" spans="2:58" ht="24" x14ac:dyDescent="0.3">
      <c r="B56" s="100" t="s">
        <v>41</v>
      </c>
      <c r="C56" s="87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E56" s="100" t="s">
        <v>48</v>
      </c>
      <c r="AF56" s="87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6"/>
    </row>
    <row r="57" spans="2:58" x14ac:dyDescent="0.3">
      <c r="B57" s="79"/>
      <c r="C57" s="73"/>
      <c r="D57" s="311" t="s">
        <v>30</v>
      </c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311"/>
      <c r="Y57" s="311"/>
      <c r="Z57" s="311"/>
      <c r="AA57" s="311"/>
      <c r="AB57" s="311"/>
      <c r="AC57" s="311"/>
      <c r="AE57" s="79"/>
      <c r="AF57" s="73"/>
      <c r="AG57" s="311" t="s">
        <v>30</v>
      </c>
      <c r="AH57" s="311"/>
      <c r="AI57" s="311"/>
      <c r="AJ57" s="311"/>
      <c r="AK57" s="311"/>
      <c r="AL57" s="311"/>
      <c r="AM57" s="311"/>
      <c r="AN57" s="311"/>
      <c r="AO57" s="311"/>
      <c r="AP57" s="311"/>
      <c r="AQ57" s="311"/>
      <c r="AR57" s="311"/>
      <c r="AS57" s="311"/>
      <c r="AT57" s="311"/>
      <c r="AU57" s="311"/>
      <c r="AV57" s="311"/>
      <c r="AW57" s="311"/>
      <c r="AX57" s="311"/>
      <c r="AY57" s="311"/>
      <c r="AZ57" s="311"/>
      <c r="BA57" s="311"/>
      <c r="BB57" s="311"/>
      <c r="BC57" s="311"/>
      <c r="BD57" s="311"/>
      <c r="BE57" s="311"/>
      <c r="BF57" s="311"/>
    </row>
    <row r="58" spans="2:58" x14ac:dyDescent="0.3">
      <c r="B58" s="80"/>
      <c r="C58" s="81"/>
      <c r="D58" s="307">
        <v>2008</v>
      </c>
      <c r="E58" s="307"/>
      <c r="F58" s="307">
        <v>2009</v>
      </c>
      <c r="G58" s="307"/>
      <c r="H58" s="307">
        <v>2010</v>
      </c>
      <c r="I58" s="307"/>
      <c r="J58" s="307">
        <v>2011</v>
      </c>
      <c r="K58" s="307"/>
      <c r="L58" s="307">
        <v>2012</v>
      </c>
      <c r="M58" s="307"/>
      <c r="N58" s="307">
        <v>2013</v>
      </c>
      <c r="O58" s="307"/>
      <c r="P58" s="307">
        <v>2014</v>
      </c>
      <c r="Q58" s="307"/>
      <c r="R58" s="307">
        <v>2015</v>
      </c>
      <c r="S58" s="307"/>
      <c r="T58" s="307">
        <v>2016</v>
      </c>
      <c r="U58" s="307"/>
      <c r="V58" s="307">
        <v>2017</v>
      </c>
      <c r="W58" s="307"/>
      <c r="X58" s="307">
        <v>2018</v>
      </c>
      <c r="Y58" s="307"/>
      <c r="Z58" s="307">
        <v>2019</v>
      </c>
      <c r="AA58" s="307"/>
      <c r="AB58" s="307">
        <v>2020</v>
      </c>
      <c r="AC58" s="307"/>
      <c r="AE58" s="80"/>
      <c r="AF58" s="81"/>
      <c r="AG58" s="307">
        <v>2008</v>
      </c>
      <c r="AH58" s="307"/>
      <c r="AI58" s="307">
        <v>2009</v>
      </c>
      <c r="AJ58" s="307"/>
      <c r="AK58" s="307">
        <v>2010</v>
      </c>
      <c r="AL58" s="307"/>
      <c r="AM58" s="307">
        <v>2011</v>
      </c>
      <c r="AN58" s="307"/>
      <c r="AO58" s="307">
        <v>2012</v>
      </c>
      <c r="AP58" s="307"/>
      <c r="AQ58" s="307">
        <v>2013</v>
      </c>
      <c r="AR58" s="307"/>
      <c r="AS58" s="307">
        <v>2014</v>
      </c>
      <c r="AT58" s="307"/>
      <c r="AU58" s="307">
        <v>2015</v>
      </c>
      <c r="AV58" s="307"/>
      <c r="AW58" s="307">
        <v>2016</v>
      </c>
      <c r="AX58" s="307"/>
      <c r="AY58" s="307">
        <v>2017</v>
      </c>
      <c r="AZ58" s="307"/>
      <c r="BA58" s="307">
        <v>2018</v>
      </c>
      <c r="BB58" s="307"/>
      <c r="BC58" s="307">
        <v>2019</v>
      </c>
      <c r="BD58" s="307"/>
      <c r="BE58" s="307">
        <v>2020</v>
      </c>
      <c r="BF58" s="307"/>
    </row>
    <row r="59" spans="2:58" x14ac:dyDescent="0.3">
      <c r="B59" s="83"/>
      <c r="C59" s="84"/>
      <c r="D59" s="117" t="s">
        <v>31</v>
      </c>
      <c r="E59" s="117" t="s">
        <v>0</v>
      </c>
      <c r="F59" s="117" t="s">
        <v>31</v>
      </c>
      <c r="G59" s="117" t="s">
        <v>0</v>
      </c>
      <c r="H59" s="117" t="s">
        <v>31</v>
      </c>
      <c r="I59" s="117" t="s">
        <v>0</v>
      </c>
      <c r="J59" s="117" t="s">
        <v>31</v>
      </c>
      <c r="K59" s="117" t="s">
        <v>0</v>
      </c>
      <c r="L59" s="117" t="s">
        <v>31</v>
      </c>
      <c r="M59" s="117" t="s">
        <v>0</v>
      </c>
      <c r="N59" s="117" t="s">
        <v>31</v>
      </c>
      <c r="O59" s="117" t="s">
        <v>0</v>
      </c>
      <c r="P59" s="117" t="s">
        <v>31</v>
      </c>
      <c r="Q59" s="117" t="s">
        <v>0</v>
      </c>
      <c r="R59" s="117" t="s">
        <v>31</v>
      </c>
      <c r="S59" s="117" t="s">
        <v>0</v>
      </c>
      <c r="T59" s="117" t="s">
        <v>31</v>
      </c>
      <c r="U59" s="117" t="s">
        <v>0</v>
      </c>
      <c r="V59" s="117" t="s">
        <v>31</v>
      </c>
      <c r="W59" s="117" t="s">
        <v>0</v>
      </c>
      <c r="X59" s="117" t="s">
        <v>31</v>
      </c>
      <c r="Y59" s="117" t="s">
        <v>0</v>
      </c>
      <c r="Z59" s="117" t="s">
        <v>31</v>
      </c>
      <c r="AA59" s="117" t="s">
        <v>0</v>
      </c>
      <c r="AB59" s="117" t="s">
        <v>31</v>
      </c>
      <c r="AC59" s="117" t="s">
        <v>0</v>
      </c>
      <c r="AE59" s="83"/>
      <c r="AF59" s="84"/>
      <c r="AG59" s="85" t="s">
        <v>31</v>
      </c>
      <c r="AH59" s="85" t="s">
        <v>0</v>
      </c>
      <c r="AI59" s="85" t="s">
        <v>31</v>
      </c>
      <c r="AJ59" s="85" t="s">
        <v>0</v>
      </c>
      <c r="AK59" s="85" t="s">
        <v>31</v>
      </c>
      <c r="AL59" s="85" t="s">
        <v>0</v>
      </c>
      <c r="AM59" s="85" t="s">
        <v>31</v>
      </c>
      <c r="AN59" s="85" t="s">
        <v>0</v>
      </c>
      <c r="AO59" s="85" t="s">
        <v>31</v>
      </c>
      <c r="AP59" s="85" t="s">
        <v>0</v>
      </c>
      <c r="AQ59" s="85" t="s">
        <v>31</v>
      </c>
      <c r="AR59" s="85" t="s">
        <v>0</v>
      </c>
      <c r="AS59" s="85" t="s">
        <v>31</v>
      </c>
      <c r="AT59" s="85" t="s">
        <v>0</v>
      </c>
      <c r="AU59" s="85" t="s">
        <v>31</v>
      </c>
      <c r="AV59" s="85" t="s">
        <v>0</v>
      </c>
      <c r="AW59" s="85" t="s">
        <v>31</v>
      </c>
      <c r="AX59" s="85" t="s">
        <v>0</v>
      </c>
      <c r="AY59" s="85" t="s">
        <v>31</v>
      </c>
      <c r="AZ59" s="85" t="s">
        <v>0</v>
      </c>
      <c r="BA59" s="85" t="s">
        <v>31</v>
      </c>
      <c r="BB59" s="85" t="s">
        <v>0</v>
      </c>
      <c r="BC59" s="85" t="s">
        <v>31</v>
      </c>
      <c r="BD59" s="85" t="s">
        <v>0</v>
      </c>
      <c r="BE59" s="85" t="s">
        <v>31</v>
      </c>
      <c r="BF59" s="85" t="s">
        <v>0</v>
      </c>
    </row>
    <row r="60" spans="2:58" x14ac:dyDescent="0.3">
      <c r="B60" s="308" t="s">
        <v>34</v>
      </c>
      <c r="C60" s="24">
        <v>2008</v>
      </c>
      <c r="D60" s="38">
        <v>294</v>
      </c>
      <c r="E60" s="115">
        <f>D60/D24*100</f>
        <v>68.372093023255815</v>
      </c>
      <c r="F60" s="74"/>
      <c r="G60" s="115"/>
      <c r="H60" s="74"/>
      <c r="I60" s="115"/>
      <c r="J60" s="74"/>
      <c r="K60" s="115"/>
      <c r="L60" s="74"/>
      <c r="M60" s="115"/>
      <c r="N60" s="74"/>
      <c r="O60" s="115"/>
      <c r="P60" s="74"/>
      <c r="Q60" s="115"/>
      <c r="R60" s="74"/>
      <c r="S60" s="115"/>
      <c r="T60" s="74"/>
      <c r="U60" s="115"/>
      <c r="V60" s="74"/>
      <c r="W60" s="115"/>
      <c r="X60" s="74"/>
      <c r="Y60" s="115"/>
      <c r="Z60" s="74"/>
      <c r="AA60" s="115"/>
      <c r="AB60" s="74"/>
      <c r="AC60" s="115"/>
      <c r="AE60" s="308" t="s">
        <v>34</v>
      </c>
      <c r="AF60" s="2">
        <v>2008</v>
      </c>
      <c r="AG60" s="38">
        <v>301</v>
      </c>
      <c r="AH60" s="115">
        <f>AG60/AG24*100</f>
        <v>66.008771929824562</v>
      </c>
      <c r="AI60" s="74"/>
      <c r="AJ60" s="115"/>
      <c r="AK60" s="74"/>
      <c r="AL60" s="115"/>
      <c r="AM60" s="74"/>
      <c r="AN60" s="115"/>
      <c r="AO60" s="74"/>
      <c r="AP60" s="115"/>
      <c r="AQ60" s="74"/>
      <c r="AR60" s="115"/>
      <c r="AS60" s="74"/>
      <c r="AT60" s="115"/>
      <c r="AU60" s="74"/>
      <c r="AV60" s="115"/>
      <c r="AW60" s="74"/>
      <c r="AX60" s="115"/>
      <c r="AY60" s="74"/>
      <c r="AZ60" s="115"/>
      <c r="BA60" s="74"/>
      <c r="BB60" s="115"/>
      <c r="BC60" s="74"/>
      <c r="BD60" s="115"/>
      <c r="BE60" s="74"/>
      <c r="BF60" s="115"/>
    </row>
    <row r="61" spans="2:58" x14ac:dyDescent="0.3">
      <c r="B61" s="309"/>
      <c r="C61" s="24">
        <v>2009</v>
      </c>
      <c r="D61" s="41">
        <v>252</v>
      </c>
      <c r="E61" s="116">
        <f t="shared" ref="E61:E72" si="40">D61/D25*100</f>
        <v>71.794871794871796</v>
      </c>
      <c r="F61" s="26">
        <v>424</v>
      </c>
      <c r="G61" s="116">
        <f>F61/F25*100</f>
        <v>70.54908485856906</v>
      </c>
      <c r="H61" s="26"/>
      <c r="I61" s="116"/>
      <c r="J61" s="26"/>
      <c r="K61" s="116"/>
      <c r="L61" s="26"/>
      <c r="M61" s="116"/>
      <c r="N61" s="26"/>
      <c r="O61" s="116"/>
      <c r="P61" s="26"/>
      <c r="Q61" s="116"/>
      <c r="R61" s="26"/>
      <c r="S61" s="116"/>
      <c r="T61" s="26"/>
      <c r="U61" s="116"/>
      <c r="V61" s="26"/>
      <c r="W61" s="116"/>
      <c r="X61" s="26"/>
      <c r="Y61" s="116"/>
      <c r="Z61" s="26"/>
      <c r="AA61" s="116"/>
      <c r="AB61" s="26"/>
      <c r="AC61" s="116"/>
      <c r="AE61" s="309"/>
      <c r="AF61" s="2">
        <v>2009</v>
      </c>
      <c r="AG61" s="41">
        <v>265</v>
      </c>
      <c r="AH61" s="116">
        <f t="shared" ref="AH61:AH72" si="41">AG61/AG25*100</f>
        <v>68.831168831168839</v>
      </c>
      <c r="AI61" s="26">
        <v>440</v>
      </c>
      <c r="AJ61" s="116">
        <f>AI61/AI25*100</f>
        <v>67.588325652841789</v>
      </c>
      <c r="AK61" s="26"/>
      <c r="AL61" s="116"/>
      <c r="AM61" s="26"/>
      <c r="AN61" s="116"/>
      <c r="AO61" s="26"/>
      <c r="AP61" s="116"/>
      <c r="AQ61" s="26"/>
      <c r="AR61" s="116"/>
      <c r="AS61" s="26"/>
      <c r="AT61" s="116"/>
      <c r="AU61" s="26"/>
      <c r="AV61" s="116"/>
      <c r="AW61" s="26"/>
      <c r="AX61" s="116"/>
      <c r="AY61" s="26"/>
      <c r="AZ61" s="116"/>
      <c r="BA61" s="26"/>
      <c r="BB61" s="116"/>
      <c r="BC61" s="26"/>
      <c r="BD61" s="116"/>
      <c r="BE61" s="26"/>
      <c r="BF61" s="116"/>
    </row>
    <row r="62" spans="2:58" x14ac:dyDescent="0.3">
      <c r="B62" s="309"/>
      <c r="C62" s="24">
        <v>2010</v>
      </c>
      <c r="D62" s="41">
        <v>140</v>
      </c>
      <c r="E62" s="116">
        <f t="shared" si="40"/>
        <v>76.502732240437155</v>
      </c>
      <c r="F62" s="26">
        <v>335</v>
      </c>
      <c r="G62" s="116">
        <f t="shared" ref="G62:G72" si="42">F62/F26*100</f>
        <v>74.27937915742794</v>
      </c>
      <c r="H62" s="26">
        <v>470</v>
      </c>
      <c r="I62" s="116">
        <f>H62/H26*100</f>
        <v>70.996978851963746</v>
      </c>
      <c r="J62" s="26"/>
      <c r="K62" s="116"/>
      <c r="L62" s="26"/>
      <c r="M62" s="116"/>
      <c r="N62" s="26"/>
      <c r="O62" s="116"/>
      <c r="P62" s="26"/>
      <c r="Q62" s="116"/>
      <c r="R62" s="26"/>
      <c r="S62" s="116"/>
      <c r="T62" s="26"/>
      <c r="U62" s="116"/>
      <c r="V62" s="26"/>
      <c r="W62" s="116"/>
      <c r="X62" s="26"/>
      <c r="Y62" s="116"/>
      <c r="Z62" s="26"/>
      <c r="AA62" s="116"/>
      <c r="AB62" s="26"/>
      <c r="AC62" s="116"/>
      <c r="AE62" s="309"/>
      <c r="AF62" s="2">
        <v>2010</v>
      </c>
      <c r="AG62" s="41">
        <v>155</v>
      </c>
      <c r="AH62" s="116">
        <f t="shared" si="41"/>
        <v>72.429906542056074</v>
      </c>
      <c r="AI62" s="26">
        <v>360</v>
      </c>
      <c r="AJ62" s="116">
        <f t="shared" ref="AJ62:AJ72" si="43">AI62/AI26*100</f>
        <v>71.428571428571431</v>
      </c>
      <c r="AK62" s="26">
        <v>497</v>
      </c>
      <c r="AL62" s="116">
        <f>AK62/AK26*100</f>
        <v>68.457300275482098</v>
      </c>
      <c r="AM62" s="26"/>
      <c r="AN62" s="116"/>
      <c r="AO62" s="26"/>
      <c r="AP62" s="116"/>
      <c r="AQ62" s="26"/>
      <c r="AR62" s="116"/>
      <c r="AS62" s="26"/>
      <c r="AT62" s="116"/>
      <c r="AU62" s="26"/>
      <c r="AV62" s="116"/>
      <c r="AW62" s="26"/>
      <c r="AX62" s="116"/>
      <c r="AY62" s="26"/>
      <c r="AZ62" s="116"/>
      <c r="BA62" s="26"/>
      <c r="BB62" s="116"/>
      <c r="BC62" s="26"/>
      <c r="BD62" s="116"/>
      <c r="BE62" s="26"/>
      <c r="BF62" s="116"/>
    </row>
    <row r="63" spans="2:58" x14ac:dyDescent="0.3">
      <c r="B63" s="309"/>
      <c r="C63" s="24">
        <v>2011</v>
      </c>
      <c r="D63" s="41">
        <v>84</v>
      </c>
      <c r="E63" s="116">
        <f t="shared" si="40"/>
        <v>71.186440677966104</v>
      </c>
      <c r="F63" s="26">
        <v>151</v>
      </c>
      <c r="G63" s="116">
        <f t="shared" si="42"/>
        <v>76.26262626262627</v>
      </c>
      <c r="H63" s="26">
        <v>352</v>
      </c>
      <c r="I63" s="116">
        <f t="shared" ref="I63:I72" si="44">H63/H27*100</f>
        <v>70.82494969818913</v>
      </c>
      <c r="J63" s="26">
        <v>420</v>
      </c>
      <c r="K63" s="116">
        <f>J63/J27*100</f>
        <v>71.672354948805463</v>
      </c>
      <c r="L63" s="26"/>
      <c r="M63" s="116"/>
      <c r="N63" s="26"/>
      <c r="O63" s="116"/>
      <c r="P63" s="26"/>
      <c r="Q63" s="116"/>
      <c r="R63" s="26"/>
      <c r="S63" s="116"/>
      <c r="T63" s="26"/>
      <c r="U63" s="116"/>
      <c r="V63" s="26"/>
      <c r="W63" s="116"/>
      <c r="X63" s="26"/>
      <c r="Y63" s="116"/>
      <c r="Z63" s="26"/>
      <c r="AA63" s="116"/>
      <c r="AB63" s="26"/>
      <c r="AC63" s="116"/>
      <c r="AE63" s="309"/>
      <c r="AF63" s="2">
        <v>2011</v>
      </c>
      <c r="AG63" s="41">
        <v>87</v>
      </c>
      <c r="AH63" s="116">
        <f t="shared" si="41"/>
        <v>67.96875</v>
      </c>
      <c r="AI63" s="26">
        <v>155</v>
      </c>
      <c r="AJ63" s="116">
        <f t="shared" si="43"/>
        <v>73.113207547169807</v>
      </c>
      <c r="AK63" s="26">
        <v>365</v>
      </c>
      <c r="AL63" s="116">
        <f t="shared" ref="AL63:AL72" si="45">AK63/AK27*100</f>
        <v>68.352059925093627</v>
      </c>
      <c r="AM63" s="26">
        <v>432</v>
      </c>
      <c r="AN63" s="116">
        <f>AM63/AM27*100</f>
        <v>69.341894060995173</v>
      </c>
      <c r="AO63" s="26"/>
      <c r="AP63" s="116"/>
      <c r="AQ63" s="26"/>
      <c r="AR63" s="116"/>
      <c r="AS63" s="26"/>
      <c r="AT63" s="116"/>
      <c r="AU63" s="26"/>
      <c r="AV63" s="116"/>
      <c r="AW63" s="26"/>
      <c r="AX63" s="116"/>
      <c r="AY63" s="26"/>
      <c r="AZ63" s="116"/>
      <c r="BA63" s="26"/>
      <c r="BB63" s="116"/>
      <c r="BC63" s="26"/>
      <c r="BD63" s="116"/>
      <c r="BE63" s="26"/>
      <c r="BF63" s="116"/>
    </row>
    <row r="64" spans="2:58" x14ac:dyDescent="0.3">
      <c r="B64" s="309"/>
      <c r="C64" s="24">
        <v>2012</v>
      </c>
      <c r="D64" s="41">
        <v>72</v>
      </c>
      <c r="E64" s="116">
        <f t="shared" si="40"/>
        <v>83.720930232558146</v>
      </c>
      <c r="F64" s="26">
        <v>100</v>
      </c>
      <c r="G64" s="116">
        <f t="shared" si="42"/>
        <v>78.125</v>
      </c>
      <c r="H64" s="26">
        <v>212</v>
      </c>
      <c r="I64" s="116">
        <f t="shared" si="44"/>
        <v>75.444839857651246</v>
      </c>
      <c r="J64" s="26">
        <v>334</v>
      </c>
      <c r="K64" s="116">
        <f t="shared" ref="K64:K72" si="46">J64/J28*100</f>
        <v>71.982758620689651</v>
      </c>
      <c r="L64" s="26">
        <v>442</v>
      </c>
      <c r="M64" s="116">
        <f>L64/L28*100</f>
        <v>69.170579029733958</v>
      </c>
      <c r="N64" s="26"/>
      <c r="O64" s="116"/>
      <c r="P64" s="26"/>
      <c r="Q64" s="116"/>
      <c r="R64" s="26"/>
      <c r="S64" s="116"/>
      <c r="T64" s="26"/>
      <c r="U64" s="116"/>
      <c r="V64" s="26"/>
      <c r="W64" s="116"/>
      <c r="X64" s="26"/>
      <c r="Y64" s="116"/>
      <c r="Z64" s="26"/>
      <c r="AA64" s="116"/>
      <c r="AB64" s="26"/>
      <c r="AC64" s="116"/>
      <c r="AE64" s="309"/>
      <c r="AF64" s="2">
        <v>2012</v>
      </c>
      <c r="AG64" s="41">
        <v>77</v>
      </c>
      <c r="AH64" s="116">
        <f t="shared" si="41"/>
        <v>78.571428571428569</v>
      </c>
      <c r="AI64" s="26">
        <v>105</v>
      </c>
      <c r="AJ64" s="116">
        <f t="shared" si="43"/>
        <v>76.642335766423358</v>
      </c>
      <c r="AK64" s="26">
        <v>222</v>
      </c>
      <c r="AL64" s="116">
        <f t="shared" si="45"/>
        <v>74.496644295302019</v>
      </c>
      <c r="AM64" s="26">
        <v>346</v>
      </c>
      <c r="AN64" s="116">
        <f t="shared" ref="AN64:AN72" si="47">AM64/AM28*100</f>
        <v>68.514851485148526</v>
      </c>
      <c r="AO64" s="26">
        <v>449</v>
      </c>
      <c r="AP64" s="116">
        <f>AO64/AO28*100</f>
        <v>65.451895043731781</v>
      </c>
      <c r="AQ64" s="26"/>
      <c r="AR64" s="116"/>
      <c r="AS64" s="26"/>
      <c r="AT64" s="116"/>
      <c r="AU64" s="26"/>
      <c r="AV64" s="116"/>
      <c r="AW64" s="26"/>
      <c r="AX64" s="116"/>
      <c r="AY64" s="26"/>
      <c r="AZ64" s="116"/>
      <c r="BA64" s="26"/>
      <c r="BB64" s="116"/>
      <c r="BC64" s="26"/>
      <c r="BD64" s="116"/>
      <c r="BE64" s="26"/>
      <c r="BF64" s="116"/>
    </row>
    <row r="65" spans="2:58" x14ac:dyDescent="0.3">
      <c r="B65" s="309"/>
      <c r="C65" s="24">
        <v>2013</v>
      </c>
      <c r="D65" s="41">
        <v>53</v>
      </c>
      <c r="E65" s="116">
        <f t="shared" si="40"/>
        <v>84.126984126984127</v>
      </c>
      <c r="F65" s="26">
        <v>90</v>
      </c>
      <c r="G65" s="116">
        <f t="shared" si="42"/>
        <v>77.58620689655173</v>
      </c>
      <c r="H65" s="26">
        <v>157</v>
      </c>
      <c r="I65" s="116">
        <f t="shared" si="44"/>
        <v>76.213592233009706</v>
      </c>
      <c r="J65" s="26">
        <v>202</v>
      </c>
      <c r="K65" s="116">
        <f t="shared" si="46"/>
        <v>77.394636015325673</v>
      </c>
      <c r="L65" s="26">
        <v>457</v>
      </c>
      <c r="M65" s="116">
        <f t="shared" ref="M65:M72" si="48">L65/L29*100</f>
        <v>76.677852348993298</v>
      </c>
      <c r="N65" s="26">
        <v>596</v>
      </c>
      <c r="O65" s="116">
        <f>N65/N29*100</f>
        <v>75.062972292191432</v>
      </c>
      <c r="P65" s="26"/>
      <c r="Q65" s="116"/>
      <c r="R65" s="26"/>
      <c r="S65" s="116"/>
      <c r="T65" s="26"/>
      <c r="U65" s="116"/>
      <c r="V65" s="26"/>
      <c r="W65" s="116"/>
      <c r="X65" s="26"/>
      <c r="Y65" s="116"/>
      <c r="Z65" s="26"/>
      <c r="AA65" s="116"/>
      <c r="AB65" s="26"/>
      <c r="AC65" s="116"/>
      <c r="AE65" s="309"/>
      <c r="AF65" s="2">
        <v>2013</v>
      </c>
      <c r="AG65" s="41">
        <v>58</v>
      </c>
      <c r="AH65" s="116">
        <f t="shared" si="41"/>
        <v>81.690140845070431</v>
      </c>
      <c r="AI65" s="26">
        <v>109</v>
      </c>
      <c r="AJ65" s="116">
        <f t="shared" si="43"/>
        <v>74.149659863945587</v>
      </c>
      <c r="AK65" s="26">
        <v>188</v>
      </c>
      <c r="AL65" s="116">
        <f t="shared" si="45"/>
        <v>74.308300395256921</v>
      </c>
      <c r="AM65" s="26">
        <v>234</v>
      </c>
      <c r="AN65" s="116">
        <f t="shared" si="47"/>
        <v>73.81703470031546</v>
      </c>
      <c r="AO65" s="26">
        <v>521</v>
      </c>
      <c r="AP65" s="116">
        <f t="shared" ref="AP65:AP72" si="49">AO65/AO29*100</f>
        <v>73.48377997179125</v>
      </c>
      <c r="AQ65" s="26">
        <v>649</v>
      </c>
      <c r="AR65" s="116">
        <f>AQ65/AQ29*100</f>
        <v>73.085585585585591</v>
      </c>
      <c r="AS65" s="26"/>
      <c r="AT65" s="116"/>
      <c r="AU65" s="26"/>
      <c r="AV65" s="116"/>
      <c r="AW65" s="26"/>
      <c r="AX65" s="116"/>
      <c r="AY65" s="26"/>
      <c r="AZ65" s="116"/>
      <c r="BA65" s="26"/>
      <c r="BB65" s="116"/>
      <c r="BC65" s="26"/>
      <c r="BD65" s="116"/>
      <c r="BE65" s="26"/>
      <c r="BF65" s="116"/>
    </row>
    <row r="66" spans="2:58" x14ac:dyDescent="0.3">
      <c r="B66" s="309"/>
      <c r="C66" s="24">
        <v>2014</v>
      </c>
      <c r="D66" s="41">
        <v>57</v>
      </c>
      <c r="E66" s="116">
        <f t="shared" si="40"/>
        <v>86.36363636363636</v>
      </c>
      <c r="F66" s="26">
        <v>79</v>
      </c>
      <c r="G66" s="116">
        <f t="shared" si="42"/>
        <v>77.450980392156865</v>
      </c>
      <c r="H66" s="26">
        <v>142</v>
      </c>
      <c r="I66" s="116">
        <f t="shared" si="44"/>
        <v>81.142857142857139</v>
      </c>
      <c r="J66" s="26">
        <v>159</v>
      </c>
      <c r="K66" s="116">
        <f t="shared" si="46"/>
        <v>82.8125</v>
      </c>
      <c r="L66" s="26">
        <v>260</v>
      </c>
      <c r="M66" s="116">
        <f t="shared" si="48"/>
        <v>82.018927444794954</v>
      </c>
      <c r="N66" s="26">
        <v>504</v>
      </c>
      <c r="O66" s="116">
        <f t="shared" ref="O66:O72" si="50">N66/N30*100</f>
        <v>80.254777070063696</v>
      </c>
      <c r="P66" s="26">
        <v>601</v>
      </c>
      <c r="Q66" s="116">
        <f>P66/P30*100</f>
        <v>77.249357326478147</v>
      </c>
      <c r="R66" s="26"/>
      <c r="S66" s="116"/>
      <c r="T66" s="26"/>
      <c r="U66" s="116"/>
      <c r="V66" s="26"/>
      <c r="W66" s="116"/>
      <c r="X66" s="26"/>
      <c r="Y66" s="116"/>
      <c r="Z66" s="26"/>
      <c r="AA66" s="116"/>
      <c r="AB66" s="26"/>
      <c r="AC66" s="116"/>
      <c r="AE66" s="309"/>
      <c r="AF66" s="2">
        <v>2014</v>
      </c>
      <c r="AG66" s="41">
        <v>60</v>
      </c>
      <c r="AH66" s="116">
        <f t="shared" si="41"/>
        <v>85.714285714285708</v>
      </c>
      <c r="AI66" s="26">
        <v>95</v>
      </c>
      <c r="AJ66" s="116">
        <f t="shared" si="43"/>
        <v>76.612903225806448</v>
      </c>
      <c r="AK66" s="26">
        <v>162</v>
      </c>
      <c r="AL66" s="116">
        <f t="shared" si="45"/>
        <v>79.802955665024626</v>
      </c>
      <c r="AM66" s="26">
        <v>181</v>
      </c>
      <c r="AN66" s="116">
        <f t="shared" si="47"/>
        <v>80.088495575221245</v>
      </c>
      <c r="AO66" s="26">
        <v>297</v>
      </c>
      <c r="AP66" s="116">
        <f t="shared" si="49"/>
        <v>78.15789473684211</v>
      </c>
      <c r="AQ66" s="26">
        <v>571</v>
      </c>
      <c r="AR66" s="116">
        <f t="shared" ref="AR66:AR72" si="51">AQ66/AQ30*100</f>
        <v>78.326474622770917</v>
      </c>
      <c r="AS66" s="26">
        <v>641</v>
      </c>
      <c r="AT66" s="116">
        <f>AS66/AS30*100</f>
        <v>75.323149236192705</v>
      </c>
      <c r="AU66" s="26"/>
      <c r="AV66" s="116"/>
      <c r="AW66" s="26"/>
      <c r="AX66" s="116"/>
      <c r="AY66" s="26"/>
      <c r="AZ66" s="116"/>
      <c r="BA66" s="26"/>
      <c r="BB66" s="116"/>
      <c r="BC66" s="26"/>
      <c r="BD66" s="116"/>
      <c r="BE66" s="26"/>
      <c r="BF66" s="116"/>
    </row>
    <row r="67" spans="2:58" x14ac:dyDescent="0.3">
      <c r="B67" s="309"/>
      <c r="C67" s="24">
        <v>2015</v>
      </c>
      <c r="D67" s="41">
        <v>46</v>
      </c>
      <c r="E67" s="116">
        <f t="shared" si="40"/>
        <v>83.636363636363626</v>
      </c>
      <c r="F67" s="26">
        <v>84</v>
      </c>
      <c r="G67" s="116">
        <f t="shared" si="42"/>
        <v>78.504672897196258</v>
      </c>
      <c r="H67" s="26">
        <v>135</v>
      </c>
      <c r="I67" s="116">
        <f t="shared" si="44"/>
        <v>83.333333333333343</v>
      </c>
      <c r="J67" s="26">
        <v>156</v>
      </c>
      <c r="K67" s="116">
        <f t="shared" si="46"/>
        <v>84.324324324324323</v>
      </c>
      <c r="L67" s="26">
        <v>195</v>
      </c>
      <c r="M67" s="116">
        <f t="shared" si="48"/>
        <v>79.591836734693871</v>
      </c>
      <c r="N67" s="26">
        <v>279</v>
      </c>
      <c r="O67" s="116">
        <f t="shared" si="50"/>
        <v>82.30088495575221</v>
      </c>
      <c r="P67" s="26">
        <v>538</v>
      </c>
      <c r="Q67" s="116">
        <f t="shared" ref="Q67:Q72" si="52">P67/P31*100</f>
        <v>82.388973966309337</v>
      </c>
      <c r="R67" s="26">
        <v>556</v>
      </c>
      <c r="S67" s="116">
        <f>R67/R31*100</f>
        <v>73.254281949934125</v>
      </c>
      <c r="T67" s="26"/>
      <c r="U67" s="116"/>
      <c r="V67" s="26"/>
      <c r="W67" s="116"/>
      <c r="X67" s="26"/>
      <c r="Y67" s="116"/>
      <c r="Z67" s="26"/>
      <c r="AA67" s="116"/>
      <c r="AB67" s="26"/>
      <c r="AC67" s="116"/>
      <c r="AE67" s="309"/>
      <c r="AF67" s="2">
        <v>2015</v>
      </c>
      <c r="AG67" s="41">
        <v>46</v>
      </c>
      <c r="AH67" s="116">
        <f t="shared" si="41"/>
        <v>80.701754385964904</v>
      </c>
      <c r="AI67" s="26">
        <v>87</v>
      </c>
      <c r="AJ67" s="116">
        <f t="shared" si="43"/>
        <v>73.728813559322035</v>
      </c>
      <c r="AK67" s="26">
        <v>137</v>
      </c>
      <c r="AL67" s="116">
        <f t="shared" si="45"/>
        <v>80.588235294117652</v>
      </c>
      <c r="AM67" s="26">
        <v>167</v>
      </c>
      <c r="AN67" s="116">
        <f t="shared" si="47"/>
        <v>83.5</v>
      </c>
      <c r="AO67" s="26">
        <v>203</v>
      </c>
      <c r="AP67" s="116">
        <f t="shared" si="49"/>
        <v>75.746268656716424</v>
      </c>
      <c r="AQ67" s="26">
        <v>285</v>
      </c>
      <c r="AR67" s="116">
        <f t="shared" si="51"/>
        <v>78.512396694214885</v>
      </c>
      <c r="AS67" s="26">
        <v>563</v>
      </c>
      <c r="AT67" s="116">
        <f t="shared" ref="AT67:AT72" si="53">AS67/AS31*100</f>
        <v>78.194444444444443</v>
      </c>
      <c r="AU67" s="26">
        <v>567</v>
      </c>
      <c r="AV67" s="116">
        <f>AU67/AU31*100</f>
        <v>69.741697416974162</v>
      </c>
      <c r="AW67" s="26"/>
      <c r="AX67" s="116"/>
      <c r="AY67" s="26"/>
      <c r="AZ67" s="116"/>
      <c r="BA67" s="26"/>
      <c r="BB67" s="116"/>
      <c r="BC67" s="26"/>
      <c r="BD67" s="116"/>
      <c r="BE67" s="26"/>
      <c r="BF67" s="116"/>
    </row>
    <row r="68" spans="2:58" x14ac:dyDescent="0.3">
      <c r="B68" s="309"/>
      <c r="C68" s="24">
        <v>2016</v>
      </c>
      <c r="D68" s="41">
        <v>45</v>
      </c>
      <c r="E68" s="116">
        <f t="shared" si="40"/>
        <v>83.333333333333343</v>
      </c>
      <c r="F68" s="26">
        <v>82</v>
      </c>
      <c r="G68" s="116">
        <f t="shared" si="42"/>
        <v>89.130434782608688</v>
      </c>
      <c r="H68" s="26">
        <v>128</v>
      </c>
      <c r="I68" s="116">
        <f t="shared" si="44"/>
        <v>85.90604026845638</v>
      </c>
      <c r="J68" s="26">
        <v>149</v>
      </c>
      <c r="K68" s="116">
        <f t="shared" si="46"/>
        <v>86.127167630057798</v>
      </c>
      <c r="L68" s="26">
        <v>162</v>
      </c>
      <c r="M68" s="116">
        <f t="shared" si="48"/>
        <v>81.818181818181827</v>
      </c>
      <c r="N68" s="26">
        <v>188</v>
      </c>
      <c r="O68" s="116">
        <f t="shared" si="50"/>
        <v>83.185840707964601</v>
      </c>
      <c r="P68" s="26">
        <v>295</v>
      </c>
      <c r="Q68" s="116">
        <f t="shared" si="52"/>
        <v>85.260115606936409</v>
      </c>
      <c r="R68" s="26">
        <v>587</v>
      </c>
      <c r="S68" s="116">
        <f t="shared" ref="S68:S72" si="54">R68/R32*100</f>
        <v>82.676056338028175</v>
      </c>
      <c r="T68" s="26">
        <v>666</v>
      </c>
      <c r="U68" s="116">
        <f>T68/T32*100</f>
        <v>75.254237288135599</v>
      </c>
      <c r="V68" s="26"/>
      <c r="W68" s="116"/>
      <c r="X68" s="26"/>
      <c r="Y68" s="116"/>
      <c r="Z68" s="26"/>
      <c r="AA68" s="116"/>
      <c r="AB68" s="26"/>
      <c r="AC68" s="116"/>
      <c r="AE68" s="309"/>
      <c r="AF68" s="2">
        <v>2016</v>
      </c>
      <c r="AG68" s="41">
        <v>46</v>
      </c>
      <c r="AH68" s="116">
        <f t="shared" si="41"/>
        <v>79.310344827586206</v>
      </c>
      <c r="AI68" s="26">
        <v>83</v>
      </c>
      <c r="AJ68" s="116">
        <f t="shared" si="43"/>
        <v>86.458333333333343</v>
      </c>
      <c r="AK68" s="26">
        <v>136</v>
      </c>
      <c r="AL68" s="116">
        <f t="shared" si="45"/>
        <v>82.926829268292678</v>
      </c>
      <c r="AM68" s="26">
        <v>156</v>
      </c>
      <c r="AN68" s="116">
        <f t="shared" si="47"/>
        <v>81.25</v>
      </c>
      <c r="AO68" s="26">
        <v>167</v>
      </c>
      <c r="AP68" s="116">
        <f t="shared" si="49"/>
        <v>78.403755868544607</v>
      </c>
      <c r="AQ68" s="26">
        <v>195</v>
      </c>
      <c r="AR68" s="116">
        <f t="shared" si="51"/>
        <v>78.94736842105263</v>
      </c>
      <c r="AS68" s="26">
        <v>308</v>
      </c>
      <c r="AT68" s="116">
        <f t="shared" si="53"/>
        <v>81.05263157894737</v>
      </c>
      <c r="AU68" s="26">
        <v>618</v>
      </c>
      <c r="AV68" s="116">
        <f t="shared" ref="AV68:AV72" si="55">AU68/AU32*100</f>
        <v>79.948253557567909</v>
      </c>
      <c r="AW68" s="26">
        <v>678</v>
      </c>
      <c r="AX68" s="116">
        <f>AW68/AW32*100</f>
        <v>72.281449893390189</v>
      </c>
      <c r="AY68" s="26"/>
      <c r="AZ68" s="116"/>
      <c r="BA68" s="26"/>
      <c r="BB68" s="116"/>
      <c r="BC68" s="26"/>
      <c r="BD68" s="116"/>
      <c r="BE68" s="26"/>
      <c r="BF68" s="116"/>
    </row>
    <row r="69" spans="2:58" x14ac:dyDescent="0.3">
      <c r="B69" s="309"/>
      <c r="C69" s="24">
        <v>2017</v>
      </c>
      <c r="D69" s="41">
        <v>47</v>
      </c>
      <c r="E69" s="116">
        <f t="shared" si="40"/>
        <v>79.66101694915254</v>
      </c>
      <c r="F69" s="26">
        <v>81</v>
      </c>
      <c r="G69" s="116">
        <f t="shared" si="42"/>
        <v>91.011235955056179</v>
      </c>
      <c r="H69" s="26">
        <v>119</v>
      </c>
      <c r="I69" s="116">
        <f t="shared" si="44"/>
        <v>85</v>
      </c>
      <c r="J69" s="26">
        <v>144</v>
      </c>
      <c r="K69" s="116">
        <f t="shared" si="46"/>
        <v>87.272727272727266</v>
      </c>
      <c r="L69" s="26">
        <v>163</v>
      </c>
      <c r="M69" s="116">
        <f t="shared" si="48"/>
        <v>79.901960784313729</v>
      </c>
      <c r="N69" s="26">
        <v>166</v>
      </c>
      <c r="O69" s="116">
        <f t="shared" si="50"/>
        <v>80.975609756097569</v>
      </c>
      <c r="P69" s="26">
        <v>280</v>
      </c>
      <c r="Q69" s="116">
        <f t="shared" si="52"/>
        <v>88.60759493670885</v>
      </c>
      <c r="R69" s="26">
        <v>359</v>
      </c>
      <c r="S69" s="116">
        <f t="shared" si="54"/>
        <v>85.2731591448931</v>
      </c>
      <c r="T69" s="26">
        <v>657</v>
      </c>
      <c r="U69" s="116">
        <f t="shared" ref="U69:U72" si="56">T69/T33*100</f>
        <v>81.412639405204459</v>
      </c>
      <c r="V69" s="26">
        <v>783</v>
      </c>
      <c r="W69" s="116">
        <f>V69/V33*100</f>
        <v>74.218009478672982</v>
      </c>
      <c r="X69" s="26"/>
      <c r="Y69" s="116"/>
      <c r="Z69" s="26"/>
      <c r="AA69" s="116"/>
      <c r="AB69" s="26"/>
      <c r="AC69" s="116"/>
      <c r="AE69" s="309"/>
      <c r="AF69" s="2">
        <v>2017</v>
      </c>
      <c r="AG69" s="41">
        <v>48</v>
      </c>
      <c r="AH69" s="116">
        <f t="shared" si="41"/>
        <v>72.727272727272734</v>
      </c>
      <c r="AI69" s="26">
        <v>87</v>
      </c>
      <c r="AJ69" s="116">
        <f t="shared" si="43"/>
        <v>90.625</v>
      </c>
      <c r="AK69" s="26">
        <v>123</v>
      </c>
      <c r="AL69" s="116">
        <f t="shared" si="45"/>
        <v>84.246575342465761</v>
      </c>
      <c r="AM69" s="26">
        <v>148</v>
      </c>
      <c r="AN69" s="116">
        <f t="shared" si="47"/>
        <v>84.571428571428569</v>
      </c>
      <c r="AO69" s="26">
        <v>167</v>
      </c>
      <c r="AP69" s="116">
        <f t="shared" si="49"/>
        <v>76.605504587155963</v>
      </c>
      <c r="AQ69" s="26">
        <v>176</v>
      </c>
      <c r="AR69" s="116">
        <f t="shared" si="51"/>
        <v>77.192982456140342</v>
      </c>
      <c r="AS69" s="26">
        <v>297</v>
      </c>
      <c r="AT69" s="116">
        <f t="shared" si="53"/>
        <v>85.34482758620689</v>
      </c>
      <c r="AU69" s="26">
        <v>370</v>
      </c>
      <c r="AV69" s="116">
        <f t="shared" si="55"/>
        <v>82.774049217002229</v>
      </c>
      <c r="AW69" s="26">
        <v>683</v>
      </c>
      <c r="AX69" s="116">
        <f t="shared" ref="AX69:AX72" si="57">AW69/AW33*100</f>
        <v>78.057142857142864</v>
      </c>
      <c r="AY69" s="26">
        <v>798</v>
      </c>
      <c r="AZ69" s="116">
        <f>AY69/AY33*100</f>
        <v>71.569506726457405</v>
      </c>
      <c r="BA69" s="26"/>
      <c r="BB69" s="116"/>
      <c r="BC69" s="26"/>
      <c r="BD69" s="116"/>
      <c r="BE69" s="26"/>
      <c r="BF69" s="116"/>
    </row>
    <row r="70" spans="2:58" x14ac:dyDescent="0.3">
      <c r="B70" s="309"/>
      <c r="C70" s="24">
        <v>2018</v>
      </c>
      <c r="D70" s="41">
        <v>51</v>
      </c>
      <c r="E70" s="116">
        <f t="shared" si="40"/>
        <v>89.473684210526315</v>
      </c>
      <c r="F70" s="26">
        <v>78</v>
      </c>
      <c r="G70" s="116">
        <f t="shared" si="42"/>
        <v>90.697674418604649</v>
      </c>
      <c r="H70" s="26">
        <v>107</v>
      </c>
      <c r="I70" s="116">
        <f t="shared" si="44"/>
        <v>86.99186991869918</v>
      </c>
      <c r="J70" s="26">
        <v>149</v>
      </c>
      <c r="K70" s="116">
        <f t="shared" si="46"/>
        <v>90.303030303030312</v>
      </c>
      <c r="L70" s="26">
        <v>161</v>
      </c>
      <c r="M70" s="116">
        <f t="shared" si="48"/>
        <v>89.444444444444443</v>
      </c>
      <c r="N70" s="26">
        <v>180</v>
      </c>
      <c r="O70" s="116">
        <f t="shared" si="50"/>
        <v>84.507042253521121</v>
      </c>
      <c r="P70" s="26">
        <v>230</v>
      </c>
      <c r="Q70" s="116">
        <f t="shared" si="52"/>
        <v>86.46616541353383</v>
      </c>
      <c r="R70" s="26">
        <v>303</v>
      </c>
      <c r="S70" s="116">
        <f t="shared" si="54"/>
        <v>85.352112676056336</v>
      </c>
      <c r="T70" s="26">
        <v>414</v>
      </c>
      <c r="U70" s="116">
        <f t="shared" si="56"/>
        <v>83.975659229208915</v>
      </c>
      <c r="V70" s="26">
        <v>804</v>
      </c>
      <c r="W70" s="116">
        <f t="shared" ref="W70:W72" si="58">V70/V34*100</f>
        <v>83.57588357588358</v>
      </c>
      <c r="X70" s="26">
        <v>845</v>
      </c>
      <c r="Y70" s="116">
        <f>X70/X34*100</f>
        <v>77.736890524379021</v>
      </c>
      <c r="Z70" s="26"/>
      <c r="AA70" s="116"/>
      <c r="AB70" s="26"/>
      <c r="AC70" s="116"/>
      <c r="AE70" s="309"/>
      <c r="AF70" s="2">
        <v>2018</v>
      </c>
      <c r="AG70" s="41">
        <v>57</v>
      </c>
      <c r="AH70" s="116">
        <f t="shared" si="41"/>
        <v>83.82352941176471</v>
      </c>
      <c r="AI70" s="26">
        <v>79</v>
      </c>
      <c r="AJ70" s="116">
        <f t="shared" si="43"/>
        <v>85.869565217391312</v>
      </c>
      <c r="AK70" s="26">
        <v>113</v>
      </c>
      <c r="AL70" s="116">
        <f t="shared" si="45"/>
        <v>83.703703703703695</v>
      </c>
      <c r="AM70" s="26">
        <v>159</v>
      </c>
      <c r="AN70" s="116">
        <f t="shared" si="47"/>
        <v>86.41304347826086</v>
      </c>
      <c r="AO70" s="26">
        <v>170</v>
      </c>
      <c r="AP70" s="116">
        <f t="shared" si="49"/>
        <v>86.294416243654823</v>
      </c>
      <c r="AQ70" s="26">
        <v>195</v>
      </c>
      <c r="AR70" s="116">
        <f t="shared" si="51"/>
        <v>82.278481012658233</v>
      </c>
      <c r="AS70" s="26">
        <v>244</v>
      </c>
      <c r="AT70" s="116">
        <f t="shared" si="53"/>
        <v>82.154882154882159</v>
      </c>
      <c r="AU70" s="26">
        <v>325</v>
      </c>
      <c r="AV70" s="116">
        <f t="shared" si="55"/>
        <v>83.547557840616975</v>
      </c>
      <c r="AW70" s="26">
        <v>434</v>
      </c>
      <c r="AX70" s="116">
        <f t="shared" si="57"/>
        <v>80.221811460258792</v>
      </c>
      <c r="AY70" s="26">
        <v>842</v>
      </c>
      <c r="AZ70" s="116">
        <f t="shared" ref="AZ70:AZ72" si="59">AY70/AY34*100</f>
        <v>80.961538461538467</v>
      </c>
      <c r="BA70" s="26">
        <v>865</v>
      </c>
      <c r="BB70" s="116">
        <f>BA70/BA34*100</f>
        <v>75.086805555555557</v>
      </c>
      <c r="BC70" s="26"/>
      <c r="BD70" s="116"/>
      <c r="BE70" s="26"/>
      <c r="BF70" s="116"/>
    </row>
    <row r="71" spans="2:58" x14ac:dyDescent="0.3">
      <c r="B71" s="309"/>
      <c r="C71" s="24">
        <v>2019</v>
      </c>
      <c r="D71" s="41">
        <v>38</v>
      </c>
      <c r="E71" s="116">
        <f t="shared" si="40"/>
        <v>88.372093023255815</v>
      </c>
      <c r="F71" s="26">
        <v>50</v>
      </c>
      <c r="G71" s="116">
        <f t="shared" si="42"/>
        <v>83.333333333333343</v>
      </c>
      <c r="H71" s="26">
        <v>84</v>
      </c>
      <c r="I71" s="116">
        <f t="shared" si="44"/>
        <v>87.5</v>
      </c>
      <c r="J71" s="26">
        <v>136</v>
      </c>
      <c r="K71" s="116">
        <f t="shared" si="46"/>
        <v>82.424242424242422</v>
      </c>
      <c r="L71" s="26">
        <v>125</v>
      </c>
      <c r="M71" s="116">
        <f t="shared" si="48"/>
        <v>82.23684210526315</v>
      </c>
      <c r="N71" s="26">
        <v>167</v>
      </c>
      <c r="O71" s="116">
        <f t="shared" si="50"/>
        <v>84.771573604060919</v>
      </c>
      <c r="P71" s="26">
        <v>177</v>
      </c>
      <c r="Q71" s="116">
        <f t="shared" si="52"/>
        <v>90.306122448979593</v>
      </c>
      <c r="R71" s="26">
        <v>203</v>
      </c>
      <c r="S71" s="116">
        <f t="shared" si="54"/>
        <v>83.539094650205755</v>
      </c>
      <c r="T71" s="26">
        <v>289</v>
      </c>
      <c r="U71" s="116">
        <f t="shared" si="56"/>
        <v>83.285302593659935</v>
      </c>
      <c r="V71" s="26">
        <v>442</v>
      </c>
      <c r="W71" s="116">
        <f t="shared" si="58"/>
        <v>84.19047619047619</v>
      </c>
      <c r="X71" s="26">
        <v>851</v>
      </c>
      <c r="Y71" s="116">
        <f t="shared" ref="Y71:Y72" si="60">X71/X35*100</f>
        <v>81.513409961685824</v>
      </c>
      <c r="Z71" s="26">
        <v>970</v>
      </c>
      <c r="AA71" s="116">
        <f>Z71/Z35*100</f>
        <v>78.925956061838903</v>
      </c>
      <c r="AB71" s="26"/>
      <c r="AC71" s="116"/>
      <c r="AE71" s="309"/>
      <c r="AF71" s="2">
        <v>2019</v>
      </c>
      <c r="AG71" s="41">
        <v>43</v>
      </c>
      <c r="AH71" s="116">
        <f t="shared" si="41"/>
        <v>86</v>
      </c>
      <c r="AI71" s="26">
        <v>54</v>
      </c>
      <c r="AJ71" s="116">
        <f t="shared" si="43"/>
        <v>80.597014925373131</v>
      </c>
      <c r="AK71" s="26">
        <v>89</v>
      </c>
      <c r="AL71" s="116">
        <f t="shared" si="45"/>
        <v>80.909090909090907</v>
      </c>
      <c r="AM71" s="26">
        <v>145</v>
      </c>
      <c r="AN71" s="116">
        <f t="shared" si="47"/>
        <v>77.956989247311824</v>
      </c>
      <c r="AO71" s="26">
        <v>136</v>
      </c>
      <c r="AP71" s="116">
        <f t="shared" si="49"/>
        <v>78.612716763005778</v>
      </c>
      <c r="AQ71" s="26">
        <v>177</v>
      </c>
      <c r="AR71" s="116">
        <f t="shared" si="51"/>
        <v>81.192660550458712</v>
      </c>
      <c r="AS71" s="26">
        <v>187</v>
      </c>
      <c r="AT71" s="116">
        <f t="shared" si="53"/>
        <v>86.976744186046503</v>
      </c>
      <c r="AU71" s="26">
        <v>213</v>
      </c>
      <c r="AV71" s="116">
        <f t="shared" si="55"/>
        <v>76.895306859205775</v>
      </c>
      <c r="AW71" s="26">
        <v>303</v>
      </c>
      <c r="AX71" s="116">
        <f t="shared" si="57"/>
        <v>80.158730158730165</v>
      </c>
      <c r="AY71" s="26">
        <v>458</v>
      </c>
      <c r="AZ71" s="116">
        <f t="shared" si="59"/>
        <v>79.930191972076798</v>
      </c>
      <c r="BA71" s="26">
        <v>909</v>
      </c>
      <c r="BB71" s="116">
        <f t="shared" ref="BB71:BB72" si="61">BA71/BA35*100</f>
        <v>77.559726962457347</v>
      </c>
      <c r="BC71" s="26">
        <v>994</v>
      </c>
      <c r="BD71" s="116">
        <f>BC71/BC35*100</f>
        <v>74.234503360716957</v>
      </c>
      <c r="BE71" s="26"/>
      <c r="BF71" s="116"/>
    </row>
    <row r="72" spans="2:58" x14ac:dyDescent="0.3">
      <c r="B72" s="310"/>
      <c r="C72" s="120">
        <v>2020</v>
      </c>
      <c r="D72" s="4">
        <v>17</v>
      </c>
      <c r="E72" s="78">
        <f t="shared" si="40"/>
        <v>77.272727272727266</v>
      </c>
      <c r="F72" s="76">
        <v>37</v>
      </c>
      <c r="G72" s="78">
        <f t="shared" si="42"/>
        <v>78.723404255319153</v>
      </c>
      <c r="H72" s="76">
        <v>61</v>
      </c>
      <c r="I72" s="78">
        <f t="shared" si="44"/>
        <v>91.044776119402982</v>
      </c>
      <c r="J72" s="76">
        <v>92</v>
      </c>
      <c r="K72" s="78">
        <f t="shared" si="46"/>
        <v>85.18518518518519</v>
      </c>
      <c r="L72" s="76">
        <v>98</v>
      </c>
      <c r="M72" s="78">
        <f t="shared" si="48"/>
        <v>85.217391304347828</v>
      </c>
      <c r="N72" s="76">
        <v>114</v>
      </c>
      <c r="O72" s="78">
        <f t="shared" si="50"/>
        <v>89.0625</v>
      </c>
      <c r="P72" s="76">
        <v>133</v>
      </c>
      <c r="Q72" s="78">
        <f t="shared" si="52"/>
        <v>85.806451612903217</v>
      </c>
      <c r="R72" s="76">
        <v>163</v>
      </c>
      <c r="S72" s="78">
        <f t="shared" si="54"/>
        <v>86.702127659574472</v>
      </c>
      <c r="T72" s="76">
        <v>178</v>
      </c>
      <c r="U72" s="78">
        <f t="shared" si="56"/>
        <v>84.360189573459721</v>
      </c>
      <c r="V72" s="76">
        <v>248</v>
      </c>
      <c r="W72" s="78">
        <f t="shared" si="58"/>
        <v>85.517241379310349</v>
      </c>
      <c r="X72" s="76">
        <v>407</v>
      </c>
      <c r="Y72" s="78">
        <f t="shared" si="60"/>
        <v>85.324947589098528</v>
      </c>
      <c r="Z72" s="76">
        <v>707</v>
      </c>
      <c r="AA72" s="78">
        <f>Z72/Z36*100</f>
        <v>84.569377990430624</v>
      </c>
      <c r="AB72" s="76">
        <v>758</v>
      </c>
      <c r="AC72" s="78">
        <f>AB72/AB36*100</f>
        <v>78.876170655567108</v>
      </c>
      <c r="AE72" s="310"/>
      <c r="AF72" s="3">
        <v>2020</v>
      </c>
      <c r="AG72" s="4">
        <v>18</v>
      </c>
      <c r="AH72" s="78">
        <f t="shared" si="41"/>
        <v>66.666666666666657</v>
      </c>
      <c r="AI72" s="76">
        <v>37</v>
      </c>
      <c r="AJ72" s="78">
        <f t="shared" si="43"/>
        <v>77.083333333333343</v>
      </c>
      <c r="AK72" s="76">
        <v>61</v>
      </c>
      <c r="AL72" s="78">
        <f t="shared" si="45"/>
        <v>82.432432432432435</v>
      </c>
      <c r="AM72" s="76">
        <v>97</v>
      </c>
      <c r="AN72" s="78">
        <f t="shared" si="47"/>
        <v>81.512605042016801</v>
      </c>
      <c r="AO72" s="76">
        <v>100</v>
      </c>
      <c r="AP72" s="78">
        <f t="shared" si="49"/>
        <v>81.967213114754102</v>
      </c>
      <c r="AQ72" s="76">
        <v>116</v>
      </c>
      <c r="AR72" s="78">
        <f t="shared" si="51"/>
        <v>85.925925925925924</v>
      </c>
      <c r="AS72" s="76">
        <v>138</v>
      </c>
      <c r="AT72" s="78">
        <f t="shared" si="53"/>
        <v>82.142857142857139</v>
      </c>
      <c r="AU72" s="76">
        <v>165</v>
      </c>
      <c r="AV72" s="78">
        <f t="shared" si="55"/>
        <v>84.183673469387756</v>
      </c>
      <c r="AW72" s="76">
        <v>187</v>
      </c>
      <c r="AX72" s="78">
        <f t="shared" si="57"/>
        <v>81.659388646288207</v>
      </c>
      <c r="AY72" s="76">
        <v>254</v>
      </c>
      <c r="AZ72" s="78">
        <f t="shared" si="59"/>
        <v>80.634920634920633</v>
      </c>
      <c r="BA72" s="76">
        <v>424</v>
      </c>
      <c r="BB72" s="78">
        <f t="shared" si="61"/>
        <v>80.761904761904759</v>
      </c>
      <c r="BC72" s="76">
        <v>725</v>
      </c>
      <c r="BD72" s="78">
        <f>BC72/BC36*100</f>
        <v>81.096196868008946</v>
      </c>
      <c r="BE72" s="76">
        <v>779</v>
      </c>
      <c r="BF72" s="78">
        <f>BE72/BE36*100</f>
        <v>75.631067961165044</v>
      </c>
    </row>
    <row r="74" spans="2:58" ht="24" x14ac:dyDescent="0.3">
      <c r="B74" s="100" t="s">
        <v>50</v>
      </c>
      <c r="C74" s="87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E74" s="100" t="s">
        <v>51</v>
      </c>
      <c r="AF74" s="87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</row>
    <row r="75" spans="2:58" x14ac:dyDescent="0.3">
      <c r="B75" s="79"/>
      <c r="C75" s="73"/>
      <c r="D75" s="311" t="s">
        <v>30</v>
      </c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11"/>
      <c r="Y75" s="311"/>
      <c r="Z75" s="311"/>
      <c r="AA75" s="311"/>
      <c r="AB75" s="311"/>
      <c r="AC75" s="311"/>
      <c r="AE75" s="79"/>
      <c r="AF75" s="73"/>
      <c r="AG75" s="311" t="s">
        <v>30</v>
      </c>
      <c r="AH75" s="311"/>
      <c r="AI75" s="311"/>
      <c r="AJ75" s="311"/>
      <c r="AK75" s="311"/>
      <c r="AL75" s="311"/>
      <c r="AM75" s="311"/>
      <c r="AN75" s="311"/>
      <c r="AO75" s="311"/>
      <c r="AP75" s="311"/>
      <c r="AQ75" s="311"/>
      <c r="AR75" s="311"/>
      <c r="AS75" s="311"/>
      <c r="AT75" s="311"/>
      <c r="AU75" s="311"/>
      <c r="AV75" s="311"/>
      <c r="AW75" s="311"/>
      <c r="AX75" s="311"/>
      <c r="AY75" s="311"/>
      <c r="AZ75" s="311"/>
      <c r="BA75" s="311"/>
      <c r="BB75" s="311"/>
      <c r="BC75" s="311"/>
      <c r="BD75" s="311"/>
      <c r="BE75" s="311"/>
      <c r="BF75" s="311"/>
    </row>
    <row r="76" spans="2:58" x14ac:dyDescent="0.3">
      <c r="B76" s="80"/>
      <c r="C76" s="81"/>
      <c r="D76" s="307">
        <v>2008</v>
      </c>
      <c r="E76" s="307"/>
      <c r="F76" s="307">
        <v>2009</v>
      </c>
      <c r="G76" s="307"/>
      <c r="H76" s="307">
        <v>2010</v>
      </c>
      <c r="I76" s="307"/>
      <c r="J76" s="307">
        <v>2011</v>
      </c>
      <c r="K76" s="307"/>
      <c r="L76" s="307">
        <v>2012</v>
      </c>
      <c r="M76" s="307"/>
      <c r="N76" s="307">
        <v>2013</v>
      </c>
      <c r="O76" s="307"/>
      <c r="P76" s="307">
        <v>2014</v>
      </c>
      <c r="Q76" s="307"/>
      <c r="R76" s="307">
        <v>2015</v>
      </c>
      <c r="S76" s="307"/>
      <c r="T76" s="307">
        <v>2016</v>
      </c>
      <c r="U76" s="307"/>
      <c r="V76" s="307">
        <v>2017</v>
      </c>
      <c r="W76" s="307"/>
      <c r="X76" s="307">
        <v>2018</v>
      </c>
      <c r="Y76" s="307"/>
      <c r="Z76" s="307">
        <v>2019</v>
      </c>
      <c r="AA76" s="307"/>
      <c r="AB76" s="307">
        <v>2020</v>
      </c>
      <c r="AC76" s="307"/>
      <c r="AE76" s="80"/>
      <c r="AF76" s="81"/>
      <c r="AG76" s="307">
        <v>2008</v>
      </c>
      <c r="AH76" s="307"/>
      <c r="AI76" s="307">
        <v>2009</v>
      </c>
      <c r="AJ76" s="307"/>
      <c r="AK76" s="307">
        <v>2010</v>
      </c>
      <c r="AL76" s="307"/>
      <c r="AM76" s="307">
        <v>2011</v>
      </c>
      <c r="AN76" s="307"/>
      <c r="AO76" s="307">
        <v>2012</v>
      </c>
      <c r="AP76" s="307"/>
      <c r="AQ76" s="307">
        <v>2013</v>
      </c>
      <c r="AR76" s="307"/>
      <c r="AS76" s="307">
        <v>2014</v>
      </c>
      <c r="AT76" s="307"/>
      <c r="AU76" s="307">
        <v>2015</v>
      </c>
      <c r="AV76" s="307"/>
      <c r="AW76" s="307">
        <v>2016</v>
      </c>
      <c r="AX76" s="307"/>
      <c r="AY76" s="307">
        <v>2017</v>
      </c>
      <c r="AZ76" s="307"/>
      <c r="BA76" s="307">
        <v>2018</v>
      </c>
      <c r="BB76" s="307"/>
      <c r="BC76" s="307">
        <v>2019</v>
      </c>
      <c r="BD76" s="307"/>
      <c r="BE76" s="307">
        <v>2020</v>
      </c>
      <c r="BF76" s="307"/>
    </row>
    <row r="77" spans="2:58" x14ac:dyDescent="0.3">
      <c r="B77" s="83"/>
      <c r="C77" s="84"/>
      <c r="D77" s="85" t="s">
        <v>31</v>
      </c>
      <c r="E77" s="85" t="s">
        <v>0</v>
      </c>
      <c r="F77" s="85" t="s">
        <v>31</v>
      </c>
      <c r="G77" s="85" t="s">
        <v>0</v>
      </c>
      <c r="H77" s="85" t="s">
        <v>31</v>
      </c>
      <c r="I77" s="85" t="s">
        <v>0</v>
      </c>
      <c r="J77" s="85" t="s">
        <v>31</v>
      </c>
      <c r="K77" s="85" t="s">
        <v>0</v>
      </c>
      <c r="L77" s="85" t="s">
        <v>31</v>
      </c>
      <c r="M77" s="85" t="s">
        <v>0</v>
      </c>
      <c r="N77" s="85" t="s">
        <v>31</v>
      </c>
      <c r="O77" s="85" t="s">
        <v>0</v>
      </c>
      <c r="P77" s="85" t="s">
        <v>31</v>
      </c>
      <c r="Q77" s="85" t="s">
        <v>0</v>
      </c>
      <c r="R77" s="85" t="s">
        <v>31</v>
      </c>
      <c r="S77" s="85" t="s">
        <v>0</v>
      </c>
      <c r="T77" s="85" t="s">
        <v>31</v>
      </c>
      <c r="U77" s="85" t="s">
        <v>0</v>
      </c>
      <c r="V77" s="85" t="s">
        <v>31</v>
      </c>
      <c r="W77" s="85" t="s">
        <v>0</v>
      </c>
      <c r="X77" s="85" t="s">
        <v>31</v>
      </c>
      <c r="Y77" s="85" t="s">
        <v>0</v>
      </c>
      <c r="Z77" s="85" t="s">
        <v>31</v>
      </c>
      <c r="AA77" s="85" t="s">
        <v>0</v>
      </c>
      <c r="AB77" s="85" t="s">
        <v>31</v>
      </c>
      <c r="AC77" s="85" t="s">
        <v>0</v>
      </c>
      <c r="AE77" s="83"/>
      <c r="AF77" s="84"/>
      <c r="AG77" s="85" t="s">
        <v>31</v>
      </c>
      <c r="AH77" s="85" t="s">
        <v>0</v>
      </c>
      <c r="AI77" s="85" t="s">
        <v>31</v>
      </c>
      <c r="AJ77" s="85" t="s">
        <v>0</v>
      </c>
      <c r="AK77" s="85" t="s">
        <v>31</v>
      </c>
      <c r="AL77" s="85" t="s">
        <v>0</v>
      </c>
      <c r="AM77" s="85" t="s">
        <v>31</v>
      </c>
      <c r="AN77" s="85" t="s">
        <v>0</v>
      </c>
      <c r="AO77" s="85" t="s">
        <v>31</v>
      </c>
      <c r="AP77" s="85" t="s">
        <v>0</v>
      </c>
      <c r="AQ77" s="85" t="s">
        <v>31</v>
      </c>
      <c r="AR77" s="85" t="s">
        <v>0</v>
      </c>
      <c r="AS77" s="85" t="s">
        <v>31</v>
      </c>
      <c r="AT77" s="85" t="s">
        <v>0</v>
      </c>
      <c r="AU77" s="85" t="s">
        <v>31</v>
      </c>
      <c r="AV77" s="85" t="s">
        <v>0</v>
      </c>
      <c r="AW77" s="85" t="s">
        <v>31</v>
      </c>
      <c r="AX77" s="85" t="s">
        <v>0</v>
      </c>
      <c r="AY77" s="85" t="s">
        <v>31</v>
      </c>
      <c r="AZ77" s="85" t="s">
        <v>0</v>
      </c>
      <c r="BA77" s="85" t="s">
        <v>31</v>
      </c>
      <c r="BB77" s="85" t="s">
        <v>0</v>
      </c>
      <c r="BC77" s="85" t="s">
        <v>31</v>
      </c>
      <c r="BD77" s="85" t="s">
        <v>0</v>
      </c>
      <c r="BE77" s="85" t="s">
        <v>31</v>
      </c>
      <c r="BF77" s="85" t="s">
        <v>0</v>
      </c>
    </row>
    <row r="78" spans="2:58" ht="13.5" customHeight="1" x14ac:dyDescent="0.3">
      <c r="B78" s="308" t="s">
        <v>34</v>
      </c>
      <c r="C78" s="2">
        <v>2008</v>
      </c>
      <c r="D78" s="38">
        <v>100</v>
      </c>
      <c r="E78" s="115">
        <f>D78/AG60*100</f>
        <v>33.222591362126245</v>
      </c>
      <c r="F78" s="74" t="s">
        <v>38</v>
      </c>
      <c r="G78" s="115"/>
      <c r="H78" s="74" t="s">
        <v>38</v>
      </c>
      <c r="I78" s="115"/>
      <c r="J78" s="74" t="s">
        <v>38</v>
      </c>
      <c r="K78" s="115"/>
      <c r="L78" s="74" t="s">
        <v>38</v>
      </c>
      <c r="M78" s="115"/>
      <c r="N78" s="74" t="s">
        <v>38</v>
      </c>
      <c r="O78" s="115"/>
      <c r="P78" s="74" t="s">
        <v>38</v>
      </c>
      <c r="Q78" s="115"/>
      <c r="R78" s="74" t="s">
        <v>38</v>
      </c>
      <c r="S78" s="115"/>
      <c r="T78" s="74" t="s">
        <v>38</v>
      </c>
      <c r="U78" s="115"/>
      <c r="V78" s="74" t="s">
        <v>38</v>
      </c>
      <c r="W78" s="115"/>
      <c r="X78" s="74" t="s">
        <v>38</v>
      </c>
      <c r="Y78" s="115"/>
      <c r="Z78" s="74" t="s">
        <v>38</v>
      </c>
      <c r="AA78" s="115"/>
      <c r="AB78" s="74" t="s">
        <v>38</v>
      </c>
      <c r="AC78" s="115"/>
      <c r="AE78" s="308" t="s">
        <v>34</v>
      </c>
      <c r="AF78" s="2">
        <v>2008</v>
      </c>
      <c r="AG78" s="38">
        <v>82</v>
      </c>
      <c r="AH78" s="115">
        <f>AG78/AG60*100</f>
        <v>27.242524916943523</v>
      </c>
      <c r="AI78" s="74" t="s">
        <v>38</v>
      </c>
      <c r="AJ78" s="115"/>
      <c r="AK78" s="74" t="s">
        <v>38</v>
      </c>
      <c r="AL78" s="115"/>
      <c r="AM78" s="74" t="s">
        <v>38</v>
      </c>
      <c r="AN78" s="115"/>
      <c r="AO78" s="74" t="s">
        <v>38</v>
      </c>
      <c r="AP78" s="115"/>
      <c r="AQ78" s="74" t="s">
        <v>38</v>
      </c>
      <c r="AR78" s="115"/>
      <c r="AS78" s="74" t="s">
        <v>38</v>
      </c>
      <c r="AT78" s="115"/>
      <c r="AU78" s="74" t="s">
        <v>38</v>
      </c>
      <c r="AV78" s="115"/>
      <c r="AW78" s="74" t="s">
        <v>38</v>
      </c>
      <c r="AX78" s="115"/>
      <c r="AY78" s="74" t="s">
        <v>38</v>
      </c>
      <c r="AZ78" s="115"/>
      <c r="BA78" s="74" t="s">
        <v>38</v>
      </c>
      <c r="BB78" s="115"/>
      <c r="BC78" s="74" t="s">
        <v>38</v>
      </c>
      <c r="BD78" s="115"/>
      <c r="BE78" s="74" t="s">
        <v>38</v>
      </c>
      <c r="BF78" s="115"/>
    </row>
    <row r="79" spans="2:58" x14ac:dyDescent="0.3">
      <c r="B79" s="309"/>
      <c r="C79" s="2">
        <v>2009</v>
      </c>
      <c r="D79" s="41">
        <v>58</v>
      </c>
      <c r="E79" s="116">
        <f t="shared" ref="E79:Q90" si="62">D79/AG61*100</f>
        <v>21.886792452830189</v>
      </c>
      <c r="F79" s="26">
        <v>86</v>
      </c>
      <c r="G79" s="116">
        <f>F79/AI61*100</f>
        <v>19.545454545454547</v>
      </c>
      <c r="H79" s="26" t="s">
        <v>38</v>
      </c>
      <c r="I79" s="116"/>
      <c r="J79" s="26" t="s">
        <v>38</v>
      </c>
      <c r="K79" s="116"/>
      <c r="L79" s="26" t="s">
        <v>38</v>
      </c>
      <c r="M79" s="116"/>
      <c r="N79" s="26" t="s">
        <v>38</v>
      </c>
      <c r="O79" s="116"/>
      <c r="P79" s="26" t="s">
        <v>38</v>
      </c>
      <c r="Q79" s="116"/>
      <c r="R79" s="26" t="s">
        <v>38</v>
      </c>
      <c r="S79" s="116"/>
      <c r="T79" s="26" t="s">
        <v>38</v>
      </c>
      <c r="U79" s="116"/>
      <c r="V79" s="26" t="s">
        <v>38</v>
      </c>
      <c r="W79" s="116"/>
      <c r="X79" s="26" t="s">
        <v>38</v>
      </c>
      <c r="Y79" s="116"/>
      <c r="Z79" s="26" t="s">
        <v>38</v>
      </c>
      <c r="AA79" s="116"/>
      <c r="AB79" s="26" t="s">
        <v>38</v>
      </c>
      <c r="AC79" s="116"/>
      <c r="AE79" s="309"/>
      <c r="AF79" s="2">
        <v>2009</v>
      </c>
      <c r="AG79" s="41">
        <v>71</v>
      </c>
      <c r="AH79" s="116">
        <f t="shared" ref="AH79:AJ90" si="63">AG79/AG61*100</f>
        <v>26.79245283018868</v>
      </c>
      <c r="AI79" s="26">
        <v>132</v>
      </c>
      <c r="AJ79" s="116">
        <f t="shared" si="63"/>
        <v>30</v>
      </c>
      <c r="AK79" s="26" t="s">
        <v>38</v>
      </c>
      <c r="AL79" s="116"/>
      <c r="AM79" s="26" t="s">
        <v>38</v>
      </c>
      <c r="AN79" s="116"/>
      <c r="AO79" s="26" t="s">
        <v>38</v>
      </c>
      <c r="AP79" s="116"/>
      <c r="AQ79" s="26" t="s">
        <v>38</v>
      </c>
      <c r="AR79" s="116"/>
      <c r="AS79" s="26" t="s">
        <v>38</v>
      </c>
      <c r="AT79" s="116"/>
      <c r="AU79" s="26" t="s">
        <v>38</v>
      </c>
      <c r="AV79" s="116"/>
      <c r="AW79" s="26" t="s">
        <v>38</v>
      </c>
      <c r="AX79" s="116"/>
      <c r="AY79" s="26" t="s">
        <v>38</v>
      </c>
      <c r="AZ79" s="116"/>
      <c r="BA79" s="26" t="s">
        <v>38</v>
      </c>
      <c r="BB79" s="116"/>
      <c r="BC79" s="26" t="s">
        <v>38</v>
      </c>
      <c r="BD79" s="116"/>
      <c r="BE79" s="26" t="s">
        <v>38</v>
      </c>
      <c r="BF79" s="116"/>
    </row>
    <row r="80" spans="2:58" x14ac:dyDescent="0.3">
      <c r="B80" s="309"/>
      <c r="C80" s="2">
        <v>2010</v>
      </c>
      <c r="D80" s="41">
        <v>23</v>
      </c>
      <c r="E80" s="116">
        <f t="shared" si="62"/>
        <v>14.838709677419354</v>
      </c>
      <c r="F80" s="26">
        <v>53</v>
      </c>
      <c r="G80" s="116">
        <f t="shared" si="62"/>
        <v>14.722222222222223</v>
      </c>
      <c r="H80" s="26">
        <v>74</v>
      </c>
      <c r="I80" s="116">
        <f t="shared" si="62"/>
        <v>14.88933601609658</v>
      </c>
      <c r="J80" s="26" t="s">
        <v>38</v>
      </c>
      <c r="K80" s="116"/>
      <c r="L80" s="26" t="s">
        <v>38</v>
      </c>
      <c r="M80" s="116"/>
      <c r="N80" s="26" t="s">
        <v>38</v>
      </c>
      <c r="O80" s="116"/>
      <c r="P80" s="26" t="s">
        <v>38</v>
      </c>
      <c r="Q80" s="116"/>
      <c r="R80" s="26" t="s">
        <v>38</v>
      </c>
      <c r="S80" s="116"/>
      <c r="T80" s="26" t="s">
        <v>38</v>
      </c>
      <c r="U80" s="116"/>
      <c r="V80" s="26" t="s">
        <v>38</v>
      </c>
      <c r="W80" s="116"/>
      <c r="X80" s="26" t="s">
        <v>38</v>
      </c>
      <c r="Y80" s="116"/>
      <c r="Z80" s="26" t="s">
        <v>38</v>
      </c>
      <c r="AA80" s="116"/>
      <c r="AB80" s="26" t="s">
        <v>38</v>
      </c>
      <c r="AC80" s="116"/>
      <c r="AE80" s="309"/>
      <c r="AF80" s="2">
        <v>2010</v>
      </c>
      <c r="AG80" s="41">
        <v>35</v>
      </c>
      <c r="AH80" s="116">
        <f t="shared" si="63"/>
        <v>22.58064516129032</v>
      </c>
      <c r="AI80" s="26">
        <v>80</v>
      </c>
      <c r="AJ80" s="116">
        <f t="shared" si="63"/>
        <v>22.222222222222221</v>
      </c>
      <c r="AK80" s="26">
        <v>120</v>
      </c>
      <c r="AL80" s="116">
        <f t="shared" ref="AL80:AN90" si="64">AK80/AK62*100</f>
        <v>24.144869215291749</v>
      </c>
      <c r="AM80" s="26" t="s">
        <v>38</v>
      </c>
      <c r="AN80" s="116"/>
      <c r="AO80" s="26" t="s">
        <v>38</v>
      </c>
      <c r="AP80" s="116"/>
      <c r="AQ80" s="26" t="s">
        <v>38</v>
      </c>
      <c r="AR80" s="116"/>
      <c r="AS80" s="26" t="s">
        <v>38</v>
      </c>
      <c r="AT80" s="116"/>
      <c r="AU80" s="26" t="s">
        <v>38</v>
      </c>
      <c r="AV80" s="116"/>
      <c r="AW80" s="26" t="s">
        <v>38</v>
      </c>
      <c r="AX80" s="116"/>
      <c r="AY80" s="26" t="s">
        <v>38</v>
      </c>
      <c r="AZ80" s="116"/>
      <c r="BA80" s="26" t="s">
        <v>38</v>
      </c>
      <c r="BB80" s="116"/>
      <c r="BC80" s="26" t="s">
        <v>38</v>
      </c>
      <c r="BD80" s="116"/>
      <c r="BE80" s="26" t="s">
        <v>38</v>
      </c>
      <c r="BF80" s="116"/>
    </row>
    <row r="81" spans="2:58" x14ac:dyDescent="0.3">
      <c r="B81" s="309"/>
      <c r="C81" s="2">
        <v>2011</v>
      </c>
      <c r="D81" s="41">
        <v>9</v>
      </c>
      <c r="E81" s="116">
        <f t="shared" si="62"/>
        <v>10.344827586206897</v>
      </c>
      <c r="F81" s="26">
        <v>15</v>
      </c>
      <c r="G81" s="116">
        <f t="shared" si="62"/>
        <v>9.67741935483871</v>
      </c>
      <c r="H81" s="26">
        <v>47</v>
      </c>
      <c r="I81" s="116">
        <f t="shared" si="62"/>
        <v>12.876712328767123</v>
      </c>
      <c r="J81" s="26">
        <v>62</v>
      </c>
      <c r="K81" s="116">
        <f t="shared" si="62"/>
        <v>14.351851851851851</v>
      </c>
      <c r="L81" s="26" t="s">
        <v>38</v>
      </c>
      <c r="M81" s="116"/>
      <c r="N81" s="26" t="s">
        <v>38</v>
      </c>
      <c r="O81" s="116"/>
      <c r="P81" s="26" t="s">
        <v>38</v>
      </c>
      <c r="Q81" s="116"/>
      <c r="R81" s="26" t="s">
        <v>38</v>
      </c>
      <c r="S81" s="116"/>
      <c r="T81" s="26" t="s">
        <v>38</v>
      </c>
      <c r="U81" s="116"/>
      <c r="V81" s="26" t="s">
        <v>38</v>
      </c>
      <c r="W81" s="116"/>
      <c r="X81" s="26" t="s">
        <v>38</v>
      </c>
      <c r="Y81" s="116"/>
      <c r="Z81" s="26" t="s">
        <v>38</v>
      </c>
      <c r="AA81" s="116"/>
      <c r="AB81" s="26" t="s">
        <v>38</v>
      </c>
      <c r="AC81" s="116"/>
      <c r="AE81" s="309"/>
      <c r="AF81" s="2">
        <v>2011</v>
      </c>
      <c r="AG81" s="41">
        <v>18</v>
      </c>
      <c r="AH81" s="116">
        <f t="shared" si="63"/>
        <v>20.689655172413794</v>
      </c>
      <c r="AI81" s="26">
        <v>34</v>
      </c>
      <c r="AJ81" s="116">
        <f t="shared" si="63"/>
        <v>21.935483870967744</v>
      </c>
      <c r="AK81" s="26">
        <v>111</v>
      </c>
      <c r="AL81" s="116">
        <f t="shared" si="64"/>
        <v>30.410958904109592</v>
      </c>
      <c r="AM81" s="26">
        <v>121</v>
      </c>
      <c r="AN81" s="116">
        <f t="shared" si="64"/>
        <v>28.009259259259263</v>
      </c>
      <c r="AO81" s="26" t="s">
        <v>38</v>
      </c>
      <c r="AP81" s="116"/>
      <c r="AQ81" s="26" t="s">
        <v>38</v>
      </c>
      <c r="AR81" s="116"/>
      <c r="AS81" s="26" t="s">
        <v>38</v>
      </c>
      <c r="AT81" s="116"/>
      <c r="AU81" s="26" t="s">
        <v>38</v>
      </c>
      <c r="AV81" s="116"/>
      <c r="AW81" s="26" t="s">
        <v>38</v>
      </c>
      <c r="AX81" s="116"/>
      <c r="AY81" s="26" t="s">
        <v>38</v>
      </c>
      <c r="AZ81" s="116"/>
      <c r="BA81" s="26" t="s">
        <v>38</v>
      </c>
      <c r="BB81" s="116"/>
      <c r="BC81" s="26" t="s">
        <v>38</v>
      </c>
      <c r="BD81" s="116"/>
      <c r="BE81" s="26" t="s">
        <v>38</v>
      </c>
      <c r="BF81" s="116"/>
    </row>
    <row r="82" spans="2:58" x14ac:dyDescent="0.3">
      <c r="B82" s="309"/>
      <c r="C82" s="2">
        <v>2012</v>
      </c>
      <c r="D82" s="41">
        <v>6</v>
      </c>
      <c r="E82" s="116">
        <f t="shared" si="62"/>
        <v>7.7922077922077921</v>
      </c>
      <c r="F82" s="26">
        <v>6</v>
      </c>
      <c r="G82" s="116">
        <f t="shared" si="62"/>
        <v>5.7142857142857144</v>
      </c>
      <c r="H82" s="26">
        <v>30</v>
      </c>
      <c r="I82" s="116">
        <f t="shared" si="62"/>
        <v>13.513513513513514</v>
      </c>
      <c r="J82" s="26">
        <v>52</v>
      </c>
      <c r="K82" s="116">
        <f t="shared" si="62"/>
        <v>15.028901734104046</v>
      </c>
      <c r="L82" s="26">
        <v>59</v>
      </c>
      <c r="M82" s="116">
        <f t="shared" si="62"/>
        <v>13.140311804008908</v>
      </c>
      <c r="N82" s="26" t="s">
        <v>38</v>
      </c>
      <c r="O82" s="116"/>
      <c r="P82" s="26" t="s">
        <v>38</v>
      </c>
      <c r="Q82" s="116"/>
      <c r="R82" s="26" t="s">
        <v>38</v>
      </c>
      <c r="S82" s="116"/>
      <c r="T82" s="26" t="s">
        <v>38</v>
      </c>
      <c r="U82" s="116"/>
      <c r="V82" s="26" t="s">
        <v>38</v>
      </c>
      <c r="W82" s="116"/>
      <c r="X82" s="26" t="s">
        <v>38</v>
      </c>
      <c r="Y82" s="116"/>
      <c r="Z82" s="26" t="s">
        <v>38</v>
      </c>
      <c r="AA82" s="116"/>
      <c r="AB82" s="26" t="s">
        <v>38</v>
      </c>
      <c r="AC82" s="116"/>
      <c r="AE82" s="309"/>
      <c r="AF82" s="2">
        <v>2012</v>
      </c>
      <c r="AG82" s="41">
        <v>15</v>
      </c>
      <c r="AH82" s="116">
        <f t="shared" si="63"/>
        <v>19.480519480519483</v>
      </c>
      <c r="AI82" s="26">
        <v>30</v>
      </c>
      <c r="AJ82" s="116">
        <f t="shared" si="63"/>
        <v>28.571428571428569</v>
      </c>
      <c r="AK82" s="26">
        <v>53</v>
      </c>
      <c r="AL82" s="116">
        <f t="shared" si="64"/>
        <v>23.873873873873876</v>
      </c>
      <c r="AM82" s="26">
        <v>87</v>
      </c>
      <c r="AN82" s="116">
        <f t="shared" si="64"/>
        <v>25.144508670520231</v>
      </c>
      <c r="AO82" s="26">
        <v>128</v>
      </c>
      <c r="AP82" s="116">
        <f t="shared" ref="AP82:AR90" si="65">AO82/AO64*100</f>
        <v>28.507795100222715</v>
      </c>
      <c r="AQ82" s="26" t="s">
        <v>38</v>
      </c>
      <c r="AR82" s="116"/>
      <c r="AS82" s="26" t="s">
        <v>38</v>
      </c>
      <c r="AT82" s="116"/>
      <c r="AU82" s="26" t="s">
        <v>38</v>
      </c>
      <c r="AV82" s="116"/>
      <c r="AW82" s="26" t="s">
        <v>38</v>
      </c>
      <c r="AX82" s="116"/>
      <c r="AY82" s="26" t="s">
        <v>38</v>
      </c>
      <c r="AZ82" s="116"/>
      <c r="BA82" s="26" t="s">
        <v>38</v>
      </c>
      <c r="BB82" s="116"/>
      <c r="BC82" s="26" t="s">
        <v>38</v>
      </c>
      <c r="BD82" s="116"/>
      <c r="BE82" s="26" t="s">
        <v>38</v>
      </c>
      <c r="BF82" s="116"/>
    </row>
    <row r="83" spans="2:58" x14ac:dyDescent="0.3">
      <c r="B83" s="309"/>
      <c r="C83" s="2">
        <v>2013</v>
      </c>
      <c r="D83" s="41">
        <v>7</v>
      </c>
      <c r="E83" s="116">
        <f t="shared" si="62"/>
        <v>12.068965517241379</v>
      </c>
      <c r="F83" s="26">
        <v>7</v>
      </c>
      <c r="G83" s="116">
        <f t="shared" si="62"/>
        <v>6.4220183486238538</v>
      </c>
      <c r="H83" s="26">
        <v>14</v>
      </c>
      <c r="I83" s="116">
        <f t="shared" si="62"/>
        <v>7.4468085106382977</v>
      </c>
      <c r="J83" s="26">
        <v>15</v>
      </c>
      <c r="K83" s="116">
        <f t="shared" si="62"/>
        <v>6.4102564102564097</v>
      </c>
      <c r="L83" s="26">
        <v>66</v>
      </c>
      <c r="M83" s="116">
        <f t="shared" si="62"/>
        <v>12.667946257197697</v>
      </c>
      <c r="N83" s="26">
        <v>85</v>
      </c>
      <c r="O83" s="116">
        <f t="shared" si="62"/>
        <v>13.097072419106318</v>
      </c>
      <c r="P83" s="26" t="s">
        <v>38</v>
      </c>
      <c r="Q83" s="116"/>
      <c r="R83" s="26" t="s">
        <v>38</v>
      </c>
      <c r="S83" s="116"/>
      <c r="T83" s="26" t="s">
        <v>38</v>
      </c>
      <c r="U83" s="116"/>
      <c r="V83" s="26" t="s">
        <v>38</v>
      </c>
      <c r="W83" s="116"/>
      <c r="X83" s="26" t="s">
        <v>38</v>
      </c>
      <c r="Y83" s="116"/>
      <c r="Z83" s="26" t="s">
        <v>38</v>
      </c>
      <c r="AA83" s="116"/>
      <c r="AB83" s="26" t="s">
        <v>38</v>
      </c>
      <c r="AC83" s="116"/>
      <c r="AE83" s="309"/>
      <c r="AF83" s="2">
        <v>2013</v>
      </c>
      <c r="AG83" s="41">
        <v>9</v>
      </c>
      <c r="AH83" s="116">
        <f t="shared" si="63"/>
        <v>15.517241379310345</v>
      </c>
      <c r="AI83" s="26">
        <v>18</v>
      </c>
      <c r="AJ83" s="116">
        <f t="shared" si="63"/>
        <v>16.513761467889911</v>
      </c>
      <c r="AK83" s="26">
        <v>33</v>
      </c>
      <c r="AL83" s="116">
        <f t="shared" si="64"/>
        <v>17.553191489361701</v>
      </c>
      <c r="AM83" s="26">
        <v>55</v>
      </c>
      <c r="AN83" s="116">
        <f t="shared" si="64"/>
        <v>23.504273504273502</v>
      </c>
      <c r="AO83" s="26">
        <v>116</v>
      </c>
      <c r="AP83" s="116">
        <f t="shared" si="65"/>
        <v>22.264875239923224</v>
      </c>
      <c r="AQ83" s="26">
        <v>153</v>
      </c>
      <c r="AR83" s="116">
        <f t="shared" si="65"/>
        <v>23.57473035439137</v>
      </c>
      <c r="AS83" s="26" t="s">
        <v>38</v>
      </c>
      <c r="AT83" s="116"/>
      <c r="AU83" s="26" t="s">
        <v>38</v>
      </c>
      <c r="AV83" s="116"/>
      <c r="AW83" s="26" t="s">
        <v>38</v>
      </c>
      <c r="AX83" s="116"/>
      <c r="AY83" s="26" t="s">
        <v>38</v>
      </c>
      <c r="AZ83" s="116"/>
      <c r="BA83" s="26" t="s">
        <v>38</v>
      </c>
      <c r="BB83" s="116"/>
      <c r="BC83" s="26" t="s">
        <v>38</v>
      </c>
      <c r="BD83" s="116"/>
      <c r="BE83" s="26" t="s">
        <v>38</v>
      </c>
      <c r="BF83" s="116"/>
    </row>
    <row r="84" spans="2:58" x14ac:dyDescent="0.3">
      <c r="B84" s="309"/>
      <c r="C84" s="2">
        <v>2014</v>
      </c>
      <c r="D84" s="41">
        <v>5</v>
      </c>
      <c r="E84" s="116">
        <f t="shared" si="62"/>
        <v>8.3333333333333321</v>
      </c>
      <c r="F84" s="26">
        <v>9</v>
      </c>
      <c r="G84" s="116">
        <f t="shared" si="62"/>
        <v>9.4736842105263168</v>
      </c>
      <c r="H84" s="26">
        <v>9</v>
      </c>
      <c r="I84" s="116">
        <f t="shared" si="62"/>
        <v>5.5555555555555554</v>
      </c>
      <c r="J84" s="26">
        <v>15</v>
      </c>
      <c r="K84" s="116">
        <f t="shared" si="62"/>
        <v>8.2872928176795568</v>
      </c>
      <c r="L84" s="26">
        <v>30</v>
      </c>
      <c r="M84" s="116">
        <f t="shared" si="62"/>
        <v>10.1010101010101</v>
      </c>
      <c r="N84" s="26">
        <v>62</v>
      </c>
      <c r="O84" s="116">
        <f t="shared" si="62"/>
        <v>10.858143607705779</v>
      </c>
      <c r="P84" s="26">
        <v>59</v>
      </c>
      <c r="Q84" s="116">
        <f t="shared" si="62"/>
        <v>9.204368174726989</v>
      </c>
      <c r="R84" s="26" t="s">
        <v>38</v>
      </c>
      <c r="S84" s="116"/>
      <c r="T84" s="26" t="s">
        <v>38</v>
      </c>
      <c r="U84" s="116"/>
      <c r="V84" s="26" t="s">
        <v>38</v>
      </c>
      <c r="W84" s="116"/>
      <c r="X84" s="26" t="s">
        <v>38</v>
      </c>
      <c r="Y84" s="116"/>
      <c r="Z84" s="26" t="s">
        <v>38</v>
      </c>
      <c r="AA84" s="116"/>
      <c r="AB84" s="26" t="s">
        <v>38</v>
      </c>
      <c r="AC84" s="116"/>
      <c r="AE84" s="309"/>
      <c r="AF84" s="2">
        <v>2014</v>
      </c>
      <c r="AG84" s="41">
        <v>11</v>
      </c>
      <c r="AH84" s="116">
        <f t="shared" si="63"/>
        <v>18.333333333333332</v>
      </c>
      <c r="AI84" s="26">
        <v>15</v>
      </c>
      <c r="AJ84" s="116">
        <f t="shared" si="63"/>
        <v>15.789473684210526</v>
      </c>
      <c r="AK84" s="26">
        <v>33</v>
      </c>
      <c r="AL84" s="116">
        <f t="shared" si="64"/>
        <v>20.37037037037037</v>
      </c>
      <c r="AM84" s="26">
        <v>36</v>
      </c>
      <c r="AN84" s="116">
        <f t="shared" si="64"/>
        <v>19.88950276243094</v>
      </c>
      <c r="AO84" s="26">
        <v>47</v>
      </c>
      <c r="AP84" s="116">
        <f t="shared" si="65"/>
        <v>15.824915824915825</v>
      </c>
      <c r="AQ84" s="26">
        <v>98</v>
      </c>
      <c r="AR84" s="116">
        <f t="shared" si="65"/>
        <v>17.162872154115586</v>
      </c>
      <c r="AS84" s="26">
        <v>137</v>
      </c>
      <c r="AT84" s="116">
        <f t="shared" ref="AT84:AV90" si="66">AS84/AS66*100</f>
        <v>21.372854914196569</v>
      </c>
      <c r="AU84" s="26" t="s">
        <v>38</v>
      </c>
      <c r="AV84" s="116"/>
      <c r="AW84" s="26" t="s">
        <v>38</v>
      </c>
      <c r="AX84" s="116"/>
      <c r="AY84" s="26" t="s">
        <v>38</v>
      </c>
      <c r="AZ84" s="116"/>
      <c r="BA84" s="26" t="s">
        <v>38</v>
      </c>
      <c r="BB84" s="116"/>
      <c r="BC84" s="26" t="s">
        <v>38</v>
      </c>
      <c r="BD84" s="116"/>
      <c r="BE84" s="26" t="s">
        <v>38</v>
      </c>
      <c r="BF84" s="116"/>
    </row>
    <row r="85" spans="2:58" x14ac:dyDescent="0.3">
      <c r="B85" s="309"/>
      <c r="C85" s="2">
        <v>2015</v>
      </c>
      <c r="D85" s="41">
        <v>5</v>
      </c>
      <c r="E85" s="116">
        <f t="shared" si="62"/>
        <v>10.869565217391305</v>
      </c>
      <c r="F85" s="26">
        <v>8</v>
      </c>
      <c r="G85" s="116">
        <f t="shared" si="62"/>
        <v>9.1954022988505741</v>
      </c>
      <c r="H85" s="26">
        <v>9</v>
      </c>
      <c r="I85" s="116">
        <f t="shared" si="62"/>
        <v>6.5693430656934311</v>
      </c>
      <c r="J85" s="26">
        <v>13</v>
      </c>
      <c r="K85" s="116">
        <f t="shared" si="62"/>
        <v>7.7844311377245514</v>
      </c>
      <c r="L85" s="26">
        <v>16</v>
      </c>
      <c r="M85" s="116">
        <f t="shared" si="62"/>
        <v>7.8817733990147785</v>
      </c>
      <c r="N85" s="26">
        <v>36</v>
      </c>
      <c r="O85" s="116">
        <f t="shared" si="62"/>
        <v>12.631578947368421</v>
      </c>
      <c r="P85" s="26">
        <v>49</v>
      </c>
      <c r="Q85" s="116">
        <f t="shared" si="62"/>
        <v>8.7033747779751334</v>
      </c>
      <c r="R85" s="26">
        <v>48</v>
      </c>
      <c r="S85" s="116">
        <f t="shared" ref="S85:S90" si="67">R85/AU67*100</f>
        <v>8.4656084656084651</v>
      </c>
      <c r="T85" s="26" t="s">
        <v>38</v>
      </c>
      <c r="U85" s="116"/>
      <c r="V85" s="26" t="s">
        <v>38</v>
      </c>
      <c r="W85" s="116"/>
      <c r="X85" s="26" t="s">
        <v>38</v>
      </c>
      <c r="Y85" s="116"/>
      <c r="Z85" s="26" t="s">
        <v>38</v>
      </c>
      <c r="AA85" s="116"/>
      <c r="AB85" s="26" t="s">
        <v>38</v>
      </c>
      <c r="AC85" s="116"/>
      <c r="AE85" s="309"/>
      <c r="AF85" s="2">
        <v>2015</v>
      </c>
      <c r="AG85" s="41">
        <v>7</v>
      </c>
      <c r="AH85" s="116">
        <f t="shared" si="63"/>
        <v>15.217391304347828</v>
      </c>
      <c r="AI85" s="26">
        <v>17</v>
      </c>
      <c r="AJ85" s="116">
        <f t="shared" si="63"/>
        <v>19.540229885057471</v>
      </c>
      <c r="AK85" s="26">
        <v>29</v>
      </c>
      <c r="AL85" s="116">
        <f t="shared" si="64"/>
        <v>21.167883211678831</v>
      </c>
      <c r="AM85" s="26">
        <v>20</v>
      </c>
      <c r="AN85" s="116">
        <f t="shared" si="64"/>
        <v>11.976047904191617</v>
      </c>
      <c r="AO85" s="26">
        <v>35</v>
      </c>
      <c r="AP85" s="116">
        <f t="shared" si="65"/>
        <v>17.241379310344829</v>
      </c>
      <c r="AQ85" s="26">
        <v>60</v>
      </c>
      <c r="AR85" s="116">
        <f t="shared" si="65"/>
        <v>21.052631578947366</v>
      </c>
      <c r="AS85" s="26">
        <v>123</v>
      </c>
      <c r="AT85" s="116">
        <f t="shared" si="66"/>
        <v>21.847246891651864</v>
      </c>
      <c r="AU85" s="26">
        <v>114</v>
      </c>
      <c r="AV85" s="116">
        <f t="shared" si="66"/>
        <v>20.105820105820104</v>
      </c>
      <c r="AW85" s="26" t="s">
        <v>38</v>
      </c>
      <c r="AX85" s="116"/>
      <c r="AY85" s="26" t="s">
        <v>38</v>
      </c>
      <c r="AZ85" s="116"/>
      <c r="BA85" s="26" t="s">
        <v>38</v>
      </c>
      <c r="BB85" s="116"/>
      <c r="BC85" s="26" t="s">
        <v>38</v>
      </c>
      <c r="BD85" s="116"/>
      <c r="BE85" s="26" t="s">
        <v>38</v>
      </c>
      <c r="BF85" s="116"/>
    </row>
    <row r="86" spans="2:58" x14ac:dyDescent="0.3">
      <c r="B86" s="309"/>
      <c r="C86" s="2">
        <v>2016</v>
      </c>
      <c r="D86" s="41">
        <v>2</v>
      </c>
      <c r="E86" s="116">
        <f t="shared" si="62"/>
        <v>4.3478260869565215</v>
      </c>
      <c r="F86" s="26">
        <v>6</v>
      </c>
      <c r="G86" s="116">
        <f t="shared" si="62"/>
        <v>7.2289156626506017</v>
      </c>
      <c r="H86" s="26">
        <v>12</v>
      </c>
      <c r="I86" s="116">
        <f t="shared" si="62"/>
        <v>8.8235294117647065</v>
      </c>
      <c r="J86" s="26">
        <v>14</v>
      </c>
      <c r="K86" s="116">
        <f t="shared" si="62"/>
        <v>8.9743589743589745</v>
      </c>
      <c r="L86" s="26">
        <v>9</v>
      </c>
      <c r="M86" s="116">
        <f t="shared" si="62"/>
        <v>5.3892215568862278</v>
      </c>
      <c r="N86" s="26">
        <v>13</v>
      </c>
      <c r="O86" s="116">
        <f t="shared" si="62"/>
        <v>6.666666666666667</v>
      </c>
      <c r="P86" s="26">
        <v>33</v>
      </c>
      <c r="Q86" s="116">
        <f t="shared" si="62"/>
        <v>10.714285714285714</v>
      </c>
      <c r="R86" s="26">
        <v>55</v>
      </c>
      <c r="S86" s="116">
        <f t="shared" si="67"/>
        <v>8.89967637540453</v>
      </c>
      <c r="T86" s="26">
        <v>79</v>
      </c>
      <c r="U86" s="116">
        <f>T86/AW68*100</f>
        <v>11.651917404129794</v>
      </c>
      <c r="V86" s="26" t="s">
        <v>38</v>
      </c>
      <c r="W86" s="116"/>
      <c r="X86" s="26" t="s">
        <v>38</v>
      </c>
      <c r="Y86" s="116"/>
      <c r="Z86" s="26" t="s">
        <v>38</v>
      </c>
      <c r="AA86" s="116"/>
      <c r="AB86" s="26" t="s">
        <v>38</v>
      </c>
      <c r="AC86" s="116"/>
      <c r="AE86" s="309"/>
      <c r="AF86" s="2">
        <v>2016</v>
      </c>
      <c r="AG86" s="41">
        <v>7</v>
      </c>
      <c r="AH86" s="116">
        <f t="shared" si="63"/>
        <v>15.217391304347828</v>
      </c>
      <c r="AI86" s="26">
        <v>13</v>
      </c>
      <c r="AJ86" s="116">
        <f t="shared" si="63"/>
        <v>15.66265060240964</v>
      </c>
      <c r="AK86" s="26">
        <v>22</v>
      </c>
      <c r="AL86" s="116">
        <f t="shared" si="64"/>
        <v>16.176470588235293</v>
      </c>
      <c r="AM86" s="26">
        <v>23</v>
      </c>
      <c r="AN86" s="116">
        <f t="shared" si="64"/>
        <v>14.743589743589745</v>
      </c>
      <c r="AO86" s="26">
        <v>26</v>
      </c>
      <c r="AP86" s="116">
        <f t="shared" si="65"/>
        <v>15.568862275449103</v>
      </c>
      <c r="AQ86" s="26">
        <v>34</v>
      </c>
      <c r="AR86" s="116">
        <f t="shared" si="65"/>
        <v>17.435897435897434</v>
      </c>
      <c r="AS86" s="26">
        <v>53</v>
      </c>
      <c r="AT86" s="116">
        <f t="shared" si="66"/>
        <v>17.20779220779221</v>
      </c>
      <c r="AU86" s="26">
        <v>127</v>
      </c>
      <c r="AV86" s="116">
        <f t="shared" si="66"/>
        <v>20.550161812297734</v>
      </c>
      <c r="AW86" s="26">
        <v>149</v>
      </c>
      <c r="AX86" s="116">
        <f t="shared" ref="AX86:AZ90" si="68">AW86/AW68*100</f>
        <v>21.976401179941004</v>
      </c>
      <c r="AY86" s="26" t="s">
        <v>38</v>
      </c>
      <c r="AZ86" s="116"/>
      <c r="BA86" s="26" t="s">
        <v>38</v>
      </c>
      <c r="BB86" s="116"/>
      <c r="BC86" s="26" t="s">
        <v>38</v>
      </c>
      <c r="BD86" s="116"/>
      <c r="BE86" s="26" t="s">
        <v>38</v>
      </c>
      <c r="BF86" s="116"/>
    </row>
    <row r="87" spans="2:58" x14ac:dyDescent="0.3">
      <c r="B87" s="309"/>
      <c r="C87" s="2">
        <v>2017</v>
      </c>
      <c r="D87" s="41">
        <v>3</v>
      </c>
      <c r="E87" s="116">
        <f t="shared" si="62"/>
        <v>6.25</v>
      </c>
      <c r="F87" s="26">
        <v>6</v>
      </c>
      <c r="G87" s="116">
        <f t="shared" si="62"/>
        <v>6.8965517241379306</v>
      </c>
      <c r="H87" s="26">
        <v>8</v>
      </c>
      <c r="I87" s="116">
        <f t="shared" si="62"/>
        <v>6.5040650406504072</v>
      </c>
      <c r="J87" s="26">
        <v>9</v>
      </c>
      <c r="K87" s="116">
        <f t="shared" si="62"/>
        <v>6.0810810810810816</v>
      </c>
      <c r="L87" s="26">
        <v>10</v>
      </c>
      <c r="M87" s="116">
        <f t="shared" si="62"/>
        <v>5.9880239520958085</v>
      </c>
      <c r="N87" s="26">
        <v>11</v>
      </c>
      <c r="O87" s="116">
        <f t="shared" si="62"/>
        <v>6.25</v>
      </c>
      <c r="P87" s="26">
        <v>23</v>
      </c>
      <c r="Q87" s="116">
        <f t="shared" si="62"/>
        <v>7.7441077441077439</v>
      </c>
      <c r="R87" s="26">
        <v>27</v>
      </c>
      <c r="S87" s="116">
        <f t="shared" si="67"/>
        <v>7.2972972972972974</v>
      </c>
      <c r="T87" s="26">
        <v>56</v>
      </c>
      <c r="U87" s="116">
        <f>T87/AW69*100</f>
        <v>8.1991215226939964</v>
      </c>
      <c r="V87" s="26">
        <v>84</v>
      </c>
      <c r="W87" s="116">
        <f>V87/AY69*100</f>
        <v>10.526315789473683</v>
      </c>
      <c r="X87" s="26" t="s">
        <v>38</v>
      </c>
      <c r="Y87" s="116"/>
      <c r="Z87" s="26" t="s">
        <v>38</v>
      </c>
      <c r="AA87" s="116"/>
      <c r="AB87" s="26" t="s">
        <v>38</v>
      </c>
      <c r="AC87" s="116"/>
      <c r="AE87" s="309"/>
      <c r="AF87" s="2">
        <v>2017</v>
      </c>
      <c r="AG87" s="41">
        <v>8</v>
      </c>
      <c r="AH87" s="116">
        <f t="shared" si="63"/>
        <v>16.666666666666664</v>
      </c>
      <c r="AI87" s="26">
        <v>11</v>
      </c>
      <c r="AJ87" s="116">
        <f t="shared" si="63"/>
        <v>12.643678160919542</v>
      </c>
      <c r="AK87" s="26">
        <v>31</v>
      </c>
      <c r="AL87" s="116">
        <f t="shared" si="64"/>
        <v>25.203252032520325</v>
      </c>
      <c r="AM87" s="26">
        <v>19</v>
      </c>
      <c r="AN87" s="116">
        <f t="shared" si="64"/>
        <v>12.837837837837837</v>
      </c>
      <c r="AO87" s="26">
        <v>21</v>
      </c>
      <c r="AP87" s="116">
        <f t="shared" si="65"/>
        <v>12.574850299401197</v>
      </c>
      <c r="AQ87" s="26">
        <v>20</v>
      </c>
      <c r="AR87" s="116">
        <f t="shared" si="65"/>
        <v>11.363636363636363</v>
      </c>
      <c r="AS87" s="26">
        <v>45</v>
      </c>
      <c r="AT87" s="116">
        <f t="shared" si="66"/>
        <v>15.151515151515152</v>
      </c>
      <c r="AU87" s="26">
        <v>59</v>
      </c>
      <c r="AV87" s="116">
        <f t="shared" si="66"/>
        <v>15.945945945945947</v>
      </c>
      <c r="AW87" s="26">
        <v>133</v>
      </c>
      <c r="AX87" s="116">
        <f t="shared" si="68"/>
        <v>19.472913616398245</v>
      </c>
      <c r="AY87" s="26">
        <v>151</v>
      </c>
      <c r="AZ87" s="116">
        <f t="shared" si="68"/>
        <v>18.922305764411025</v>
      </c>
      <c r="BA87" s="26" t="s">
        <v>38</v>
      </c>
      <c r="BB87" s="116"/>
      <c r="BC87" s="26" t="s">
        <v>38</v>
      </c>
      <c r="BD87" s="116"/>
      <c r="BE87" s="26" t="s">
        <v>38</v>
      </c>
      <c r="BF87" s="116"/>
    </row>
    <row r="88" spans="2:58" x14ac:dyDescent="0.3">
      <c r="B88" s="309"/>
      <c r="C88" s="2">
        <v>2018</v>
      </c>
      <c r="D88" s="41">
        <v>4</v>
      </c>
      <c r="E88" s="116">
        <f t="shared" si="62"/>
        <v>7.0175438596491224</v>
      </c>
      <c r="F88" s="26">
        <v>7</v>
      </c>
      <c r="G88" s="116">
        <f t="shared" si="62"/>
        <v>8.8607594936708853</v>
      </c>
      <c r="H88" s="26">
        <v>7</v>
      </c>
      <c r="I88" s="116">
        <f t="shared" si="62"/>
        <v>6.1946902654867255</v>
      </c>
      <c r="J88" s="26">
        <v>10</v>
      </c>
      <c r="K88" s="116">
        <f t="shared" si="62"/>
        <v>6.2893081761006293</v>
      </c>
      <c r="L88" s="26">
        <v>9</v>
      </c>
      <c r="M88" s="116">
        <f t="shared" si="62"/>
        <v>5.2941176470588234</v>
      </c>
      <c r="N88" s="26">
        <v>8</v>
      </c>
      <c r="O88" s="116">
        <f t="shared" si="62"/>
        <v>4.1025641025641022</v>
      </c>
      <c r="P88" s="26">
        <v>10</v>
      </c>
      <c r="Q88" s="116">
        <f t="shared" si="62"/>
        <v>4.0983606557377046</v>
      </c>
      <c r="R88" s="26">
        <v>23</v>
      </c>
      <c r="S88" s="116">
        <f t="shared" si="67"/>
        <v>7.0769230769230766</v>
      </c>
      <c r="T88" s="26">
        <v>29</v>
      </c>
      <c r="U88" s="116">
        <f>T88/AW70*100</f>
        <v>6.6820276497695854</v>
      </c>
      <c r="V88" s="26">
        <v>76</v>
      </c>
      <c r="W88" s="116">
        <f>V88/AY70*100</f>
        <v>9.026128266033254</v>
      </c>
      <c r="X88" s="26">
        <v>79</v>
      </c>
      <c r="Y88" s="116">
        <f>X88/BA70*100</f>
        <v>9.1329479768786115</v>
      </c>
      <c r="Z88" s="26" t="s">
        <v>38</v>
      </c>
      <c r="AA88" s="116"/>
      <c r="AB88" s="26" t="s">
        <v>38</v>
      </c>
      <c r="AC88" s="116"/>
      <c r="AE88" s="309"/>
      <c r="AF88" s="2">
        <v>2018</v>
      </c>
      <c r="AG88" s="41">
        <v>14</v>
      </c>
      <c r="AH88" s="116">
        <f t="shared" si="63"/>
        <v>24.561403508771928</v>
      </c>
      <c r="AI88" s="26">
        <v>15</v>
      </c>
      <c r="AJ88" s="116">
        <f t="shared" si="63"/>
        <v>18.9873417721519</v>
      </c>
      <c r="AK88" s="26">
        <v>21</v>
      </c>
      <c r="AL88" s="116">
        <f t="shared" si="64"/>
        <v>18.584070796460178</v>
      </c>
      <c r="AM88" s="26">
        <v>17</v>
      </c>
      <c r="AN88" s="116">
        <f t="shared" si="64"/>
        <v>10.691823899371069</v>
      </c>
      <c r="AO88" s="26">
        <v>24</v>
      </c>
      <c r="AP88" s="116">
        <f t="shared" si="65"/>
        <v>14.117647058823529</v>
      </c>
      <c r="AQ88" s="26">
        <v>30</v>
      </c>
      <c r="AR88" s="116">
        <f t="shared" si="65"/>
        <v>15.384615384615385</v>
      </c>
      <c r="AS88" s="26">
        <v>31</v>
      </c>
      <c r="AT88" s="116">
        <f t="shared" si="66"/>
        <v>12.704918032786885</v>
      </c>
      <c r="AU88" s="26">
        <v>50</v>
      </c>
      <c r="AV88" s="116">
        <f t="shared" si="66"/>
        <v>15.384615384615385</v>
      </c>
      <c r="AW88" s="26">
        <v>62</v>
      </c>
      <c r="AX88" s="116">
        <f t="shared" si="68"/>
        <v>14.285714285714285</v>
      </c>
      <c r="AY88" s="26">
        <v>151</v>
      </c>
      <c r="AZ88" s="116">
        <f t="shared" si="68"/>
        <v>17.933491686460805</v>
      </c>
      <c r="BA88" s="26">
        <v>150</v>
      </c>
      <c r="BB88" s="116">
        <f t="shared" ref="BB88:BF90" si="69">BA88/BA70*100</f>
        <v>17.341040462427745</v>
      </c>
      <c r="BC88" s="26" t="s">
        <v>38</v>
      </c>
      <c r="BD88" s="116"/>
      <c r="BE88" s="26" t="s">
        <v>38</v>
      </c>
      <c r="BF88" s="116"/>
    </row>
    <row r="89" spans="2:58" x14ac:dyDescent="0.3">
      <c r="B89" s="309"/>
      <c r="C89" s="2">
        <v>2019</v>
      </c>
      <c r="D89" s="41">
        <v>6</v>
      </c>
      <c r="E89" s="116">
        <f t="shared" si="62"/>
        <v>13.953488372093023</v>
      </c>
      <c r="F89" s="26">
        <v>2</v>
      </c>
      <c r="G89" s="116">
        <f t="shared" si="62"/>
        <v>3.7037037037037033</v>
      </c>
      <c r="H89" s="26">
        <v>7</v>
      </c>
      <c r="I89" s="116">
        <f t="shared" si="62"/>
        <v>7.8651685393258424</v>
      </c>
      <c r="J89" s="26">
        <v>5</v>
      </c>
      <c r="K89" s="116">
        <f t="shared" si="62"/>
        <v>3.4482758620689653</v>
      </c>
      <c r="L89" s="26">
        <v>5</v>
      </c>
      <c r="M89" s="116">
        <f t="shared" si="62"/>
        <v>3.6764705882352944</v>
      </c>
      <c r="N89" s="26">
        <v>6</v>
      </c>
      <c r="O89" s="116">
        <f t="shared" si="62"/>
        <v>3.3898305084745761</v>
      </c>
      <c r="P89" s="26">
        <v>13</v>
      </c>
      <c r="Q89" s="116">
        <f t="shared" si="62"/>
        <v>6.9518716577540109</v>
      </c>
      <c r="R89" s="26">
        <v>13</v>
      </c>
      <c r="S89" s="116">
        <f t="shared" si="67"/>
        <v>6.103286384976526</v>
      </c>
      <c r="T89" s="26">
        <v>17</v>
      </c>
      <c r="U89" s="116">
        <f>T89/AW71*100</f>
        <v>5.6105610561056105</v>
      </c>
      <c r="V89" s="26">
        <v>33</v>
      </c>
      <c r="W89" s="116">
        <f>V89/AY71*100</f>
        <v>7.2052401746724897</v>
      </c>
      <c r="X89" s="26">
        <v>68</v>
      </c>
      <c r="Y89" s="116">
        <f>X89/BA71*100</f>
        <v>7.4807480748074804</v>
      </c>
      <c r="Z89" s="26">
        <v>88</v>
      </c>
      <c r="AA89" s="116">
        <f>Z89/BC71*100</f>
        <v>8.8531187122736412</v>
      </c>
      <c r="AB89" s="26" t="s">
        <v>38</v>
      </c>
      <c r="AC89" s="116"/>
      <c r="AE89" s="309"/>
      <c r="AF89" s="2">
        <v>2019</v>
      </c>
      <c r="AG89" s="41">
        <v>4</v>
      </c>
      <c r="AH89" s="116">
        <f t="shared" si="63"/>
        <v>9.3023255813953494</v>
      </c>
      <c r="AI89" s="26">
        <v>13</v>
      </c>
      <c r="AJ89" s="116">
        <f t="shared" si="63"/>
        <v>24.074074074074073</v>
      </c>
      <c r="AK89" s="26">
        <v>10</v>
      </c>
      <c r="AL89" s="116">
        <f t="shared" si="64"/>
        <v>11.235955056179774</v>
      </c>
      <c r="AM89" s="26">
        <v>25</v>
      </c>
      <c r="AN89" s="116">
        <f t="shared" si="64"/>
        <v>17.241379310344829</v>
      </c>
      <c r="AO89" s="26">
        <v>14</v>
      </c>
      <c r="AP89" s="116">
        <f t="shared" si="65"/>
        <v>10.294117647058822</v>
      </c>
      <c r="AQ89" s="26">
        <v>26</v>
      </c>
      <c r="AR89" s="116">
        <f t="shared" si="65"/>
        <v>14.689265536723164</v>
      </c>
      <c r="AS89" s="26">
        <v>27</v>
      </c>
      <c r="AT89" s="116">
        <f t="shared" si="66"/>
        <v>14.438502673796791</v>
      </c>
      <c r="AU89" s="26">
        <v>31</v>
      </c>
      <c r="AV89" s="116">
        <f t="shared" si="66"/>
        <v>14.553990610328638</v>
      </c>
      <c r="AW89" s="26">
        <v>42</v>
      </c>
      <c r="AX89" s="116">
        <f t="shared" si="68"/>
        <v>13.861386138613863</v>
      </c>
      <c r="AY89" s="26">
        <v>64</v>
      </c>
      <c r="AZ89" s="116">
        <f t="shared" si="68"/>
        <v>13.973799126637553</v>
      </c>
      <c r="BA89" s="26">
        <v>146</v>
      </c>
      <c r="BB89" s="116">
        <f t="shared" si="69"/>
        <v>16.061606160616062</v>
      </c>
      <c r="BC89" s="26">
        <v>179</v>
      </c>
      <c r="BD89" s="116">
        <f t="shared" si="69"/>
        <v>18.008048289738433</v>
      </c>
      <c r="BE89" s="26" t="s">
        <v>38</v>
      </c>
      <c r="BF89" s="116"/>
    </row>
    <row r="90" spans="2:58" x14ac:dyDescent="0.3">
      <c r="B90" s="310"/>
      <c r="C90" s="3">
        <v>2020</v>
      </c>
      <c r="D90" s="4">
        <v>2</v>
      </c>
      <c r="E90" s="78">
        <f t="shared" si="62"/>
        <v>11.111111111111111</v>
      </c>
      <c r="F90" s="76">
        <v>3</v>
      </c>
      <c r="G90" s="78">
        <f t="shared" si="62"/>
        <v>8.1081081081081088</v>
      </c>
      <c r="H90" s="76">
        <v>2</v>
      </c>
      <c r="I90" s="78">
        <f t="shared" si="62"/>
        <v>3.278688524590164</v>
      </c>
      <c r="J90" s="76">
        <v>3</v>
      </c>
      <c r="K90" s="78">
        <f t="shared" si="62"/>
        <v>3.0927835051546393</v>
      </c>
      <c r="L90" s="76">
        <v>2</v>
      </c>
      <c r="M90" s="78">
        <f t="shared" si="62"/>
        <v>2</v>
      </c>
      <c r="N90" s="76">
        <v>6</v>
      </c>
      <c r="O90" s="78">
        <f t="shared" si="62"/>
        <v>5.1724137931034484</v>
      </c>
      <c r="P90" s="76">
        <v>6</v>
      </c>
      <c r="Q90" s="78">
        <f t="shared" si="62"/>
        <v>4.3478260869565215</v>
      </c>
      <c r="R90" s="76">
        <v>13</v>
      </c>
      <c r="S90" s="78">
        <f t="shared" si="67"/>
        <v>7.878787878787878</v>
      </c>
      <c r="T90" s="76">
        <v>10</v>
      </c>
      <c r="U90" s="78">
        <f>T90/AW72*100</f>
        <v>5.3475935828877006</v>
      </c>
      <c r="V90" s="76">
        <v>18</v>
      </c>
      <c r="W90" s="78">
        <f>V90/AY72*100</f>
        <v>7.0866141732283463</v>
      </c>
      <c r="X90" s="76">
        <v>22</v>
      </c>
      <c r="Y90" s="78">
        <f>X90/BA72*100</f>
        <v>5.1886792452830193</v>
      </c>
      <c r="Z90" s="76">
        <v>55</v>
      </c>
      <c r="AA90" s="78">
        <f>Z90/BC72*100</f>
        <v>7.5862068965517242</v>
      </c>
      <c r="AB90" s="76">
        <v>60</v>
      </c>
      <c r="AC90" s="78">
        <f>AB90/BE72*100</f>
        <v>7.7021822849807453</v>
      </c>
      <c r="AE90" s="310"/>
      <c r="AF90" s="3">
        <v>2020</v>
      </c>
      <c r="AG90" s="4">
        <v>1</v>
      </c>
      <c r="AH90" s="78">
        <f t="shared" si="63"/>
        <v>5.5555555555555554</v>
      </c>
      <c r="AI90" s="76">
        <v>10</v>
      </c>
      <c r="AJ90" s="78">
        <f t="shared" si="63"/>
        <v>27.027027027027028</v>
      </c>
      <c r="AK90" s="76">
        <v>7</v>
      </c>
      <c r="AL90" s="78">
        <f t="shared" si="64"/>
        <v>11.475409836065573</v>
      </c>
      <c r="AM90" s="76">
        <v>10</v>
      </c>
      <c r="AN90" s="78">
        <f t="shared" si="64"/>
        <v>10.309278350515463</v>
      </c>
      <c r="AO90" s="76">
        <v>13</v>
      </c>
      <c r="AP90" s="78">
        <f t="shared" si="65"/>
        <v>13</v>
      </c>
      <c r="AQ90" s="76">
        <v>14</v>
      </c>
      <c r="AR90" s="78">
        <f t="shared" si="65"/>
        <v>12.068965517241379</v>
      </c>
      <c r="AS90" s="76">
        <v>14</v>
      </c>
      <c r="AT90" s="78">
        <f t="shared" si="66"/>
        <v>10.144927536231885</v>
      </c>
      <c r="AU90" s="76">
        <v>14</v>
      </c>
      <c r="AV90" s="78">
        <f t="shared" si="66"/>
        <v>8.4848484848484862</v>
      </c>
      <c r="AW90" s="76">
        <v>13</v>
      </c>
      <c r="AX90" s="78">
        <f t="shared" si="68"/>
        <v>6.9518716577540109</v>
      </c>
      <c r="AY90" s="76">
        <v>32</v>
      </c>
      <c r="AZ90" s="78">
        <f t="shared" si="68"/>
        <v>12.598425196850393</v>
      </c>
      <c r="BA90" s="76">
        <v>64</v>
      </c>
      <c r="BB90" s="78">
        <f t="shared" si="69"/>
        <v>15.09433962264151</v>
      </c>
      <c r="BC90" s="76">
        <v>104</v>
      </c>
      <c r="BD90" s="78">
        <f t="shared" si="69"/>
        <v>14.344827586206895</v>
      </c>
      <c r="BE90" s="76">
        <v>123</v>
      </c>
      <c r="BF90" s="78">
        <f t="shared" si="69"/>
        <v>15.789473684210526</v>
      </c>
    </row>
    <row r="91" spans="2:58" x14ac:dyDescent="0.3">
      <c r="G91" s="115"/>
      <c r="BB91" s="115"/>
    </row>
    <row r="92" spans="2:58" ht="24" x14ac:dyDescent="0.3">
      <c r="B92" s="100" t="s">
        <v>52</v>
      </c>
      <c r="C92" s="87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E92" s="100" t="s">
        <v>53</v>
      </c>
      <c r="AF92" s="87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</row>
    <row r="93" spans="2:58" x14ac:dyDescent="0.3">
      <c r="B93" s="79"/>
      <c r="C93" s="73"/>
      <c r="D93" s="311" t="s">
        <v>30</v>
      </c>
      <c r="E93" s="311"/>
      <c r="F93" s="311"/>
      <c r="G93" s="311"/>
      <c r="H93" s="311"/>
      <c r="I93" s="311"/>
      <c r="J93" s="311"/>
      <c r="K93" s="311"/>
      <c r="L93" s="311"/>
      <c r="M93" s="311"/>
      <c r="N93" s="311"/>
      <c r="O93" s="311"/>
      <c r="P93" s="311"/>
      <c r="Q93" s="311"/>
      <c r="R93" s="311"/>
      <c r="S93" s="311"/>
      <c r="T93" s="311"/>
      <c r="U93" s="311"/>
      <c r="V93" s="311"/>
      <c r="W93" s="311"/>
      <c r="X93" s="311"/>
      <c r="Y93" s="311"/>
      <c r="Z93" s="311"/>
      <c r="AA93" s="311"/>
      <c r="AB93" s="311"/>
      <c r="AC93" s="311"/>
      <c r="AE93" s="79"/>
      <c r="AF93" s="73"/>
      <c r="AG93" s="311" t="s">
        <v>30</v>
      </c>
      <c r="AH93" s="311"/>
      <c r="AI93" s="311"/>
      <c r="AJ93" s="311"/>
      <c r="AK93" s="311"/>
      <c r="AL93" s="311"/>
      <c r="AM93" s="311"/>
      <c r="AN93" s="311"/>
      <c r="AO93" s="311"/>
      <c r="AP93" s="311"/>
      <c r="AQ93" s="311"/>
      <c r="AR93" s="311"/>
      <c r="AS93" s="311"/>
      <c r="AT93" s="311"/>
      <c r="AU93" s="311"/>
      <c r="AV93" s="311"/>
      <c r="AW93" s="311"/>
      <c r="AX93" s="311"/>
      <c r="AY93" s="311"/>
      <c r="AZ93" s="311"/>
      <c r="BA93" s="311"/>
      <c r="BB93" s="311"/>
      <c r="BC93" s="311"/>
      <c r="BD93" s="311"/>
      <c r="BE93" s="311"/>
      <c r="BF93" s="311"/>
    </row>
    <row r="94" spans="2:58" x14ac:dyDescent="0.3">
      <c r="B94" s="80"/>
      <c r="C94" s="81"/>
      <c r="D94" s="307">
        <v>2008</v>
      </c>
      <c r="E94" s="307"/>
      <c r="F94" s="307">
        <v>2009</v>
      </c>
      <c r="G94" s="307"/>
      <c r="H94" s="307">
        <v>2010</v>
      </c>
      <c r="I94" s="307"/>
      <c r="J94" s="307">
        <v>2011</v>
      </c>
      <c r="K94" s="307"/>
      <c r="L94" s="307">
        <v>2012</v>
      </c>
      <c r="M94" s="307"/>
      <c r="N94" s="307">
        <v>2013</v>
      </c>
      <c r="O94" s="307"/>
      <c r="P94" s="307">
        <v>2014</v>
      </c>
      <c r="Q94" s="307"/>
      <c r="R94" s="307">
        <v>2015</v>
      </c>
      <c r="S94" s="307"/>
      <c r="T94" s="307">
        <v>2016</v>
      </c>
      <c r="U94" s="307"/>
      <c r="V94" s="307">
        <v>2017</v>
      </c>
      <c r="W94" s="307"/>
      <c r="X94" s="307">
        <v>2018</v>
      </c>
      <c r="Y94" s="307"/>
      <c r="Z94" s="307">
        <v>2019</v>
      </c>
      <c r="AA94" s="307"/>
      <c r="AB94" s="307">
        <v>2020</v>
      </c>
      <c r="AC94" s="307"/>
      <c r="AE94" s="80"/>
      <c r="AF94" s="81"/>
      <c r="AG94" s="307">
        <v>2008</v>
      </c>
      <c r="AH94" s="307"/>
      <c r="AI94" s="307">
        <v>2009</v>
      </c>
      <c r="AJ94" s="307"/>
      <c r="AK94" s="307">
        <v>2010</v>
      </c>
      <c r="AL94" s="307"/>
      <c r="AM94" s="307">
        <v>2011</v>
      </c>
      <c r="AN94" s="307"/>
      <c r="AO94" s="307">
        <v>2012</v>
      </c>
      <c r="AP94" s="307"/>
      <c r="AQ94" s="307">
        <v>2013</v>
      </c>
      <c r="AR94" s="307"/>
      <c r="AS94" s="307">
        <v>2014</v>
      </c>
      <c r="AT94" s="307"/>
      <c r="AU94" s="307">
        <v>2015</v>
      </c>
      <c r="AV94" s="307"/>
      <c r="AW94" s="307">
        <v>2016</v>
      </c>
      <c r="AX94" s="307"/>
      <c r="AY94" s="307">
        <v>2017</v>
      </c>
      <c r="AZ94" s="307"/>
      <c r="BA94" s="307">
        <v>2018</v>
      </c>
      <c r="BB94" s="307"/>
      <c r="BC94" s="307">
        <v>2019</v>
      </c>
      <c r="BD94" s="307"/>
      <c r="BE94" s="307">
        <v>2020</v>
      </c>
      <c r="BF94" s="307"/>
    </row>
    <row r="95" spans="2:58" x14ac:dyDescent="0.3">
      <c r="B95" s="83"/>
      <c r="C95" s="84"/>
      <c r="D95" s="85" t="s">
        <v>31</v>
      </c>
      <c r="E95" s="85" t="s">
        <v>0</v>
      </c>
      <c r="F95" s="85" t="s">
        <v>31</v>
      </c>
      <c r="G95" s="85" t="s">
        <v>0</v>
      </c>
      <c r="H95" s="85" t="s">
        <v>31</v>
      </c>
      <c r="I95" s="85" t="s">
        <v>0</v>
      </c>
      <c r="J95" s="85" t="s">
        <v>31</v>
      </c>
      <c r="K95" s="85" t="s">
        <v>0</v>
      </c>
      <c r="L95" s="85" t="s">
        <v>31</v>
      </c>
      <c r="M95" s="85" t="s">
        <v>0</v>
      </c>
      <c r="N95" s="85" t="s">
        <v>31</v>
      </c>
      <c r="O95" s="85" t="s">
        <v>0</v>
      </c>
      <c r="P95" s="85" t="s">
        <v>31</v>
      </c>
      <c r="Q95" s="85" t="s">
        <v>0</v>
      </c>
      <c r="R95" s="85" t="s">
        <v>31</v>
      </c>
      <c r="S95" s="85" t="s">
        <v>0</v>
      </c>
      <c r="T95" s="85" t="s">
        <v>31</v>
      </c>
      <c r="U95" s="85" t="s">
        <v>0</v>
      </c>
      <c r="V95" s="85" t="s">
        <v>31</v>
      </c>
      <c r="W95" s="85" t="s">
        <v>0</v>
      </c>
      <c r="X95" s="85" t="s">
        <v>31</v>
      </c>
      <c r="Y95" s="85" t="s">
        <v>0</v>
      </c>
      <c r="Z95" s="85" t="s">
        <v>31</v>
      </c>
      <c r="AA95" s="85" t="s">
        <v>0</v>
      </c>
      <c r="AB95" s="85" t="s">
        <v>31</v>
      </c>
      <c r="AC95" s="85" t="s">
        <v>0</v>
      </c>
      <c r="AE95" s="83"/>
      <c r="AF95" s="84"/>
      <c r="AG95" s="85" t="s">
        <v>31</v>
      </c>
      <c r="AH95" s="85" t="s">
        <v>0</v>
      </c>
      <c r="AI95" s="85" t="s">
        <v>31</v>
      </c>
      <c r="AJ95" s="85" t="s">
        <v>0</v>
      </c>
      <c r="AK95" s="85" t="s">
        <v>31</v>
      </c>
      <c r="AL95" s="85" t="s">
        <v>0</v>
      </c>
      <c r="AM95" s="85" t="s">
        <v>31</v>
      </c>
      <c r="AN95" s="85" t="s">
        <v>0</v>
      </c>
      <c r="AO95" s="85" t="s">
        <v>31</v>
      </c>
      <c r="AP95" s="85" t="s">
        <v>0</v>
      </c>
      <c r="AQ95" s="85" t="s">
        <v>31</v>
      </c>
      <c r="AR95" s="85" t="s">
        <v>0</v>
      </c>
      <c r="AS95" s="85" t="s">
        <v>31</v>
      </c>
      <c r="AT95" s="85" t="s">
        <v>0</v>
      </c>
      <c r="AU95" s="85" t="s">
        <v>31</v>
      </c>
      <c r="AV95" s="85" t="s">
        <v>0</v>
      </c>
      <c r="AW95" s="85" t="s">
        <v>31</v>
      </c>
      <c r="AX95" s="85" t="s">
        <v>0</v>
      </c>
      <c r="AY95" s="85" t="s">
        <v>31</v>
      </c>
      <c r="AZ95" s="85" t="s">
        <v>0</v>
      </c>
      <c r="BA95" s="85" t="s">
        <v>31</v>
      </c>
      <c r="BB95" s="85" t="s">
        <v>0</v>
      </c>
      <c r="BC95" s="85" t="s">
        <v>31</v>
      </c>
      <c r="BD95" s="85" t="s">
        <v>0</v>
      </c>
      <c r="BE95" s="85" t="s">
        <v>31</v>
      </c>
      <c r="BF95" s="85" t="s">
        <v>0</v>
      </c>
    </row>
    <row r="96" spans="2:58" ht="13.5" customHeight="1" x14ac:dyDescent="0.3">
      <c r="B96" s="308" t="s">
        <v>34</v>
      </c>
      <c r="C96" s="2">
        <v>2008</v>
      </c>
      <c r="D96" s="38">
        <v>119</v>
      </c>
      <c r="E96" s="115">
        <f>D96/AG60*100</f>
        <v>39.534883720930232</v>
      </c>
      <c r="F96" s="74" t="s">
        <v>38</v>
      </c>
      <c r="G96" s="115"/>
      <c r="H96" s="74" t="s">
        <v>38</v>
      </c>
      <c r="I96" s="115"/>
      <c r="J96" s="74" t="s">
        <v>38</v>
      </c>
      <c r="K96" s="115"/>
      <c r="L96" s="74" t="s">
        <v>38</v>
      </c>
      <c r="M96" s="115"/>
      <c r="N96" s="74" t="s">
        <v>38</v>
      </c>
      <c r="O96" s="115"/>
      <c r="P96" s="74" t="s">
        <v>38</v>
      </c>
      <c r="Q96" s="115"/>
      <c r="R96" s="74" t="s">
        <v>38</v>
      </c>
      <c r="S96" s="115"/>
      <c r="T96" s="74" t="s">
        <v>38</v>
      </c>
      <c r="U96" s="115"/>
      <c r="V96" s="74" t="s">
        <v>38</v>
      </c>
      <c r="W96" s="115"/>
      <c r="X96" s="74" t="s">
        <v>38</v>
      </c>
      <c r="Y96" s="115"/>
      <c r="Z96" s="74" t="s">
        <v>38</v>
      </c>
      <c r="AA96" s="115"/>
      <c r="AB96" s="74" t="s">
        <v>38</v>
      </c>
      <c r="AC96" s="115"/>
      <c r="AE96" s="308" t="s">
        <v>34</v>
      </c>
      <c r="AF96" s="2">
        <v>2008</v>
      </c>
      <c r="AG96" s="38" t="s">
        <v>38</v>
      </c>
      <c r="AH96" s="115" t="e">
        <f>AG96/AG60*100</f>
        <v>#VALUE!</v>
      </c>
      <c r="AI96" s="74" t="s">
        <v>38</v>
      </c>
      <c r="AJ96" s="115"/>
      <c r="AK96" s="74" t="s">
        <v>38</v>
      </c>
      <c r="AL96" s="115"/>
      <c r="AM96" s="74" t="s">
        <v>38</v>
      </c>
      <c r="AN96" s="115"/>
      <c r="AO96" s="74" t="s">
        <v>38</v>
      </c>
      <c r="AP96" s="115"/>
      <c r="AQ96" s="74" t="s">
        <v>38</v>
      </c>
      <c r="AR96" s="115"/>
      <c r="AS96" s="74" t="s">
        <v>38</v>
      </c>
      <c r="AT96" s="115"/>
      <c r="AU96" s="74" t="s">
        <v>38</v>
      </c>
      <c r="AV96" s="115"/>
      <c r="AW96" s="74" t="s">
        <v>38</v>
      </c>
      <c r="AX96" s="115"/>
      <c r="AY96" s="74" t="s">
        <v>38</v>
      </c>
      <c r="AZ96" s="115"/>
      <c r="BA96" s="74" t="s">
        <v>38</v>
      </c>
      <c r="BB96" s="115"/>
      <c r="BC96" s="74" t="s">
        <v>38</v>
      </c>
      <c r="BD96" s="115"/>
      <c r="BE96" s="74" t="s">
        <v>38</v>
      </c>
      <c r="BF96" s="115"/>
    </row>
    <row r="97" spans="2:58" x14ac:dyDescent="0.3">
      <c r="B97" s="309"/>
      <c r="C97" s="2">
        <v>2009</v>
      </c>
      <c r="D97" s="41">
        <v>136</v>
      </c>
      <c r="E97" s="116">
        <f t="shared" ref="E97:E108" si="70">D97/AG61*100</f>
        <v>51.320754716981135</v>
      </c>
      <c r="F97" s="26">
        <v>222</v>
      </c>
      <c r="G97" s="116">
        <f>F97/AI61*100</f>
        <v>50.454545454545453</v>
      </c>
      <c r="H97" s="26" t="s">
        <v>38</v>
      </c>
      <c r="I97" s="116"/>
      <c r="J97" s="26" t="s">
        <v>38</v>
      </c>
      <c r="K97" s="116"/>
      <c r="L97" s="26" t="s">
        <v>38</v>
      </c>
      <c r="M97" s="116"/>
      <c r="N97" s="26" t="s">
        <v>38</v>
      </c>
      <c r="O97" s="116"/>
      <c r="P97" s="26" t="s">
        <v>38</v>
      </c>
      <c r="Q97" s="116"/>
      <c r="R97" s="26" t="s">
        <v>38</v>
      </c>
      <c r="S97" s="116"/>
      <c r="T97" s="26" t="s">
        <v>38</v>
      </c>
      <c r="U97" s="116"/>
      <c r="V97" s="26" t="s">
        <v>38</v>
      </c>
      <c r="W97" s="116"/>
      <c r="X97" s="26" t="s">
        <v>38</v>
      </c>
      <c r="Y97" s="116"/>
      <c r="Z97" s="26" t="s">
        <v>38</v>
      </c>
      <c r="AA97" s="116"/>
      <c r="AB97" s="26" t="s">
        <v>38</v>
      </c>
      <c r="AC97" s="116"/>
      <c r="AE97" s="309"/>
      <c r="AF97" s="2">
        <v>2009</v>
      </c>
      <c r="AG97" s="41" t="s">
        <v>38</v>
      </c>
      <c r="AH97" s="116" t="e">
        <f t="shared" ref="AH97:AH108" si="71">AG97/AG61*100</f>
        <v>#VALUE!</v>
      </c>
      <c r="AI97" s="26" t="s">
        <v>38</v>
      </c>
      <c r="AJ97" s="116" t="e">
        <f>AI97/AI61*100</f>
        <v>#VALUE!</v>
      </c>
      <c r="AK97" s="26" t="s">
        <v>38</v>
      </c>
      <c r="AL97" s="116"/>
      <c r="AM97" s="26" t="s">
        <v>38</v>
      </c>
      <c r="AN97" s="116"/>
      <c r="AO97" s="26" t="s">
        <v>38</v>
      </c>
      <c r="AP97" s="116"/>
      <c r="AQ97" s="26" t="s">
        <v>38</v>
      </c>
      <c r="AR97" s="116"/>
      <c r="AS97" s="26" t="s">
        <v>38</v>
      </c>
      <c r="AT97" s="116"/>
      <c r="AU97" s="26" t="s">
        <v>38</v>
      </c>
      <c r="AV97" s="116"/>
      <c r="AW97" s="26" t="s">
        <v>38</v>
      </c>
      <c r="AX97" s="116"/>
      <c r="AY97" s="26" t="s">
        <v>38</v>
      </c>
      <c r="AZ97" s="116"/>
      <c r="BA97" s="26" t="s">
        <v>38</v>
      </c>
      <c r="BB97" s="116"/>
      <c r="BC97" s="26" t="s">
        <v>38</v>
      </c>
      <c r="BD97" s="116"/>
      <c r="BE97" s="26" t="s">
        <v>38</v>
      </c>
      <c r="BF97" s="116"/>
    </row>
    <row r="98" spans="2:58" x14ac:dyDescent="0.3">
      <c r="B98" s="309"/>
      <c r="C98" s="2">
        <v>2010</v>
      </c>
      <c r="D98" s="41">
        <v>97</v>
      </c>
      <c r="E98" s="116">
        <f t="shared" si="70"/>
        <v>62.580645161290327</v>
      </c>
      <c r="F98" s="26">
        <v>227</v>
      </c>
      <c r="G98" s="116">
        <f t="shared" ref="G98:G108" si="72">F98/AI62*100</f>
        <v>63.055555555555557</v>
      </c>
      <c r="H98" s="26">
        <v>303</v>
      </c>
      <c r="I98" s="116">
        <f>H98/AK62*100</f>
        <v>60.965794768611673</v>
      </c>
      <c r="J98" s="26" t="s">
        <v>38</v>
      </c>
      <c r="K98" s="116"/>
      <c r="L98" s="26" t="s">
        <v>38</v>
      </c>
      <c r="M98" s="116"/>
      <c r="N98" s="26" t="s">
        <v>38</v>
      </c>
      <c r="O98" s="116"/>
      <c r="P98" s="26" t="s">
        <v>38</v>
      </c>
      <c r="Q98" s="116"/>
      <c r="R98" s="26" t="s">
        <v>38</v>
      </c>
      <c r="S98" s="116"/>
      <c r="T98" s="26" t="s">
        <v>38</v>
      </c>
      <c r="U98" s="116"/>
      <c r="V98" s="26" t="s">
        <v>38</v>
      </c>
      <c r="W98" s="116"/>
      <c r="X98" s="26" t="s">
        <v>38</v>
      </c>
      <c r="Y98" s="116"/>
      <c r="Z98" s="26" t="s">
        <v>38</v>
      </c>
      <c r="AA98" s="116"/>
      <c r="AB98" s="26" t="s">
        <v>38</v>
      </c>
      <c r="AC98" s="116"/>
      <c r="AE98" s="309"/>
      <c r="AF98" s="2">
        <v>2010</v>
      </c>
      <c r="AG98" s="41" t="s">
        <v>38</v>
      </c>
      <c r="AH98" s="116" t="e">
        <f t="shared" si="71"/>
        <v>#VALUE!</v>
      </c>
      <c r="AI98" s="26" t="s">
        <v>38</v>
      </c>
      <c r="AJ98" s="116" t="e">
        <f t="shared" ref="AJ98:AJ108" si="73">AI98/AI62*100</f>
        <v>#VALUE!</v>
      </c>
      <c r="AK98" s="26" t="s">
        <v>38</v>
      </c>
      <c r="AL98" s="116" t="e">
        <f>AK98/AK62*100</f>
        <v>#VALUE!</v>
      </c>
      <c r="AM98" s="26" t="s">
        <v>38</v>
      </c>
      <c r="AN98" s="116"/>
      <c r="AO98" s="26" t="s">
        <v>38</v>
      </c>
      <c r="AP98" s="116"/>
      <c r="AQ98" s="26" t="s">
        <v>38</v>
      </c>
      <c r="AR98" s="116"/>
      <c r="AS98" s="26" t="s">
        <v>38</v>
      </c>
      <c r="AT98" s="116"/>
      <c r="AU98" s="26" t="s">
        <v>38</v>
      </c>
      <c r="AV98" s="116"/>
      <c r="AW98" s="26" t="s">
        <v>38</v>
      </c>
      <c r="AX98" s="116"/>
      <c r="AY98" s="26" t="s">
        <v>38</v>
      </c>
      <c r="AZ98" s="116"/>
      <c r="BA98" s="26" t="s">
        <v>38</v>
      </c>
      <c r="BB98" s="116"/>
      <c r="BC98" s="26" t="s">
        <v>38</v>
      </c>
      <c r="BD98" s="116"/>
      <c r="BE98" s="26" t="s">
        <v>38</v>
      </c>
      <c r="BF98" s="116"/>
    </row>
    <row r="99" spans="2:58" x14ac:dyDescent="0.3">
      <c r="B99" s="309"/>
      <c r="C99" s="2">
        <v>2011</v>
      </c>
      <c r="D99" s="41">
        <v>60</v>
      </c>
      <c r="E99" s="116">
        <f t="shared" si="70"/>
        <v>68.965517241379317</v>
      </c>
      <c r="F99" s="26">
        <v>106</v>
      </c>
      <c r="G99" s="116">
        <f t="shared" si="72"/>
        <v>68.387096774193552</v>
      </c>
      <c r="H99" s="26">
        <v>207</v>
      </c>
      <c r="I99" s="116">
        <f t="shared" ref="I99:I108" si="74">H99/AK63*100</f>
        <v>56.712328767123289</v>
      </c>
      <c r="J99" s="26">
        <v>249</v>
      </c>
      <c r="K99" s="116">
        <f>J99/AM63*100</f>
        <v>57.638888888888886</v>
      </c>
      <c r="L99" s="26" t="s">
        <v>38</v>
      </c>
      <c r="M99" s="116"/>
      <c r="N99" s="26" t="s">
        <v>38</v>
      </c>
      <c r="O99" s="116"/>
      <c r="P99" s="26" t="s">
        <v>38</v>
      </c>
      <c r="Q99" s="116"/>
      <c r="R99" s="26" t="s">
        <v>38</v>
      </c>
      <c r="S99" s="116"/>
      <c r="T99" s="26" t="s">
        <v>38</v>
      </c>
      <c r="U99" s="116"/>
      <c r="V99" s="26" t="s">
        <v>38</v>
      </c>
      <c r="W99" s="116"/>
      <c r="X99" s="26" t="s">
        <v>38</v>
      </c>
      <c r="Y99" s="116"/>
      <c r="Z99" s="26" t="s">
        <v>38</v>
      </c>
      <c r="AA99" s="116"/>
      <c r="AB99" s="26" t="s">
        <v>38</v>
      </c>
      <c r="AC99" s="116"/>
      <c r="AE99" s="309"/>
      <c r="AF99" s="2">
        <v>2011</v>
      </c>
      <c r="AG99" s="41" t="s">
        <v>38</v>
      </c>
      <c r="AH99" s="116" t="e">
        <f t="shared" si="71"/>
        <v>#VALUE!</v>
      </c>
      <c r="AI99" s="26" t="s">
        <v>38</v>
      </c>
      <c r="AJ99" s="116" t="e">
        <f t="shared" si="73"/>
        <v>#VALUE!</v>
      </c>
      <c r="AK99" s="26" t="s">
        <v>38</v>
      </c>
      <c r="AL99" s="116" t="e">
        <f t="shared" ref="AL99:AL108" si="75">AK99/AK63*100</f>
        <v>#VALUE!</v>
      </c>
      <c r="AM99" s="26" t="s">
        <v>38</v>
      </c>
      <c r="AN99" s="116" t="e">
        <f>AM99/AM63*100</f>
        <v>#VALUE!</v>
      </c>
      <c r="AO99" s="26" t="s">
        <v>38</v>
      </c>
      <c r="AP99" s="116"/>
      <c r="AQ99" s="26" t="s">
        <v>38</v>
      </c>
      <c r="AR99" s="116"/>
      <c r="AS99" s="26" t="s">
        <v>38</v>
      </c>
      <c r="AT99" s="116"/>
      <c r="AU99" s="26" t="s">
        <v>38</v>
      </c>
      <c r="AV99" s="116"/>
      <c r="AW99" s="26" t="s">
        <v>38</v>
      </c>
      <c r="AX99" s="116"/>
      <c r="AY99" s="26" t="s">
        <v>38</v>
      </c>
      <c r="AZ99" s="116"/>
      <c r="BA99" s="26" t="s">
        <v>38</v>
      </c>
      <c r="BB99" s="116"/>
      <c r="BC99" s="26" t="s">
        <v>38</v>
      </c>
      <c r="BD99" s="116"/>
      <c r="BE99" s="26" t="s">
        <v>38</v>
      </c>
      <c r="BF99" s="116"/>
    </row>
    <row r="100" spans="2:58" x14ac:dyDescent="0.3">
      <c r="B100" s="309"/>
      <c r="C100" s="2">
        <v>2012</v>
      </c>
      <c r="D100" s="41">
        <v>55</v>
      </c>
      <c r="E100" s="116">
        <f t="shared" si="70"/>
        <v>71.428571428571431</v>
      </c>
      <c r="F100" s="26">
        <v>66</v>
      </c>
      <c r="G100" s="116">
        <f t="shared" si="72"/>
        <v>62.857142857142854</v>
      </c>
      <c r="H100" s="26">
        <v>136</v>
      </c>
      <c r="I100" s="116">
        <f t="shared" si="74"/>
        <v>61.261261261261254</v>
      </c>
      <c r="J100" s="26">
        <v>207</v>
      </c>
      <c r="K100" s="116">
        <f t="shared" ref="K100:K108" si="76">J100/AM64*100</f>
        <v>59.826589595375722</v>
      </c>
      <c r="L100" s="26">
        <v>259</v>
      </c>
      <c r="M100" s="116">
        <f>L100/AO64*100</f>
        <v>57.683741648106903</v>
      </c>
      <c r="N100" s="26" t="s">
        <v>38</v>
      </c>
      <c r="O100" s="116"/>
      <c r="P100" s="26" t="s">
        <v>38</v>
      </c>
      <c r="Q100" s="116"/>
      <c r="R100" s="26" t="s">
        <v>38</v>
      </c>
      <c r="S100" s="116"/>
      <c r="T100" s="26" t="s">
        <v>38</v>
      </c>
      <c r="U100" s="116"/>
      <c r="V100" s="26" t="s">
        <v>38</v>
      </c>
      <c r="W100" s="116"/>
      <c r="X100" s="26" t="s">
        <v>38</v>
      </c>
      <c r="Y100" s="116"/>
      <c r="Z100" s="26" t="s">
        <v>38</v>
      </c>
      <c r="AA100" s="116"/>
      <c r="AB100" s="26" t="s">
        <v>38</v>
      </c>
      <c r="AC100" s="116"/>
      <c r="AE100" s="309"/>
      <c r="AF100" s="2">
        <v>2012</v>
      </c>
      <c r="AG100" s="41">
        <v>1</v>
      </c>
      <c r="AH100" s="116">
        <f t="shared" si="71"/>
        <v>1.2987012987012987</v>
      </c>
      <c r="AI100" s="26">
        <v>3</v>
      </c>
      <c r="AJ100" s="116">
        <f t="shared" si="73"/>
        <v>2.8571428571428572</v>
      </c>
      <c r="AK100" s="26">
        <v>3</v>
      </c>
      <c r="AL100" s="116">
        <f t="shared" si="75"/>
        <v>1.3513513513513513</v>
      </c>
      <c r="AM100" s="26" t="s">
        <v>38</v>
      </c>
      <c r="AN100" s="116" t="e">
        <f t="shared" ref="AN100:AN108" si="77">AM100/AM64*100</f>
        <v>#VALUE!</v>
      </c>
      <c r="AO100" s="26">
        <v>3</v>
      </c>
      <c r="AP100" s="116">
        <f>AO100/AO64*100</f>
        <v>0.66815144766146994</v>
      </c>
      <c r="AQ100" s="26" t="s">
        <v>38</v>
      </c>
      <c r="AR100" s="116"/>
      <c r="AS100" s="26" t="s">
        <v>38</v>
      </c>
      <c r="AT100" s="116"/>
      <c r="AU100" s="26" t="s">
        <v>38</v>
      </c>
      <c r="AV100" s="116"/>
      <c r="AW100" s="26" t="s">
        <v>38</v>
      </c>
      <c r="AX100" s="116"/>
      <c r="AY100" s="26" t="s">
        <v>38</v>
      </c>
      <c r="AZ100" s="116"/>
      <c r="BA100" s="26" t="s">
        <v>38</v>
      </c>
      <c r="BB100" s="116"/>
      <c r="BC100" s="26" t="s">
        <v>38</v>
      </c>
      <c r="BD100" s="116"/>
      <c r="BE100" s="26" t="s">
        <v>38</v>
      </c>
      <c r="BF100" s="116"/>
    </row>
    <row r="101" spans="2:58" x14ac:dyDescent="0.3">
      <c r="B101" s="309"/>
      <c r="C101" s="2">
        <v>2013</v>
      </c>
      <c r="D101" s="41">
        <v>39</v>
      </c>
      <c r="E101" s="116">
        <f t="shared" si="70"/>
        <v>67.241379310344826</v>
      </c>
      <c r="F101" s="26">
        <v>67</v>
      </c>
      <c r="G101" s="116">
        <f t="shared" si="72"/>
        <v>61.467889908256879</v>
      </c>
      <c r="H101" s="26">
        <v>113</v>
      </c>
      <c r="I101" s="116">
        <f t="shared" si="74"/>
        <v>60.106382978723403</v>
      </c>
      <c r="J101" s="26">
        <v>136</v>
      </c>
      <c r="K101" s="116">
        <f t="shared" si="76"/>
        <v>58.119658119658126</v>
      </c>
      <c r="L101" s="26">
        <v>299</v>
      </c>
      <c r="M101" s="116">
        <f t="shared" ref="M101:M108" si="78">L101/AO65*100</f>
        <v>57.389635316698659</v>
      </c>
      <c r="N101" s="26">
        <v>362</v>
      </c>
      <c r="O101" s="116">
        <f>N101/AQ65*100</f>
        <v>55.778120184899848</v>
      </c>
      <c r="P101" s="26" t="s">
        <v>38</v>
      </c>
      <c r="Q101" s="116"/>
      <c r="R101" s="26" t="s">
        <v>38</v>
      </c>
      <c r="S101" s="116"/>
      <c r="T101" s="26" t="s">
        <v>38</v>
      </c>
      <c r="U101" s="116"/>
      <c r="V101" s="26" t="s">
        <v>38</v>
      </c>
      <c r="W101" s="116"/>
      <c r="X101" s="26" t="s">
        <v>38</v>
      </c>
      <c r="Y101" s="116"/>
      <c r="Z101" s="26" t="s">
        <v>38</v>
      </c>
      <c r="AA101" s="116"/>
      <c r="AB101" s="26" t="s">
        <v>38</v>
      </c>
      <c r="AC101" s="116"/>
      <c r="AE101" s="309"/>
      <c r="AF101" s="2">
        <v>2013</v>
      </c>
      <c r="AG101" s="41">
        <v>3</v>
      </c>
      <c r="AH101" s="116">
        <f t="shared" si="71"/>
        <v>5.1724137931034484</v>
      </c>
      <c r="AI101" s="26">
        <v>17</v>
      </c>
      <c r="AJ101" s="116">
        <f t="shared" si="73"/>
        <v>15.596330275229359</v>
      </c>
      <c r="AK101" s="26">
        <v>28</v>
      </c>
      <c r="AL101" s="116">
        <f t="shared" si="75"/>
        <v>14.893617021276595</v>
      </c>
      <c r="AM101" s="26">
        <v>28</v>
      </c>
      <c r="AN101" s="116">
        <f t="shared" si="77"/>
        <v>11.965811965811966</v>
      </c>
      <c r="AO101" s="26">
        <v>40</v>
      </c>
      <c r="AP101" s="116">
        <f t="shared" ref="AP101:AP108" si="79">AO101/AO65*100</f>
        <v>7.6775431861804213</v>
      </c>
      <c r="AQ101" s="26">
        <v>49</v>
      </c>
      <c r="AR101" s="116">
        <f>AQ101/AQ65*100</f>
        <v>7.5500770416024654</v>
      </c>
      <c r="AS101" s="26" t="s">
        <v>38</v>
      </c>
      <c r="AT101" s="116"/>
      <c r="AU101" s="26" t="s">
        <v>38</v>
      </c>
      <c r="AV101" s="116"/>
      <c r="AW101" s="26" t="s">
        <v>38</v>
      </c>
      <c r="AX101" s="116"/>
      <c r="AY101" s="26" t="s">
        <v>38</v>
      </c>
      <c r="AZ101" s="116"/>
      <c r="BA101" s="26" t="s">
        <v>38</v>
      </c>
      <c r="BB101" s="116"/>
      <c r="BC101" s="26" t="s">
        <v>38</v>
      </c>
      <c r="BD101" s="116"/>
      <c r="BE101" s="26" t="s">
        <v>38</v>
      </c>
      <c r="BF101" s="116"/>
    </row>
    <row r="102" spans="2:58" x14ac:dyDescent="0.3">
      <c r="B102" s="309"/>
      <c r="C102" s="2">
        <v>2014</v>
      </c>
      <c r="D102" s="41">
        <v>29</v>
      </c>
      <c r="E102" s="116">
        <f t="shared" si="70"/>
        <v>48.333333333333336</v>
      </c>
      <c r="F102" s="26">
        <v>45</v>
      </c>
      <c r="G102" s="116">
        <f t="shared" si="72"/>
        <v>47.368421052631575</v>
      </c>
      <c r="H102" s="26">
        <v>75</v>
      </c>
      <c r="I102" s="116">
        <f t="shared" si="74"/>
        <v>46.296296296296298</v>
      </c>
      <c r="J102" s="26">
        <v>77</v>
      </c>
      <c r="K102" s="116">
        <f t="shared" si="76"/>
        <v>42.541436464088399</v>
      </c>
      <c r="L102" s="26">
        <v>133</v>
      </c>
      <c r="M102" s="116">
        <f t="shared" si="78"/>
        <v>44.781144781144782</v>
      </c>
      <c r="N102" s="26">
        <v>264</v>
      </c>
      <c r="O102" s="116">
        <f t="shared" ref="O102:O108" si="80">N102/AQ66*100</f>
        <v>46.234676007005255</v>
      </c>
      <c r="P102" s="26">
        <v>286</v>
      </c>
      <c r="Q102" s="116">
        <f>P102/AS66*100</f>
        <v>44.617784711388452</v>
      </c>
      <c r="R102" s="26" t="s">
        <v>38</v>
      </c>
      <c r="S102" s="116"/>
      <c r="T102" s="26" t="s">
        <v>38</v>
      </c>
      <c r="U102" s="116"/>
      <c r="V102" s="26" t="s">
        <v>38</v>
      </c>
      <c r="W102" s="116"/>
      <c r="X102" s="26" t="s">
        <v>38</v>
      </c>
      <c r="Y102" s="116"/>
      <c r="Z102" s="26" t="s">
        <v>38</v>
      </c>
      <c r="AA102" s="116"/>
      <c r="AB102" s="26" t="s">
        <v>38</v>
      </c>
      <c r="AC102" s="116"/>
      <c r="AE102" s="309"/>
      <c r="AF102" s="2">
        <v>2014</v>
      </c>
      <c r="AG102" s="41">
        <v>13</v>
      </c>
      <c r="AH102" s="116">
        <f t="shared" si="71"/>
        <v>21.666666666666668</v>
      </c>
      <c r="AI102" s="26">
        <v>26</v>
      </c>
      <c r="AJ102" s="116">
        <f t="shared" si="73"/>
        <v>27.368421052631582</v>
      </c>
      <c r="AK102" s="26">
        <v>42</v>
      </c>
      <c r="AL102" s="116">
        <f t="shared" si="75"/>
        <v>25.925925925925924</v>
      </c>
      <c r="AM102" s="26">
        <v>50</v>
      </c>
      <c r="AN102" s="116">
        <f t="shared" si="77"/>
        <v>27.624309392265197</v>
      </c>
      <c r="AO102" s="26">
        <v>79</v>
      </c>
      <c r="AP102" s="116">
        <f t="shared" si="79"/>
        <v>26.599326599326602</v>
      </c>
      <c r="AQ102" s="26">
        <v>143</v>
      </c>
      <c r="AR102" s="116">
        <f t="shared" ref="AR102:AR108" si="81">AQ102/AQ66*100</f>
        <v>25.04378283712785</v>
      </c>
      <c r="AS102" s="26">
        <v>149</v>
      </c>
      <c r="AT102" s="116">
        <f>AS102/AS66*100</f>
        <v>23.244929797191887</v>
      </c>
      <c r="AU102" s="26" t="s">
        <v>38</v>
      </c>
      <c r="AV102" s="116"/>
      <c r="AW102" s="26" t="s">
        <v>38</v>
      </c>
      <c r="AX102" s="116"/>
      <c r="AY102" s="26" t="s">
        <v>38</v>
      </c>
      <c r="AZ102" s="116"/>
      <c r="BA102" s="26" t="s">
        <v>38</v>
      </c>
      <c r="BB102" s="116"/>
      <c r="BC102" s="26" t="s">
        <v>38</v>
      </c>
      <c r="BD102" s="116"/>
      <c r="BE102" s="26" t="s">
        <v>38</v>
      </c>
      <c r="BF102" s="116"/>
    </row>
    <row r="103" spans="2:58" x14ac:dyDescent="0.3">
      <c r="B103" s="309"/>
      <c r="C103" s="2">
        <v>2015</v>
      </c>
      <c r="D103" s="41">
        <v>14</v>
      </c>
      <c r="E103" s="116">
        <f t="shared" si="70"/>
        <v>30.434782608695656</v>
      </c>
      <c r="F103" s="26">
        <v>37</v>
      </c>
      <c r="G103" s="116">
        <f t="shared" si="72"/>
        <v>42.528735632183903</v>
      </c>
      <c r="H103" s="26">
        <v>55</v>
      </c>
      <c r="I103" s="116">
        <f t="shared" si="74"/>
        <v>40.145985401459853</v>
      </c>
      <c r="J103" s="26">
        <v>64</v>
      </c>
      <c r="K103" s="116">
        <f t="shared" si="76"/>
        <v>38.323353293413177</v>
      </c>
      <c r="L103" s="26">
        <v>75</v>
      </c>
      <c r="M103" s="116">
        <f t="shared" si="78"/>
        <v>36.945812807881772</v>
      </c>
      <c r="N103" s="26">
        <v>94</v>
      </c>
      <c r="O103" s="116">
        <f t="shared" si="80"/>
        <v>32.982456140350877</v>
      </c>
      <c r="P103" s="26">
        <v>221</v>
      </c>
      <c r="Q103" s="116">
        <f t="shared" ref="Q103:Q108" si="82">P103/AS67*100</f>
        <v>39.253996447602127</v>
      </c>
      <c r="R103" s="26">
        <v>196</v>
      </c>
      <c r="S103" s="116">
        <f>R103/AU67*100</f>
        <v>34.567901234567898</v>
      </c>
      <c r="T103" s="26" t="s">
        <v>38</v>
      </c>
      <c r="U103" s="116"/>
      <c r="V103" s="26" t="s">
        <v>38</v>
      </c>
      <c r="W103" s="116"/>
      <c r="X103" s="26" t="s">
        <v>38</v>
      </c>
      <c r="Y103" s="116"/>
      <c r="Z103" s="26" t="s">
        <v>38</v>
      </c>
      <c r="AA103" s="116"/>
      <c r="AB103" s="26" t="s">
        <v>38</v>
      </c>
      <c r="AC103" s="116"/>
      <c r="AE103" s="309"/>
      <c r="AF103" s="2">
        <v>2015</v>
      </c>
      <c r="AG103" s="41">
        <v>18</v>
      </c>
      <c r="AH103" s="116">
        <f t="shared" si="71"/>
        <v>39.130434782608695</v>
      </c>
      <c r="AI103" s="26">
        <v>24</v>
      </c>
      <c r="AJ103" s="116">
        <f t="shared" si="73"/>
        <v>27.586206896551722</v>
      </c>
      <c r="AK103" s="26">
        <v>41</v>
      </c>
      <c r="AL103" s="116">
        <f t="shared" si="75"/>
        <v>29.927007299270077</v>
      </c>
      <c r="AM103" s="26">
        <v>60</v>
      </c>
      <c r="AN103" s="116">
        <f t="shared" si="77"/>
        <v>35.928143712574851</v>
      </c>
      <c r="AO103" s="26">
        <v>73</v>
      </c>
      <c r="AP103" s="116">
        <f t="shared" si="79"/>
        <v>35.960591133004925</v>
      </c>
      <c r="AQ103" s="26">
        <v>87</v>
      </c>
      <c r="AR103" s="116">
        <f t="shared" si="81"/>
        <v>30.526315789473685</v>
      </c>
      <c r="AS103" s="26">
        <v>151</v>
      </c>
      <c r="AT103" s="116">
        <f t="shared" ref="AT103:AT108" si="83">AS103/AS67*100</f>
        <v>26.820603907637658</v>
      </c>
      <c r="AU103" s="26">
        <v>199</v>
      </c>
      <c r="AV103" s="116">
        <f>AU103/AU67*100</f>
        <v>35.09700176366843</v>
      </c>
      <c r="AW103" s="26" t="s">
        <v>38</v>
      </c>
      <c r="AX103" s="116"/>
      <c r="AY103" s="26" t="s">
        <v>38</v>
      </c>
      <c r="AZ103" s="116"/>
      <c r="BA103" s="26" t="s">
        <v>38</v>
      </c>
      <c r="BB103" s="116"/>
      <c r="BC103" s="26" t="s">
        <v>38</v>
      </c>
      <c r="BD103" s="116"/>
      <c r="BE103" s="26" t="s">
        <v>38</v>
      </c>
      <c r="BF103" s="116"/>
    </row>
    <row r="104" spans="2:58" x14ac:dyDescent="0.3">
      <c r="B104" s="309"/>
      <c r="C104" s="2">
        <v>2016</v>
      </c>
      <c r="D104" s="41">
        <v>11</v>
      </c>
      <c r="E104" s="116">
        <f t="shared" si="70"/>
        <v>23.913043478260871</v>
      </c>
      <c r="F104" s="26">
        <v>29</v>
      </c>
      <c r="G104" s="116">
        <f t="shared" si="72"/>
        <v>34.939759036144579</v>
      </c>
      <c r="H104" s="26">
        <v>42</v>
      </c>
      <c r="I104" s="116">
        <f t="shared" si="74"/>
        <v>30.882352941176471</v>
      </c>
      <c r="J104" s="26">
        <v>50</v>
      </c>
      <c r="K104" s="116">
        <f t="shared" si="76"/>
        <v>32.051282051282051</v>
      </c>
      <c r="L104" s="26">
        <v>63</v>
      </c>
      <c r="M104" s="116">
        <f t="shared" si="78"/>
        <v>37.724550898203589</v>
      </c>
      <c r="N104" s="26">
        <v>68</v>
      </c>
      <c r="O104" s="116">
        <f t="shared" si="80"/>
        <v>34.871794871794869</v>
      </c>
      <c r="P104" s="26">
        <v>111</v>
      </c>
      <c r="Q104" s="116">
        <f t="shared" si="82"/>
        <v>36.038961038961034</v>
      </c>
      <c r="R104" s="26">
        <v>205</v>
      </c>
      <c r="S104" s="116">
        <f t="shared" ref="S104:S108" si="84">R104/AU68*100</f>
        <v>33.171521035598708</v>
      </c>
      <c r="T104" s="26">
        <v>227</v>
      </c>
      <c r="U104" s="116">
        <f>T104/AW68*100</f>
        <v>33.480825958702063</v>
      </c>
      <c r="V104" s="26" t="s">
        <v>38</v>
      </c>
      <c r="W104" s="116"/>
      <c r="X104" s="26" t="s">
        <v>38</v>
      </c>
      <c r="Y104" s="116"/>
      <c r="Z104" s="26" t="s">
        <v>38</v>
      </c>
      <c r="AA104" s="116"/>
      <c r="AB104" s="26" t="s">
        <v>38</v>
      </c>
      <c r="AC104" s="116"/>
      <c r="AE104" s="309"/>
      <c r="AF104" s="2">
        <v>2016</v>
      </c>
      <c r="AG104" s="41">
        <v>19</v>
      </c>
      <c r="AH104" s="116">
        <f t="shared" si="71"/>
        <v>41.304347826086953</v>
      </c>
      <c r="AI104" s="26">
        <v>29</v>
      </c>
      <c r="AJ104" s="116">
        <f t="shared" si="73"/>
        <v>34.939759036144579</v>
      </c>
      <c r="AK104" s="26">
        <v>55</v>
      </c>
      <c r="AL104" s="116">
        <f t="shared" si="75"/>
        <v>40.441176470588239</v>
      </c>
      <c r="AM104" s="26">
        <v>62</v>
      </c>
      <c r="AN104" s="116">
        <f t="shared" si="77"/>
        <v>39.743589743589745</v>
      </c>
      <c r="AO104" s="26">
        <v>59</v>
      </c>
      <c r="AP104" s="116">
        <f t="shared" si="79"/>
        <v>35.32934131736527</v>
      </c>
      <c r="AQ104" s="26">
        <v>63</v>
      </c>
      <c r="AR104" s="116">
        <f t="shared" si="81"/>
        <v>32.307692307692307</v>
      </c>
      <c r="AS104" s="26">
        <v>93</v>
      </c>
      <c r="AT104" s="116">
        <f t="shared" si="83"/>
        <v>30.194805194805198</v>
      </c>
      <c r="AU104" s="26">
        <v>217</v>
      </c>
      <c r="AV104" s="116">
        <f t="shared" ref="AV104:AV108" si="85">AU104/AU68*100</f>
        <v>35.113268608414238</v>
      </c>
      <c r="AW104" s="26">
        <v>196</v>
      </c>
      <c r="AX104" s="116">
        <f>AW104/AW68*100</f>
        <v>28.908554572271388</v>
      </c>
      <c r="AY104" s="26" t="s">
        <v>38</v>
      </c>
      <c r="AZ104" s="116"/>
      <c r="BA104" s="26" t="s">
        <v>38</v>
      </c>
      <c r="BB104" s="116"/>
      <c r="BC104" s="26" t="s">
        <v>38</v>
      </c>
      <c r="BD104" s="116"/>
      <c r="BE104" s="26" t="s">
        <v>38</v>
      </c>
      <c r="BF104" s="116"/>
    </row>
    <row r="105" spans="2:58" x14ac:dyDescent="0.3">
      <c r="B105" s="309"/>
      <c r="C105" s="2">
        <v>2017</v>
      </c>
      <c r="D105" s="41">
        <v>15</v>
      </c>
      <c r="E105" s="116">
        <f t="shared" si="70"/>
        <v>31.25</v>
      </c>
      <c r="F105" s="26">
        <v>29</v>
      </c>
      <c r="G105" s="116">
        <f t="shared" si="72"/>
        <v>33.333333333333329</v>
      </c>
      <c r="H105" s="26">
        <v>30</v>
      </c>
      <c r="I105" s="116">
        <f t="shared" si="74"/>
        <v>24.390243902439025</v>
      </c>
      <c r="J105" s="26">
        <v>50</v>
      </c>
      <c r="K105" s="116">
        <f t="shared" si="76"/>
        <v>33.783783783783782</v>
      </c>
      <c r="L105" s="26">
        <v>58</v>
      </c>
      <c r="M105" s="116">
        <f t="shared" si="78"/>
        <v>34.730538922155688</v>
      </c>
      <c r="N105" s="26">
        <v>61</v>
      </c>
      <c r="O105" s="116">
        <f t="shared" si="80"/>
        <v>34.659090909090914</v>
      </c>
      <c r="P105" s="26">
        <v>101</v>
      </c>
      <c r="Q105" s="116">
        <f t="shared" si="82"/>
        <v>34.006734006734007</v>
      </c>
      <c r="R105" s="26">
        <v>122</v>
      </c>
      <c r="S105" s="116">
        <f t="shared" si="84"/>
        <v>32.972972972972975</v>
      </c>
      <c r="T105" s="26">
        <v>225</v>
      </c>
      <c r="U105" s="116">
        <f t="shared" ref="U105:U108" si="86">T105/AW69*100</f>
        <v>32.942898975109806</v>
      </c>
      <c r="V105" s="26">
        <v>261</v>
      </c>
      <c r="W105" s="116">
        <f>V105/AY69*100</f>
        <v>32.706766917293237</v>
      </c>
      <c r="X105" s="26" t="s">
        <v>38</v>
      </c>
      <c r="Y105" s="116"/>
      <c r="Z105" s="26" t="s">
        <v>38</v>
      </c>
      <c r="AA105" s="116"/>
      <c r="AB105" s="26" t="s">
        <v>38</v>
      </c>
      <c r="AC105" s="116"/>
      <c r="AE105" s="309"/>
      <c r="AF105" s="2">
        <v>2017</v>
      </c>
      <c r="AG105" s="41">
        <v>21</v>
      </c>
      <c r="AH105" s="116">
        <f t="shared" si="71"/>
        <v>43.75</v>
      </c>
      <c r="AI105" s="26">
        <v>34</v>
      </c>
      <c r="AJ105" s="116">
        <f t="shared" si="73"/>
        <v>39.080459770114942</v>
      </c>
      <c r="AK105" s="26">
        <v>47</v>
      </c>
      <c r="AL105" s="116">
        <f t="shared" si="75"/>
        <v>38.211382113821138</v>
      </c>
      <c r="AM105" s="26">
        <v>63</v>
      </c>
      <c r="AN105" s="116">
        <f t="shared" si="77"/>
        <v>42.567567567567565</v>
      </c>
      <c r="AO105" s="26">
        <v>64</v>
      </c>
      <c r="AP105" s="116">
        <f t="shared" si="79"/>
        <v>38.323353293413177</v>
      </c>
      <c r="AQ105" s="26">
        <v>64</v>
      </c>
      <c r="AR105" s="116">
        <f t="shared" si="81"/>
        <v>36.363636363636367</v>
      </c>
      <c r="AS105" s="26">
        <v>109</v>
      </c>
      <c r="AT105" s="116">
        <f t="shared" si="83"/>
        <v>36.700336700336699</v>
      </c>
      <c r="AU105" s="26">
        <v>142</v>
      </c>
      <c r="AV105" s="116">
        <f t="shared" si="85"/>
        <v>38.378378378378379</v>
      </c>
      <c r="AW105" s="26">
        <v>243</v>
      </c>
      <c r="AX105" s="116">
        <f t="shared" ref="AX105:AX108" si="87">AW105/AW69*100</f>
        <v>35.57833089311859</v>
      </c>
      <c r="AY105" s="26">
        <v>271</v>
      </c>
      <c r="AZ105" s="116">
        <f>AY105/AY69*100</f>
        <v>33.959899749373434</v>
      </c>
      <c r="BA105" s="26" t="s">
        <v>38</v>
      </c>
      <c r="BB105" s="116"/>
      <c r="BC105" s="26" t="s">
        <v>38</v>
      </c>
      <c r="BD105" s="116"/>
      <c r="BE105" s="26" t="s">
        <v>38</v>
      </c>
      <c r="BF105" s="116"/>
    </row>
    <row r="106" spans="2:58" x14ac:dyDescent="0.3">
      <c r="B106" s="309"/>
      <c r="C106" s="2">
        <v>2018</v>
      </c>
      <c r="D106" s="41">
        <v>7</v>
      </c>
      <c r="E106" s="116">
        <f t="shared" si="70"/>
        <v>12.280701754385964</v>
      </c>
      <c r="F106" s="26">
        <v>25</v>
      </c>
      <c r="G106" s="116">
        <f t="shared" si="72"/>
        <v>31.645569620253166</v>
      </c>
      <c r="H106" s="26">
        <v>30</v>
      </c>
      <c r="I106" s="116">
        <f t="shared" si="74"/>
        <v>26.548672566371685</v>
      </c>
      <c r="J106" s="26">
        <v>62</v>
      </c>
      <c r="K106" s="116">
        <f t="shared" si="76"/>
        <v>38.9937106918239</v>
      </c>
      <c r="L106" s="26">
        <v>60</v>
      </c>
      <c r="M106" s="116">
        <f t="shared" si="78"/>
        <v>35.294117647058826</v>
      </c>
      <c r="N106" s="26">
        <v>56</v>
      </c>
      <c r="O106" s="116">
        <f t="shared" si="80"/>
        <v>28.717948717948715</v>
      </c>
      <c r="P106" s="26">
        <v>71</v>
      </c>
      <c r="Q106" s="116">
        <f t="shared" si="82"/>
        <v>29.098360655737704</v>
      </c>
      <c r="R106" s="26">
        <v>91</v>
      </c>
      <c r="S106" s="116">
        <f t="shared" si="84"/>
        <v>28.000000000000004</v>
      </c>
      <c r="T106" s="26">
        <v>145</v>
      </c>
      <c r="U106" s="116">
        <f t="shared" si="86"/>
        <v>33.410138248847929</v>
      </c>
      <c r="V106" s="26">
        <v>261</v>
      </c>
      <c r="W106" s="116">
        <f t="shared" ref="W106:W108" si="88">V106/AY70*100</f>
        <v>30.997624703087883</v>
      </c>
      <c r="X106" s="26">
        <v>283</v>
      </c>
      <c r="Y106" s="116">
        <f>X106/BA70*100</f>
        <v>32.716763005780351</v>
      </c>
      <c r="Z106" s="26" t="s">
        <v>38</v>
      </c>
      <c r="AA106" s="116"/>
      <c r="AB106" s="26" t="s">
        <v>38</v>
      </c>
      <c r="AC106" s="116"/>
      <c r="AE106" s="309"/>
      <c r="AF106" s="2">
        <v>2018</v>
      </c>
      <c r="AG106" s="41">
        <v>25</v>
      </c>
      <c r="AH106" s="116">
        <f t="shared" si="71"/>
        <v>43.859649122807014</v>
      </c>
      <c r="AI106" s="26">
        <v>26</v>
      </c>
      <c r="AJ106" s="116">
        <f t="shared" si="73"/>
        <v>32.911392405063289</v>
      </c>
      <c r="AK106" s="26">
        <v>40</v>
      </c>
      <c r="AL106" s="116">
        <f t="shared" si="75"/>
        <v>35.398230088495573</v>
      </c>
      <c r="AM106" s="26">
        <v>55</v>
      </c>
      <c r="AN106" s="116">
        <f t="shared" si="77"/>
        <v>34.591194968553459</v>
      </c>
      <c r="AO106" s="26">
        <v>65</v>
      </c>
      <c r="AP106" s="116">
        <f t="shared" si="79"/>
        <v>38.235294117647058</v>
      </c>
      <c r="AQ106" s="26">
        <v>75</v>
      </c>
      <c r="AR106" s="116">
        <f t="shared" si="81"/>
        <v>38.461538461538467</v>
      </c>
      <c r="AS106" s="26">
        <v>104</v>
      </c>
      <c r="AT106" s="116">
        <f t="shared" si="83"/>
        <v>42.622950819672127</v>
      </c>
      <c r="AU106" s="26">
        <v>143</v>
      </c>
      <c r="AV106" s="116">
        <f t="shared" si="85"/>
        <v>44</v>
      </c>
      <c r="AW106" s="26">
        <v>161</v>
      </c>
      <c r="AX106" s="116">
        <f t="shared" si="87"/>
        <v>37.096774193548384</v>
      </c>
      <c r="AY106" s="26">
        <v>299</v>
      </c>
      <c r="AZ106" s="116">
        <f t="shared" ref="AZ106:AZ108" si="89">AY106/AY70*100</f>
        <v>35.510688836104514</v>
      </c>
      <c r="BA106" s="26">
        <v>311</v>
      </c>
      <c r="BB106" s="116">
        <f>BA106/BA70*100</f>
        <v>35.953757225433527</v>
      </c>
      <c r="BC106" s="26" t="s">
        <v>38</v>
      </c>
      <c r="BD106" s="116"/>
      <c r="BE106" s="26" t="s">
        <v>38</v>
      </c>
      <c r="BF106" s="116"/>
    </row>
    <row r="107" spans="2:58" x14ac:dyDescent="0.3">
      <c r="B107" s="309"/>
      <c r="C107" s="2">
        <v>2019</v>
      </c>
      <c r="D107" s="41">
        <v>13</v>
      </c>
      <c r="E107" s="116">
        <f t="shared" si="70"/>
        <v>30.232558139534881</v>
      </c>
      <c r="F107" s="26">
        <v>20</v>
      </c>
      <c r="G107" s="116">
        <f t="shared" si="72"/>
        <v>37.037037037037038</v>
      </c>
      <c r="H107" s="26">
        <v>27</v>
      </c>
      <c r="I107" s="116">
        <f t="shared" si="74"/>
        <v>30.337078651685395</v>
      </c>
      <c r="J107" s="26">
        <v>38</v>
      </c>
      <c r="K107" s="116">
        <f t="shared" si="76"/>
        <v>26.206896551724139</v>
      </c>
      <c r="L107" s="26">
        <v>51</v>
      </c>
      <c r="M107" s="116">
        <f t="shared" si="78"/>
        <v>37.5</v>
      </c>
      <c r="N107" s="26">
        <v>48</v>
      </c>
      <c r="O107" s="116">
        <f t="shared" si="80"/>
        <v>27.118644067796609</v>
      </c>
      <c r="P107" s="26">
        <v>39</v>
      </c>
      <c r="Q107" s="116">
        <f t="shared" si="82"/>
        <v>20.855614973262032</v>
      </c>
      <c r="R107" s="26">
        <v>54</v>
      </c>
      <c r="S107" s="116">
        <f t="shared" si="84"/>
        <v>25.352112676056336</v>
      </c>
      <c r="T107" s="26">
        <v>70</v>
      </c>
      <c r="U107" s="116">
        <f t="shared" si="86"/>
        <v>23.1023102310231</v>
      </c>
      <c r="V107" s="26">
        <v>130</v>
      </c>
      <c r="W107" s="116">
        <f t="shared" si="88"/>
        <v>28.384279475982531</v>
      </c>
      <c r="X107" s="26">
        <v>234</v>
      </c>
      <c r="Y107" s="116">
        <f t="shared" ref="Y107:Y108" si="90">X107/BA71*100</f>
        <v>25.742574257425744</v>
      </c>
      <c r="Z107" s="26">
        <v>280</v>
      </c>
      <c r="AA107" s="116">
        <f>Z107/BC71*100</f>
        <v>28.169014084507044</v>
      </c>
      <c r="AB107" s="26" t="s">
        <v>38</v>
      </c>
      <c r="AC107" s="116"/>
      <c r="AE107" s="309"/>
      <c r="AF107" s="2">
        <v>2019</v>
      </c>
      <c r="AG107" s="41">
        <v>15</v>
      </c>
      <c r="AH107" s="116">
        <f t="shared" si="71"/>
        <v>34.883720930232556</v>
      </c>
      <c r="AI107" s="26">
        <v>14</v>
      </c>
      <c r="AJ107" s="116">
        <f t="shared" si="73"/>
        <v>25.925925925925924</v>
      </c>
      <c r="AK107" s="26">
        <v>29</v>
      </c>
      <c r="AL107" s="116">
        <f t="shared" si="75"/>
        <v>32.584269662921351</v>
      </c>
      <c r="AM107" s="26">
        <v>58</v>
      </c>
      <c r="AN107" s="116">
        <f t="shared" si="77"/>
        <v>40</v>
      </c>
      <c r="AO107" s="26">
        <v>44</v>
      </c>
      <c r="AP107" s="116">
        <f t="shared" si="79"/>
        <v>32.352941176470587</v>
      </c>
      <c r="AQ107" s="26">
        <v>73</v>
      </c>
      <c r="AR107" s="116">
        <f t="shared" si="81"/>
        <v>41.242937853107343</v>
      </c>
      <c r="AS107" s="26">
        <v>78</v>
      </c>
      <c r="AT107" s="116">
        <f t="shared" si="83"/>
        <v>41.711229946524064</v>
      </c>
      <c r="AU107" s="26">
        <v>90</v>
      </c>
      <c r="AV107" s="116">
        <f t="shared" si="85"/>
        <v>42.25352112676056</v>
      </c>
      <c r="AW107" s="26">
        <v>139</v>
      </c>
      <c r="AX107" s="116">
        <f t="shared" si="87"/>
        <v>45.874587458745872</v>
      </c>
      <c r="AY107" s="26">
        <v>187</v>
      </c>
      <c r="AZ107" s="116">
        <f t="shared" si="89"/>
        <v>40.829694323144103</v>
      </c>
      <c r="BA107" s="26">
        <v>384</v>
      </c>
      <c r="BB107" s="116">
        <f t="shared" ref="BB107:BB108" si="91">BA107/BA71*100</f>
        <v>42.244224422442244</v>
      </c>
      <c r="BC107" s="26">
        <v>381</v>
      </c>
      <c r="BD107" s="116">
        <f>BC107/BC71*100</f>
        <v>38.329979879275655</v>
      </c>
      <c r="BE107" s="26" t="s">
        <v>38</v>
      </c>
      <c r="BF107" s="116"/>
    </row>
    <row r="108" spans="2:58" x14ac:dyDescent="0.3">
      <c r="B108" s="310"/>
      <c r="C108" s="3">
        <v>2020</v>
      </c>
      <c r="D108" s="4">
        <v>5</v>
      </c>
      <c r="E108" s="78">
        <f t="shared" si="70"/>
        <v>27.777777777777779</v>
      </c>
      <c r="F108" s="76">
        <v>6</v>
      </c>
      <c r="G108" s="78">
        <f t="shared" si="72"/>
        <v>16.216216216216218</v>
      </c>
      <c r="H108" s="76">
        <v>22</v>
      </c>
      <c r="I108" s="78">
        <f t="shared" si="74"/>
        <v>36.065573770491802</v>
      </c>
      <c r="J108" s="76">
        <v>27</v>
      </c>
      <c r="K108" s="78">
        <f t="shared" si="76"/>
        <v>27.835051546391753</v>
      </c>
      <c r="L108" s="76">
        <v>33</v>
      </c>
      <c r="M108" s="78">
        <f t="shared" si="78"/>
        <v>33</v>
      </c>
      <c r="N108" s="76">
        <v>31</v>
      </c>
      <c r="O108" s="78">
        <f t="shared" si="80"/>
        <v>26.72413793103448</v>
      </c>
      <c r="P108" s="76">
        <v>36</v>
      </c>
      <c r="Q108" s="78">
        <f t="shared" si="82"/>
        <v>26.086956521739129</v>
      </c>
      <c r="R108" s="76">
        <v>41</v>
      </c>
      <c r="S108" s="78">
        <f t="shared" si="84"/>
        <v>24.848484848484848</v>
      </c>
      <c r="T108" s="76">
        <v>50</v>
      </c>
      <c r="U108" s="78">
        <f t="shared" si="86"/>
        <v>26.737967914438503</v>
      </c>
      <c r="V108" s="76">
        <v>62</v>
      </c>
      <c r="W108" s="78">
        <f t="shared" si="88"/>
        <v>24.409448818897637</v>
      </c>
      <c r="X108" s="76">
        <v>120</v>
      </c>
      <c r="Y108" s="78">
        <f t="shared" si="90"/>
        <v>28.30188679245283</v>
      </c>
      <c r="Z108" s="76">
        <v>197</v>
      </c>
      <c r="AA108" s="78">
        <f>Z108/BC72*100</f>
        <v>27.172413793103452</v>
      </c>
      <c r="AB108" s="76">
        <v>241</v>
      </c>
      <c r="AC108" s="78">
        <f>AB108/BE72*100</f>
        <v>30.937098844672654</v>
      </c>
      <c r="AE108" s="310"/>
      <c r="AF108" s="3">
        <v>2020</v>
      </c>
      <c r="AG108" s="4">
        <v>8</v>
      </c>
      <c r="AH108" s="78">
        <f t="shared" si="71"/>
        <v>44.444444444444443</v>
      </c>
      <c r="AI108" s="76">
        <v>12</v>
      </c>
      <c r="AJ108" s="78">
        <f t="shared" si="73"/>
        <v>32.432432432432435</v>
      </c>
      <c r="AK108" s="76">
        <v>17</v>
      </c>
      <c r="AL108" s="78">
        <f t="shared" si="75"/>
        <v>27.868852459016392</v>
      </c>
      <c r="AM108" s="76">
        <v>35</v>
      </c>
      <c r="AN108" s="78">
        <f t="shared" si="77"/>
        <v>36.082474226804123</v>
      </c>
      <c r="AO108" s="76">
        <v>40</v>
      </c>
      <c r="AP108" s="78">
        <f t="shared" si="79"/>
        <v>40</v>
      </c>
      <c r="AQ108" s="76">
        <v>47</v>
      </c>
      <c r="AR108" s="78">
        <f t="shared" si="81"/>
        <v>40.517241379310342</v>
      </c>
      <c r="AS108" s="76">
        <v>65</v>
      </c>
      <c r="AT108" s="78">
        <f t="shared" si="83"/>
        <v>47.10144927536232</v>
      </c>
      <c r="AU108" s="76">
        <v>76</v>
      </c>
      <c r="AV108" s="78">
        <f t="shared" si="85"/>
        <v>46.060606060606062</v>
      </c>
      <c r="AW108" s="76">
        <v>82</v>
      </c>
      <c r="AX108" s="78">
        <f t="shared" si="87"/>
        <v>43.850267379679138</v>
      </c>
      <c r="AY108" s="76">
        <v>108</v>
      </c>
      <c r="AZ108" s="78">
        <f t="shared" si="89"/>
        <v>42.519685039370081</v>
      </c>
      <c r="BA108" s="76">
        <v>174</v>
      </c>
      <c r="BB108" s="78">
        <f t="shared" si="91"/>
        <v>41.037735849056602</v>
      </c>
      <c r="BC108" s="76">
        <v>294</v>
      </c>
      <c r="BD108" s="78">
        <f>BC108/BC72*100</f>
        <v>40.551724137931032</v>
      </c>
      <c r="BE108" s="76">
        <v>307</v>
      </c>
      <c r="BF108" s="78">
        <f>BE108/BE72*100</f>
        <v>39.409499358151479</v>
      </c>
    </row>
    <row r="109" spans="2:58" x14ac:dyDescent="0.3">
      <c r="G109" s="115"/>
      <c r="BB109" s="115"/>
    </row>
    <row r="110" spans="2:58" ht="24" x14ac:dyDescent="0.3">
      <c r="B110" s="100" t="s">
        <v>54</v>
      </c>
      <c r="C110" s="87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E110" s="100" t="s">
        <v>55</v>
      </c>
      <c r="AF110" s="87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  <c r="BC110" s="86"/>
      <c r="BD110" s="86"/>
      <c r="BE110" s="86"/>
      <c r="BF110" s="86"/>
    </row>
    <row r="111" spans="2:58" x14ac:dyDescent="0.3">
      <c r="B111" s="79"/>
      <c r="C111" s="73"/>
      <c r="D111" s="311" t="s">
        <v>30</v>
      </c>
      <c r="E111" s="311"/>
      <c r="F111" s="311"/>
      <c r="G111" s="311"/>
      <c r="H111" s="311"/>
      <c r="I111" s="311"/>
      <c r="J111" s="311"/>
      <c r="K111" s="311"/>
      <c r="L111" s="311"/>
      <c r="M111" s="311"/>
      <c r="N111" s="311"/>
      <c r="O111" s="311"/>
      <c r="P111" s="311"/>
      <c r="Q111" s="311"/>
      <c r="R111" s="311"/>
      <c r="S111" s="311"/>
      <c r="T111" s="311"/>
      <c r="U111" s="311"/>
      <c r="V111" s="311"/>
      <c r="W111" s="311"/>
      <c r="X111" s="311"/>
      <c r="Y111" s="311"/>
      <c r="Z111" s="311"/>
      <c r="AA111" s="311"/>
      <c r="AB111" s="311"/>
      <c r="AC111" s="311"/>
      <c r="AE111" s="79"/>
      <c r="AF111" s="73"/>
      <c r="AG111" s="311" t="s">
        <v>30</v>
      </c>
      <c r="AH111" s="311"/>
      <c r="AI111" s="311"/>
      <c r="AJ111" s="311"/>
      <c r="AK111" s="311"/>
      <c r="AL111" s="311"/>
      <c r="AM111" s="311"/>
      <c r="AN111" s="311"/>
      <c r="AO111" s="311"/>
      <c r="AP111" s="311"/>
      <c r="AQ111" s="311"/>
      <c r="AR111" s="311"/>
      <c r="AS111" s="311"/>
      <c r="AT111" s="311"/>
      <c r="AU111" s="311"/>
      <c r="AV111" s="311"/>
      <c r="AW111" s="311"/>
      <c r="AX111" s="311"/>
      <c r="AY111" s="311"/>
      <c r="AZ111" s="311"/>
      <c r="BA111" s="311"/>
      <c r="BB111" s="311"/>
      <c r="BC111" s="311"/>
      <c r="BD111" s="311"/>
      <c r="BE111" s="311"/>
      <c r="BF111" s="311"/>
    </row>
    <row r="112" spans="2:58" x14ac:dyDescent="0.3">
      <c r="B112" s="80"/>
      <c r="C112" s="81"/>
      <c r="D112" s="307">
        <v>2008</v>
      </c>
      <c r="E112" s="307"/>
      <c r="F112" s="307">
        <v>2009</v>
      </c>
      <c r="G112" s="307"/>
      <c r="H112" s="307">
        <v>2010</v>
      </c>
      <c r="I112" s="307"/>
      <c r="J112" s="307">
        <v>2011</v>
      </c>
      <c r="K112" s="307"/>
      <c r="L112" s="307">
        <v>2012</v>
      </c>
      <c r="M112" s="307"/>
      <c r="N112" s="307">
        <v>2013</v>
      </c>
      <c r="O112" s="307"/>
      <c r="P112" s="307">
        <v>2014</v>
      </c>
      <c r="Q112" s="307"/>
      <c r="R112" s="307">
        <v>2015</v>
      </c>
      <c r="S112" s="307"/>
      <c r="T112" s="307">
        <v>2016</v>
      </c>
      <c r="U112" s="307"/>
      <c r="V112" s="307">
        <v>2017</v>
      </c>
      <c r="W112" s="307"/>
      <c r="X112" s="307">
        <v>2018</v>
      </c>
      <c r="Y112" s="307"/>
      <c r="Z112" s="307">
        <v>2019</v>
      </c>
      <c r="AA112" s="307"/>
      <c r="AB112" s="307">
        <v>2020</v>
      </c>
      <c r="AC112" s="307"/>
      <c r="AE112" s="80"/>
      <c r="AF112" s="81"/>
      <c r="AG112" s="307">
        <v>2008</v>
      </c>
      <c r="AH112" s="307"/>
      <c r="AI112" s="307">
        <v>2009</v>
      </c>
      <c r="AJ112" s="307"/>
      <c r="AK112" s="307">
        <v>2010</v>
      </c>
      <c r="AL112" s="307"/>
      <c r="AM112" s="307">
        <v>2011</v>
      </c>
      <c r="AN112" s="307"/>
      <c r="AO112" s="307">
        <v>2012</v>
      </c>
      <c r="AP112" s="307"/>
      <c r="AQ112" s="307">
        <v>2013</v>
      </c>
      <c r="AR112" s="307"/>
      <c r="AS112" s="307">
        <v>2014</v>
      </c>
      <c r="AT112" s="307"/>
      <c r="AU112" s="307">
        <v>2015</v>
      </c>
      <c r="AV112" s="307"/>
      <c r="AW112" s="307">
        <v>2016</v>
      </c>
      <c r="AX112" s="307"/>
      <c r="AY112" s="307">
        <v>2017</v>
      </c>
      <c r="AZ112" s="307"/>
      <c r="BA112" s="307">
        <v>2018</v>
      </c>
      <c r="BB112" s="307"/>
      <c r="BC112" s="307">
        <v>2019</v>
      </c>
      <c r="BD112" s="307"/>
      <c r="BE112" s="307">
        <v>2020</v>
      </c>
      <c r="BF112" s="307"/>
    </row>
    <row r="113" spans="2:87" x14ac:dyDescent="0.3">
      <c r="B113" s="83"/>
      <c r="C113" s="84"/>
      <c r="D113" s="85" t="s">
        <v>31</v>
      </c>
      <c r="E113" s="85" t="s">
        <v>0</v>
      </c>
      <c r="F113" s="85" t="s">
        <v>31</v>
      </c>
      <c r="G113" s="85" t="s">
        <v>0</v>
      </c>
      <c r="H113" s="85" t="s">
        <v>31</v>
      </c>
      <c r="I113" s="85" t="s">
        <v>0</v>
      </c>
      <c r="J113" s="85" t="s">
        <v>31</v>
      </c>
      <c r="K113" s="85" t="s">
        <v>0</v>
      </c>
      <c r="L113" s="85" t="s">
        <v>31</v>
      </c>
      <c r="M113" s="85" t="s">
        <v>0</v>
      </c>
      <c r="N113" s="85" t="s">
        <v>31</v>
      </c>
      <c r="O113" s="85" t="s">
        <v>0</v>
      </c>
      <c r="P113" s="85" t="s">
        <v>31</v>
      </c>
      <c r="Q113" s="85" t="s">
        <v>0</v>
      </c>
      <c r="R113" s="85" t="s">
        <v>31</v>
      </c>
      <c r="S113" s="85" t="s">
        <v>0</v>
      </c>
      <c r="T113" s="85" t="s">
        <v>31</v>
      </c>
      <c r="U113" s="85" t="s">
        <v>0</v>
      </c>
      <c r="V113" s="85" t="s">
        <v>31</v>
      </c>
      <c r="W113" s="85" t="s">
        <v>0</v>
      </c>
      <c r="X113" s="85" t="s">
        <v>31</v>
      </c>
      <c r="Y113" s="85" t="s">
        <v>0</v>
      </c>
      <c r="Z113" s="85" t="s">
        <v>31</v>
      </c>
      <c r="AA113" s="85" t="s">
        <v>0</v>
      </c>
      <c r="AB113" s="85" t="s">
        <v>31</v>
      </c>
      <c r="AC113" s="85" t="s">
        <v>0</v>
      </c>
      <c r="AE113" s="83"/>
      <c r="AF113" s="84"/>
      <c r="AG113" s="85" t="s">
        <v>31</v>
      </c>
      <c r="AH113" s="85" t="s">
        <v>0</v>
      </c>
      <c r="AI113" s="85" t="s">
        <v>31</v>
      </c>
      <c r="AJ113" s="85" t="s">
        <v>0</v>
      </c>
      <c r="AK113" s="85" t="s">
        <v>31</v>
      </c>
      <c r="AL113" s="85" t="s">
        <v>0</v>
      </c>
      <c r="AM113" s="85" t="s">
        <v>31</v>
      </c>
      <c r="AN113" s="85" t="s">
        <v>0</v>
      </c>
      <c r="AO113" s="85" t="s">
        <v>31</v>
      </c>
      <c r="AP113" s="85" t="s">
        <v>0</v>
      </c>
      <c r="AQ113" s="85" t="s">
        <v>31</v>
      </c>
      <c r="AR113" s="85" t="s">
        <v>0</v>
      </c>
      <c r="AS113" s="85" t="s">
        <v>31</v>
      </c>
      <c r="AT113" s="85" t="s">
        <v>0</v>
      </c>
      <c r="AU113" s="85" t="s">
        <v>31</v>
      </c>
      <c r="AV113" s="85" t="s">
        <v>0</v>
      </c>
      <c r="AW113" s="85" t="s">
        <v>31</v>
      </c>
      <c r="AX113" s="85" t="s">
        <v>0</v>
      </c>
      <c r="AY113" s="85" t="s">
        <v>31</v>
      </c>
      <c r="AZ113" s="85" t="s">
        <v>0</v>
      </c>
      <c r="BA113" s="85" t="s">
        <v>31</v>
      </c>
      <c r="BB113" s="85" t="s">
        <v>0</v>
      </c>
      <c r="BC113" s="85" t="s">
        <v>31</v>
      </c>
      <c r="BD113" s="85" t="s">
        <v>0</v>
      </c>
      <c r="BE113" s="85" t="s">
        <v>31</v>
      </c>
      <c r="BF113" s="85" t="s">
        <v>0</v>
      </c>
    </row>
    <row r="114" spans="2:87" ht="13.5" customHeight="1" x14ac:dyDescent="0.3">
      <c r="B114" s="308" t="s">
        <v>34</v>
      </c>
      <c r="C114" s="2">
        <v>2008</v>
      </c>
      <c r="D114" s="38" t="s">
        <v>38</v>
      </c>
      <c r="E114" s="115" t="e">
        <f>D114/AG60*100</f>
        <v>#VALUE!</v>
      </c>
      <c r="F114" s="74" t="s">
        <v>38</v>
      </c>
      <c r="G114" s="115"/>
      <c r="H114" s="74" t="s">
        <v>38</v>
      </c>
      <c r="I114" s="115"/>
      <c r="J114" s="74" t="s">
        <v>38</v>
      </c>
      <c r="K114" s="115"/>
      <c r="L114" s="74" t="s">
        <v>38</v>
      </c>
      <c r="M114" s="115"/>
      <c r="N114" s="74" t="s">
        <v>38</v>
      </c>
      <c r="O114" s="115"/>
      <c r="P114" s="74" t="s">
        <v>38</v>
      </c>
      <c r="Q114" s="115"/>
      <c r="R114" s="74" t="s">
        <v>38</v>
      </c>
      <c r="S114" s="115"/>
      <c r="T114" s="74" t="s">
        <v>38</v>
      </c>
      <c r="U114" s="115"/>
      <c r="V114" s="74" t="s">
        <v>38</v>
      </c>
      <c r="W114" s="115"/>
      <c r="X114" s="74" t="s">
        <v>38</v>
      </c>
      <c r="Y114" s="115"/>
      <c r="Z114" s="74" t="s">
        <v>38</v>
      </c>
      <c r="AA114" s="115"/>
      <c r="AB114" s="74" t="s">
        <v>38</v>
      </c>
      <c r="AC114" s="115"/>
      <c r="AE114" s="308" t="s">
        <v>34</v>
      </c>
      <c r="AF114" s="2">
        <v>2008</v>
      </c>
      <c r="AG114" s="38" t="s">
        <v>38</v>
      </c>
      <c r="AH114" s="115" t="e">
        <f>AG114/AG60*100</f>
        <v>#VALUE!</v>
      </c>
      <c r="AI114" s="74" t="s">
        <v>38</v>
      </c>
      <c r="AJ114" s="115"/>
      <c r="AK114" s="74" t="s">
        <v>38</v>
      </c>
      <c r="AL114" s="115"/>
      <c r="AM114" s="74" t="s">
        <v>38</v>
      </c>
      <c r="AN114" s="115"/>
      <c r="AO114" s="74" t="s">
        <v>38</v>
      </c>
      <c r="AP114" s="115"/>
      <c r="AQ114" s="74" t="s">
        <v>38</v>
      </c>
      <c r="AR114" s="115"/>
      <c r="AS114" s="74" t="s">
        <v>38</v>
      </c>
      <c r="AT114" s="115"/>
      <c r="AU114" s="74" t="s">
        <v>38</v>
      </c>
      <c r="AV114" s="115"/>
      <c r="AW114" s="74" t="s">
        <v>38</v>
      </c>
      <c r="AX114" s="115"/>
      <c r="AY114" s="74" t="s">
        <v>38</v>
      </c>
      <c r="AZ114" s="115"/>
      <c r="BA114" s="74" t="s">
        <v>38</v>
      </c>
      <c r="BB114" s="115"/>
      <c r="BC114" s="74" t="s">
        <v>38</v>
      </c>
      <c r="BD114" s="115"/>
      <c r="BE114" s="74" t="s">
        <v>38</v>
      </c>
      <c r="BF114" s="115"/>
    </row>
    <row r="115" spans="2:87" x14ac:dyDescent="0.3">
      <c r="B115" s="309"/>
      <c r="C115" s="2">
        <v>2009</v>
      </c>
      <c r="D115" s="41" t="s">
        <v>38</v>
      </c>
      <c r="E115" s="116" t="e">
        <f t="shared" ref="E115:E126" si="92">D115/AG61*100</f>
        <v>#VALUE!</v>
      </c>
      <c r="F115" s="26" t="s">
        <v>38</v>
      </c>
      <c r="G115" s="116" t="e">
        <f>F115/AI61*100</f>
        <v>#VALUE!</v>
      </c>
      <c r="H115" s="26" t="s">
        <v>38</v>
      </c>
      <c r="I115" s="116"/>
      <c r="J115" s="26" t="s">
        <v>38</v>
      </c>
      <c r="K115" s="116"/>
      <c r="L115" s="26" t="s">
        <v>38</v>
      </c>
      <c r="M115" s="116"/>
      <c r="N115" s="26" t="s">
        <v>38</v>
      </c>
      <c r="O115" s="116"/>
      <c r="P115" s="26" t="s">
        <v>38</v>
      </c>
      <c r="Q115" s="116"/>
      <c r="R115" s="26" t="s">
        <v>38</v>
      </c>
      <c r="S115" s="116"/>
      <c r="T115" s="26" t="s">
        <v>38</v>
      </c>
      <c r="U115" s="116"/>
      <c r="V115" s="26" t="s">
        <v>38</v>
      </c>
      <c r="W115" s="116"/>
      <c r="X115" s="26" t="s">
        <v>38</v>
      </c>
      <c r="Y115" s="116"/>
      <c r="Z115" s="26" t="s">
        <v>38</v>
      </c>
      <c r="AA115" s="116"/>
      <c r="AB115" s="26" t="s">
        <v>38</v>
      </c>
      <c r="AC115" s="116"/>
      <c r="AE115" s="309"/>
      <c r="AF115" s="2">
        <v>2009</v>
      </c>
      <c r="AG115" s="41" t="s">
        <v>38</v>
      </c>
      <c r="AH115" s="116" t="e">
        <f t="shared" ref="AH115:AH126" si="93">AG115/AG61*100</f>
        <v>#VALUE!</v>
      </c>
      <c r="AI115" s="26" t="s">
        <v>38</v>
      </c>
      <c r="AJ115" s="116" t="e">
        <f>AI115/AI61*100</f>
        <v>#VALUE!</v>
      </c>
      <c r="AK115" s="26" t="s">
        <v>38</v>
      </c>
      <c r="AL115" s="116"/>
      <c r="AM115" s="26" t="s">
        <v>38</v>
      </c>
      <c r="AN115" s="116"/>
      <c r="AO115" s="26" t="s">
        <v>38</v>
      </c>
      <c r="AP115" s="116"/>
      <c r="AQ115" s="26" t="s">
        <v>38</v>
      </c>
      <c r="AR115" s="116"/>
      <c r="AS115" s="26" t="s">
        <v>38</v>
      </c>
      <c r="AT115" s="116"/>
      <c r="AU115" s="26" t="s">
        <v>38</v>
      </c>
      <c r="AV115" s="116"/>
      <c r="AW115" s="26" t="s">
        <v>38</v>
      </c>
      <c r="AX115" s="116"/>
      <c r="AY115" s="26" t="s">
        <v>38</v>
      </c>
      <c r="AZ115" s="116"/>
      <c r="BA115" s="26" t="s">
        <v>38</v>
      </c>
      <c r="BB115" s="116"/>
      <c r="BC115" s="26" t="s">
        <v>38</v>
      </c>
      <c r="BD115" s="116"/>
      <c r="BE115" s="26" t="s">
        <v>38</v>
      </c>
      <c r="BF115" s="116"/>
    </row>
    <row r="116" spans="2:87" x14ac:dyDescent="0.3">
      <c r="B116" s="309"/>
      <c r="C116" s="2">
        <v>2010</v>
      </c>
      <c r="D116" s="41" t="s">
        <v>38</v>
      </c>
      <c r="E116" s="116" t="e">
        <f t="shared" si="92"/>
        <v>#VALUE!</v>
      </c>
      <c r="F116" s="26" t="s">
        <v>38</v>
      </c>
      <c r="G116" s="116" t="e">
        <f t="shared" ref="G116:G126" si="94">F116/AI62*100</f>
        <v>#VALUE!</v>
      </c>
      <c r="H116" s="26" t="s">
        <v>38</v>
      </c>
      <c r="I116" s="116" t="e">
        <f>H116/AK62*100</f>
        <v>#VALUE!</v>
      </c>
      <c r="J116" s="26" t="s">
        <v>38</v>
      </c>
      <c r="K116" s="116"/>
      <c r="L116" s="26" t="s">
        <v>38</v>
      </c>
      <c r="M116" s="116"/>
      <c r="N116" s="26" t="s">
        <v>38</v>
      </c>
      <c r="O116" s="116"/>
      <c r="P116" s="26" t="s">
        <v>38</v>
      </c>
      <c r="Q116" s="116"/>
      <c r="R116" s="26" t="s">
        <v>38</v>
      </c>
      <c r="S116" s="116"/>
      <c r="T116" s="26" t="s">
        <v>38</v>
      </c>
      <c r="U116" s="116"/>
      <c r="V116" s="26" t="s">
        <v>38</v>
      </c>
      <c r="W116" s="116"/>
      <c r="X116" s="26" t="s">
        <v>38</v>
      </c>
      <c r="Y116" s="116"/>
      <c r="Z116" s="26" t="s">
        <v>38</v>
      </c>
      <c r="AA116" s="116"/>
      <c r="AB116" s="26" t="s">
        <v>38</v>
      </c>
      <c r="AC116" s="116"/>
      <c r="AE116" s="309"/>
      <c r="AF116" s="2">
        <v>2010</v>
      </c>
      <c r="AG116" s="41" t="s">
        <v>38</v>
      </c>
      <c r="AH116" s="116" t="e">
        <f t="shared" si="93"/>
        <v>#VALUE!</v>
      </c>
      <c r="AI116" s="26" t="s">
        <v>38</v>
      </c>
      <c r="AJ116" s="116" t="e">
        <f t="shared" ref="AJ116:AJ126" si="95">AI116/AI62*100</f>
        <v>#VALUE!</v>
      </c>
      <c r="AK116" s="26" t="s">
        <v>38</v>
      </c>
      <c r="AL116" s="116" t="e">
        <f>AK116/AK62*100</f>
        <v>#VALUE!</v>
      </c>
      <c r="AM116" s="26" t="s">
        <v>38</v>
      </c>
      <c r="AN116" s="116"/>
      <c r="AO116" s="26" t="s">
        <v>38</v>
      </c>
      <c r="AP116" s="116"/>
      <c r="AQ116" s="26" t="s">
        <v>38</v>
      </c>
      <c r="AR116" s="116"/>
      <c r="AS116" s="26" t="s">
        <v>38</v>
      </c>
      <c r="AT116" s="116"/>
      <c r="AU116" s="26" t="s">
        <v>38</v>
      </c>
      <c r="AV116" s="116"/>
      <c r="AW116" s="26" t="s">
        <v>38</v>
      </c>
      <c r="AX116" s="116"/>
      <c r="AY116" s="26" t="s">
        <v>38</v>
      </c>
      <c r="AZ116" s="116"/>
      <c r="BA116" s="26" t="s">
        <v>38</v>
      </c>
      <c r="BB116" s="116"/>
      <c r="BC116" s="26" t="s">
        <v>38</v>
      </c>
      <c r="BD116" s="116"/>
      <c r="BE116" s="26" t="s">
        <v>38</v>
      </c>
      <c r="BF116" s="116"/>
    </row>
    <row r="117" spans="2:87" x14ac:dyDescent="0.3">
      <c r="B117" s="309"/>
      <c r="C117" s="2">
        <v>2011</v>
      </c>
      <c r="D117" s="41" t="s">
        <v>38</v>
      </c>
      <c r="E117" s="116" t="e">
        <f t="shared" si="92"/>
        <v>#VALUE!</v>
      </c>
      <c r="F117" s="26" t="s">
        <v>38</v>
      </c>
      <c r="G117" s="116" t="e">
        <f t="shared" si="94"/>
        <v>#VALUE!</v>
      </c>
      <c r="H117" s="26" t="s">
        <v>38</v>
      </c>
      <c r="I117" s="116" t="e">
        <f t="shared" ref="I117:I126" si="96">H117/AK63*100</f>
        <v>#VALUE!</v>
      </c>
      <c r="J117" s="26" t="s">
        <v>38</v>
      </c>
      <c r="K117" s="116" t="e">
        <f>J117/AM63*100</f>
        <v>#VALUE!</v>
      </c>
      <c r="L117" s="26" t="s">
        <v>38</v>
      </c>
      <c r="M117" s="116"/>
      <c r="N117" s="26" t="s">
        <v>38</v>
      </c>
      <c r="O117" s="116"/>
      <c r="P117" s="26" t="s">
        <v>38</v>
      </c>
      <c r="Q117" s="116"/>
      <c r="R117" s="26" t="s">
        <v>38</v>
      </c>
      <c r="S117" s="116"/>
      <c r="T117" s="26" t="s">
        <v>38</v>
      </c>
      <c r="U117" s="116"/>
      <c r="V117" s="26" t="s">
        <v>38</v>
      </c>
      <c r="W117" s="116"/>
      <c r="X117" s="26" t="s">
        <v>38</v>
      </c>
      <c r="Y117" s="116"/>
      <c r="Z117" s="26" t="s">
        <v>38</v>
      </c>
      <c r="AA117" s="116"/>
      <c r="AB117" s="26" t="s">
        <v>38</v>
      </c>
      <c r="AC117" s="116"/>
      <c r="AE117" s="309"/>
      <c r="AF117" s="2">
        <v>2011</v>
      </c>
      <c r="AG117" s="41" t="s">
        <v>38</v>
      </c>
      <c r="AH117" s="116" t="e">
        <f t="shared" si="93"/>
        <v>#VALUE!</v>
      </c>
      <c r="AI117" s="26" t="s">
        <v>38</v>
      </c>
      <c r="AJ117" s="116" t="e">
        <f t="shared" si="95"/>
        <v>#VALUE!</v>
      </c>
      <c r="AK117" s="26" t="s">
        <v>38</v>
      </c>
      <c r="AL117" s="116" t="e">
        <f t="shared" ref="AL117:AL126" si="97">AK117/AK63*100</f>
        <v>#VALUE!</v>
      </c>
      <c r="AM117" s="26" t="s">
        <v>38</v>
      </c>
      <c r="AN117" s="116" t="e">
        <f>AM117/AM63*100</f>
        <v>#VALUE!</v>
      </c>
      <c r="AO117" s="26" t="s">
        <v>38</v>
      </c>
      <c r="AP117" s="116"/>
      <c r="AQ117" s="26" t="s">
        <v>38</v>
      </c>
      <c r="AR117" s="116"/>
      <c r="AS117" s="26" t="s">
        <v>38</v>
      </c>
      <c r="AT117" s="116"/>
      <c r="AU117" s="26" t="s">
        <v>38</v>
      </c>
      <c r="AV117" s="116"/>
      <c r="AW117" s="26" t="s">
        <v>38</v>
      </c>
      <c r="AX117" s="116"/>
      <c r="AY117" s="26" t="s">
        <v>38</v>
      </c>
      <c r="AZ117" s="116"/>
      <c r="BA117" s="26" t="s">
        <v>38</v>
      </c>
      <c r="BB117" s="116"/>
      <c r="BC117" s="26" t="s">
        <v>38</v>
      </c>
      <c r="BD117" s="116"/>
      <c r="BE117" s="26" t="s">
        <v>38</v>
      </c>
      <c r="BF117" s="116"/>
    </row>
    <row r="118" spans="2:87" x14ac:dyDescent="0.3">
      <c r="B118" s="309"/>
      <c r="C118" s="2">
        <v>2012</v>
      </c>
      <c r="D118" s="41" t="s">
        <v>38</v>
      </c>
      <c r="E118" s="116" t="e">
        <f t="shared" si="92"/>
        <v>#VALUE!</v>
      </c>
      <c r="F118" s="26" t="s">
        <v>38</v>
      </c>
      <c r="G118" s="116" t="e">
        <f t="shared" si="94"/>
        <v>#VALUE!</v>
      </c>
      <c r="H118" s="26" t="s">
        <v>38</v>
      </c>
      <c r="I118" s="116" t="e">
        <f t="shared" si="96"/>
        <v>#VALUE!</v>
      </c>
      <c r="J118" s="26" t="s">
        <v>38</v>
      </c>
      <c r="K118" s="116" t="e">
        <f t="shared" ref="K118:K126" si="98">J118/AM64*100</f>
        <v>#VALUE!</v>
      </c>
      <c r="L118" s="26" t="s">
        <v>38</v>
      </c>
      <c r="M118" s="116" t="e">
        <f>L118/AO64*100</f>
        <v>#VALUE!</v>
      </c>
      <c r="N118" s="26" t="s">
        <v>38</v>
      </c>
      <c r="O118" s="116"/>
      <c r="P118" s="26" t="s">
        <v>38</v>
      </c>
      <c r="Q118" s="116"/>
      <c r="R118" s="26" t="s">
        <v>38</v>
      </c>
      <c r="S118" s="116"/>
      <c r="T118" s="26" t="s">
        <v>38</v>
      </c>
      <c r="U118" s="116"/>
      <c r="V118" s="26" t="s">
        <v>38</v>
      </c>
      <c r="W118" s="116"/>
      <c r="X118" s="26" t="s">
        <v>38</v>
      </c>
      <c r="Y118" s="116"/>
      <c r="Z118" s="26" t="s">
        <v>38</v>
      </c>
      <c r="AA118" s="116"/>
      <c r="AB118" s="26" t="s">
        <v>38</v>
      </c>
      <c r="AC118" s="116"/>
      <c r="AE118" s="309"/>
      <c r="AF118" s="2">
        <v>2012</v>
      </c>
      <c r="AG118" s="41" t="s">
        <v>38</v>
      </c>
      <c r="AH118" s="116" t="e">
        <f t="shared" si="93"/>
        <v>#VALUE!</v>
      </c>
      <c r="AI118" s="26" t="s">
        <v>38</v>
      </c>
      <c r="AJ118" s="116" t="e">
        <f t="shared" si="95"/>
        <v>#VALUE!</v>
      </c>
      <c r="AK118" s="26" t="s">
        <v>38</v>
      </c>
      <c r="AL118" s="116" t="e">
        <f t="shared" si="97"/>
        <v>#VALUE!</v>
      </c>
      <c r="AM118" s="26" t="s">
        <v>38</v>
      </c>
      <c r="AN118" s="116" t="e">
        <f t="shared" ref="AN118:AN126" si="99">AM118/AM64*100</f>
        <v>#VALUE!</v>
      </c>
      <c r="AO118" s="26" t="s">
        <v>38</v>
      </c>
      <c r="AP118" s="116" t="e">
        <f>AO118/AO64*100</f>
        <v>#VALUE!</v>
      </c>
      <c r="AQ118" s="26" t="s">
        <v>38</v>
      </c>
      <c r="AR118" s="116"/>
      <c r="AS118" s="26" t="s">
        <v>38</v>
      </c>
      <c r="AT118" s="116"/>
      <c r="AU118" s="26" t="s">
        <v>38</v>
      </c>
      <c r="AV118" s="116"/>
      <c r="AW118" s="26" t="s">
        <v>38</v>
      </c>
      <c r="AX118" s="116"/>
      <c r="AY118" s="26" t="s">
        <v>38</v>
      </c>
      <c r="AZ118" s="116"/>
      <c r="BA118" s="26" t="s">
        <v>38</v>
      </c>
      <c r="BB118" s="116"/>
      <c r="BC118" s="26" t="s">
        <v>38</v>
      </c>
      <c r="BD118" s="116"/>
      <c r="BE118" s="26" t="s">
        <v>38</v>
      </c>
      <c r="BF118" s="116"/>
    </row>
    <row r="119" spans="2:87" x14ac:dyDescent="0.3">
      <c r="B119" s="309"/>
      <c r="C119" s="2">
        <v>2013</v>
      </c>
      <c r="D119" s="41" t="s">
        <v>38</v>
      </c>
      <c r="E119" s="116" t="e">
        <f t="shared" si="92"/>
        <v>#VALUE!</v>
      </c>
      <c r="F119" s="26" t="s">
        <v>38</v>
      </c>
      <c r="G119" s="116" t="e">
        <f t="shared" si="94"/>
        <v>#VALUE!</v>
      </c>
      <c r="H119" s="26" t="s">
        <v>38</v>
      </c>
      <c r="I119" s="116" t="e">
        <f t="shared" si="96"/>
        <v>#VALUE!</v>
      </c>
      <c r="J119" s="26" t="s">
        <v>38</v>
      </c>
      <c r="K119" s="116" t="e">
        <f t="shared" si="98"/>
        <v>#VALUE!</v>
      </c>
      <c r="L119" s="26" t="s">
        <v>38</v>
      </c>
      <c r="M119" s="116" t="e">
        <f t="shared" ref="M119:M126" si="100">L119/AO65*100</f>
        <v>#VALUE!</v>
      </c>
      <c r="N119" s="26" t="s">
        <v>38</v>
      </c>
      <c r="O119" s="116" t="e">
        <f>N119/AQ65*100</f>
        <v>#VALUE!</v>
      </c>
      <c r="P119" s="26" t="s">
        <v>38</v>
      </c>
      <c r="Q119" s="116"/>
      <c r="R119" s="26" t="s">
        <v>38</v>
      </c>
      <c r="S119" s="116"/>
      <c r="T119" s="26" t="s">
        <v>38</v>
      </c>
      <c r="U119" s="116"/>
      <c r="V119" s="26" t="s">
        <v>38</v>
      </c>
      <c r="W119" s="116"/>
      <c r="X119" s="26" t="s">
        <v>38</v>
      </c>
      <c r="Y119" s="116"/>
      <c r="Z119" s="26" t="s">
        <v>38</v>
      </c>
      <c r="AA119" s="116"/>
      <c r="AB119" s="26" t="s">
        <v>38</v>
      </c>
      <c r="AC119" s="116"/>
      <c r="AE119" s="309"/>
      <c r="AF119" s="2">
        <v>2013</v>
      </c>
      <c r="AG119" s="41" t="s">
        <v>38</v>
      </c>
      <c r="AH119" s="116" t="e">
        <f t="shared" si="93"/>
        <v>#VALUE!</v>
      </c>
      <c r="AI119" s="26" t="s">
        <v>38</v>
      </c>
      <c r="AJ119" s="116" t="e">
        <f t="shared" si="95"/>
        <v>#VALUE!</v>
      </c>
      <c r="AK119" s="26" t="s">
        <v>38</v>
      </c>
      <c r="AL119" s="116" t="e">
        <f t="shared" si="97"/>
        <v>#VALUE!</v>
      </c>
      <c r="AM119" s="26" t="s">
        <v>38</v>
      </c>
      <c r="AN119" s="116" t="e">
        <f t="shared" si="99"/>
        <v>#VALUE!</v>
      </c>
      <c r="AO119" s="26" t="s">
        <v>38</v>
      </c>
      <c r="AP119" s="116" t="e">
        <f t="shared" ref="AP119:AP126" si="101">AO119/AO65*100</f>
        <v>#VALUE!</v>
      </c>
      <c r="AQ119" s="26" t="s">
        <v>38</v>
      </c>
      <c r="AR119" s="116" t="e">
        <f>AQ119/AQ65*100</f>
        <v>#VALUE!</v>
      </c>
      <c r="AS119" s="26" t="s">
        <v>38</v>
      </c>
      <c r="AT119" s="116"/>
      <c r="AU119" s="26" t="s">
        <v>38</v>
      </c>
      <c r="AV119" s="116"/>
      <c r="AW119" s="26" t="s">
        <v>38</v>
      </c>
      <c r="AX119" s="116"/>
      <c r="AY119" s="26" t="s">
        <v>38</v>
      </c>
      <c r="AZ119" s="116"/>
      <c r="BA119" s="26" t="s">
        <v>38</v>
      </c>
      <c r="BB119" s="116"/>
      <c r="BC119" s="26" t="s">
        <v>38</v>
      </c>
      <c r="BD119" s="116"/>
      <c r="BE119" s="26" t="s">
        <v>38</v>
      </c>
      <c r="BF119" s="116"/>
    </row>
    <row r="120" spans="2:87" x14ac:dyDescent="0.3">
      <c r="B120" s="309"/>
      <c r="C120" s="2">
        <v>2014</v>
      </c>
      <c r="D120" s="41">
        <v>2</v>
      </c>
      <c r="E120" s="116">
        <f t="shared" si="92"/>
        <v>3.3333333333333335</v>
      </c>
      <c r="F120" s="26" t="s">
        <v>38</v>
      </c>
      <c r="G120" s="116" t="e">
        <f t="shared" si="94"/>
        <v>#VALUE!</v>
      </c>
      <c r="H120" s="26">
        <v>3</v>
      </c>
      <c r="I120" s="116">
        <f t="shared" si="96"/>
        <v>1.8518518518518516</v>
      </c>
      <c r="J120" s="26">
        <v>3</v>
      </c>
      <c r="K120" s="116">
        <f t="shared" si="98"/>
        <v>1.6574585635359116</v>
      </c>
      <c r="L120" s="26">
        <v>8</v>
      </c>
      <c r="M120" s="116">
        <f t="shared" si="100"/>
        <v>2.6936026936026933</v>
      </c>
      <c r="N120" s="26">
        <v>4</v>
      </c>
      <c r="O120" s="116">
        <f t="shared" ref="O120:O126" si="102">N120/AQ66*100</f>
        <v>0.70052539404553416</v>
      </c>
      <c r="P120" s="26">
        <v>10</v>
      </c>
      <c r="Q120" s="116">
        <f>P120/AS66*100</f>
        <v>1.5600624024960998</v>
      </c>
      <c r="R120" s="26" t="s">
        <v>38</v>
      </c>
      <c r="S120" s="116"/>
      <c r="T120" s="26" t="s">
        <v>38</v>
      </c>
      <c r="U120" s="116"/>
      <c r="V120" s="26" t="s">
        <v>38</v>
      </c>
      <c r="W120" s="116"/>
      <c r="X120" s="26" t="s">
        <v>38</v>
      </c>
      <c r="Y120" s="116"/>
      <c r="Z120" s="26" t="s">
        <v>38</v>
      </c>
      <c r="AA120" s="116"/>
      <c r="AB120" s="26" t="s">
        <v>38</v>
      </c>
      <c r="AC120" s="116"/>
      <c r="AE120" s="309"/>
      <c r="AF120" s="2">
        <v>2014</v>
      </c>
      <c r="AG120" s="41" t="s">
        <v>38</v>
      </c>
      <c r="AH120" s="116" t="e">
        <f t="shared" si="93"/>
        <v>#VALUE!</v>
      </c>
      <c r="AI120" s="26" t="s">
        <v>38</v>
      </c>
      <c r="AJ120" s="116" t="e">
        <f t="shared" si="95"/>
        <v>#VALUE!</v>
      </c>
      <c r="AK120" s="26" t="s">
        <v>38</v>
      </c>
      <c r="AL120" s="116" t="e">
        <f t="shared" si="97"/>
        <v>#VALUE!</v>
      </c>
      <c r="AM120" s="26" t="s">
        <v>38</v>
      </c>
      <c r="AN120" s="116" t="e">
        <f t="shared" si="99"/>
        <v>#VALUE!</v>
      </c>
      <c r="AO120" s="26" t="s">
        <v>38</v>
      </c>
      <c r="AP120" s="116" t="e">
        <f t="shared" si="101"/>
        <v>#VALUE!</v>
      </c>
      <c r="AQ120" s="26" t="s">
        <v>38</v>
      </c>
      <c r="AR120" s="116" t="e">
        <f t="shared" ref="AR120:AR126" si="103">AQ120/AQ66*100</f>
        <v>#VALUE!</v>
      </c>
      <c r="AS120" s="26" t="s">
        <v>38</v>
      </c>
      <c r="AT120" s="116" t="e">
        <f>AS120/AS66*100</f>
        <v>#VALUE!</v>
      </c>
      <c r="AU120" s="26" t="s">
        <v>38</v>
      </c>
      <c r="AV120" s="116"/>
      <c r="AW120" s="26" t="s">
        <v>38</v>
      </c>
      <c r="AX120" s="116"/>
      <c r="AY120" s="26" t="s">
        <v>38</v>
      </c>
      <c r="AZ120" s="116"/>
      <c r="BA120" s="26" t="s">
        <v>38</v>
      </c>
      <c r="BB120" s="116"/>
      <c r="BC120" s="26" t="s">
        <v>38</v>
      </c>
      <c r="BD120" s="116"/>
      <c r="BE120" s="26" t="s">
        <v>38</v>
      </c>
      <c r="BF120" s="116"/>
    </row>
    <row r="121" spans="2:87" x14ac:dyDescent="0.3">
      <c r="B121" s="309"/>
      <c r="C121" s="2">
        <v>2015</v>
      </c>
      <c r="D121" s="41">
        <v>2</v>
      </c>
      <c r="E121" s="116">
        <f t="shared" si="92"/>
        <v>4.3478260869565215</v>
      </c>
      <c r="F121" s="26">
        <v>1</v>
      </c>
      <c r="G121" s="116">
        <f t="shared" si="94"/>
        <v>1.1494252873563218</v>
      </c>
      <c r="H121" s="26">
        <v>3</v>
      </c>
      <c r="I121" s="116">
        <f t="shared" si="96"/>
        <v>2.1897810218978102</v>
      </c>
      <c r="J121" s="26">
        <v>10</v>
      </c>
      <c r="K121" s="116">
        <f t="shared" si="98"/>
        <v>5.9880239520958085</v>
      </c>
      <c r="L121" s="26">
        <v>4</v>
      </c>
      <c r="M121" s="116">
        <f t="shared" si="100"/>
        <v>1.9704433497536946</v>
      </c>
      <c r="N121" s="26">
        <v>8</v>
      </c>
      <c r="O121" s="116">
        <f t="shared" si="102"/>
        <v>2.807017543859649</v>
      </c>
      <c r="P121" s="26">
        <v>19</v>
      </c>
      <c r="Q121" s="116">
        <f t="shared" ref="Q121:Q126" si="104">P121/AS67*100</f>
        <v>3.374777975133215</v>
      </c>
      <c r="R121" s="26">
        <v>10</v>
      </c>
      <c r="S121" s="116">
        <f>R121/AU67*100</f>
        <v>1.7636684303350969</v>
      </c>
      <c r="T121" s="26" t="s">
        <v>38</v>
      </c>
      <c r="U121" s="116"/>
      <c r="V121" s="26" t="s">
        <v>38</v>
      </c>
      <c r="W121" s="116"/>
      <c r="X121" s="26" t="s">
        <v>38</v>
      </c>
      <c r="Y121" s="116"/>
      <c r="Z121" s="26" t="s">
        <v>38</v>
      </c>
      <c r="AA121" s="116"/>
      <c r="AB121" s="26" t="s">
        <v>38</v>
      </c>
      <c r="AC121" s="116"/>
      <c r="AE121" s="309"/>
      <c r="AF121" s="2">
        <v>2015</v>
      </c>
      <c r="AG121" s="41" t="s">
        <v>38</v>
      </c>
      <c r="AH121" s="116" t="e">
        <f t="shared" si="93"/>
        <v>#VALUE!</v>
      </c>
      <c r="AI121" s="26" t="s">
        <v>38</v>
      </c>
      <c r="AJ121" s="116" t="e">
        <f t="shared" si="95"/>
        <v>#VALUE!</v>
      </c>
      <c r="AK121" s="26" t="s">
        <v>38</v>
      </c>
      <c r="AL121" s="116" t="e">
        <f t="shared" si="97"/>
        <v>#VALUE!</v>
      </c>
      <c r="AM121" s="26" t="s">
        <v>38</v>
      </c>
      <c r="AN121" s="116" t="e">
        <f t="shared" si="99"/>
        <v>#VALUE!</v>
      </c>
      <c r="AO121" s="26" t="s">
        <v>38</v>
      </c>
      <c r="AP121" s="116" t="e">
        <f t="shared" si="101"/>
        <v>#VALUE!</v>
      </c>
      <c r="AQ121" s="26" t="s">
        <v>38</v>
      </c>
      <c r="AR121" s="116" t="e">
        <f t="shared" si="103"/>
        <v>#VALUE!</v>
      </c>
      <c r="AS121" s="26" t="s">
        <v>38</v>
      </c>
      <c r="AT121" s="116" t="e">
        <f t="shared" ref="AT121:AT126" si="105">AS121/AS67*100</f>
        <v>#VALUE!</v>
      </c>
      <c r="AU121" s="26" t="s">
        <v>38</v>
      </c>
      <c r="AV121" s="116" t="e">
        <f>AU121/AU67*100</f>
        <v>#VALUE!</v>
      </c>
      <c r="AW121" s="26" t="s">
        <v>38</v>
      </c>
      <c r="AX121" s="116"/>
      <c r="AY121" s="26" t="s">
        <v>38</v>
      </c>
      <c r="AZ121" s="116"/>
      <c r="BA121" s="26" t="s">
        <v>38</v>
      </c>
      <c r="BB121" s="116"/>
      <c r="BC121" s="26" t="s">
        <v>38</v>
      </c>
      <c r="BD121" s="116"/>
      <c r="BE121" s="26" t="s">
        <v>38</v>
      </c>
      <c r="BF121" s="116"/>
    </row>
    <row r="122" spans="2:87" x14ac:dyDescent="0.3">
      <c r="B122" s="309"/>
      <c r="C122" s="2">
        <v>2016</v>
      </c>
      <c r="D122" s="41">
        <v>7</v>
      </c>
      <c r="E122" s="116">
        <f t="shared" si="92"/>
        <v>15.217391304347828</v>
      </c>
      <c r="F122" s="26">
        <v>6</v>
      </c>
      <c r="G122" s="116">
        <f t="shared" si="94"/>
        <v>7.2289156626506017</v>
      </c>
      <c r="H122" s="26">
        <v>5</v>
      </c>
      <c r="I122" s="116">
        <f t="shared" si="96"/>
        <v>3.6764705882352944</v>
      </c>
      <c r="J122" s="26">
        <v>7</v>
      </c>
      <c r="K122" s="116">
        <f t="shared" si="98"/>
        <v>4.4871794871794872</v>
      </c>
      <c r="L122" s="26">
        <v>10</v>
      </c>
      <c r="M122" s="116">
        <f t="shared" si="100"/>
        <v>5.9880239520958085</v>
      </c>
      <c r="N122" s="26">
        <v>17</v>
      </c>
      <c r="O122" s="116">
        <f t="shared" si="102"/>
        <v>8.7179487179487172</v>
      </c>
      <c r="P122" s="26">
        <v>18</v>
      </c>
      <c r="Q122" s="116">
        <f t="shared" si="104"/>
        <v>5.8441558441558437</v>
      </c>
      <c r="R122" s="26">
        <v>14</v>
      </c>
      <c r="S122" s="116">
        <f t="shared" ref="S122:S126" si="106">R122/AU68*100</f>
        <v>2.2653721682847898</v>
      </c>
      <c r="T122" s="26">
        <v>27</v>
      </c>
      <c r="U122" s="116">
        <f>T122/AW68*100</f>
        <v>3.9823008849557522</v>
      </c>
      <c r="V122" s="26" t="s">
        <v>38</v>
      </c>
      <c r="W122" s="116"/>
      <c r="X122" s="26" t="s">
        <v>38</v>
      </c>
      <c r="Y122" s="116"/>
      <c r="Z122" s="26" t="s">
        <v>38</v>
      </c>
      <c r="AA122" s="116"/>
      <c r="AB122" s="26" t="s">
        <v>38</v>
      </c>
      <c r="AC122" s="116"/>
      <c r="AE122" s="309"/>
      <c r="AF122" s="2">
        <v>2016</v>
      </c>
      <c r="AG122" s="41" t="s">
        <v>38</v>
      </c>
      <c r="AH122" s="116" t="e">
        <f t="shared" si="93"/>
        <v>#VALUE!</v>
      </c>
      <c r="AI122" s="26" t="s">
        <v>38</v>
      </c>
      <c r="AJ122" s="116" t="e">
        <f t="shared" si="95"/>
        <v>#VALUE!</v>
      </c>
      <c r="AK122" s="26" t="s">
        <v>38</v>
      </c>
      <c r="AL122" s="116" t="e">
        <f t="shared" si="97"/>
        <v>#VALUE!</v>
      </c>
      <c r="AM122" s="26" t="s">
        <v>38</v>
      </c>
      <c r="AN122" s="116" t="e">
        <f t="shared" si="99"/>
        <v>#VALUE!</v>
      </c>
      <c r="AO122" s="26" t="s">
        <v>38</v>
      </c>
      <c r="AP122" s="116" t="e">
        <f t="shared" si="101"/>
        <v>#VALUE!</v>
      </c>
      <c r="AQ122" s="26" t="s">
        <v>38</v>
      </c>
      <c r="AR122" s="116" t="e">
        <f t="shared" si="103"/>
        <v>#VALUE!</v>
      </c>
      <c r="AS122" s="26" t="s">
        <v>38</v>
      </c>
      <c r="AT122" s="116" t="e">
        <f t="shared" si="105"/>
        <v>#VALUE!</v>
      </c>
      <c r="AU122" s="26" t="s">
        <v>38</v>
      </c>
      <c r="AV122" s="116" t="e">
        <f t="shared" ref="AV122:AV126" si="107">AU122/AU68*100</f>
        <v>#VALUE!</v>
      </c>
      <c r="AW122" s="26" t="s">
        <v>38</v>
      </c>
      <c r="AX122" s="116" t="e">
        <f>AW122/AW68*100</f>
        <v>#VALUE!</v>
      </c>
      <c r="AY122" s="26" t="s">
        <v>38</v>
      </c>
      <c r="AZ122" s="116"/>
      <c r="BA122" s="26" t="s">
        <v>38</v>
      </c>
      <c r="BB122" s="116"/>
      <c r="BC122" s="26" t="s">
        <v>38</v>
      </c>
      <c r="BD122" s="116"/>
      <c r="BE122" s="26" t="s">
        <v>38</v>
      </c>
      <c r="BF122" s="116"/>
    </row>
    <row r="123" spans="2:87" x14ac:dyDescent="0.3">
      <c r="B123" s="309"/>
      <c r="C123" s="2">
        <v>2017</v>
      </c>
      <c r="D123" s="41">
        <v>1</v>
      </c>
      <c r="E123" s="116">
        <f t="shared" si="92"/>
        <v>2.083333333333333</v>
      </c>
      <c r="F123" s="26">
        <v>7</v>
      </c>
      <c r="G123" s="116">
        <f t="shared" si="94"/>
        <v>8.0459770114942533</v>
      </c>
      <c r="H123" s="26">
        <v>7</v>
      </c>
      <c r="I123" s="116">
        <f t="shared" si="96"/>
        <v>5.6910569105691051</v>
      </c>
      <c r="J123" s="26">
        <v>7</v>
      </c>
      <c r="K123" s="116">
        <f t="shared" si="98"/>
        <v>4.7297297297297298</v>
      </c>
      <c r="L123" s="26">
        <v>14</v>
      </c>
      <c r="M123" s="116">
        <f t="shared" si="100"/>
        <v>8.3832335329341312</v>
      </c>
      <c r="N123" s="26">
        <v>20</v>
      </c>
      <c r="O123" s="116">
        <f t="shared" si="102"/>
        <v>11.363636363636363</v>
      </c>
      <c r="P123" s="26">
        <v>19</v>
      </c>
      <c r="Q123" s="116">
        <f t="shared" si="104"/>
        <v>6.3973063973063971</v>
      </c>
      <c r="R123" s="26">
        <v>20</v>
      </c>
      <c r="S123" s="116">
        <f t="shared" si="106"/>
        <v>5.4054054054054053</v>
      </c>
      <c r="T123" s="26">
        <v>26</v>
      </c>
      <c r="U123" s="116">
        <f t="shared" ref="U123:U126" si="108">T123/AW69*100</f>
        <v>3.8067349926793561</v>
      </c>
      <c r="V123" s="26">
        <v>31</v>
      </c>
      <c r="W123" s="116">
        <f>V123/AY69*100</f>
        <v>3.8847117794486214</v>
      </c>
      <c r="X123" s="26" t="s">
        <v>38</v>
      </c>
      <c r="Y123" s="116"/>
      <c r="Z123" s="26" t="s">
        <v>38</v>
      </c>
      <c r="AA123" s="116"/>
      <c r="AB123" s="26" t="s">
        <v>38</v>
      </c>
      <c r="AC123" s="116"/>
      <c r="AE123" s="309"/>
      <c r="AF123" s="2">
        <v>2017</v>
      </c>
      <c r="AG123" s="41" t="s">
        <v>38</v>
      </c>
      <c r="AH123" s="116" t="e">
        <f t="shared" si="93"/>
        <v>#VALUE!</v>
      </c>
      <c r="AI123" s="26" t="s">
        <v>38</v>
      </c>
      <c r="AJ123" s="116" t="e">
        <f t="shared" si="95"/>
        <v>#VALUE!</v>
      </c>
      <c r="AK123" s="26" t="s">
        <v>38</v>
      </c>
      <c r="AL123" s="116" t="e">
        <f t="shared" si="97"/>
        <v>#VALUE!</v>
      </c>
      <c r="AM123" s="26" t="s">
        <v>38</v>
      </c>
      <c r="AN123" s="116" t="e">
        <f t="shared" si="99"/>
        <v>#VALUE!</v>
      </c>
      <c r="AO123" s="26" t="s">
        <v>38</v>
      </c>
      <c r="AP123" s="116" t="e">
        <f t="shared" si="101"/>
        <v>#VALUE!</v>
      </c>
      <c r="AQ123" s="26" t="s">
        <v>38</v>
      </c>
      <c r="AR123" s="116" t="e">
        <f t="shared" si="103"/>
        <v>#VALUE!</v>
      </c>
      <c r="AS123" s="26" t="s">
        <v>38</v>
      </c>
      <c r="AT123" s="116" t="e">
        <f t="shared" si="105"/>
        <v>#VALUE!</v>
      </c>
      <c r="AU123" s="26" t="s">
        <v>38</v>
      </c>
      <c r="AV123" s="116" t="e">
        <f t="shared" si="107"/>
        <v>#VALUE!</v>
      </c>
      <c r="AW123" s="26" t="s">
        <v>38</v>
      </c>
      <c r="AX123" s="116" t="e">
        <f t="shared" ref="AX123:AX126" si="109">AW123/AW69*100</f>
        <v>#VALUE!</v>
      </c>
      <c r="AY123" s="26" t="s">
        <v>38</v>
      </c>
      <c r="AZ123" s="116" t="e">
        <f>AY123/AY69*100</f>
        <v>#VALUE!</v>
      </c>
      <c r="BA123" s="26" t="s">
        <v>38</v>
      </c>
      <c r="BB123" s="116"/>
      <c r="BC123" s="26" t="s">
        <v>38</v>
      </c>
      <c r="BD123" s="116"/>
      <c r="BE123" s="26" t="s">
        <v>38</v>
      </c>
      <c r="BF123" s="116"/>
    </row>
    <row r="124" spans="2:87" x14ac:dyDescent="0.3">
      <c r="B124" s="309"/>
      <c r="C124" s="2">
        <v>2018</v>
      </c>
      <c r="D124" s="41">
        <v>7</v>
      </c>
      <c r="E124" s="116">
        <f t="shared" si="92"/>
        <v>12.280701754385964</v>
      </c>
      <c r="F124" s="26">
        <v>6</v>
      </c>
      <c r="G124" s="116">
        <f t="shared" si="94"/>
        <v>7.59493670886076</v>
      </c>
      <c r="H124" s="26">
        <v>13</v>
      </c>
      <c r="I124" s="116">
        <f t="shared" si="96"/>
        <v>11.504424778761061</v>
      </c>
      <c r="J124" s="26">
        <v>11</v>
      </c>
      <c r="K124" s="116">
        <f t="shared" si="98"/>
        <v>6.9182389937106921</v>
      </c>
      <c r="L124" s="26">
        <v>9</v>
      </c>
      <c r="M124" s="116">
        <f t="shared" si="100"/>
        <v>5.2941176470588234</v>
      </c>
      <c r="N124" s="26">
        <v>23</v>
      </c>
      <c r="O124" s="116">
        <f t="shared" si="102"/>
        <v>11.794871794871794</v>
      </c>
      <c r="P124" s="26">
        <v>24</v>
      </c>
      <c r="Q124" s="116">
        <f t="shared" si="104"/>
        <v>9.8360655737704921</v>
      </c>
      <c r="R124" s="26">
        <v>16</v>
      </c>
      <c r="S124" s="116">
        <f t="shared" si="106"/>
        <v>4.9230769230769234</v>
      </c>
      <c r="T124" s="26">
        <v>30</v>
      </c>
      <c r="U124" s="116">
        <f t="shared" si="108"/>
        <v>6.9124423963133648</v>
      </c>
      <c r="V124" s="26">
        <v>46</v>
      </c>
      <c r="W124" s="116">
        <f t="shared" ref="W124:W126" si="110">V124/AY70*100</f>
        <v>5.4631828978622332</v>
      </c>
      <c r="X124" s="26">
        <v>32</v>
      </c>
      <c r="Y124" s="116">
        <f>X124/BA70*100</f>
        <v>3.6994219653179194</v>
      </c>
      <c r="Z124" s="26" t="s">
        <v>38</v>
      </c>
      <c r="AA124" s="116"/>
      <c r="AB124" s="26" t="s">
        <v>38</v>
      </c>
      <c r="AC124" s="116"/>
      <c r="AE124" s="309"/>
      <c r="AF124" s="2">
        <v>2018</v>
      </c>
      <c r="AG124" s="41" t="s">
        <v>38</v>
      </c>
      <c r="AH124" s="116" t="e">
        <f t="shared" si="93"/>
        <v>#VALUE!</v>
      </c>
      <c r="AI124" s="26" t="s">
        <v>38</v>
      </c>
      <c r="AJ124" s="116" t="e">
        <f t="shared" si="95"/>
        <v>#VALUE!</v>
      </c>
      <c r="AK124" s="26">
        <v>2</v>
      </c>
      <c r="AL124" s="116">
        <f t="shared" si="97"/>
        <v>1.7699115044247788</v>
      </c>
      <c r="AM124" s="26">
        <v>4</v>
      </c>
      <c r="AN124" s="116">
        <f t="shared" si="99"/>
        <v>2.5157232704402519</v>
      </c>
      <c r="AO124" s="26">
        <v>3</v>
      </c>
      <c r="AP124" s="116">
        <f t="shared" si="101"/>
        <v>1.7647058823529411</v>
      </c>
      <c r="AQ124" s="26">
        <v>3</v>
      </c>
      <c r="AR124" s="116">
        <f t="shared" si="103"/>
        <v>1.5384615384615385</v>
      </c>
      <c r="AS124" s="26">
        <v>4</v>
      </c>
      <c r="AT124" s="116">
        <f t="shared" si="105"/>
        <v>1.639344262295082</v>
      </c>
      <c r="AU124" s="26">
        <v>2</v>
      </c>
      <c r="AV124" s="116">
        <f t="shared" si="107"/>
        <v>0.61538461538461542</v>
      </c>
      <c r="AW124" s="26">
        <v>7</v>
      </c>
      <c r="AX124" s="116">
        <f t="shared" si="109"/>
        <v>1.6129032258064515</v>
      </c>
      <c r="AY124" s="26">
        <v>9</v>
      </c>
      <c r="AZ124" s="116">
        <f t="shared" ref="AZ124:AZ126" si="111">AY124/AY70*100</f>
        <v>1.0688836104513064</v>
      </c>
      <c r="BA124" s="26">
        <v>10</v>
      </c>
      <c r="BB124" s="116">
        <f>BA124/BA70*100</f>
        <v>1.1560693641618496</v>
      </c>
      <c r="BC124" s="26" t="s">
        <v>38</v>
      </c>
      <c r="BD124" s="116"/>
      <c r="BE124" s="26" t="s">
        <v>38</v>
      </c>
      <c r="BF124" s="116"/>
    </row>
    <row r="125" spans="2:87" x14ac:dyDescent="0.3">
      <c r="B125" s="309"/>
      <c r="C125" s="2">
        <v>2019</v>
      </c>
      <c r="D125" s="41">
        <v>3</v>
      </c>
      <c r="E125" s="116">
        <f t="shared" si="92"/>
        <v>6.9767441860465116</v>
      </c>
      <c r="F125" s="26">
        <v>4</v>
      </c>
      <c r="G125" s="116">
        <f t="shared" si="94"/>
        <v>7.4074074074074066</v>
      </c>
      <c r="H125" s="26">
        <v>13</v>
      </c>
      <c r="I125" s="116">
        <f t="shared" si="96"/>
        <v>14.606741573033707</v>
      </c>
      <c r="J125" s="26">
        <v>16</v>
      </c>
      <c r="K125" s="116">
        <f t="shared" si="98"/>
        <v>11.03448275862069</v>
      </c>
      <c r="L125" s="26">
        <v>19</v>
      </c>
      <c r="M125" s="116">
        <f t="shared" si="100"/>
        <v>13.970588235294118</v>
      </c>
      <c r="N125" s="26">
        <v>21</v>
      </c>
      <c r="O125" s="116">
        <f t="shared" si="102"/>
        <v>11.864406779661017</v>
      </c>
      <c r="P125" s="26">
        <v>27</v>
      </c>
      <c r="Q125" s="116">
        <f t="shared" si="104"/>
        <v>14.438502673796791</v>
      </c>
      <c r="R125" s="26">
        <v>22</v>
      </c>
      <c r="S125" s="116">
        <f t="shared" si="106"/>
        <v>10.328638497652582</v>
      </c>
      <c r="T125" s="26">
        <v>32</v>
      </c>
      <c r="U125" s="116">
        <f t="shared" si="108"/>
        <v>10.561056105610561</v>
      </c>
      <c r="V125" s="26">
        <v>34</v>
      </c>
      <c r="W125" s="116">
        <f t="shared" si="110"/>
        <v>7.4235807860262017</v>
      </c>
      <c r="X125" s="26">
        <v>63</v>
      </c>
      <c r="Y125" s="116">
        <f t="shared" ref="Y125:Y126" si="112">X125/BA71*100</f>
        <v>6.9306930693069315</v>
      </c>
      <c r="Z125" s="26">
        <v>56</v>
      </c>
      <c r="AA125" s="116">
        <f>Z125/BC71*100</f>
        <v>5.6338028169014089</v>
      </c>
      <c r="AB125" s="26" t="s">
        <v>38</v>
      </c>
      <c r="AC125" s="116"/>
      <c r="AE125" s="309"/>
      <c r="AF125" s="2">
        <v>2019</v>
      </c>
      <c r="AG125" s="41">
        <v>2</v>
      </c>
      <c r="AH125" s="116">
        <f t="shared" si="93"/>
        <v>4.6511627906976747</v>
      </c>
      <c r="AI125" s="26">
        <v>1</v>
      </c>
      <c r="AJ125" s="116">
        <f t="shared" si="95"/>
        <v>1.8518518518518516</v>
      </c>
      <c r="AK125" s="26">
        <v>3</v>
      </c>
      <c r="AL125" s="116">
        <f t="shared" si="97"/>
        <v>3.3707865168539324</v>
      </c>
      <c r="AM125" s="26">
        <v>3</v>
      </c>
      <c r="AN125" s="116">
        <f t="shared" si="99"/>
        <v>2.0689655172413794</v>
      </c>
      <c r="AO125" s="26">
        <v>3</v>
      </c>
      <c r="AP125" s="116">
        <f t="shared" si="101"/>
        <v>2.2058823529411766</v>
      </c>
      <c r="AQ125" s="26">
        <v>3</v>
      </c>
      <c r="AR125" s="116">
        <f t="shared" si="103"/>
        <v>1.6949152542372881</v>
      </c>
      <c r="AS125" s="26">
        <v>3</v>
      </c>
      <c r="AT125" s="116">
        <f t="shared" si="105"/>
        <v>1.6042780748663104</v>
      </c>
      <c r="AU125" s="26">
        <v>3</v>
      </c>
      <c r="AV125" s="116">
        <f t="shared" si="107"/>
        <v>1.4084507042253522</v>
      </c>
      <c r="AW125" s="26">
        <v>3</v>
      </c>
      <c r="AX125" s="116">
        <f t="shared" si="109"/>
        <v>0.99009900990099009</v>
      </c>
      <c r="AY125" s="26">
        <v>10</v>
      </c>
      <c r="AZ125" s="116">
        <f t="shared" si="111"/>
        <v>2.1834061135371177</v>
      </c>
      <c r="BA125" s="26">
        <v>14</v>
      </c>
      <c r="BB125" s="116">
        <f t="shared" ref="BB125:BB126" si="113">BA125/BA71*100</f>
        <v>1.5401540154015401</v>
      </c>
      <c r="BC125" s="26">
        <v>10</v>
      </c>
      <c r="BD125" s="116">
        <f>BC125/BC71*100</f>
        <v>1.0060362173038229</v>
      </c>
      <c r="BE125" s="26" t="s">
        <v>38</v>
      </c>
      <c r="BF125" s="116"/>
    </row>
    <row r="126" spans="2:87" x14ac:dyDescent="0.3">
      <c r="B126" s="310"/>
      <c r="C126" s="3">
        <v>2020</v>
      </c>
      <c r="D126" s="4">
        <v>2</v>
      </c>
      <c r="E126" s="78">
        <f t="shared" si="92"/>
        <v>11.111111111111111</v>
      </c>
      <c r="F126" s="76">
        <v>4</v>
      </c>
      <c r="G126" s="78">
        <f t="shared" si="94"/>
        <v>10.810810810810811</v>
      </c>
      <c r="H126" s="76">
        <v>10</v>
      </c>
      <c r="I126" s="78">
        <f t="shared" si="96"/>
        <v>16.393442622950818</v>
      </c>
      <c r="J126" s="76">
        <v>17</v>
      </c>
      <c r="K126" s="78">
        <f t="shared" si="98"/>
        <v>17.525773195876287</v>
      </c>
      <c r="L126" s="76">
        <v>10</v>
      </c>
      <c r="M126" s="78">
        <f t="shared" si="100"/>
        <v>10</v>
      </c>
      <c r="N126" s="76">
        <v>15</v>
      </c>
      <c r="O126" s="78">
        <f t="shared" si="102"/>
        <v>12.931034482758621</v>
      </c>
      <c r="P126" s="76">
        <v>14</v>
      </c>
      <c r="Q126" s="78">
        <f t="shared" si="104"/>
        <v>10.144927536231885</v>
      </c>
      <c r="R126" s="76">
        <v>16</v>
      </c>
      <c r="S126" s="78">
        <f t="shared" si="106"/>
        <v>9.6969696969696972</v>
      </c>
      <c r="T126" s="76">
        <v>24</v>
      </c>
      <c r="U126" s="78">
        <f t="shared" si="108"/>
        <v>12.834224598930483</v>
      </c>
      <c r="V126" s="76">
        <v>28</v>
      </c>
      <c r="W126" s="78">
        <f t="shared" si="110"/>
        <v>11.023622047244094</v>
      </c>
      <c r="X126" s="76">
        <v>36</v>
      </c>
      <c r="Y126" s="78">
        <f t="shared" si="112"/>
        <v>8.4905660377358494</v>
      </c>
      <c r="Z126" s="76">
        <v>58</v>
      </c>
      <c r="AA126" s="78">
        <f>Z126/BC72*100</f>
        <v>8</v>
      </c>
      <c r="AB126" s="76">
        <v>41</v>
      </c>
      <c r="AC126" s="78">
        <f>AB126/BE72*100</f>
        <v>5.2631578947368416</v>
      </c>
      <c r="AE126" s="310"/>
      <c r="AF126" s="3">
        <v>2020</v>
      </c>
      <c r="AG126" s="4" t="s">
        <v>38</v>
      </c>
      <c r="AH126" s="78" t="e">
        <f t="shared" si="93"/>
        <v>#VALUE!</v>
      </c>
      <c r="AI126" s="76">
        <v>2</v>
      </c>
      <c r="AJ126" s="78">
        <f t="shared" si="95"/>
        <v>5.4054054054054053</v>
      </c>
      <c r="AK126" s="76">
        <v>3</v>
      </c>
      <c r="AL126" s="78">
        <f t="shared" si="97"/>
        <v>4.918032786885246</v>
      </c>
      <c r="AM126" s="76">
        <v>5</v>
      </c>
      <c r="AN126" s="78">
        <f t="shared" si="99"/>
        <v>5.1546391752577314</v>
      </c>
      <c r="AO126" s="76">
        <v>2</v>
      </c>
      <c r="AP126" s="78">
        <f t="shared" si="101"/>
        <v>2</v>
      </c>
      <c r="AQ126" s="76">
        <v>3</v>
      </c>
      <c r="AR126" s="78">
        <f t="shared" si="103"/>
        <v>2.5862068965517242</v>
      </c>
      <c r="AS126" s="76">
        <v>3</v>
      </c>
      <c r="AT126" s="78">
        <f t="shared" si="105"/>
        <v>2.1739130434782608</v>
      </c>
      <c r="AU126" s="76">
        <v>5</v>
      </c>
      <c r="AV126" s="78">
        <f t="shared" si="107"/>
        <v>3.0303030303030303</v>
      </c>
      <c r="AW126" s="76">
        <v>8</v>
      </c>
      <c r="AX126" s="78">
        <f t="shared" si="109"/>
        <v>4.2780748663101598</v>
      </c>
      <c r="AY126" s="76">
        <v>6</v>
      </c>
      <c r="AZ126" s="78">
        <f t="shared" si="111"/>
        <v>2.3622047244094486</v>
      </c>
      <c r="BA126" s="76">
        <v>8</v>
      </c>
      <c r="BB126" s="78">
        <f t="shared" si="113"/>
        <v>1.8867924528301887</v>
      </c>
      <c r="BC126" s="76">
        <v>17</v>
      </c>
      <c r="BD126" s="78">
        <f>BC126/BC72*100</f>
        <v>2.3448275862068968</v>
      </c>
      <c r="BE126" s="76">
        <v>7</v>
      </c>
      <c r="BF126" s="78">
        <f>BE126/BE72*100</f>
        <v>0.89858793324775355</v>
      </c>
    </row>
    <row r="127" spans="2:87" x14ac:dyDescent="0.3">
      <c r="G127" s="115"/>
      <c r="BB127" s="115"/>
    </row>
    <row r="128" spans="2:87" ht="24" x14ac:dyDescent="0.3">
      <c r="B128" s="100" t="s">
        <v>56</v>
      </c>
      <c r="C128" s="87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E128" s="100" t="s">
        <v>59</v>
      </c>
      <c r="AF128" s="87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  <c r="AT128" s="86"/>
      <c r="AU128" s="86"/>
      <c r="AV128" s="86"/>
      <c r="AW128" s="86"/>
      <c r="AX128" s="86"/>
      <c r="AY128" s="86"/>
      <c r="AZ128" s="86"/>
      <c r="BA128" s="86"/>
      <c r="BB128" s="86"/>
      <c r="BC128" s="86"/>
      <c r="BD128" s="86"/>
      <c r="BE128" s="86"/>
      <c r="BF128" s="86"/>
      <c r="BH128" s="100" t="s">
        <v>60</v>
      </c>
      <c r="BI128" s="87"/>
      <c r="BJ128" s="86"/>
      <c r="BK128" s="86"/>
      <c r="BL128" s="86"/>
      <c r="BM128" s="86"/>
      <c r="BN128" s="86"/>
      <c r="BO128" s="86"/>
      <c r="BP128" s="86"/>
      <c r="BQ128" s="86"/>
      <c r="BR128" s="86"/>
      <c r="BS128" s="86"/>
      <c r="BT128" s="86"/>
      <c r="BU128" s="86"/>
      <c r="BV128" s="86"/>
      <c r="BW128" s="86"/>
      <c r="BX128" s="86"/>
      <c r="BY128" s="86"/>
      <c r="BZ128" s="86"/>
      <c r="CA128" s="86"/>
      <c r="CB128" s="86"/>
      <c r="CC128" s="86"/>
      <c r="CD128" s="86"/>
      <c r="CE128" s="86"/>
      <c r="CF128" s="86"/>
      <c r="CG128" s="86"/>
      <c r="CH128" s="86"/>
      <c r="CI128" s="86"/>
    </row>
    <row r="129" spans="2:87" x14ac:dyDescent="0.3">
      <c r="B129" s="79"/>
      <c r="C129" s="73"/>
      <c r="D129" s="311" t="s">
        <v>30</v>
      </c>
      <c r="E129" s="311"/>
      <c r="F129" s="311"/>
      <c r="G129" s="311"/>
      <c r="H129" s="311"/>
      <c r="I129" s="311"/>
      <c r="J129" s="311"/>
      <c r="K129" s="311"/>
      <c r="L129" s="311"/>
      <c r="M129" s="311"/>
      <c r="N129" s="311"/>
      <c r="O129" s="311"/>
      <c r="P129" s="311"/>
      <c r="Q129" s="311"/>
      <c r="R129" s="311"/>
      <c r="S129" s="311"/>
      <c r="T129" s="311"/>
      <c r="U129" s="311"/>
      <c r="V129" s="311"/>
      <c r="W129" s="311"/>
      <c r="X129" s="311"/>
      <c r="Y129" s="311"/>
      <c r="Z129" s="311"/>
      <c r="AA129" s="311"/>
      <c r="AB129" s="311"/>
      <c r="AC129" s="311"/>
      <c r="AE129" s="79"/>
      <c r="AF129" s="73"/>
      <c r="AG129" s="311" t="s">
        <v>30</v>
      </c>
      <c r="AH129" s="311"/>
      <c r="AI129" s="311"/>
      <c r="AJ129" s="311"/>
      <c r="AK129" s="311"/>
      <c r="AL129" s="311"/>
      <c r="AM129" s="311"/>
      <c r="AN129" s="311"/>
      <c r="AO129" s="311"/>
      <c r="AP129" s="311"/>
      <c r="AQ129" s="311"/>
      <c r="AR129" s="311"/>
      <c r="AS129" s="311"/>
      <c r="AT129" s="311"/>
      <c r="AU129" s="311"/>
      <c r="AV129" s="311"/>
      <c r="AW129" s="311"/>
      <c r="AX129" s="311"/>
      <c r="AY129" s="311"/>
      <c r="AZ129" s="311"/>
      <c r="BA129" s="311"/>
      <c r="BB129" s="311"/>
      <c r="BC129" s="311"/>
      <c r="BD129" s="311"/>
      <c r="BE129" s="311"/>
      <c r="BF129" s="311"/>
      <c r="BH129" s="79"/>
      <c r="BI129" s="73"/>
      <c r="BJ129" s="311" t="s">
        <v>30</v>
      </c>
      <c r="BK129" s="311"/>
      <c r="BL129" s="311"/>
      <c r="BM129" s="311"/>
      <c r="BN129" s="311"/>
      <c r="BO129" s="311"/>
      <c r="BP129" s="311"/>
      <c r="BQ129" s="311"/>
      <c r="BR129" s="311"/>
      <c r="BS129" s="311"/>
      <c r="BT129" s="311"/>
      <c r="BU129" s="311"/>
      <c r="BV129" s="311"/>
      <c r="BW129" s="311"/>
      <c r="BX129" s="311"/>
      <c r="BY129" s="311"/>
      <c r="BZ129" s="311"/>
      <c r="CA129" s="311"/>
      <c r="CB129" s="311"/>
      <c r="CC129" s="311"/>
      <c r="CD129" s="311"/>
      <c r="CE129" s="311"/>
      <c r="CF129" s="311"/>
      <c r="CG129" s="311"/>
      <c r="CH129" s="311"/>
      <c r="CI129" s="311"/>
    </row>
    <row r="130" spans="2:87" x14ac:dyDescent="0.3">
      <c r="B130" s="80"/>
      <c r="C130" s="81"/>
      <c r="D130" s="307">
        <v>2008</v>
      </c>
      <c r="E130" s="307"/>
      <c r="F130" s="307">
        <v>2009</v>
      </c>
      <c r="G130" s="307"/>
      <c r="H130" s="307">
        <v>2010</v>
      </c>
      <c r="I130" s="307"/>
      <c r="J130" s="307">
        <v>2011</v>
      </c>
      <c r="K130" s="307"/>
      <c r="L130" s="307">
        <v>2012</v>
      </c>
      <c r="M130" s="307"/>
      <c r="N130" s="307">
        <v>2013</v>
      </c>
      <c r="O130" s="307"/>
      <c r="P130" s="307">
        <v>2014</v>
      </c>
      <c r="Q130" s="307"/>
      <c r="R130" s="307">
        <v>2015</v>
      </c>
      <c r="S130" s="307"/>
      <c r="T130" s="307">
        <v>2016</v>
      </c>
      <c r="U130" s="307"/>
      <c r="V130" s="307">
        <v>2017</v>
      </c>
      <c r="W130" s="307"/>
      <c r="X130" s="307">
        <v>2018</v>
      </c>
      <c r="Y130" s="307"/>
      <c r="Z130" s="307">
        <v>2019</v>
      </c>
      <c r="AA130" s="307"/>
      <c r="AB130" s="307">
        <v>2020</v>
      </c>
      <c r="AC130" s="307"/>
      <c r="AE130" s="80"/>
      <c r="AF130" s="81"/>
      <c r="AG130" s="307">
        <v>2008</v>
      </c>
      <c r="AH130" s="307"/>
      <c r="AI130" s="307">
        <v>2009</v>
      </c>
      <c r="AJ130" s="307"/>
      <c r="AK130" s="307">
        <v>2010</v>
      </c>
      <c r="AL130" s="307"/>
      <c r="AM130" s="307">
        <v>2011</v>
      </c>
      <c r="AN130" s="307"/>
      <c r="AO130" s="307">
        <v>2012</v>
      </c>
      <c r="AP130" s="307"/>
      <c r="AQ130" s="307">
        <v>2013</v>
      </c>
      <c r="AR130" s="307"/>
      <c r="AS130" s="307">
        <v>2014</v>
      </c>
      <c r="AT130" s="307"/>
      <c r="AU130" s="307">
        <v>2015</v>
      </c>
      <c r="AV130" s="307"/>
      <c r="AW130" s="307">
        <v>2016</v>
      </c>
      <c r="AX130" s="307"/>
      <c r="AY130" s="307">
        <v>2017</v>
      </c>
      <c r="AZ130" s="307"/>
      <c r="BA130" s="307">
        <v>2018</v>
      </c>
      <c r="BB130" s="307"/>
      <c r="BC130" s="307">
        <v>2019</v>
      </c>
      <c r="BD130" s="307"/>
      <c r="BE130" s="307">
        <v>2020</v>
      </c>
      <c r="BF130" s="307"/>
      <c r="BH130" s="80"/>
      <c r="BI130" s="81"/>
      <c r="BJ130" s="307">
        <v>2008</v>
      </c>
      <c r="BK130" s="307"/>
      <c r="BL130" s="307">
        <v>2009</v>
      </c>
      <c r="BM130" s="307"/>
      <c r="BN130" s="307">
        <v>2010</v>
      </c>
      <c r="BO130" s="307"/>
      <c r="BP130" s="307">
        <v>2011</v>
      </c>
      <c r="BQ130" s="307"/>
      <c r="BR130" s="307">
        <v>2012</v>
      </c>
      <c r="BS130" s="307"/>
      <c r="BT130" s="307">
        <v>2013</v>
      </c>
      <c r="BU130" s="307"/>
      <c r="BV130" s="307">
        <v>2014</v>
      </c>
      <c r="BW130" s="307"/>
      <c r="BX130" s="307">
        <v>2015</v>
      </c>
      <c r="BY130" s="307"/>
      <c r="BZ130" s="307">
        <v>2016</v>
      </c>
      <c r="CA130" s="307"/>
      <c r="CB130" s="307">
        <v>2017</v>
      </c>
      <c r="CC130" s="307"/>
      <c r="CD130" s="307">
        <v>2018</v>
      </c>
      <c r="CE130" s="307"/>
      <c r="CF130" s="307">
        <v>2019</v>
      </c>
      <c r="CG130" s="307"/>
      <c r="CH130" s="307">
        <v>2020</v>
      </c>
      <c r="CI130" s="307"/>
    </row>
    <row r="131" spans="2:87" x14ac:dyDescent="0.3">
      <c r="B131" s="83"/>
      <c r="C131" s="84"/>
      <c r="D131" s="85" t="s">
        <v>57</v>
      </c>
      <c r="E131" s="85" t="s">
        <v>58</v>
      </c>
      <c r="F131" s="85" t="s">
        <v>57</v>
      </c>
      <c r="G131" s="85" t="s">
        <v>58</v>
      </c>
      <c r="H131" s="85" t="s">
        <v>57</v>
      </c>
      <c r="I131" s="85" t="s">
        <v>58</v>
      </c>
      <c r="J131" s="85" t="s">
        <v>57</v>
      </c>
      <c r="K131" s="85" t="s">
        <v>58</v>
      </c>
      <c r="L131" s="85" t="s">
        <v>57</v>
      </c>
      <c r="M131" s="85" t="s">
        <v>58</v>
      </c>
      <c r="N131" s="85" t="s">
        <v>57</v>
      </c>
      <c r="O131" s="85" t="s">
        <v>58</v>
      </c>
      <c r="P131" s="85" t="s">
        <v>57</v>
      </c>
      <c r="Q131" s="85" t="s">
        <v>58</v>
      </c>
      <c r="R131" s="85" t="s">
        <v>57</v>
      </c>
      <c r="S131" s="85" t="s">
        <v>58</v>
      </c>
      <c r="T131" s="85" t="s">
        <v>57</v>
      </c>
      <c r="U131" s="85" t="s">
        <v>58</v>
      </c>
      <c r="V131" s="85" t="s">
        <v>57</v>
      </c>
      <c r="W131" s="85" t="s">
        <v>58</v>
      </c>
      <c r="X131" s="85" t="s">
        <v>57</v>
      </c>
      <c r="Y131" s="85" t="s">
        <v>58</v>
      </c>
      <c r="Z131" s="85" t="s">
        <v>57</v>
      </c>
      <c r="AA131" s="85" t="s">
        <v>58</v>
      </c>
      <c r="AB131" s="85" t="s">
        <v>57</v>
      </c>
      <c r="AC131" s="85" t="s">
        <v>58</v>
      </c>
      <c r="AE131" s="83"/>
      <c r="AF131" s="84"/>
      <c r="AG131" s="85" t="s">
        <v>57</v>
      </c>
      <c r="AH131" s="85" t="s">
        <v>58</v>
      </c>
      <c r="AI131" s="85" t="s">
        <v>57</v>
      </c>
      <c r="AJ131" s="85" t="s">
        <v>58</v>
      </c>
      <c r="AK131" s="85" t="s">
        <v>57</v>
      </c>
      <c r="AL131" s="85" t="s">
        <v>58</v>
      </c>
      <c r="AM131" s="85" t="s">
        <v>57</v>
      </c>
      <c r="AN131" s="85" t="s">
        <v>58</v>
      </c>
      <c r="AO131" s="85" t="s">
        <v>57</v>
      </c>
      <c r="AP131" s="85" t="s">
        <v>58</v>
      </c>
      <c r="AQ131" s="85" t="s">
        <v>57</v>
      </c>
      <c r="AR131" s="85" t="s">
        <v>58</v>
      </c>
      <c r="AS131" s="85" t="s">
        <v>57</v>
      </c>
      <c r="AT131" s="85" t="s">
        <v>58</v>
      </c>
      <c r="AU131" s="85" t="s">
        <v>57</v>
      </c>
      <c r="AV131" s="85" t="s">
        <v>58</v>
      </c>
      <c r="AW131" s="85" t="s">
        <v>57</v>
      </c>
      <c r="AX131" s="85" t="s">
        <v>58</v>
      </c>
      <c r="AY131" s="85" t="s">
        <v>57</v>
      </c>
      <c r="AZ131" s="85" t="s">
        <v>58</v>
      </c>
      <c r="BA131" s="85" t="s">
        <v>57</v>
      </c>
      <c r="BB131" s="85" t="s">
        <v>58</v>
      </c>
      <c r="BC131" s="85" t="s">
        <v>57</v>
      </c>
      <c r="BD131" s="85" t="s">
        <v>58</v>
      </c>
      <c r="BE131" s="85" t="s">
        <v>57</v>
      </c>
      <c r="BF131" s="85" t="s">
        <v>58</v>
      </c>
      <c r="BH131" s="83"/>
      <c r="BI131" s="84"/>
      <c r="BJ131" s="85" t="s">
        <v>57</v>
      </c>
      <c r="BK131" s="85" t="s">
        <v>58</v>
      </c>
      <c r="BL131" s="85" t="s">
        <v>57</v>
      </c>
      <c r="BM131" s="85" t="s">
        <v>58</v>
      </c>
      <c r="BN131" s="85" t="s">
        <v>57</v>
      </c>
      <c r="BO131" s="85" t="s">
        <v>58</v>
      </c>
      <c r="BP131" s="85" t="s">
        <v>57</v>
      </c>
      <c r="BQ131" s="85" t="s">
        <v>58</v>
      </c>
      <c r="BR131" s="85" t="s">
        <v>57</v>
      </c>
      <c r="BS131" s="85" t="s">
        <v>58</v>
      </c>
      <c r="BT131" s="85" t="s">
        <v>57</v>
      </c>
      <c r="BU131" s="85" t="s">
        <v>58</v>
      </c>
      <c r="BV131" s="85" t="s">
        <v>57</v>
      </c>
      <c r="BW131" s="85" t="s">
        <v>58</v>
      </c>
      <c r="BX131" s="85" t="s">
        <v>57</v>
      </c>
      <c r="BY131" s="85" t="s">
        <v>58</v>
      </c>
      <c r="BZ131" s="85" t="s">
        <v>57</v>
      </c>
      <c r="CA131" s="85" t="s">
        <v>58</v>
      </c>
      <c r="CB131" s="85" t="s">
        <v>57</v>
      </c>
      <c r="CC131" s="85" t="s">
        <v>58</v>
      </c>
      <c r="CD131" s="85" t="s">
        <v>57</v>
      </c>
      <c r="CE131" s="85" t="s">
        <v>58</v>
      </c>
      <c r="CF131" s="85" t="s">
        <v>57</v>
      </c>
      <c r="CG131" s="85" t="s">
        <v>58</v>
      </c>
      <c r="CH131" s="85" t="s">
        <v>57</v>
      </c>
      <c r="CI131" s="85" t="s">
        <v>58</v>
      </c>
    </row>
    <row r="132" spans="2:87" ht="13.5" customHeight="1" x14ac:dyDescent="0.3">
      <c r="B132" s="308" t="s">
        <v>34</v>
      </c>
      <c r="C132" s="2">
        <v>2008</v>
      </c>
      <c r="D132" s="121">
        <v>85.272400000000005</v>
      </c>
      <c r="E132" s="122">
        <v>22.863700000000001</v>
      </c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A132" s="122"/>
      <c r="AB132" s="122"/>
      <c r="AC132" s="122"/>
      <c r="AE132" s="308" t="s">
        <v>34</v>
      </c>
      <c r="AF132" s="2">
        <v>2008</v>
      </c>
      <c r="AG132" s="121">
        <v>60.008699999999997</v>
      </c>
      <c r="AH132" s="122">
        <v>19.6404</v>
      </c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122"/>
      <c r="AZ132" s="122"/>
      <c r="BA132" s="122"/>
      <c r="BB132" s="122"/>
      <c r="BC132" s="122"/>
      <c r="BD132" s="122"/>
      <c r="BE132" s="122"/>
      <c r="BF132" s="122"/>
      <c r="BH132" s="308" t="s">
        <v>34</v>
      </c>
      <c r="BI132" s="2">
        <v>2008</v>
      </c>
      <c r="BJ132" s="121">
        <v>56.233899999999998</v>
      </c>
      <c r="BK132" s="122">
        <v>24.553000000000001</v>
      </c>
      <c r="BL132" s="122"/>
      <c r="BM132" s="122"/>
      <c r="BN132" s="122"/>
      <c r="BO132" s="122"/>
      <c r="BP132" s="122"/>
      <c r="BQ132" s="122"/>
      <c r="BR132" s="122"/>
      <c r="BS132" s="122"/>
      <c r="BT132" s="122"/>
      <c r="BU132" s="122"/>
      <c r="BV132" s="122"/>
      <c r="BW132" s="122"/>
      <c r="BX132" s="122"/>
      <c r="BY132" s="122"/>
      <c r="BZ132" s="122"/>
      <c r="CA132" s="122"/>
      <c r="CB132" s="122"/>
      <c r="CC132" s="122"/>
      <c r="CD132" s="122"/>
      <c r="CE132" s="122"/>
      <c r="CF132" s="122"/>
      <c r="CG132" s="122"/>
      <c r="CH132" s="122"/>
      <c r="CI132" s="122"/>
    </row>
    <row r="133" spans="2:87" x14ac:dyDescent="0.3">
      <c r="B133" s="309"/>
      <c r="C133" s="2">
        <v>2009</v>
      </c>
      <c r="D133" s="123">
        <v>78.515799999999999</v>
      </c>
      <c r="E133" s="124">
        <v>18.704000000000001</v>
      </c>
      <c r="F133" s="124">
        <v>79.1845</v>
      </c>
      <c r="G133" s="124">
        <v>19.321899999999999</v>
      </c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E133" s="309"/>
      <c r="AF133" s="2">
        <v>2009</v>
      </c>
      <c r="AG133" s="123">
        <v>54.661799999999999</v>
      </c>
      <c r="AH133" s="124">
        <v>17.029699999999998</v>
      </c>
      <c r="AI133" s="124">
        <v>56.1858</v>
      </c>
      <c r="AJ133" s="124">
        <v>17.313400000000001</v>
      </c>
      <c r="AK133" s="124"/>
      <c r="AL133" s="124"/>
      <c r="AM133" s="124"/>
      <c r="AN133" s="124"/>
      <c r="AO133" s="124"/>
      <c r="AP133" s="124"/>
      <c r="AQ133" s="124"/>
      <c r="AR133" s="124"/>
      <c r="AS133" s="124"/>
      <c r="AT133" s="124"/>
      <c r="AU133" s="124"/>
      <c r="AV133" s="124"/>
      <c r="AW133" s="124"/>
      <c r="AX133" s="124"/>
      <c r="AY133" s="124"/>
      <c r="AZ133" s="124"/>
      <c r="BA133" s="124"/>
      <c r="BB133" s="124"/>
      <c r="BC133" s="124"/>
      <c r="BD133" s="124"/>
      <c r="BE133" s="124"/>
      <c r="BF133" s="124"/>
      <c r="BH133" s="309"/>
      <c r="BI133" s="2">
        <v>2009</v>
      </c>
      <c r="BJ133" s="123">
        <v>49.739899999999999</v>
      </c>
      <c r="BK133" s="124">
        <v>22.562200000000001</v>
      </c>
      <c r="BL133" s="124">
        <v>50.579900000000002</v>
      </c>
      <c r="BM133" s="124">
        <v>24.332999999999998</v>
      </c>
      <c r="BN133" s="124"/>
      <c r="BO133" s="124"/>
      <c r="BP133" s="124"/>
      <c r="BQ133" s="124"/>
      <c r="BR133" s="124"/>
      <c r="BS133" s="124"/>
      <c r="BT133" s="124"/>
      <c r="BU133" s="124"/>
      <c r="BV133" s="124"/>
      <c r="BW133" s="124"/>
      <c r="BX133" s="124"/>
      <c r="BY133" s="124"/>
      <c r="BZ133" s="124"/>
      <c r="CA133" s="124"/>
      <c r="CB133" s="124"/>
      <c r="CC133" s="124"/>
      <c r="CD133" s="124"/>
      <c r="CE133" s="124"/>
      <c r="CF133" s="124"/>
      <c r="CG133" s="124"/>
      <c r="CH133" s="124"/>
      <c r="CI133" s="124"/>
    </row>
    <row r="134" spans="2:87" x14ac:dyDescent="0.3">
      <c r="B134" s="309"/>
      <c r="C134" s="2">
        <v>2010</v>
      </c>
      <c r="D134" s="123">
        <v>74.332300000000004</v>
      </c>
      <c r="E134" s="124">
        <v>18.031300000000002</v>
      </c>
      <c r="F134" s="124">
        <v>74.991100000000003</v>
      </c>
      <c r="G134" s="124">
        <v>17.984999999999999</v>
      </c>
      <c r="H134" s="124">
        <v>75.747900000000001</v>
      </c>
      <c r="I134" s="124">
        <v>17.4726</v>
      </c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E134" s="309"/>
      <c r="AF134" s="2">
        <v>2010</v>
      </c>
      <c r="AG134" s="123">
        <v>50.652799999999999</v>
      </c>
      <c r="AH134" s="124">
        <v>17.173500000000001</v>
      </c>
      <c r="AI134" s="124">
        <v>51.934899999999999</v>
      </c>
      <c r="AJ134" s="124">
        <v>17.214700000000001</v>
      </c>
      <c r="AK134" s="124">
        <v>53.552700000000002</v>
      </c>
      <c r="AL134" s="124">
        <v>16.816700000000001</v>
      </c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4"/>
      <c r="BD134" s="124"/>
      <c r="BE134" s="124"/>
      <c r="BF134" s="124"/>
      <c r="BH134" s="309"/>
      <c r="BI134" s="2">
        <v>2010</v>
      </c>
      <c r="BJ134" s="123">
        <v>55.533000000000001</v>
      </c>
      <c r="BK134" s="124">
        <v>22.098199999999999</v>
      </c>
      <c r="BL134" s="124">
        <v>52.4786</v>
      </c>
      <c r="BM134" s="124">
        <v>22.479299999999999</v>
      </c>
      <c r="BN134" s="124">
        <v>52.303899999999999</v>
      </c>
      <c r="BO134" s="124">
        <v>21.958400000000001</v>
      </c>
      <c r="BP134" s="124"/>
      <c r="BQ134" s="124"/>
      <c r="BR134" s="124"/>
      <c r="BS134" s="124"/>
      <c r="BT134" s="124"/>
      <c r="BU134" s="124"/>
      <c r="BV134" s="124"/>
      <c r="BW134" s="124"/>
      <c r="BX134" s="124"/>
      <c r="BY134" s="124"/>
      <c r="BZ134" s="124"/>
      <c r="CA134" s="124"/>
      <c r="CB134" s="124"/>
      <c r="CC134" s="124"/>
      <c r="CD134" s="124"/>
      <c r="CE134" s="124"/>
      <c r="CF134" s="124"/>
      <c r="CG134" s="124"/>
      <c r="CH134" s="124"/>
      <c r="CI134" s="124"/>
    </row>
    <row r="135" spans="2:87" x14ac:dyDescent="0.3">
      <c r="B135" s="309"/>
      <c r="C135" s="2">
        <v>2011</v>
      </c>
      <c r="D135" s="123">
        <v>71.686199999999999</v>
      </c>
      <c r="E135" s="124">
        <v>16.485399999999998</v>
      </c>
      <c r="F135" s="124">
        <v>71.86</v>
      </c>
      <c r="G135" s="124">
        <v>15.126200000000001</v>
      </c>
      <c r="H135" s="124">
        <v>75.442999999999998</v>
      </c>
      <c r="I135" s="124">
        <v>17.3049</v>
      </c>
      <c r="J135" s="124">
        <v>75.458100000000002</v>
      </c>
      <c r="K135" s="124">
        <v>17.863299999999999</v>
      </c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E135" s="309"/>
      <c r="AF135" s="2">
        <v>2011</v>
      </c>
      <c r="AG135" s="123">
        <v>48.9345</v>
      </c>
      <c r="AH135" s="124">
        <v>16.433499999999999</v>
      </c>
      <c r="AI135" s="124">
        <v>50.301699999999997</v>
      </c>
      <c r="AJ135" s="124">
        <v>15.1942</v>
      </c>
      <c r="AK135" s="124">
        <v>53.268900000000002</v>
      </c>
      <c r="AL135" s="124">
        <v>16.712</v>
      </c>
      <c r="AM135" s="124">
        <v>52.8902</v>
      </c>
      <c r="AN135" s="124">
        <v>16.606200000000001</v>
      </c>
      <c r="AO135" s="124"/>
      <c r="AP135" s="124"/>
      <c r="AQ135" s="124"/>
      <c r="AR135" s="124"/>
      <c r="AS135" s="124"/>
      <c r="AT135" s="124"/>
      <c r="AU135" s="124"/>
      <c r="AV135" s="124"/>
      <c r="AW135" s="124"/>
      <c r="AX135" s="124"/>
      <c r="AY135" s="124"/>
      <c r="AZ135" s="124"/>
      <c r="BA135" s="124"/>
      <c r="BB135" s="124"/>
      <c r="BC135" s="124"/>
      <c r="BD135" s="124"/>
      <c r="BE135" s="124"/>
      <c r="BF135" s="124"/>
      <c r="BH135" s="309"/>
      <c r="BI135" s="2">
        <v>2011</v>
      </c>
      <c r="BJ135" s="123">
        <v>52.715600000000002</v>
      </c>
      <c r="BK135" s="124">
        <v>23.732199999999999</v>
      </c>
      <c r="BL135" s="124">
        <v>54.336799999999997</v>
      </c>
      <c r="BM135" s="124">
        <v>22.8383</v>
      </c>
      <c r="BN135" s="124">
        <v>55.492600000000003</v>
      </c>
      <c r="BO135" s="124">
        <v>21.171700000000001</v>
      </c>
      <c r="BP135" s="124">
        <v>51.039400000000001</v>
      </c>
      <c r="BQ135" s="124">
        <v>21.962900000000001</v>
      </c>
      <c r="BR135" s="124"/>
      <c r="BS135" s="124"/>
      <c r="BT135" s="124"/>
      <c r="BU135" s="124"/>
      <c r="BV135" s="124"/>
      <c r="BW135" s="124"/>
      <c r="BX135" s="124"/>
      <c r="BY135" s="124"/>
      <c r="BZ135" s="124"/>
      <c r="CA135" s="124"/>
      <c r="CB135" s="124"/>
      <c r="CC135" s="124"/>
      <c r="CD135" s="124"/>
      <c r="CE135" s="124"/>
      <c r="CF135" s="124"/>
      <c r="CG135" s="124"/>
      <c r="CH135" s="124"/>
      <c r="CI135" s="124"/>
    </row>
    <row r="136" spans="2:87" x14ac:dyDescent="0.3">
      <c r="B136" s="309"/>
      <c r="C136" s="2">
        <v>2012</v>
      </c>
      <c r="D136" s="123">
        <v>70.753200000000007</v>
      </c>
      <c r="E136" s="124">
        <v>16.698899999999998</v>
      </c>
      <c r="F136" s="124">
        <v>70.745699999999999</v>
      </c>
      <c r="G136" s="124">
        <v>14.460100000000001</v>
      </c>
      <c r="H136" s="124">
        <v>73.287400000000005</v>
      </c>
      <c r="I136" s="124">
        <v>18.0061</v>
      </c>
      <c r="J136" s="124">
        <v>74.845699999999994</v>
      </c>
      <c r="K136" s="124">
        <v>18.513999999999999</v>
      </c>
      <c r="L136" s="124">
        <v>74.441199999999995</v>
      </c>
      <c r="M136" s="124">
        <v>17.592500000000001</v>
      </c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E136" s="309"/>
      <c r="AF136" s="2">
        <v>2012</v>
      </c>
      <c r="AG136" s="123">
        <v>48.6188</v>
      </c>
      <c r="AH136" s="124">
        <v>16.5503</v>
      </c>
      <c r="AI136" s="124">
        <v>48.737499999999997</v>
      </c>
      <c r="AJ136" s="124">
        <v>15.5867</v>
      </c>
      <c r="AK136" s="124">
        <v>51.009399999999999</v>
      </c>
      <c r="AL136" s="124">
        <v>18.704699999999999</v>
      </c>
      <c r="AM136" s="124">
        <v>53.292499999999997</v>
      </c>
      <c r="AN136" s="124">
        <v>18.881799999999998</v>
      </c>
      <c r="AO136" s="124">
        <v>51.937600000000003</v>
      </c>
      <c r="AP136" s="124">
        <v>17.1341</v>
      </c>
      <c r="AQ136" s="124"/>
      <c r="AR136" s="124"/>
      <c r="AS136" s="124"/>
      <c r="AT136" s="124"/>
      <c r="AU136" s="124"/>
      <c r="AV136" s="124"/>
      <c r="AW136" s="124"/>
      <c r="AX136" s="124"/>
      <c r="AY136" s="124"/>
      <c r="AZ136" s="124"/>
      <c r="BA136" s="124"/>
      <c r="BB136" s="124"/>
      <c r="BC136" s="124"/>
      <c r="BD136" s="124"/>
      <c r="BE136" s="124"/>
      <c r="BF136" s="124"/>
      <c r="BH136" s="309"/>
      <c r="BI136" s="2">
        <v>2012</v>
      </c>
      <c r="BJ136" s="123">
        <v>49.633400000000002</v>
      </c>
      <c r="BK136" s="124">
        <v>21.3872</v>
      </c>
      <c r="BL136" s="124">
        <v>53.471899999999998</v>
      </c>
      <c r="BM136" s="124">
        <v>18.928699999999999</v>
      </c>
      <c r="BN136" s="124">
        <v>53.738300000000002</v>
      </c>
      <c r="BO136" s="124">
        <v>20.662700000000001</v>
      </c>
      <c r="BP136" s="124">
        <v>52.281999999999996</v>
      </c>
      <c r="BQ136" s="124">
        <v>21.994399999999999</v>
      </c>
      <c r="BR136" s="124">
        <v>51.149500000000003</v>
      </c>
      <c r="BS136" s="124">
        <v>22.892700000000001</v>
      </c>
      <c r="BT136" s="124"/>
      <c r="BU136" s="124"/>
      <c r="BV136" s="124"/>
      <c r="BW136" s="124"/>
      <c r="BX136" s="124"/>
      <c r="BY136" s="124"/>
      <c r="BZ136" s="124"/>
      <c r="CA136" s="124"/>
      <c r="CB136" s="124"/>
      <c r="CC136" s="124"/>
      <c r="CD136" s="124"/>
      <c r="CE136" s="124"/>
      <c r="CF136" s="124"/>
      <c r="CG136" s="124"/>
      <c r="CH136" s="124"/>
      <c r="CI136" s="124"/>
    </row>
    <row r="137" spans="2:87" x14ac:dyDescent="0.3">
      <c r="B137" s="309"/>
      <c r="C137" s="2">
        <v>2013</v>
      </c>
      <c r="D137" s="123">
        <v>70.575900000000004</v>
      </c>
      <c r="E137" s="124">
        <v>16.576699999999999</v>
      </c>
      <c r="F137" s="124">
        <v>65.481700000000004</v>
      </c>
      <c r="G137" s="124">
        <v>15.450100000000001</v>
      </c>
      <c r="H137" s="124">
        <v>67.520200000000003</v>
      </c>
      <c r="I137" s="124">
        <v>17.767399999999999</v>
      </c>
      <c r="J137" s="124">
        <v>67.869200000000006</v>
      </c>
      <c r="K137" s="124">
        <v>15.7037</v>
      </c>
      <c r="L137" s="124">
        <v>72.115899999999996</v>
      </c>
      <c r="M137" s="124">
        <v>18.893699999999999</v>
      </c>
      <c r="N137" s="124">
        <v>72.667599999999993</v>
      </c>
      <c r="O137" s="124">
        <v>19.061900000000001</v>
      </c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E137" s="309"/>
      <c r="AF137" s="2">
        <v>2013</v>
      </c>
      <c r="AG137" s="123">
        <v>48.348300000000002</v>
      </c>
      <c r="AH137" s="124">
        <v>17.028700000000001</v>
      </c>
      <c r="AI137" s="124">
        <v>43.606400000000001</v>
      </c>
      <c r="AJ137" s="124">
        <v>16.321200000000001</v>
      </c>
      <c r="AK137" s="124">
        <v>44.444299999999998</v>
      </c>
      <c r="AL137" s="124">
        <v>18.254899999999999</v>
      </c>
      <c r="AM137" s="124">
        <v>45.134300000000003</v>
      </c>
      <c r="AN137" s="124">
        <v>17.7227</v>
      </c>
      <c r="AO137" s="124">
        <v>49.154499999999999</v>
      </c>
      <c r="AP137" s="124">
        <v>19.178999999999998</v>
      </c>
      <c r="AQ137" s="124">
        <v>49.784399999999998</v>
      </c>
      <c r="AR137" s="124">
        <v>19.337900000000001</v>
      </c>
      <c r="AS137" s="124"/>
      <c r="AT137" s="124"/>
      <c r="AU137" s="124"/>
      <c r="AV137" s="124"/>
      <c r="AW137" s="124"/>
      <c r="AX137" s="124"/>
      <c r="AY137" s="124"/>
      <c r="AZ137" s="124"/>
      <c r="BA137" s="124"/>
      <c r="BB137" s="124"/>
      <c r="BC137" s="124"/>
      <c r="BD137" s="124"/>
      <c r="BE137" s="124"/>
      <c r="BF137" s="124"/>
      <c r="BH137" s="309"/>
      <c r="BI137" s="2">
        <v>2013</v>
      </c>
      <c r="BJ137" s="123">
        <v>49.963999999999999</v>
      </c>
      <c r="BK137" s="124">
        <v>21.4787</v>
      </c>
      <c r="BL137" s="124">
        <v>47.367199999999997</v>
      </c>
      <c r="BM137" s="124">
        <v>19.435700000000001</v>
      </c>
      <c r="BN137" s="124">
        <v>50.981099999999998</v>
      </c>
      <c r="BO137" s="124">
        <v>19.8874</v>
      </c>
      <c r="BP137" s="124">
        <v>49.351199999999999</v>
      </c>
      <c r="BQ137" s="124">
        <v>21.2041</v>
      </c>
      <c r="BR137" s="124">
        <v>51.799300000000002</v>
      </c>
      <c r="BS137" s="124">
        <v>22.2972</v>
      </c>
      <c r="BT137" s="124">
        <v>50.342199999999998</v>
      </c>
      <c r="BU137" s="124">
        <v>22.310500000000001</v>
      </c>
      <c r="BV137" s="124"/>
      <c r="BW137" s="124"/>
      <c r="BX137" s="124"/>
      <c r="BY137" s="124"/>
      <c r="BZ137" s="124"/>
      <c r="CA137" s="124"/>
      <c r="CB137" s="124"/>
      <c r="CC137" s="124"/>
      <c r="CD137" s="124"/>
      <c r="CE137" s="124"/>
      <c r="CF137" s="124"/>
      <c r="CG137" s="124"/>
      <c r="CH137" s="124"/>
      <c r="CI137" s="124"/>
    </row>
    <row r="138" spans="2:87" x14ac:dyDescent="0.3">
      <c r="B138" s="309"/>
      <c r="C138" s="2">
        <v>2014</v>
      </c>
      <c r="D138" s="123">
        <v>68.426699999999997</v>
      </c>
      <c r="E138" s="124">
        <v>16.119399999999999</v>
      </c>
      <c r="F138" s="124">
        <v>67.055800000000005</v>
      </c>
      <c r="G138" s="124">
        <v>15.8725</v>
      </c>
      <c r="H138" s="124">
        <v>67.174099999999996</v>
      </c>
      <c r="I138" s="124">
        <v>15.954000000000001</v>
      </c>
      <c r="J138" s="124">
        <v>67.759699999999995</v>
      </c>
      <c r="K138" s="124">
        <v>17.611799999999999</v>
      </c>
      <c r="L138" s="124">
        <v>68.288200000000003</v>
      </c>
      <c r="M138" s="124">
        <v>18.1587</v>
      </c>
      <c r="N138" s="124">
        <v>69.540099999999995</v>
      </c>
      <c r="O138" s="124">
        <v>19.167000000000002</v>
      </c>
      <c r="P138" s="124">
        <v>69.975200000000001</v>
      </c>
      <c r="Q138" s="124">
        <v>17.762599999999999</v>
      </c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E138" s="309"/>
      <c r="AF138" s="2">
        <v>2014</v>
      </c>
      <c r="AG138" s="123">
        <v>45.560699999999997</v>
      </c>
      <c r="AH138" s="124">
        <v>17.310600000000001</v>
      </c>
      <c r="AI138" s="124">
        <v>44.233899999999998</v>
      </c>
      <c r="AJ138" s="124">
        <v>17.1477</v>
      </c>
      <c r="AK138" s="124">
        <v>44.8782</v>
      </c>
      <c r="AL138" s="124">
        <v>17.183800000000002</v>
      </c>
      <c r="AM138" s="124">
        <v>44.932400000000001</v>
      </c>
      <c r="AN138" s="124">
        <v>18.8309</v>
      </c>
      <c r="AO138" s="124">
        <v>44.848199999999999</v>
      </c>
      <c r="AP138" s="124">
        <v>18.9437</v>
      </c>
      <c r="AQ138" s="124">
        <v>46.625500000000002</v>
      </c>
      <c r="AR138" s="124">
        <v>19.6967</v>
      </c>
      <c r="AS138" s="124">
        <v>46.314999999999998</v>
      </c>
      <c r="AT138" s="124">
        <v>18.167400000000001</v>
      </c>
      <c r="AU138" s="124"/>
      <c r="AV138" s="124"/>
      <c r="AW138" s="124"/>
      <c r="AX138" s="124"/>
      <c r="AY138" s="124"/>
      <c r="AZ138" s="124"/>
      <c r="BA138" s="124"/>
      <c r="BB138" s="124"/>
      <c r="BC138" s="124"/>
      <c r="BD138" s="124"/>
      <c r="BE138" s="124"/>
      <c r="BF138" s="124"/>
      <c r="BH138" s="309"/>
      <c r="BI138" s="2">
        <v>2014</v>
      </c>
      <c r="BJ138" s="123">
        <v>55.037799999999997</v>
      </c>
      <c r="BK138" s="124">
        <v>21.4255</v>
      </c>
      <c r="BL138" s="124">
        <v>48.8521</v>
      </c>
      <c r="BM138" s="124">
        <v>19.240400000000001</v>
      </c>
      <c r="BN138" s="124">
        <v>52.9664</v>
      </c>
      <c r="BO138" s="124">
        <v>17.726400000000002</v>
      </c>
      <c r="BP138" s="124">
        <v>50.416400000000003</v>
      </c>
      <c r="BQ138" s="124">
        <v>22.3277</v>
      </c>
      <c r="BR138" s="124">
        <v>51.022399999999998</v>
      </c>
      <c r="BS138" s="124">
        <v>21.988399999999999</v>
      </c>
      <c r="BT138" s="124">
        <v>49.273600000000002</v>
      </c>
      <c r="BU138" s="124">
        <v>22.204799999999999</v>
      </c>
      <c r="BV138" s="124">
        <v>48.361499999999999</v>
      </c>
      <c r="BW138" s="124">
        <v>20.627800000000001</v>
      </c>
      <c r="BX138" s="124"/>
      <c r="BY138" s="124"/>
      <c r="BZ138" s="124"/>
      <c r="CA138" s="124"/>
      <c r="CB138" s="124"/>
      <c r="CC138" s="124"/>
      <c r="CD138" s="124"/>
      <c r="CE138" s="124"/>
      <c r="CF138" s="124"/>
      <c r="CG138" s="124"/>
      <c r="CH138" s="124"/>
      <c r="CI138" s="124"/>
    </row>
    <row r="139" spans="2:87" x14ac:dyDescent="0.3">
      <c r="B139" s="309"/>
      <c r="C139" s="2">
        <v>2015</v>
      </c>
      <c r="D139" s="123">
        <v>66.932599999999994</v>
      </c>
      <c r="E139" s="124">
        <v>17.810600000000001</v>
      </c>
      <c r="F139" s="124">
        <v>70.210300000000004</v>
      </c>
      <c r="G139" s="124">
        <v>18.519500000000001</v>
      </c>
      <c r="H139" s="124">
        <v>68.102199999999996</v>
      </c>
      <c r="I139" s="124">
        <v>16.178699999999999</v>
      </c>
      <c r="J139" s="124">
        <v>65.685599999999994</v>
      </c>
      <c r="K139" s="124">
        <v>15.464399999999999</v>
      </c>
      <c r="L139" s="124">
        <v>67.777299999999997</v>
      </c>
      <c r="M139" s="124">
        <v>17.543500000000002</v>
      </c>
      <c r="N139" s="124">
        <v>70.624600000000001</v>
      </c>
      <c r="O139" s="124">
        <v>18.671800000000001</v>
      </c>
      <c r="P139" s="124">
        <v>69.835899999999995</v>
      </c>
      <c r="Q139" s="124">
        <v>17.389800000000001</v>
      </c>
      <c r="R139" s="124">
        <v>68.512</v>
      </c>
      <c r="S139" s="124">
        <v>17.574100000000001</v>
      </c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E139" s="309"/>
      <c r="AF139" s="2">
        <v>2015</v>
      </c>
      <c r="AG139" s="123">
        <v>44.648699999999998</v>
      </c>
      <c r="AH139" s="124">
        <v>19.032299999999999</v>
      </c>
      <c r="AI139" s="124">
        <v>48.180700000000002</v>
      </c>
      <c r="AJ139" s="124">
        <v>18.350899999999999</v>
      </c>
      <c r="AK139" s="124">
        <v>45.235500000000002</v>
      </c>
      <c r="AL139" s="124">
        <v>18.245999999999999</v>
      </c>
      <c r="AM139" s="124">
        <v>42.810400000000001</v>
      </c>
      <c r="AN139" s="124">
        <v>17.712199999999999</v>
      </c>
      <c r="AO139" s="124">
        <v>44.762500000000003</v>
      </c>
      <c r="AP139" s="124">
        <v>18.289000000000001</v>
      </c>
      <c r="AQ139" s="124">
        <v>47.369399999999999</v>
      </c>
      <c r="AR139" s="124">
        <v>19.464600000000001</v>
      </c>
      <c r="AS139" s="124">
        <v>46.897100000000002</v>
      </c>
      <c r="AT139" s="124">
        <v>18.252700000000001</v>
      </c>
      <c r="AU139" s="124">
        <v>45.2714</v>
      </c>
      <c r="AV139" s="124">
        <v>18.105599999999999</v>
      </c>
      <c r="AW139" s="124"/>
      <c r="AX139" s="124"/>
      <c r="AY139" s="124"/>
      <c r="AZ139" s="124"/>
      <c r="BA139" s="124"/>
      <c r="BB139" s="124"/>
      <c r="BC139" s="124"/>
      <c r="BD139" s="124"/>
      <c r="BE139" s="124"/>
      <c r="BF139" s="124"/>
      <c r="BH139" s="309"/>
      <c r="BI139" s="2">
        <v>2015</v>
      </c>
      <c r="BJ139" s="123">
        <v>51.465699999999998</v>
      </c>
      <c r="BK139" s="124">
        <v>19.921600000000002</v>
      </c>
      <c r="BL139" s="124">
        <v>55.469700000000003</v>
      </c>
      <c r="BM139" s="124">
        <v>21.2441</v>
      </c>
      <c r="BN139" s="124">
        <v>52.316099999999999</v>
      </c>
      <c r="BO139" s="124">
        <v>20.104199999999999</v>
      </c>
      <c r="BP139" s="124">
        <v>52.330800000000004</v>
      </c>
      <c r="BQ139" s="124">
        <v>20.344100000000001</v>
      </c>
      <c r="BR139" s="124">
        <v>50.747900000000001</v>
      </c>
      <c r="BS139" s="124">
        <v>22.337599999999998</v>
      </c>
      <c r="BT139" s="124">
        <v>51.515000000000001</v>
      </c>
      <c r="BU139" s="124">
        <v>20.466899999999999</v>
      </c>
      <c r="BV139" s="124">
        <v>49.843899999999998</v>
      </c>
      <c r="BW139" s="124">
        <v>20.700199999999999</v>
      </c>
      <c r="BX139" s="124">
        <v>47.870699999999999</v>
      </c>
      <c r="BY139" s="124">
        <v>20.715</v>
      </c>
      <c r="BZ139" s="124"/>
      <c r="CA139" s="124"/>
      <c r="CB139" s="124"/>
      <c r="CC139" s="124"/>
      <c r="CD139" s="124"/>
      <c r="CE139" s="124"/>
      <c r="CF139" s="124"/>
      <c r="CG139" s="124"/>
      <c r="CH139" s="124"/>
      <c r="CI139" s="124"/>
    </row>
    <row r="140" spans="2:87" x14ac:dyDescent="0.3">
      <c r="B140" s="309"/>
      <c r="C140" s="2">
        <v>2016</v>
      </c>
      <c r="D140" s="123">
        <v>62.919600000000003</v>
      </c>
      <c r="E140" s="124">
        <v>16.078399999999998</v>
      </c>
      <c r="F140" s="124">
        <v>65.560199999999995</v>
      </c>
      <c r="G140" s="124">
        <v>16.4312</v>
      </c>
      <c r="H140" s="124">
        <v>66.968400000000003</v>
      </c>
      <c r="I140" s="124">
        <v>17.625599999999999</v>
      </c>
      <c r="J140" s="124">
        <v>66.736500000000007</v>
      </c>
      <c r="K140" s="124">
        <v>17.553899999999999</v>
      </c>
      <c r="L140" s="124">
        <v>65.828100000000006</v>
      </c>
      <c r="M140" s="124">
        <v>15.5038</v>
      </c>
      <c r="N140" s="124">
        <v>66.447699999999998</v>
      </c>
      <c r="O140" s="124">
        <v>17.536799999999999</v>
      </c>
      <c r="P140" s="124">
        <v>69.090900000000005</v>
      </c>
      <c r="Q140" s="124">
        <v>18.2117</v>
      </c>
      <c r="R140" s="124">
        <v>68.795599999999993</v>
      </c>
      <c r="S140" s="124">
        <v>17.765699999999999</v>
      </c>
      <c r="T140" s="124">
        <v>70.579400000000007</v>
      </c>
      <c r="U140" s="124">
        <v>18.4467</v>
      </c>
      <c r="V140" s="124"/>
      <c r="W140" s="124"/>
      <c r="X140" s="124"/>
      <c r="Y140" s="124"/>
      <c r="Z140" s="124"/>
      <c r="AA140" s="124"/>
      <c r="AB140" s="124"/>
      <c r="AC140" s="124"/>
      <c r="AE140" s="309"/>
      <c r="AF140" s="2">
        <v>2016</v>
      </c>
      <c r="AG140" s="123">
        <v>39.652000000000001</v>
      </c>
      <c r="AH140" s="124">
        <v>19.822299999999998</v>
      </c>
      <c r="AI140" s="124">
        <v>42.316499999999998</v>
      </c>
      <c r="AJ140" s="124">
        <v>17.642600000000002</v>
      </c>
      <c r="AK140" s="124">
        <v>43.944000000000003</v>
      </c>
      <c r="AL140" s="124">
        <v>20.264500000000002</v>
      </c>
      <c r="AM140" s="124">
        <v>43.789200000000001</v>
      </c>
      <c r="AN140" s="124">
        <v>19.949400000000001</v>
      </c>
      <c r="AO140" s="124">
        <v>42.380400000000002</v>
      </c>
      <c r="AP140" s="124">
        <v>17.373899999999999</v>
      </c>
      <c r="AQ140" s="124">
        <v>43.7226</v>
      </c>
      <c r="AR140" s="124">
        <v>17.927800000000001</v>
      </c>
      <c r="AS140" s="124">
        <v>45.9846</v>
      </c>
      <c r="AT140" s="124">
        <v>19.726600000000001</v>
      </c>
      <c r="AU140" s="124">
        <v>46.025700000000001</v>
      </c>
      <c r="AV140" s="124">
        <v>19.055399999999999</v>
      </c>
      <c r="AW140" s="124">
        <v>47.300199999999997</v>
      </c>
      <c r="AX140" s="124">
        <v>19.337</v>
      </c>
      <c r="AY140" s="124"/>
      <c r="AZ140" s="124"/>
      <c r="BA140" s="124"/>
      <c r="BB140" s="124"/>
      <c r="BC140" s="124"/>
      <c r="BD140" s="124"/>
      <c r="BE140" s="124"/>
      <c r="BF140" s="124"/>
      <c r="BH140" s="309"/>
      <c r="BI140" s="2">
        <v>2016</v>
      </c>
      <c r="BJ140" s="123">
        <v>54.842799999999997</v>
      </c>
      <c r="BK140" s="124">
        <v>23.2148</v>
      </c>
      <c r="BL140" s="124">
        <v>50.953499999999998</v>
      </c>
      <c r="BM140" s="124">
        <v>21.7331</v>
      </c>
      <c r="BN140" s="124">
        <v>54.872900000000001</v>
      </c>
      <c r="BO140" s="124">
        <v>20.702100000000002</v>
      </c>
      <c r="BP140" s="124">
        <v>51.783999999999999</v>
      </c>
      <c r="BQ140" s="124">
        <v>20.873000000000001</v>
      </c>
      <c r="BR140" s="124">
        <v>52.525399999999998</v>
      </c>
      <c r="BS140" s="124">
        <v>19.892499999999998</v>
      </c>
      <c r="BT140" s="124">
        <v>49.659199999999998</v>
      </c>
      <c r="BU140" s="124">
        <v>20.225999999999999</v>
      </c>
      <c r="BV140" s="124">
        <v>49.255899999999997</v>
      </c>
      <c r="BW140" s="124">
        <v>22.960799999999999</v>
      </c>
      <c r="BX140" s="124">
        <v>49.369199999999999</v>
      </c>
      <c r="BY140" s="124">
        <v>21.031600000000001</v>
      </c>
      <c r="BZ140" s="124">
        <v>47.670299999999997</v>
      </c>
      <c r="CA140" s="124">
        <v>21.816500000000001</v>
      </c>
      <c r="CB140" s="124"/>
      <c r="CC140" s="124"/>
      <c r="CD140" s="124"/>
      <c r="CE140" s="124"/>
      <c r="CF140" s="124"/>
      <c r="CG140" s="124"/>
      <c r="CH140" s="124"/>
      <c r="CI140" s="124"/>
    </row>
    <row r="141" spans="2:87" x14ac:dyDescent="0.3">
      <c r="B141" s="309"/>
      <c r="C141" s="2">
        <v>2017</v>
      </c>
      <c r="D141" s="123">
        <v>67.343800000000002</v>
      </c>
      <c r="E141" s="124">
        <v>18.983799999999999</v>
      </c>
      <c r="F141" s="124">
        <v>65.147099999999995</v>
      </c>
      <c r="G141" s="124">
        <v>16.2746</v>
      </c>
      <c r="H141" s="124">
        <v>67.479699999999994</v>
      </c>
      <c r="I141" s="124">
        <v>16.477399999999999</v>
      </c>
      <c r="J141" s="124">
        <v>65.123000000000005</v>
      </c>
      <c r="K141" s="124">
        <v>16.437999999999999</v>
      </c>
      <c r="L141" s="124">
        <v>65.066500000000005</v>
      </c>
      <c r="M141" s="124">
        <v>16.350100000000001</v>
      </c>
      <c r="N141" s="124">
        <v>64.054500000000004</v>
      </c>
      <c r="O141" s="124">
        <v>16.174900000000001</v>
      </c>
      <c r="P141" s="124">
        <v>66.623900000000006</v>
      </c>
      <c r="Q141" s="124">
        <v>16.9895</v>
      </c>
      <c r="R141" s="124">
        <v>66.709699999999998</v>
      </c>
      <c r="S141" s="124">
        <v>17.760899999999999</v>
      </c>
      <c r="T141" s="124">
        <v>67.979600000000005</v>
      </c>
      <c r="U141" s="124">
        <v>17.214099999999998</v>
      </c>
      <c r="V141" s="124">
        <v>69.226799999999997</v>
      </c>
      <c r="W141" s="124">
        <v>18.357199999999999</v>
      </c>
      <c r="X141" s="124"/>
      <c r="Y141" s="124"/>
      <c r="Z141" s="124"/>
      <c r="AA141" s="124"/>
      <c r="AB141" s="124"/>
      <c r="AC141" s="124"/>
      <c r="AE141" s="309"/>
      <c r="AF141" s="2">
        <v>2017</v>
      </c>
      <c r="AG141" s="123">
        <v>44.869799999999998</v>
      </c>
      <c r="AH141" s="124">
        <v>18.697099999999999</v>
      </c>
      <c r="AI141" s="124">
        <v>41.714500000000001</v>
      </c>
      <c r="AJ141" s="124">
        <v>18.7029</v>
      </c>
      <c r="AK141" s="124">
        <v>44.3919</v>
      </c>
      <c r="AL141" s="124">
        <v>18.429600000000001</v>
      </c>
      <c r="AM141" s="124">
        <v>41.842799999999997</v>
      </c>
      <c r="AN141" s="124">
        <v>18.124099999999999</v>
      </c>
      <c r="AO141" s="124">
        <v>40.852800000000002</v>
      </c>
      <c r="AP141" s="124">
        <v>17.785399999999999</v>
      </c>
      <c r="AQ141" s="124">
        <v>41.044899999999998</v>
      </c>
      <c r="AR141" s="124">
        <v>18.315899999999999</v>
      </c>
      <c r="AS141" s="124">
        <v>43.488599999999998</v>
      </c>
      <c r="AT141" s="124">
        <v>18.5672</v>
      </c>
      <c r="AU141" s="124">
        <v>42.904800000000002</v>
      </c>
      <c r="AV141" s="124">
        <v>18.503499999999999</v>
      </c>
      <c r="AW141" s="124">
        <v>44.8217</v>
      </c>
      <c r="AX141" s="124">
        <v>18.5304</v>
      </c>
      <c r="AY141" s="124">
        <v>45.589199999999998</v>
      </c>
      <c r="AZ141" s="124">
        <v>19.267600000000002</v>
      </c>
      <c r="BA141" s="124"/>
      <c r="BB141" s="124"/>
      <c r="BC141" s="124"/>
      <c r="BD141" s="124"/>
      <c r="BE141" s="124"/>
      <c r="BF141" s="124"/>
      <c r="BH141" s="309"/>
      <c r="BI141" s="2">
        <v>2017</v>
      </c>
      <c r="BJ141" s="123">
        <v>49.299399999999999</v>
      </c>
      <c r="BK141" s="124">
        <v>22.1145</v>
      </c>
      <c r="BL141" s="124">
        <v>52.8598</v>
      </c>
      <c r="BM141" s="124">
        <v>17.272400000000001</v>
      </c>
      <c r="BN141" s="124">
        <v>54.755699999999997</v>
      </c>
      <c r="BO141" s="124">
        <v>20.703199999999999</v>
      </c>
      <c r="BP141" s="124">
        <v>48.849899999999998</v>
      </c>
      <c r="BQ141" s="124">
        <v>20.954899999999999</v>
      </c>
      <c r="BR141" s="124">
        <v>51.1755</v>
      </c>
      <c r="BS141" s="124">
        <v>19.398399999999999</v>
      </c>
      <c r="BT141" s="124">
        <v>47.894500000000001</v>
      </c>
      <c r="BU141" s="124">
        <v>20.164100000000001</v>
      </c>
      <c r="BV141" s="124">
        <v>49.723100000000002</v>
      </c>
      <c r="BW141" s="124">
        <v>21.970300000000002</v>
      </c>
      <c r="BX141" s="124">
        <v>49.798099999999998</v>
      </c>
      <c r="BY141" s="124">
        <v>20.348500000000001</v>
      </c>
      <c r="BZ141" s="124">
        <v>47.982700000000001</v>
      </c>
      <c r="CA141" s="124">
        <v>20.429600000000001</v>
      </c>
      <c r="CB141" s="124">
        <v>47.293700000000001</v>
      </c>
      <c r="CC141" s="124">
        <v>22.876100000000001</v>
      </c>
      <c r="CD141" s="124"/>
      <c r="CE141" s="124"/>
      <c r="CF141" s="124"/>
      <c r="CG141" s="124"/>
      <c r="CH141" s="124"/>
      <c r="CI141" s="124"/>
    </row>
    <row r="142" spans="2:87" x14ac:dyDescent="0.3">
      <c r="B142" s="309"/>
      <c r="C142" s="2">
        <v>2018</v>
      </c>
      <c r="D142" s="123">
        <v>65.756100000000004</v>
      </c>
      <c r="E142" s="124">
        <v>18.463999999999999</v>
      </c>
      <c r="F142" s="124">
        <v>67.772199999999998</v>
      </c>
      <c r="G142" s="124">
        <v>18.1401</v>
      </c>
      <c r="H142" s="124">
        <v>64.738100000000003</v>
      </c>
      <c r="I142" s="124">
        <v>15.897600000000001</v>
      </c>
      <c r="J142" s="124">
        <v>64.7346</v>
      </c>
      <c r="K142" s="124">
        <v>16.035799999999998</v>
      </c>
      <c r="L142" s="124">
        <v>64.874099999999999</v>
      </c>
      <c r="M142" s="124">
        <v>14.7661</v>
      </c>
      <c r="N142" s="124">
        <v>62.635899999999999</v>
      </c>
      <c r="O142" s="124">
        <v>14.3908</v>
      </c>
      <c r="P142" s="124">
        <v>62.619700000000002</v>
      </c>
      <c r="Q142" s="124">
        <v>14.151999999999999</v>
      </c>
      <c r="R142" s="124">
        <v>65.316599999999994</v>
      </c>
      <c r="S142" s="124">
        <v>16.625299999999999</v>
      </c>
      <c r="T142" s="124">
        <v>65.5364</v>
      </c>
      <c r="U142" s="124">
        <v>17.0565</v>
      </c>
      <c r="V142" s="124">
        <v>67.811000000000007</v>
      </c>
      <c r="W142" s="124">
        <v>18.452000000000002</v>
      </c>
      <c r="X142" s="124">
        <v>68.041200000000003</v>
      </c>
      <c r="Y142" s="124">
        <v>17.903700000000001</v>
      </c>
      <c r="Z142" s="124"/>
      <c r="AA142" s="124"/>
      <c r="AB142" s="124"/>
      <c r="AC142" s="124"/>
      <c r="AE142" s="309"/>
      <c r="AF142" s="2">
        <v>2018</v>
      </c>
      <c r="AG142" s="123">
        <v>42.731200000000001</v>
      </c>
      <c r="AH142" s="124">
        <v>19.022500000000001</v>
      </c>
      <c r="AI142" s="124">
        <v>45.0839</v>
      </c>
      <c r="AJ142" s="124">
        <v>19.5152</v>
      </c>
      <c r="AK142" s="124">
        <v>40.982999999999997</v>
      </c>
      <c r="AL142" s="124">
        <v>18.481999999999999</v>
      </c>
      <c r="AM142" s="124">
        <v>41.512300000000003</v>
      </c>
      <c r="AN142" s="124">
        <v>19.255600000000001</v>
      </c>
      <c r="AO142" s="124">
        <v>40.546199999999999</v>
      </c>
      <c r="AP142" s="124">
        <v>16.337399999999999</v>
      </c>
      <c r="AQ142" s="124">
        <v>39.114699999999999</v>
      </c>
      <c r="AR142" s="124">
        <v>17.5684</v>
      </c>
      <c r="AS142" s="124">
        <v>39.4604</v>
      </c>
      <c r="AT142" s="124">
        <v>17.490100000000002</v>
      </c>
      <c r="AU142" s="124">
        <v>41.563200000000002</v>
      </c>
      <c r="AV142" s="124">
        <v>18.375699999999998</v>
      </c>
      <c r="AW142" s="124">
        <v>41.707799999999999</v>
      </c>
      <c r="AX142" s="124">
        <v>17.626899999999999</v>
      </c>
      <c r="AY142" s="124">
        <v>43.760199999999998</v>
      </c>
      <c r="AZ142" s="124">
        <v>19.231100000000001</v>
      </c>
      <c r="BA142" s="124">
        <v>44.213799999999999</v>
      </c>
      <c r="BB142" s="124">
        <v>18.8019</v>
      </c>
      <c r="BC142" s="124"/>
      <c r="BD142" s="124"/>
      <c r="BE142" s="124"/>
      <c r="BF142" s="124"/>
      <c r="BH142" s="309"/>
      <c r="BI142" s="2">
        <v>2018</v>
      </c>
      <c r="BJ142" s="123">
        <v>50.66</v>
      </c>
      <c r="BK142" s="124">
        <v>21.6663</v>
      </c>
      <c r="BL142" s="124">
        <v>56.281100000000002</v>
      </c>
      <c r="BM142" s="124">
        <v>19.386199999999999</v>
      </c>
      <c r="BN142" s="124">
        <v>53.794499999999999</v>
      </c>
      <c r="BO142" s="124">
        <v>18.774999999999999</v>
      </c>
      <c r="BP142" s="124">
        <v>53.011800000000001</v>
      </c>
      <c r="BQ142" s="124">
        <v>21.7944</v>
      </c>
      <c r="BR142" s="124">
        <v>51.526899999999998</v>
      </c>
      <c r="BS142" s="124">
        <v>20.321999999999999</v>
      </c>
      <c r="BT142" s="124">
        <v>49.198599999999999</v>
      </c>
      <c r="BU142" s="124">
        <v>19.197099999999999</v>
      </c>
      <c r="BV142" s="124">
        <v>48.272399999999998</v>
      </c>
      <c r="BW142" s="124">
        <v>20.395099999999999</v>
      </c>
      <c r="BX142" s="124">
        <v>48.380600000000001</v>
      </c>
      <c r="BY142" s="124">
        <v>19.452100000000002</v>
      </c>
      <c r="BZ142" s="124">
        <v>47.645000000000003</v>
      </c>
      <c r="CA142" s="124">
        <v>21.631399999999999</v>
      </c>
      <c r="CB142" s="124">
        <v>47.471699999999998</v>
      </c>
      <c r="CC142" s="124">
        <v>21.506399999999999</v>
      </c>
      <c r="CD142" s="124">
        <v>47.560499999999998</v>
      </c>
      <c r="CE142" s="124">
        <v>21.000499999999999</v>
      </c>
      <c r="CF142" s="124"/>
      <c r="CG142" s="124"/>
      <c r="CH142" s="124"/>
      <c r="CI142" s="124"/>
    </row>
    <row r="143" spans="2:87" x14ac:dyDescent="0.3">
      <c r="B143" s="309"/>
      <c r="C143" s="2">
        <v>2019</v>
      </c>
      <c r="D143" s="123">
        <v>67.002300000000005</v>
      </c>
      <c r="E143" s="124">
        <v>19.646699999999999</v>
      </c>
      <c r="F143" s="124">
        <v>67.0167</v>
      </c>
      <c r="G143" s="124">
        <v>14.5694</v>
      </c>
      <c r="H143" s="124">
        <v>64.169700000000006</v>
      </c>
      <c r="I143" s="124">
        <v>17.764099999999999</v>
      </c>
      <c r="J143" s="124">
        <v>63.057200000000002</v>
      </c>
      <c r="K143" s="124">
        <v>14.258599999999999</v>
      </c>
      <c r="L143" s="124">
        <v>62.966200000000001</v>
      </c>
      <c r="M143" s="124">
        <v>15.043100000000001</v>
      </c>
      <c r="N143" s="124">
        <v>62.279699999999998</v>
      </c>
      <c r="O143" s="124">
        <v>14.787699999999999</v>
      </c>
      <c r="P143" s="124">
        <v>64.062600000000003</v>
      </c>
      <c r="Q143" s="124">
        <v>18.003299999999999</v>
      </c>
      <c r="R143" s="124">
        <v>63.979799999999997</v>
      </c>
      <c r="S143" s="124">
        <v>17.481200000000001</v>
      </c>
      <c r="T143" s="124">
        <v>63.337600000000002</v>
      </c>
      <c r="U143" s="124">
        <v>16.584299999999999</v>
      </c>
      <c r="V143" s="124">
        <v>65.272499999999994</v>
      </c>
      <c r="W143" s="124">
        <v>17.272300000000001</v>
      </c>
      <c r="X143" s="124">
        <v>65.6327</v>
      </c>
      <c r="Y143" s="124">
        <v>17.692900000000002</v>
      </c>
      <c r="Z143" s="124">
        <v>67.257099999999994</v>
      </c>
      <c r="AA143" s="124">
        <v>18.1068</v>
      </c>
      <c r="AB143" s="124"/>
      <c r="AC143" s="124"/>
      <c r="AE143" s="309"/>
      <c r="AF143" s="2">
        <v>2019</v>
      </c>
      <c r="AG143" s="123">
        <v>41.982999999999997</v>
      </c>
      <c r="AH143" s="124">
        <v>21.1877</v>
      </c>
      <c r="AI143" s="124">
        <v>43.314100000000003</v>
      </c>
      <c r="AJ143" s="124">
        <v>16.839500000000001</v>
      </c>
      <c r="AK143" s="124">
        <v>39.177900000000001</v>
      </c>
      <c r="AL143" s="124">
        <v>19.284099999999999</v>
      </c>
      <c r="AM143" s="124">
        <v>39.184100000000001</v>
      </c>
      <c r="AN143" s="124">
        <v>16.048100000000002</v>
      </c>
      <c r="AO143" s="124">
        <v>38.241300000000003</v>
      </c>
      <c r="AP143" s="124">
        <v>16.5608</v>
      </c>
      <c r="AQ143" s="124">
        <v>37.970700000000001</v>
      </c>
      <c r="AR143" s="124">
        <v>16.263100000000001</v>
      </c>
      <c r="AS143" s="124">
        <v>39.374499999999998</v>
      </c>
      <c r="AT143" s="124">
        <v>19.111699999999999</v>
      </c>
      <c r="AU143" s="124">
        <v>39.462299999999999</v>
      </c>
      <c r="AV143" s="124">
        <v>19.037700000000001</v>
      </c>
      <c r="AW143" s="124">
        <v>39.0944</v>
      </c>
      <c r="AX143" s="124">
        <v>18.213699999999999</v>
      </c>
      <c r="AY143" s="124">
        <v>40.492699999999999</v>
      </c>
      <c r="AZ143" s="124">
        <v>17.985700000000001</v>
      </c>
      <c r="BA143" s="124">
        <v>41.335099999999997</v>
      </c>
      <c r="BB143" s="124">
        <v>18.950600000000001</v>
      </c>
      <c r="BC143" s="124">
        <v>43.016300000000001</v>
      </c>
      <c r="BD143" s="124">
        <v>19.6325</v>
      </c>
      <c r="BE143" s="124"/>
      <c r="BF143" s="124"/>
      <c r="BH143" s="309"/>
      <c r="BI143" s="2">
        <v>2019</v>
      </c>
      <c r="BJ143" s="123">
        <v>52.950899999999997</v>
      </c>
      <c r="BK143" s="124">
        <v>23.213899999999999</v>
      </c>
      <c r="BL143" s="124">
        <v>55.133000000000003</v>
      </c>
      <c r="BM143" s="124">
        <v>19.847000000000001</v>
      </c>
      <c r="BN143" s="124">
        <v>56.981200000000001</v>
      </c>
      <c r="BO143" s="124">
        <v>19.370200000000001</v>
      </c>
      <c r="BP143" s="124">
        <v>50.417400000000001</v>
      </c>
      <c r="BQ143" s="124">
        <v>19.377500000000001</v>
      </c>
      <c r="BR143" s="124">
        <v>53.001300000000001</v>
      </c>
      <c r="BS143" s="124">
        <v>19.1966</v>
      </c>
      <c r="BT143" s="124">
        <v>49.772500000000001</v>
      </c>
      <c r="BU143" s="124">
        <v>18.4772</v>
      </c>
      <c r="BV143" s="124">
        <v>50.225000000000001</v>
      </c>
      <c r="BW143" s="124">
        <v>20.809799999999999</v>
      </c>
      <c r="BX143" s="124">
        <v>48.736499999999999</v>
      </c>
      <c r="BY143" s="124">
        <v>20.867799999999999</v>
      </c>
      <c r="BZ143" s="124">
        <v>47.454500000000003</v>
      </c>
      <c r="CA143" s="124">
        <v>19.915800000000001</v>
      </c>
      <c r="CB143" s="124">
        <v>47.229300000000002</v>
      </c>
      <c r="CC143" s="124">
        <v>19.89</v>
      </c>
      <c r="CD143" s="124">
        <v>46.511200000000002</v>
      </c>
      <c r="CE143" s="124">
        <v>21.292100000000001</v>
      </c>
      <c r="CF143" s="124">
        <v>47.117899999999999</v>
      </c>
      <c r="CG143" s="124">
        <v>21.555800000000001</v>
      </c>
      <c r="CH143" s="124"/>
      <c r="CI143" s="124"/>
    </row>
    <row r="144" spans="2:87" x14ac:dyDescent="0.3">
      <c r="B144" s="310"/>
      <c r="C144" s="3">
        <v>2020</v>
      </c>
      <c r="D144" s="125">
        <v>64.711100000000002</v>
      </c>
      <c r="E144" s="126">
        <v>21.391999999999999</v>
      </c>
      <c r="F144" s="126">
        <v>65.840500000000006</v>
      </c>
      <c r="G144" s="126">
        <v>19.0764</v>
      </c>
      <c r="H144" s="126">
        <v>60.381999999999998</v>
      </c>
      <c r="I144" s="126">
        <v>12.899100000000001</v>
      </c>
      <c r="J144" s="126">
        <v>60.924700000000001</v>
      </c>
      <c r="K144" s="126">
        <v>15.3591</v>
      </c>
      <c r="L144" s="126">
        <v>62.046999999999997</v>
      </c>
      <c r="M144" s="126">
        <v>13.4384</v>
      </c>
      <c r="N144" s="126">
        <v>62.845700000000001</v>
      </c>
      <c r="O144" s="126">
        <v>17.069400000000002</v>
      </c>
      <c r="P144" s="126">
        <v>61.558700000000002</v>
      </c>
      <c r="Q144" s="126">
        <v>15.2628</v>
      </c>
      <c r="R144" s="126">
        <v>62.8842</v>
      </c>
      <c r="S144" s="126">
        <v>17.432400000000001</v>
      </c>
      <c r="T144" s="126">
        <v>61.284500000000001</v>
      </c>
      <c r="U144" s="126">
        <v>15.8072</v>
      </c>
      <c r="V144" s="126">
        <v>64.081500000000005</v>
      </c>
      <c r="W144" s="126">
        <v>17.672499999999999</v>
      </c>
      <c r="X144" s="126">
        <v>63.878999999999998</v>
      </c>
      <c r="Y144" s="126">
        <v>15.2729</v>
      </c>
      <c r="Z144" s="126">
        <v>65.279200000000003</v>
      </c>
      <c r="AA144" s="126">
        <v>18.057400000000001</v>
      </c>
      <c r="AB144" s="126">
        <v>66.703299999999999</v>
      </c>
      <c r="AC144" s="126">
        <v>17.094999999999999</v>
      </c>
      <c r="AE144" s="310"/>
      <c r="AF144" s="3">
        <v>2020</v>
      </c>
      <c r="AG144" s="125">
        <v>39.782200000000003</v>
      </c>
      <c r="AH144" s="126">
        <v>19.71</v>
      </c>
      <c r="AI144" s="126">
        <v>40.4176</v>
      </c>
      <c r="AJ144" s="126">
        <v>19.997299999999999</v>
      </c>
      <c r="AK144" s="126">
        <v>36.384599999999999</v>
      </c>
      <c r="AL144" s="126">
        <v>16.154299999999999</v>
      </c>
      <c r="AM144" s="126">
        <v>35.8979</v>
      </c>
      <c r="AN144" s="126">
        <v>16.7105</v>
      </c>
      <c r="AO144" s="126">
        <v>37.279600000000002</v>
      </c>
      <c r="AP144" s="126">
        <v>15.0959</v>
      </c>
      <c r="AQ144" s="126">
        <v>38.159399999999998</v>
      </c>
      <c r="AR144" s="126">
        <v>18.353300000000001</v>
      </c>
      <c r="AS144" s="126">
        <v>37.156999999999996</v>
      </c>
      <c r="AT144" s="126">
        <v>16.4741</v>
      </c>
      <c r="AU144" s="126">
        <v>38.025799999999997</v>
      </c>
      <c r="AV144" s="126">
        <v>19.184899999999999</v>
      </c>
      <c r="AW144" s="126">
        <v>36.494999999999997</v>
      </c>
      <c r="AX144" s="126">
        <v>17.295100000000001</v>
      </c>
      <c r="AY144" s="126">
        <v>39.061300000000003</v>
      </c>
      <c r="AZ144" s="126">
        <v>18.3642</v>
      </c>
      <c r="BA144" s="126">
        <v>39.898800000000001</v>
      </c>
      <c r="BB144" s="126">
        <v>17.446999999999999</v>
      </c>
      <c r="BC144" s="126">
        <v>40.412999999999997</v>
      </c>
      <c r="BD144" s="126">
        <v>19.394300000000001</v>
      </c>
      <c r="BE144" s="126">
        <v>42.040399999999998</v>
      </c>
      <c r="BF144" s="126">
        <v>18.4377</v>
      </c>
      <c r="BH144" s="310"/>
      <c r="BI144" s="3">
        <v>2020</v>
      </c>
      <c r="BJ144" s="125">
        <v>50.907200000000003</v>
      </c>
      <c r="BK144" s="126">
        <v>27.398299999999999</v>
      </c>
      <c r="BL144" s="126">
        <v>56.816200000000002</v>
      </c>
      <c r="BM144" s="126">
        <v>18.437799999999999</v>
      </c>
      <c r="BN144" s="126">
        <v>53.096699999999998</v>
      </c>
      <c r="BO144" s="126">
        <v>19.607299999999999</v>
      </c>
      <c r="BP144" s="126">
        <v>47.213700000000003</v>
      </c>
      <c r="BQ144" s="126">
        <v>20.101600000000001</v>
      </c>
      <c r="BR144" s="126">
        <v>53.822800000000001</v>
      </c>
      <c r="BS144" s="126">
        <v>20.3917</v>
      </c>
      <c r="BT144" s="126">
        <v>49.909700000000001</v>
      </c>
      <c r="BU144" s="126">
        <v>22.024000000000001</v>
      </c>
      <c r="BV144" s="126">
        <v>47.637999999999998</v>
      </c>
      <c r="BW144" s="126">
        <v>18.985800000000001</v>
      </c>
      <c r="BX144" s="126">
        <v>50.686199999999999</v>
      </c>
      <c r="BY144" s="126">
        <v>21.210100000000001</v>
      </c>
      <c r="BZ144" s="126">
        <v>46.523000000000003</v>
      </c>
      <c r="CA144" s="126">
        <v>19.4452</v>
      </c>
      <c r="CB144" s="126">
        <v>49.296100000000003</v>
      </c>
      <c r="CC144" s="126">
        <v>19.872900000000001</v>
      </c>
      <c r="CD144" s="126">
        <v>47.128799999999998</v>
      </c>
      <c r="CE144" s="126">
        <v>21.528700000000001</v>
      </c>
      <c r="CF144" s="126">
        <v>46.305999999999997</v>
      </c>
      <c r="CG144" s="126">
        <v>21.64</v>
      </c>
      <c r="CH144" s="126">
        <v>47.05</v>
      </c>
      <c r="CI144" s="126">
        <v>21.207599999999999</v>
      </c>
    </row>
    <row r="145" spans="2:87" x14ac:dyDescent="0.3">
      <c r="G145" s="115"/>
      <c r="BB145" s="115"/>
    </row>
    <row r="146" spans="2:87" ht="24" x14ac:dyDescent="0.3">
      <c r="B146" s="100" t="s">
        <v>61</v>
      </c>
      <c r="C146" s="87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E146" s="100" t="s">
        <v>62</v>
      </c>
      <c r="AF146" s="87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  <c r="BA146" s="86"/>
      <c r="BB146" s="86"/>
      <c r="BC146" s="86"/>
      <c r="BD146" s="86"/>
      <c r="BE146" s="86"/>
      <c r="BF146" s="86"/>
      <c r="BH146" s="100" t="s">
        <v>69</v>
      </c>
      <c r="BI146" s="87"/>
      <c r="BJ146" s="86"/>
      <c r="BK146" s="86"/>
      <c r="BL146" s="86"/>
      <c r="BM146" s="86"/>
      <c r="BN146" s="86"/>
      <c r="BO146" s="86"/>
      <c r="BP146" s="86"/>
      <c r="BQ146" s="86"/>
      <c r="BR146" s="86"/>
      <c r="BS146" s="86"/>
      <c r="BT146" s="86"/>
      <c r="BU146" s="86"/>
      <c r="BV146" s="86"/>
      <c r="BW146" s="86"/>
      <c r="BX146" s="86"/>
      <c r="BY146" s="86"/>
      <c r="BZ146" s="86"/>
      <c r="CA146" s="86"/>
      <c r="CB146" s="86"/>
      <c r="CC146" s="86"/>
      <c r="CD146" s="86"/>
      <c r="CE146" s="86"/>
      <c r="CF146" s="86"/>
      <c r="CG146" s="86"/>
      <c r="CH146" s="86"/>
      <c r="CI146" s="86"/>
    </row>
    <row r="147" spans="2:87" x14ac:dyDescent="0.3">
      <c r="B147" s="79"/>
      <c r="C147" s="73"/>
      <c r="D147" s="311" t="s">
        <v>30</v>
      </c>
      <c r="E147" s="311"/>
      <c r="F147" s="311"/>
      <c r="G147" s="311"/>
      <c r="H147" s="311"/>
      <c r="I147" s="311"/>
      <c r="J147" s="311"/>
      <c r="K147" s="311"/>
      <c r="L147" s="311"/>
      <c r="M147" s="311"/>
      <c r="N147" s="311"/>
      <c r="O147" s="311"/>
      <c r="P147" s="311"/>
      <c r="Q147" s="311"/>
      <c r="R147" s="311"/>
      <c r="S147" s="311"/>
      <c r="T147" s="311"/>
      <c r="U147" s="311"/>
      <c r="V147" s="311"/>
      <c r="W147" s="311"/>
      <c r="X147" s="311"/>
      <c r="Y147" s="311"/>
      <c r="Z147" s="311"/>
      <c r="AA147" s="311"/>
      <c r="AB147" s="311"/>
      <c r="AC147" s="311"/>
      <c r="AE147" s="79"/>
      <c r="AF147" s="73"/>
      <c r="AG147" s="311" t="s">
        <v>30</v>
      </c>
      <c r="AH147" s="311"/>
      <c r="AI147" s="311"/>
      <c r="AJ147" s="311"/>
      <c r="AK147" s="311"/>
      <c r="AL147" s="311"/>
      <c r="AM147" s="311"/>
      <c r="AN147" s="311"/>
      <c r="AO147" s="311"/>
      <c r="AP147" s="311"/>
      <c r="AQ147" s="311"/>
      <c r="AR147" s="311"/>
      <c r="AS147" s="311"/>
      <c r="AT147" s="311"/>
      <c r="AU147" s="311"/>
      <c r="AV147" s="311"/>
      <c r="AW147" s="311"/>
      <c r="AX147" s="311"/>
      <c r="AY147" s="311"/>
      <c r="AZ147" s="311"/>
      <c r="BA147" s="311"/>
      <c r="BB147" s="311"/>
      <c r="BC147" s="311"/>
      <c r="BD147" s="311"/>
      <c r="BE147" s="311"/>
      <c r="BF147" s="311"/>
      <c r="BH147" s="79"/>
      <c r="BI147" s="73"/>
      <c r="BJ147" s="311" t="s">
        <v>30</v>
      </c>
      <c r="BK147" s="311"/>
      <c r="BL147" s="311"/>
      <c r="BM147" s="311"/>
      <c r="BN147" s="311"/>
      <c r="BO147" s="311"/>
      <c r="BP147" s="311"/>
      <c r="BQ147" s="311"/>
      <c r="BR147" s="311"/>
      <c r="BS147" s="311"/>
      <c r="BT147" s="311"/>
      <c r="BU147" s="311"/>
      <c r="BV147" s="311"/>
      <c r="BW147" s="311"/>
      <c r="BX147" s="311"/>
      <c r="BY147" s="311"/>
      <c r="BZ147" s="311"/>
      <c r="CA147" s="311"/>
      <c r="CB147" s="311"/>
      <c r="CC147" s="311"/>
      <c r="CD147" s="311"/>
      <c r="CE147" s="311"/>
      <c r="CF147" s="311"/>
      <c r="CG147" s="311"/>
      <c r="CH147" s="311"/>
      <c r="CI147" s="311"/>
    </row>
    <row r="148" spans="2:87" x14ac:dyDescent="0.3">
      <c r="B148" s="80"/>
      <c r="C148" s="81"/>
      <c r="D148" s="307">
        <v>2008</v>
      </c>
      <c r="E148" s="307"/>
      <c r="F148" s="307">
        <v>2009</v>
      </c>
      <c r="G148" s="307"/>
      <c r="H148" s="307">
        <v>2010</v>
      </c>
      <c r="I148" s="307"/>
      <c r="J148" s="307">
        <v>2011</v>
      </c>
      <c r="K148" s="307"/>
      <c r="L148" s="307">
        <v>2012</v>
      </c>
      <c r="M148" s="307"/>
      <c r="N148" s="307">
        <v>2013</v>
      </c>
      <c r="O148" s="307"/>
      <c r="P148" s="307">
        <v>2014</v>
      </c>
      <c r="Q148" s="307"/>
      <c r="R148" s="307">
        <v>2015</v>
      </c>
      <c r="S148" s="307"/>
      <c r="T148" s="307">
        <v>2016</v>
      </c>
      <c r="U148" s="307"/>
      <c r="V148" s="307">
        <v>2017</v>
      </c>
      <c r="W148" s="307"/>
      <c r="X148" s="307">
        <v>2018</v>
      </c>
      <c r="Y148" s="307"/>
      <c r="Z148" s="307">
        <v>2019</v>
      </c>
      <c r="AA148" s="307"/>
      <c r="AB148" s="307">
        <v>2020</v>
      </c>
      <c r="AC148" s="307"/>
      <c r="AE148" s="80"/>
      <c r="AF148" s="81"/>
      <c r="AG148" s="307">
        <v>2008</v>
      </c>
      <c r="AH148" s="307"/>
      <c r="AI148" s="307">
        <v>2009</v>
      </c>
      <c r="AJ148" s="307"/>
      <c r="AK148" s="307">
        <v>2010</v>
      </c>
      <c r="AL148" s="307"/>
      <c r="AM148" s="307">
        <v>2011</v>
      </c>
      <c r="AN148" s="307"/>
      <c r="AO148" s="307">
        <v>2012</v>
      </c>
      <c r="AP148" s="307"/>
      <c r="AQ148" s="307">
        <v>2013</v>
      </c>
      <c r="AR148" s="307"/>
      <c r="AS148" s="307">
        <v>2014</v>
      </c>
      <c r="AT148" s="307"/>
      <c r="AU148" s="307">
        <v>2015</v>
      </c>
      <c r="AV148" s="307"/>
      <c r="AW148" s="307">
        <v>2016</v>
      </c>
      <c r="AX148" s="307"/>
      <c r="AY148" s="307">
        <v>2017</v>
      </c>
      <c r="AZ148" s="307"/>
      <c r="BA148" s="307">
        <v>2018</v>
      </c>
      <c r="BB148" s="307"/>
      <c r="BC148" s="307">
        <v>2019</v>
      </c>
      <c r="BD148" s="307"/>
      <c r="BE148" s="307">
        <v>2020</v>
      </c>
      <c r="BF148" s="307"/>
      <c r="BH148" s="80"/>
      <c r="BI148" s="81"/>
      <c r="BJ148" s="307">
        <v>2008</v>
      </c>
      <c r="BK148" s="307"/>
      <c r="BL148" s="307">
        <v>2009</v>
      </c>
      <c r="BM148" s="307"/>
      <c r="BN148" s="307">
        <v>2010</v>
      </c>
      <c r="BO148" s="307"/>
      <c r="BP148" s="307">
        <v>2011</v>
      </c>
      <c r="BQ148" s="307"/>
      <c r="BR148" s="307">
        <v>2012</v>
      </c>
      <c r="BS148" s="307"/>
      <c r="BT148" s="307">
        <v>2013</v>
      </c>
      <c r="BU148" s="307"/>
      <c r="BV148" s="307">
        <v>2014</v>
      </c>
      <c r="BW148" s="307"/>
      <c r="BX148" s="307">
        <v>2015</v>
      </c>
      <c r="BY148" s="307"/>
      <c r="BZ148" s="307">
        <v>2016</v>
      </c>
      <c r="CA148" s="307"/>
      <c r="CB148" s="307">
        <v>2017</v>
      </c>
      <c r="CC148" s="307"/>
      <c r="CD148" s="307">
        <v>2018</v>
      </c>
      <c r="CE148" s="307"/>
      <c r="CF148" s="307">
        <v>2019</v>
      </c>
      <c r="CG148" s="307"/>
      <c r="CH148" s="307">
        <v>2020</v>
      </c>
      <c r="CI148" s="307"/>
    </row>
    <row r="149" spans="2:87" x14ac:dyDescent="0.3">
      <c r="B149" s="83"/>
      <c r="C149" s="84"/>
      <c r="D149" s="85" t="s">
        <v>57</v>
      </c>
      <c r="E149" s="85" t="s">
        <v>58</v>
      </c>
      <c r="F149" s="85" t="s">
        <v>57</v>
      </c>
      <c r="G149" s="85" t="s">
        <v>58</v>
      </c>
      <c r="H149" s="85" t="s">
        <v>57</v>
      </c>
      <c r="I149" s="85" t="s">
        <v>58</v>
      </c>
      <c r="J149" s="85" t="s">
        <v>57</v>
      </c>
      <c r="K149" s="85" t="s">
        <v>58</v>
      </c>
      <c r="L149" s="85" t="s">
        <v>57</v>
      </c>
      <c r="M149" s="85" t="s">
        <v>58</v>
      </c>
      <c r="N149" s="85" t="s">
        <v>57</v>
      </c>
      <c r="O149" s="85" t="s">
        <v>58</v>
      </c>
      <c r="P149" s="85" t="s">
        <v>57</v>
      </c>
      <c r="Q149" s="85" t="s">
        <v>58</v>
      </c>
      <c r="R149" s="85" t="s">
        <v>57</v>
      </c>
      <c r="S149" s="85" t="s">
        <v>58</v>
      </c>
      <c r="T149" s="85" t="s">
        <v>57</v>
      </c>
      <c r="U149" s="85" t="s">
        <v>58</v>
      </c>
      <c r="V149" s="85" t="s">
        <v>57</v>
      </c>
      <c r="W149" s="85" t="s">
        <v>58</v>
      </c>
      <c r="X149" s="85" t="s">
        <v>57</v>
      </c>
      <c r="Y149" s="85" t="s">
        <v>58</v>
      </c>
      <c r="Z149" s="85" t="s">
        <v>57</v>
      </c>
      <c r="AA149" s="85" t="s">
        <v>58</v>
      </c>
      <c r="AB149" s="85" t="s">
        <v>57</v>
      </c>
      <c r="AC149" s="85" t="s">
        <v>58</v>
      </c>
      <c r="AE149" s="83"/>
      <c r="AF149" s="84"/>
      <c r="AG149" s="85" t="s">
        <v>57</v>
      </c>
      <c r="AH149" s="85" t="s">
        <v>58</v>
      </c>
      <c r="AI149" s="85" t="s">
        <v>57</v>
      </c>
      <c r="AJ149" s="85" t="s">
        <v>58</v>
      </c>
      <c r="AK149" s="85" t="s">
        <v>57</v>
      </c>
      <c r="AL149" s="85" t="s">
        <v>58</v>
      </c>
      <c r="AM149" s="85" t="s">
        <v>57</v>
      </c>
      <c r="AN149" s="85" t="s">
        <v>58</v>
      </c>
      <c r="AO149" s="85" t="s">
        <v>57</v>
      </c>
      <c r="AP149" s="85" t="s">
        <v>58</v>
      </c>
      <c r="AQ149" s="85" t="s">
        <v>57</v>
      </c>
      <c r="AR149" s="85" t="s">
        <v>58</v>
      </c>
      <c r="AS149" s="85" t="s">
        <v>57</v>
      </c>
      <c r="AT149" s="85" t="s">
        <v>58</v>
      </c>
      <c r="AU149" s="85" t="s">
        <v>57</v>
      </c>
      <c r="AV149" s="85" t="s">
        <v>58</v>
      </c>
      <c r="AW149" s="85" t="s">
        <v>57</v>
      </c>
      <c r="AX149" s="85" t="s">
        <v>58</v>
      </c>
      <c r="AY149" s="85" t="s">
        <v>57</v>
      </c>
      <c r="AZ149" s="85" t="s">
        <v>58</v>
      </c>
      <c r="BA149" s="85" t="s">
        <v>57</v>
      </c>
      <c r="BB149" s="85" t="s">
        <v>58</v>
      </c>
      <c r="BC149" s="85" t="s">
        <v>57</v>
      </c>
      <c r="BD149" s="85" t="s">
        <v>58</v>
      </c>
      <c r="BE149" s="85" t="s">
        <v>57</v>
      </c>
      <c r="BF149" s="85" t="s">
        <v>58</v>
      </c>
      <c r="BH149" s="83"/>
      <c r="BI149" s="84"/>
      <c r="BJ149" s="85" t="s">
        <v>57</v>
      </c>
      <c r="BK149" s="85" t="s">
        <v>58</v>
      </c>
      <c r="BL149" s="85" t="s">
        <v>57</v>
      </c>
      <c r="BM149" s="85" t="s">
        <v>58</v>
      </c>
      <c r="BN149" s="85" t="s">
        <v>57</v>
      </c>
      <c r="BO149" s="85" t="s">
        <v>58</v>
      </c>
      <c r="BP149" s="85" t="s">
        <v>57</v>
      </c>
      <c r="BQ149" s="85" t="s">
        <v>58</v>
      </c>
      <c r="BR149" s="85" t="s">
        <v>57</v>
      </c>
      <c r="BS149" s="85" t="s">
        <v>58</v>
      </c>
      <c r="BT149" s="85" t="s">
        <v>57</v>
      </c>
      <c r="BU149" s="85" t="s">
        <v>58</v>
      </c>
      <c r="BV149" s="85" t="s">
        <v>57</v>
      </c>
      <c r="BW149" s="85" t="s">
        <v>58</v>
      </c>
      <c r="BX149" s="85" t="s">
        <v>57</v>
      </c>
      <c r="BY149" s="85" t="s">
        <v>58</v>
      </c>
      <c r="BZ149" s="85" t="s">
        <v>57</v>
      </c>
      <c r="CA149" s="85" t="s">
        <v>58</v>
      </c>
      <c r="CB149" s="85" t="s">
        <v>57</v>
      </c>
      <c r="CC149" s="85" t="s">
        <v>58</v>
      </c>
      <c r="CD149" s="85" t="s">
        <v>57</v>
      </c>
      <c r="CE149" s="85" t="s">
        <v>58</v>
      </c>
      <c r="CF149" s="85" t="s">
        <v>57</v>
      </c>
      <c r="CG149" s="85" t="s">
        <v>58</v>
      </c>
      <c r="CH149" s="85" t="s">
        <v>57</v>
      </c>
      <c r="CI149" s="85" t="s">
        <v>58</v>
      </c>
    </row>
    <row r="150" spans="2:87" ht="13.5" customHeight="1" x14ac:dyDescent="0.3">
      <c r="B150" s="308" t="s">
        <v>34</v>
      </c>
      <c r="C150" s="2">
        <v>2008</v>
      </c>
      <c r="D150" s="121">
        <v>13.696300000000001</v>
      </c>
      <c r="E150" s="122">
        <v>15.974500000000001</v>
      </c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  <c r="AE150" s="308" t="s">
        <v>34</v>
      </c>
      <c r="AF150" s="2">
        <v>2008</v>
      </c>
      <c r="AG150" s="121">
        <v>16.196100000000001</v>
      </c>
      <c r="AH150" s="122">
        <v>16.827999999999999</v>
      </c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  <c r="AT150" s="122"/>
      <c r="AU150" s="122"/>
      <c r="AV150" s="122"/>
      <c r="AW150" s="122"/>
      <c r="AX150" s="122"/>
      <c r="AY150" s="122"/>
      <c r="AZ150" s="122"/>
      <c r="BA150" s="122"/>
      <c r="BB150" s="122"/>
      <c r="BC150" s="122"/>
      <c r="BD150" s="122"/>
      <c r="BE150" s="122"/>
      <c r="BF150" s="122"/>
      <c r="BH150" s="308" t="s">
        <v>34</v>
      </c>
      <c r="BI150" s="2">
        <v>2008</v>
      </c>
      <c r="BJ150" s="121">
        <v>27.261900000000001</v>
      </c>
      <c r="BK150" s="122">
        <v>18.7773</v>
      </c>
      <c r="BL150" s="122"/>
      <c r="BM150" s="122"/>
      <c r="BN150" s="122"/>
      <c r="BO150" s="122"/>
      <c r="BP150" s="122"/>
      <c r="BQ150" s="122"/>
      <c r="BR150" s="122"/>
      <c r="BS150" s="122"/>
      <c r="BT150" s="122"/>
      <c r="BU150" s="122"/>
      <c r="BV150" s="122"/>
      <c r="BW150" s="122"/>
      <c r="BX150" s="122"/>
      <c r="BY150" s="122"/>
      <c r="BZ150" s="122"/>
      <c r="CA150" s="122"/>
      <c r="CB150" s="122"/>
      <c r="CC150" s="122"/>
      <c r="CD150" s="122"/>
      <c r="CE150" s="122"/>
      <c r="CF150" s="122"/>
      <c r="CG150" s="122"/>
      <c r="CH150" s="122"/>
      <c r="CI150" s="122"/>
    </row>
    <row r="151" spans="2:87" x14ac:dyDescent="0.3">
      <c r="B151" s="309"/>
      <c r="C151" s="2">
        <v>2009</v>
      </c>
      <c r="D151" s="123">
        <v>8.7635000000000005</v>
      </c>
      <c r="E151" s="124">
        <v>13.7958</v>
      </c>
      <c r="F151" s="124">
        <v>8.4291</v>
      </c>
      <c r="G151" s="124">
        <v>13.7235</v>
      </c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E151" s="309"/>
      <c r="AF151" s="2">
        <v>2009</v>
      </c>
      <c r="AG151" s="123">
        <v>13.0307</v>
      </c>
      <c r="AH151" s="124">
        <v>13.935</v>
      </c>
      <c r="AI151" s="124">
        <v>12.609299999999999</v>
      </c>
      <c r="AJ151" s="124">
        <v>14.0646</v>
      </c>
      <c r="AK151" s="124"/>
      <c r="AL151" s="124"/>
      <c r="AM151" s="124"/>
      <c r="AN151" s="124"/>
      <c r="AO151" s="124"/>
      <c r="AP151" s="124"/>
      <c r="AQ151" s="124"/>
      <c r="AR151" s="124"/>
      <c r="AS151" s="124"/>
      <c r="AT151" s="124"/>
      <c r="AU151" s="124"/>
      <c r="AV151" s="124"/>
      <c r="AW151" s="124"/>
      <c r="AX151" s="124"/>
      <c r="AY151" s="124"/>
      <c r="AZ151" s="124"/>
      <c r="BA151" s="124"/>
      <c r="BB151" s="124"/>
      <c r="BC151" s="124"/>
      <c r="BD151" s="124"/>
      <c r="BE151" s="124"/>
      <c r="BF151" s="124"/>
      <c r="BH151" s="309"/>
      <c r="BI151" s="2">
        <v>2009</v>
      </c>
      <c r="BJ151" s="123">
        <v>24.004300000000001</v>
      </c>
      <c r="BK151" s="124">
        <v>15.664300000000001</v>
      </c>
      <c r="BL151" s="124">
        <v>23.326000000000001</v>
      </c>
      <c r="BM151" s="124">
        <v>16.933900000000001</v>
      </c>
      <c r="BN151" s="124"/>
      <c r="BO151" s="124"/>
      <c r="BP151" s="124"/>
      <c r="BQ151" s="124"/>
      <c r="BR151" s="124"/>
      <c r="BS151" s="124"/>
      <c r="BT151" s="124"/>
      <c r="BU151" s="124"/>
      <c r="BV151" s="124"/>
      <c r="BW151" s="124"/>
      <c r="BX151" s="124"/>
      <c r="BY151" s="124"/>
      <c r="BZ151" s="124"/>
      <c r="CA151" s="124"/>
      <c r="CB151" s="124"/>
      <c r="CC151" s="124"/>
      <c r="CD151" s="124"/>
      <c r="CE151" s="124"/>
      <c r="CF151" s="124"/>
      <c r="CG151" s="124"/>
      <c r="CH151" s="124"/>
      <c r="CI151" s="124"/>
    </row>
    <row r="152" spans="2:87" x14ac:dyDescent="0.3">
      <c r="B152" s="309"/>
      <c r="C152" s="2">
        <v>2010</v>
      </c>
      <c r="D152" s="123">
        <v>9.7790999999999997</v>
      </c>
      <c r="E152" s="124">
        <v>14.303100000000001</v>
      </c>
      <c r="F152" s="124">
        <v>8.5683000000000007</v>
      </c>
      <c r="G152" s="124">
        <v>13.564399999999999</v>
      </c>
      <c r="H152" s="124">
        <v>7.7230999999999996</v>
      </c>
      <c r="I152" s="124">
        <v>12.8268</v>
      </c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E152" s="309"/>
      <c r="AF152" s="2">
        <v>2010</v>
      </c>
      <c r="AG152" s="123">
        <v>9.4015000000000004</v>
      </c>
      <c r="AH152" s="124">
        <v>12.833600000000001</v>
      </c>
      <c r="AI152" s="124">
        <v>11.309799999999999</v>
      </c>
      <c r="AJ152" s="124">
        <v>13.963200000000001</v>
      </c>
      <c r="AK152" s="124">
        <v>12.3352</v>
      </c>
      <c r="AL152" s="124">
        <v>14.0526</v>
      </c>
      <c r="AM152" s="124"/>
      <c r="AN152" s="124"/>
      <c r="AO152" s="124"/>
      <c r="AP152" s="124"/>
      <c r="AQ152" s="124"/>
      <c r="AR152" s="124"/>
      <c r="AS152" s="124"/>
      <c r="AT152" s="124"/>
      <c r="AU152" s="124"/>
      <c r="AV152" s="124"/>
      <c r="AW152" s="124"/>
      <c r="AX152" s="124"/>
      <c r="AY152" s="124"/>
      <c r="AZ152" s="124"/>
      <c r="BA152" s="124"/>
      <c r="BB152" s="124"/>
      <c r="BC152" s="124"/>
      <c r="BD152" s="124"/>
      <c r="BE152" s="124"/>
      <c r="BF152" s="124"/>
      <c r="BH152" s="309"/>
      <c r="BI152" s="2">
        <v>2010</v>
      </c>
      <c r="BJ152" s="123">
        <v>24.296199999999999</v>
      </c>
      <c r="BK152" s="124">
        <v>15.5763</v>
      </c>
      <c r="BL152" s="124">
        <v>22.832599999999999</v>
      </c>
      <c r="BM152" s="124">
        <v>16.295500000000001</v>
      </c>
      <c r="BN152" s="124">
        <v>21.494199999999999</v>
      </c>
      <c r="BO152" s="124">
        <v>16.231300000000001</v>
      </c>
      <c r="BP152" s="124"/>
      <c r="BQ152" s="124"/>
      <c r="BR152" s="124"/>
      <c r="BS152" s="124"/>
      <c r="BT152" s="124"/>
      <c r="BU152" s="124"/>
      <c r="BV152" s="124"/>
      <c r="BW152" s="124"/>
      <c r="BX152" s="124"/>
      <c r="BY152" s="124"/>
      <c r="BZ152" s="124"/>
      <c r="CA152" s="124"/>
      <c r="CB152" s="124"/>
      <c r="CC152" s="124"/>
      <c r="CD152" s="124"/>
      <c r="CE152" s="124"/>
      <c r="CF152" s="124"/>
      <c r="CG152" s="124"/>
      <c r="CH152" s="124"/>
      <c r="CI152" s="124"/>
    </row>
    <row r="153" spans="2:87" x14ac:dyDescent="0.3">
      <c r="B153" s="309"/>
      <c r="C153" s="2">
        <v>2011</v>
      </c>
      <c r="D153" s="123">
        <v>6.0297000000000001</v>
      </c>
      <c r="E153" s="124">
        <v>10.949</v>
      </c>
      <c r="F153" s="124">
        <v>7.3906000000000001</v>
      </c>
      <c r="G153" s="124">
        <v>12.9472</v>
      </c>
      <c r="H153" s="124">
        <v>7.7778999999999998</v>
      </c>
      <c r="I153" s="124">
        <v>12.7105</v>
      </c>
      <c r="J153" s="124">
        <v>6.5096999999999996</v>
      </c>
      <c r="K153" s="124">
        <v>12.2883</v>
      </c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E153" s="309"/>
      <c r="AF153" s="2">
        <v>2011</v>
      </c>
      <c r="AG153" s="123">
        <v>6.1871</v>
      </c>
      <c r="AH153" s="124">
        <v>10.755000000000001</v>
      </c>
      <c r="AI153" s="124">
        <v>8.4205000000000005</v>
      </c>
      <c r="AJ153" s="124">
        <v>12.14</v>
      </c>
      <c r="AK153" s="124">
        <v>11.506500000000001</v>
      </c>
      <c r="AL153" s="124">
        <v>13.522500000000001</v>
      </c>
      <c r="AM153" s="124">
        <v>12.6523</v>
      </c>
      <c r="AN153" s="124">
        <v>14.695499999999999</v>
      </c>
      <c r="AO153" s="124"/>
      <c r="AP153" s="124"/>
      <c r="AQ153" s="124"/>
      <c r="AR153" s="124"/>
      <c r="AS153" s="124"/>
      <c r="AT153" s="124"/>
      <c r="AU153" s="124"/>
      <c r="AV153" s="124"/>
      <c r="AW153" s="124"/>
      <c r="AX153" s="124"/>
      <c r="AY153" s="124"/>
      <c r="AZ153" s="124"/>
      <c r="BA153" s="124"/>
      <c r="BB153" s="124"/>
      <c r="BC153" s="124"/>
      <c r="BD153" s="124"/>
      <c r="BE153" s="124"/>
      <c r="BF153" s="124"/>
      <c r="BH153" s="309"/>
      <c r="BI153" s="2">
        <v>2011</v>
      </c>
      <c r="BJ153" s="123">
        <v>24.116700000000002</v>
      </c>
      <c r="BK153" s="124">
        <v>13.4712</v>
      </c>
      <c r="BL153" s="124">
        <v>22.454699999999999</v>
      </c>
      <c r="BM153" s="124">
        <v>15.6341</v>
      </c>
      <c r="BN153" s="124">
        <v>22.988299999999999</v>
      </c>
      <c r="BO153" s="124">
        <v>16.330500000000001</v>
      </c>
      <c r="BP153" s="124">
        <v>21.770600000000002</v>
      </c>
      <c r="BQ153" s="124">
        <v>14.1129</v>
      </c>
      <c r="BR153" s="124"/>
      <c r="BS153" s="124"/>
      <c r="BT153" s="124"/>
      <c r="BU153" s="124"/>
      <c r="BV153" s="124"/>
      <c r="BW153" s="124"/>
      <c r="BX153" s="124"/>
      <c r="BY153" s="124"/>
      <c r="BZ153" s="124"/>
      <c r="CA153" s="124"/>
      <c r="CB153" s="124"/>
      <c r="CC153" s="124"/>
      <c r="CD153" s="124"/>
      <c r="CE153" s="124"/>
      <c r="CF153" s="124"/>
      <c r="CG153" s="124"/>
      <c r="CH153" s="124"/>
      <c r="CI153" s="124"/>
    </row>
    <row r="154" spans="2:87" x14ac:dyDescent="0.3">
      <c r="B154" s="309"/>
      <c r="C154" s="2">
        <v>2012</v>
      </c>
      <c r="D154" s="123">
        <v>7.1087999999999996</v>
      </c>
      <c r="E154" s="124">
        <v>12.059900000000001</v>
      </c>
      <c r="F154" s="124">
        <v>8.7545000000000002</v>
      </c>
      <c r="G154" s="124">
        <v>13.794499999999999</v>
      </c>
      <c r="H154" s="124">
        <v>8.6989999999999998</v>
      </c>
      <c r="I154" s="124">
        <v>14.2936</v>
      </c>
      <c r="J154" s="124">
        <v>6.3193999999999999</v>
      </c>
      <c r="K154" s="124">
        <v>11.4697</v>
      </c>
      <c r="L154" s="124">
        <v>5.9280999999999997</v>
      </c>
      <c r="M154" s="124">
        <v>11.3706</v>
      </c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E154" s="309"/>
      <c r="AF154" s="2">
        <v>2012</v>
      </c>
      <c r="AG154" s="123">
        <v>8.7294</v>
      </c>
      <c r="AH154" s="124">
        <v>14.246600000000001</v>
      </c>
      <c r="AI154" s="124">
        <v>8.4255999999999993</v>
      </c>
      <c r="AJ154" s="124">
        <v>12.1234</v>
      </c>
      <c r="AK154" s="124">
        <v>8.0841999999999992</v>
      </c>
      <c r="AL154" s="124">
        <v>12.661</v>
      </c>
      <c r="AM154" s="124">
        <v>10.466200000000001</v>
      </c>
      <c r="AN154" s="124">
        <v>13.044700000000001</v>
      </c>
      <c r="AO154" s="124">
        <v>13.6494</v>
      </c>
      <c r="AP154" s="124">
        <v>14.242699999999999</v>
      </c>
      <c r="AQ154" s="124"/>
      <c r="AR154" s="124"/>
      <c r="AS154" s="124"/>
      <c r="AT154" s="124"/>
      <c r="AU154" s="124"/>
      <c r="AV154" s="124"/>
      <c r="AW154" s="124"/>
      <c r="AX154" s="124"/>
      <c r="AY154" s="124"/>
      <c r="AZ154" s="124"/>
      <c r="BA154" s="124"/>
      <c r="BB154" s="124"/>
      <c r="BC154" s="124"/>
      <c r="BD154" s="124"/>
      <c r="BE154" s="124"/>
      <c r="BF154" s="124"/>
      <c r="BH154" s="309"/>
      <c r="BI154" s="2">
        <v>2012</v>
      </c>
      <c r="BJ154" s="123">
        <v>21.355599999999999</v>
      </c>
      <c r="BK154" s="124">
        <v>13.442399999999999</v>
      </c>
      <c r="BL154" s="124">
        <v>20.6921</v>
      </c>
      <c r="BM154" s="124">
        <v>15.6844</v>
      </c>
      <c r="BN154" s="124">
        <v>22.4373</v>
      </c>
      <c r="BO154" s="124">
        <v>16.973199999999999</v>
      </c>
      <c r="BP154" s="124">
        <v>21.935600000000001</v>
      </c>
      <c r="BQ154" s="124">
        <v>16.526399999999999</v>
      </c>
      <c r="BR154" s="124">
        <v>21.51</v>
      </c>
      <c r="BS154" s="124">
        <v>15.0282</v>
      </c>
      <c r="BT154" s="124"/>
      <c r="BU154" s="124"/>
      <c r="BV154" s="124"/>
      <c r="BW154" s="124"/>
      <c r="BX154" s="124"/>
      <c r="BY154" s="124"/>
      <c r="BZ154" s="124"/>
      <c r="CA154" s="124"/>
      <c r="CB154" s="124"/>
      <c r="CC154" s="124"/>
      <c r="CD154" s="124"/>
      <c r="CE154" s="124"/>
      <c r="CF154" s="124"/>
      <c r="CG154" s="124"/>
      <c r="CH154" s="124"/>
      <c r="CI154" s="124"/>
    </row>
    <row r="155" spans="2:87" x14ac:dyDescent="0.3">
      <c r="B155" s="309"/>
      <c r="C155" s="2">
        <v>2013</v>
      </c>
      <c r="D155" s="123">
        <v>6.9863999999999997</v>
      </c>
      <c r="E155" s="124">
        <v>13.4695</v>
      </c>
      <c r="F155" s="124">
        <v>6.9707999999999997</v>
      </c>
      <c r="G155" s="124">
        <v>12.104799999999999</v>
      </c>
      <c r="H155" s="124">
        <v>7.8063000000000002</v>
      </c>
      <c r="I155" s="124">
        <v>12.6416</v>
      </c>
      <c r="J155" s="124">
        <v>7.4222000000000001</v>
      </c>
      <c r="K155" s="124">
        <v>13.1347</v>
      </c>
      <c r="L155" s="124">
        <v>6.2794999999999996</v>
      </c>
      <c r="M155" s="124">
        <v>11.3193</v>
      </c>
      <c r="N155" s="124">
        <v>5.8154000000000003</v>
      </c>
      <c r="O155" s="124">
        <v>11.196099999999999</v>
      </c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E155" s="309"/>
      <c r="AF155" s="2">
        <v>2013</v>
      </c>
      <c r="AG155" s="123">
        <v>7.2321999999999997</v>
      </c>
      <c r="AH155" s="124">
        <v>14.008800000000001</v>
      </c>
      <c r="AI155" s="124">
        <v>4.1630000000000003</v>
      </c>
      <c r="AJ155" s="124">
        <v>10.111499999999999</v>
      </c>
      <c r="AK155" s="124">
        <v>6.4375999999999998</v>
      </c>
      <c r="AL155" s="124">
        <v>12.6669</v>
      </c>
      <c r="AM155" s="124">
        <v>8.6989999999999998</v>
      </c>
      <c r="AN155" s="124">
        <v>13.1477</v>
      </c>
      <c r="AO155" s="124">
        <v>11.5829</v>
      </c>
      <c r="AP155" s="124">
        <v>14.5547</v>
      </c>
      <c r="AQ155" s="124">
        <v>12.4879</v>
      </c>
      <c r="AR155" s="124">
        <v>14.5374</v>
      </c>
      <c r="AS155" s="124"/>
      <c r="AT155" s="124"/>
      <c r="AU155" s="124"/>
      <c r="AV155" s="124"/>
      <c r="AW155" s="124"/>
      <c r="AX155" s="124"/>
      <c r="AY155" s="124"/>
      <c r="AZ155" s="124"/>
      <c r="BA155" s="124"/>
      <c r="BB155" s="124"/>
      <c r="BC155" s="124"/>
      <c r="BD155" s="124"/>
      <c r="BE155" s="124"/>
      <c r="BF155" s="124"/>
      <c r="BH155" s="309"/>
      <c r="BI155" s="2">
        <v>2013</v>
      </c>
      <c r="BJ155" s="123">
        <v>19.820499999999999</v>
      </c>
      <c r="BK155" s="124">
        <v>13.2879</v>
      </c>
      <c r="BL155" s="124">
        <v>20.105899999999998</v>
      </c>
      <c r="BM155" s="124">
        <v>16.084299999999999</v>
      </c>
      <c r="BN155" s="124">
        <v>21.723500000000001</v>
      </c>
      <c r="BO155" s="124">
        <v>14.961499999999999</v>
      </c>
      <c r="BP155" s="124">
        <v>18.261600000000001</v>
      </c>
      <c r="BQ155" s="124">
        <v>14.613200000000001</v>
      </c>
      <c r="BR155" s="124">
        <v>20.4224</v>
      </c>
      <c r="BS155" s="124">
        <v>16.037500000000001</v>
      </c>
      <c r="BT155" s="124">
        <v>20.9373</v>
      </c>
      <c r="BU155" s="124">
        <v>15.454800000000001</v>
      </c>
      <c r="BV155" s="124"/>
      <c r="BW155" s="124"/>
      <c r="BX155" s="124"/>
      <c r="BY155" s="124"/>
      <c r="BZ155" s="124"/>
      <c r="CA155" s="124"/>
      <c r="CB155" s="124"/>
      <c r="CC155" s="124"/>
      <c r="CD155" s="124"/>
      <c r="CE155" s="124"/>
      <c r="CF155" s="124"/>
      <c r="CG155" s="124"/>
      <c r="CH155" s="124"/>
      <c r="CI155" s="124"/>
    </row>
    <row r="156" spans="2:87" x14ac:dyDescent="0.3">
      <c r="B156" s="309"/>
      <c r="C156" s="2">
        <v>2014</v>
      </c>
      <c r="D156" s="123">
        <v>7.3893000000000004</v>
      </c>
      <c r="E156" s="124">
        <v>11.9331</v>
      </c>
      <c r="F156" s="124">
        <v>8.0739000000000001</v>
      </c>
      <c r="G156" s="124">
        <v>12.291499999999999</v>
      </c>
      <c r="H156" s="124">
        <v>8.1088000000000005</v>
      </c>
      <c r="I156" s="124">
        <v>12.7195</v>
      </c>
      <c r="J156" s="124">
        <v>9.4466000000000001</v>
      </c>
      <c r="K156" s="124">
        <v>12.9613</v>
      </c>
      <c r="L156" s="124">
        <v>7.2210999999999999</v>
      </c>
      <c r="M156" s="124">
        <v>12.2957</v>
      </c>
      <c r="N156" s="124">
        <v>5.4063999999999997</v>
      </c>
      <c r="O156" s="124">
        <v>10.685700000000001</v>
      </c>
      <c r="P156" s="124">
        <v>5.2976999999999999</v>
      </c>
      <c r="Q156" s="124">
        <v>10.6623</v>
      </c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E156" s="309"/>
      <c r="AF156" s="2">
        <v>2014</v>
      </c>
      <c r="AG156" s="123">
        <v>3.35</v>
      </c>
      <c r="AH156" s="124">
        <v>10.010999999999999</v>
      </c>
      <c r="AI156" s="124">
        <v>4.1475999999999997</v>
      </c>
      <c r="AJ156" s="124">
        <v>8.5131999999999994</v>
      </c>
      <c r="AK156" s="124">
        <v>5.1116999999999999</v>
      </c>
      <c r="AL156" s="124">
        <v>11.361700000000001</v>
      </c>
      <c r="AM156" s="124">
        <v>6.2111000000000001</v>
      </c>
      <c r="AN156" s="124">
        <v>10.8492</v>
      </c>
      <c r="AO156" s="124">
        <v>8.3192000000000004</v>
      </c>
      <c r="AP156" s="124">
        <v>12.882199999999999</v>
      </c>
      <c r="AQ156" s="124">
        <v>10.6876</v>
      </c>
      <c r="AR156" s="124">
        <v>14.093299999999999</v>
      </c>
      <c r="AS156" s="124">
        <v>11.940899999999999</v>
      </c>
      <c r="AT156" s="124">
        <v>13.211499999999999</v>
      </c>
      <c r="AU156" s="124"/>
      <c r="AV156" s="124"/>
      <c r="AW156" s="124"/>
      <c r="AX156" s="124"/>
      <c r="AY156" s="124"/>
      <c r="AZ156" s="124"/>
      <c r="BA156" s="124"/>
      <c r="BB156" s="124"/>
      <c r="BC156" s="124"/>
      <c r="BD156" s="124"/>
      <c r="BE156" s="124"/>
      <c r="BF156" s="124"/>
      <c r="BH156" s="309"/>
      <c r="BI156" s="2">
        <v>2014</v>
      </c>
      <c r="BJ156" s="123">
        <v>20.457699999999999</v>
      </c>
      <c r="BK156" s="124">
        <v>13.614699999999999</v>
      </c>
      <c r="BL156" s="124">
        <v>19.434100000000001</v>
      </c>
      <c r="BM156" s="124">
        <v>15.4497</v>
      </c>
      <c r="BN156" s="124">
        <v>19.4513</v>
      </c>
      <c r="BO156" s="124">
        <v>15.527799999999999</v>
      </c>
      <c r="BP156" s="124">
        <v>18.6539</v>
      </c>
      <c r="BQ156" s="124">
        <v>17.148</v>
      </c>
      <c r="BR156" s="124">
        <v>19.561599999999999</v>
      </c>
      <c r="BS156" s="124">
        <v>16.860399999999998</v>
      </c>
      <c r="BT156" s="124">
        <v>18.357800000000001</v>
      </c>
      <c r="BU156" s="124">
        <v>15.4292</v>
      </c>
      <c r="BV156" s="124">
        <v>17.920500000000001</v>
      </c>
      <c r="BW156" s="124">
        <v>14.297800000000001</v>
      </c>
      <c r="BX156" s="124"/>
      <c r="BY156" s="124"/>
      <c r="BZ156" s="124"/>
      <c r="CA156" s="124"/>
      <c r="CB156" s="124"/>
      <c r="CC156" s="124"/>
      <c r="CD156" s="124"/>
      <c r="CE156" s="124"/>
      <c r="CF156" s="124"/>
      <c r="CG156" s="124"/>
      <c r="CH156" s="124"/>
      <c r="CI156" s="124"/>
    </row>
    <row r="157" spans="2:87" x14ac:dyDescent="0.3">
      <c r="B157" s="309"/>
      <c r="C157" s="2">
        <v>2015</v>
      </c>
      <c r="D157" s="123">
        <v>6.6657000000000002</v>
      </c>
      <c r="E157" s="124">
        <v>10.341799999999999</v>
      </c>
      <c r="F157" s="124">
        <v>6.3276000000000003</v>
      </c>
      <c r="G157" s="124">
        <v>10.6675</v>
      </c>
      <c r="H157" s="124">
        <v>9.9053000000000004</v>
      </c>
      <c r="I157" s="124">
        <v>13.9771</v>
      </c>
      <c r="J157" s="124">
        <v>8.8770000000000007</v>
      </c>
      <c r="K157" s="124">
        <v>11.9131</v>
      </c>
      <c r="L157" s="124">
        <v>6.4085000000000001</v>
      </c>
      <c r="M157" s="124">
        <v>11.114599999999999</v>
      </c>
      <c r="N157" s="124">
        <v>7.3174999999999999</v>
      </c>
      <c r="O157" s="124">
        <v>12.3687</v>
      </c>
      <c r="P157" s="124">
        <v>5.4187000000000003</v>
      </c>
      <c r="Q157" s="124">
        <v>10.695600000000001</v>
      </c>
      <c r="R157" s="124">
        <v>5.2157</v>
      </c>
      <c r="S157" s="124">
        <v>10.5738</v>
      </c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E157" s="309"/>
      <c r="AF157" s="2">
        <v>2015</v>
      </c>
      <c r="AG157" s="123">
        <v>4.6234999999999999</v>
      </c>
      <c r="AH157" s="124">
        <v>9.9947999999999997</v>
      </c>
      <c r="AI157" s="124">
        <v>4.9446000000000003</v>
      </c>
      <c r="AJ157" s="124">
        <v>10.629200000000001</v>
      </c>
      <c r="AK157" s="124">
        <v>5.0648999999999997</v>
      </c>
      <c r="AL157" s="124">
        <v>10.7103</v>
      </c>
      <c r="AM157" s="124">
        <v>5.5449000000000002</v>
      </c>
      <c r="AN157" s="124">
        <v>10.914199999999999</v>
      </c>
      <c r="AO157" s="124">
        <v>7.8380000000000001</v>
      </c>
      <c r="AP157" s="124">
        <v>12.6114</v>
      </c>
      <c r="AQ157" s="124">
        <v>8.4989000000000008</v>
      </c>
      <c r="AR157" s="124">
        <v>12.755699999999999</v>
      </c>
      <c r="AS157" s="124">
        <v>10.729200000000001</v>
      </c>
      <c r="AT157" s="124">
        <v>12.9133</v>
      </c>
      <c r="AU157" s="124">
        <v>11.602</v>
      </c>
      <c r="AV157" s="124">
        <v>13.8279</v>
      </c>
      <c r="AW157" s="124"/>
      <c r="AX157" s="124"/>
      <c r="AY157" s="124"/>
      <c r="AZ157" s="124"/>
      <c r="BA157" s="124"/>
      <c r="BB157" s="124"/>
      <c r="BC157" s="124"/>
      <c r="BD157" s="124"/>
      <c r="BE157" s="124"/>
      <c r="BF157" s="124"/>
      <c r="BH157" s="309"/>
      <c r="BI157" s="2">
        <v>2015</v>
      </c>
      <c r="BJ157" s="123">
        <v>17.695900000000002</v>
      </c>
      <c r="BK157" s="124">
        <v>14.889200000000001</v>
      </c>
      <c r="BL157" s="124">
        <v>21.978899999999999</v>
      </c>
      <c r="BM157" s="124">
        <v>15.8727</v>
      </c>
      <c r="BN157" s="124">
        <v>20.322099999999999</v>
      </c>
      <c r="BO157" s="124">
        <v>15.248900000000001</v>
      </c>
      <c r="BP157" s="124">
        <v>17.832000000000001</v>
      </c>
      <c r="BQ157" s="124">
        <v>14.7424</v>
      </c>
      <c r="BR157" s="124">
        <v>20.3873</v>
      </c>
      <c r="BS157" s="124">
        <v>15.047499999999999</v>
      </c>
      <c r="BT157" s="124">
        <v>19.645800000000001</v>
      </c>
      <c r="BU157" s="124">
        <v>16.3157</v>
      </c>
      <c r="BV157" s="124">
        <v>18.573899999999998</v>
      </c>
      <c r="BW157" s="124">
        <v>14.457599999999999</v>
      </c>
      <c r="BX157" s="124">
        <v>17.4221</v>
      </c>
      <c r="BY157" s="124">
        <v>14.243</v>
      </c>
      <c r="BZ157" s="124"/>
      <c r="CA157" s="124"/>
      <c r="CB157" s="124"/>
      <c r="CC157" s="124"/>
      <c r="CD157" s="124"/>
      <c r="CE157" s="124"/>
      <c r="CF157" s="124"/>
      <c r="CG157" s="124"/>
      <c r="CH157" s="124"/>
      <c r="CI157" s="124"/>
    </row>
    <row r="158" spans="2:87" x14ac:dyDescent="0.3">
      <c r="B158" s="309"/>
      <c r="C158" s="2">
        <v>2016</v>
      </c>
      <c r="D158" s="123">
        <v>10.1067</v>
      </c>
      <c r="E158" s="124">
        <v>14.2951</v>
      </c>
      <c r="F158" s="124">
        <v>8.1629000000000005</v>
      </c>
      <c r="G158" s="124">
        <v>12.845000000000001</v>
      </c>
      <c r="H158" s="124">
        <v>10.8238</v>
      </c>
      <c r="I158" s="124">
        <v>13.827</v>
      </c>
      <c r="J158" s="124">
        <v>8.7226999999999997</v>
      </c>
      <c r="K158" s="124">
        <v>13.3386</v>
      </c>
      <c r="L158" s="124">
        <v>10.089399999999999</v>
      </c>
      <c r="M158" s="124">
        <v>14.6159</v>
      </c>
      <c r="N158" s="124">
        <v>7.3266999999999998</v>
      </c>
      <c r="O158" s="124">
        <v>11.8767</v>
      </c>
      <c r="P158" s="124">
        <v>6.5731000000000002</v>
      </c>
      <c r="Q158" s="124">
        <v>11.380599999999999</v>
      </c>
      <c r="R158" s="124">
        <v>5.3148999999999997</v>
      </c>
      <c r="S158" s="124">
        <v>10.722899999999999</v>
      </c>
      <c r="T158" s="124">
        <v>5.3821000000000003</v>
      </c>
      <c r="U158" s="124">
        <v>10.641999999999999</v>
      </c>
      <c r="V158" s="124"/>
      <c r="W158" s="124"/>
      <c r="X158" s="124"/>
      <c r="Y158" s="124"/>
      <c r="Z158" s="124"/>
      <c r="AA158" s="124"/>
      <c r="AB158" s="124"/>
      <c r="AC158" s="124"/>
      <c r="AE158" s="309"/>
      <c r="AF158" s="2">
        <v>2016</v>
      </c>
      <c r="AG158" s="123">
        <v>3.0190999999999999</v>
      </c>
      <c r="AH158" s="124">
        <v>7.2050999999999998</v>
      </c>
      <c r="AI158" s="124">
        <v>3.5186000000000002</v>
      </c>
      <c r="AJ158" s="124">
        <v>8.5722000000000005</v>
      </c>
      <c r="AK158" s="124">
        <v>3.1425999999999998</v>
      </c>
      <c r="AL158" s="124">
        <v>9.0571999999999999</v>
      </c>
      <c r="AM158" s="124">
        <v>5.8506</v>
      </c>
      <c r="AN158" s="124">
        <v>11.1572</v>
      </c>
      <c r="AO158" s="124">
        <v>5.0197000000000003</v>
      </c>
      <c r="AP158" s="124">
        <v>10.1046</v>
      </c>
      <c r="AQ158" s="124">
        <v>7.4065000000000003</v>
      </c>
      <c r="AR158" s="124">
        <v>12.5016</v>
      </c>
      <c r="AS158" s="124">
        <v>8.1315000000000008</v>
      </c>
      <c r="AT158" s="124">
        <v>11.999599999999999</v>
      </c>
      <c r="AU158" s="124">
        <v>10.4383</v>
      </c>
      <c r="AV158" s="124">
        <v>14.1784</v>
      </c>
      <c r="AW158" s="124">
        <v>13.020099999999999</v>
      </c>
      <c r="AX158" s="124">
        <v>14.3725</v>
      </c>
      <c r="AY158" s="124"/>
      <c r="AZ158" s="124"/>
      <c r="BA158" s="124"/>
      <c r="BB158" s="124"/>
      <c r="BC158" s="124"/>
      <c r="BD158" s="124"/>
      <c r="BE158" s="124"/>
      <c r="BF158" s="124"/>
      <c r="BH158" s="309"/>
      <c r="BI158" s="2">
        <v>2016</v>
      </c>
      <c r="BJ158" s="123">
        <v>16.703299999999999</v>
      </c>
      <c r="BK158" s="124">
        <v>17.9344</v>
      </c>
      <c r="BL158" s="124">
        <v>21.842199999999998</v>
      </c>
      <c r="BM158" s="124">
        <v>13.843999999999999</v>
      </c>
      <c r="BN158" s="124">
        <v>21.737200000000001</v>
      </c>
      <c r="BO158" s="124">
        <v>17.221</v>
      </c>
      <c r="BP158" s="124">
        <v>19.706800000000001</v>
      </c>
      <c r="BQ158" s="124">
        <v>17.634499999999999</v>
      </c>
      <c r="BR158" s="124">
        <v>19.792899999999999</v>
      </c>
      <c r="BS158" s="124">
        <v>17.3139</v>
      </c>
      <c r="BT158" s="124">
        <v>20.8155</v>
      </c>
      <c r="BU158" s="124">
        <v>16.6694</v>
      </c>
      <c r="BV158" s="124">
        <v>20.216899999999999</v>
      </c>
      <c r="BW158" s="124">
        <v>15.5299</v>
      </c>
      <c r="BX158" s="124">
        <v>18.206900000000001</v>
      </c>
      <c r="BY158" s="124">
        <v>14.5572</v>
      </c>
      <c r="BZ158" s="124">
        <v>19.335000000000001</v>
      </c>
      <c r="CA158" s="124">
        <v>15.189</v>
      </c>
      <c r="CB158" s="124"/>
      <c r="CC158" s="124"/>
      <c r="CD158" s="124"/>
      <c r="CE158" s="124"/>
      <c r="CF158" s="124"/>
      <c r="CG158" s="124"/>
      <c r="CH158" s="124"/>
      <c r="CI158" s="124"/>
    </row>
    <row r="159" spans="2:87" x14ac:dyDescent="0.3">
      <c r="B159" s="309"/>
      <c r="C159" s="2">
        <v>2017</v>
      </c>
      <c r="D159" s="123">
        <v>8.4787999999999997</v>
      </c>
      <c r="E159" s="124">
        <v>13.3148</v>
      </c>
      <c r="F159" s="124">
        <v>9.7294</v>
      </c>
      <c r="G159" s="124">
        <v>11.9666</v>
      </c>
      <c r="H159" s="124">
        <v>8.6584000000000003</v>
      </c>
      <c r="I159" s="124">
        <v>12.629</v>
      </c>
      <c r="J159" s="124">
        <v>8.3757000000000001</v>
      </c>
      <c r="K159" s="124">
        <v>12.4857</v>
      </c>
      <c r="L159" s="124">
        <v>9.0116999999999994</v>
      </c>
      <c r="M159" s="124">
        <v>12.4618</v>
      </c>
      <c r="N159" s="124">
        <v>6.9722</v>
      </c>
      <c r="O159" s="124">
        <v>11.0953</v>
      </c>
      <c r="P159" s="124">
        <v>7.0507999999999997</v>
      </c>
      <c r="Q159" s="124">
        <v>11.658300000000001</v>
      </c>
      <c r="R159" s="124">
        <v>7.5621999999999998</v>
      </c>
      <c r="S159" s="124">
        <v>12.4856</v>
      </c>
      <c r="T159" s="124">
        <v>5.8166000000000002</v>
      </c>
      <c r="U159" s="124">
        <v>10.7416</v>
      </c>
      <c r="V159" s="124">
        <v>5.1944999999999997</v>
      </c>
      <c r="W159" s="124">
        <v>10.243399999999999</v>
      </c>
      <c r="X159" s="124"/>
      <c r="Y159" s="124"/>
      <c r="Z159" s="124"/>
      <c r="AA159" s="124"/>
      <c r="AB159" s="124"/>
      <c r="AC159" s="124"/>
      <c r="AE159" s="309"/>
      <c r="AF159" s="2">
        <v>2017</v>
      </c>
      <c r="AG159" s="123">
        <v>4.2454000000000001</v>
      </c>
      <c r="AH159" s="124">
        <v>10.464600000000001</v>
      </c>
      <c r="AI159" s="124">
        <v>3.9344000000000001</v>
      </c>
      <c r="AJ159" s="124">
        <v>10.766999999999999</v>
      </c>
      <c r="AK159" s="124">
        <v>3.8923999999999999</v>
      </c>
      <c r="AL159" s="124">
        <v>9.1586999999999996</v>
      </c>
      <c r="AM159" s="124">
        <v>4.4793000000000003</v>
      </c>
      <c r="AN159" s="124">
        <v>11.0809</v>
      </c>
      <c r="AO159" s="124">
        <v>4.8399000000000001</v>
      </c>
      <c r="AP159" s="124">
        <v>10.3521</v>
      </c>
      <c r="AQ159" s="124">
        <v>6.1326000000000001</v>
      </c>
      <c r="AR159" s="124">
        <v>10.518700000000001</v>
      </c>
      <c r="AS159" s="124">
        <v>7.5903999999999998</v>
      </c>
      <c r="AT159" s="124">
        <v>11.9815</v>
      </c>
      <c r="AU159" s="124">
        <v>8.7642000000000007</v>
      </c>
      <c r="AV159" s="124">
        <v>13.3163</v>
      </c>
      <c r="AW159" s="124">
        <v>11.835100000000001</v>
      </c>
      <c r="AX159" s="124">
        <v>13.7233</v>
      </c>
      <c r="AY159" s="124">
        <v>14.207800000000001</v>
      </c>
      <c r="AZ159" s="124">
        <v>14.196199999999999</v>
      </c>
      <c r="BA159" s="124"/>
      <c r="BB159" s="124"/>
      <c r="BC159" s="124"/>
      <c r="BD159" s="124"/>
      <c r="BE159" s="124"/>
      <c r="BF159" s="124"/>
      <c r="BH159" s="309"/>
      <c r="BI159" s="2">
        <v>2017</v>
      </c>
      <c r="BJ159" s="123">
        <v>19.982500000000002</v>
      </c>
      <c r="BK159" s="124">
        <v>18.558499999999999</v>
      </c>
      <c r="BL159" s="124">
        <v>18.930499999999999</v>
      </c>
      <c r="BM159" s="124">
        <v>13.9765</v>
      </c>
      <c r="BN159" s="124">
        <v>22.1586</v>
      </c>
      <c r="BO159" s="124">
        <v>18.001799999999999</v>
      </c>
      <c r="BP159" s="124">
        <v>19.1142</v>
      </c>
      <c r="BQ159" s="124">
        <v>14.767300000000001</v>
      </c>
      <c r="BR159" s="124">
        <v>17.465800000000002</v>
      </c>
      <c r="BS159" s="124">
        <v>15.872299999999999</v>
      </c>
      <c r="BT159" s="124">
        <v>17.0059</v>
      </c>
      <c r="BU159" s="124">
        <v>15.897600000000001</v>
      </c>
      <c r="BV159" s="124">
        <v>17.887599999999999</v>
      </c>
      <c r="BW159" s="124">
        <v>13.9857</v>
      </c>
      <c r="BX159" s="124">
        <v>17.683499999999999</v>
      </c>
      <c r="BY159" s="124">
        <v>16.363800000000001</v>
      </c>
      <c r="BZ159" s="124">
        <v>17.348099999999999</v>
      </c>
      <c r="CA159" s="124">
        <v>15.18</v>
      </c>
      <c r="CB159" s="124">
        <v>17.108899999999998</v>
      </c>
      <c r="CC159" s="124">
        <v>14.267899999999999</v>
      </c>
      <c r="CD159" s="124"/>
      <c r="CE159" s="124"/>
      <c r="CF159" s="124"/>
      <c r="CG159" s="124"/>
      <c r="CH159" s="124"/>
      <c r="CI159" s="124"/>
    </row>
    <row r="160" spans="2:87" x14ac:dyDescent="0.3">
      <c r="B160" s="309"/>
      <c r="C160" s="2">
        <v>2018</v>
      </c>
      <c r="D160" s="123">
        <v>8.2073999999999998</v>
      </c>
      <c r="E160" s="124">
        <v>12.0761</v>
      </c>
      <c r="F160" s="124">
        <v>9.4680999999999997</v>
      </c>
      <c r="G160" s="124">
        <v>12.708500000000001</v>
      </c>
      <c r="H160" s="124">
        <v>9.3659999999999997</v>
      </c>
      <c r="I160" s="124">
        <v>12.957000000000001</v>
      </c>
      <c r="J160" s="124">
        <v>8.1381999999999994</v>
      </c>
      <c r="K160" s="124">
        <v>12.6241</v>
      </c>
      <c r="L160" s="124">
        <v>9.3045000000000009</v>
      </c>
      <c r="M160" s="124">
        <v>13.399900000000001</v>
      </c>
      <c r="N160" s="124">
        <v>8.8834999999999997</v>
      </c>
      <c r="O160" s="124">
        <v>12.5511</v>
      </c>
      <c r="P160" s="124">
        <v>7.7826000000000004</v>
      </c>
      <c r="Q160" s="124">
        <v>11.3413</v>
      </c>
      <c r="R160" s="124">
        <v>7.7488999999999999</v>
      </c>
      <c r="S160" s="124">
        <v>11.7102</v>
      </c>
      <c r="T160" s="124">
        <v>6.3265000000000002</v>
      </c>
      <c r="U160" s="124">
        <v>10.933999999999999</v>
      </c>
      <c r="V160" s="124">
        <v>5.4130000000000003</v>
      </c>
      <c r="W160" s="124">
        <v>10.4316</v>
      </c>
      <c r="X160" s="124">
        <v>5.9473000000000003</v>
      </c>
      <c r="Y160" s="124">
        <v>10.701700000000001</v>
      </c>
      <c r="Z160" s="124"/>
      <c r="AA160" s="124"/>
      <c r="AB160" s="124"/>
      <c r="AC160" s="124"/>
      <c r="AE160" s="309"/>
      <c r="AF160" s="2">
        <v>2018</v>
      </c>
      <c r="AG160" s="123">
        <v>3.78</v>
      </c>
      <c r="AH160" s="124">
        <v>8.5458999999999996</v>
      </c>
      <c r="AI160" s="124">
        <v>4.5563000000000002</v>
      </c>
      <c r="AJ160" s="124">
        <v>12.088800000000001</v>
      </c>
      <c r="AK160" s="124">
        <v>2.9356</v>
      </c>
      <c r="AL160" s="124">
        <v>7.83</v>
      </c>
      <c r="AM160" s="124">
        <v>3.7423000000000002</v>
      </c>
      <c r="AN160" s="124">
        <v>9.0030000000000001</v>
      </c>
      <c r="AO160" s="124">
        <v>4.3007</v>
      </c>
      <c r="AP160" s="124">
        <v>9.4894999999999996</v>
      </c>
      <c r="AQ160" s="124">
        <v>4.6470000000000002</v>
      </c>
      <c r="AR160" s="124">
        <v>10.2303</v>
      </c>
      <c r="AS160" s="124">
        <v>4.2714999999999996</v>
      </c>
      <c r="AT160" s="124">
        <v>8.9564000000000004</v>
      </c>
      <c r="AU160" s="124">
        <v>8.2129999999999992</v>
      </c>
      <c r="AV160" s="124">
        <v>12.948</v>
      </c>
      <c r="AW160" s="124">
        <v>9.0718999999999994</v>
      </c>
      <c r="AX160" s="124">
        <v>13.1205</v>
      </c>
      <c r="AY160" s="124">
        <v>11.950100000000001</v>
      </c>
      <c r="AZ160" s="124">
        <v>14.1472</v>
      </c>
      <c r="BA160" s="124">
        <v>13.230700000000001</v>
      </c>
      <c r="BB160" s="124">
        <v>14.3558</v>
      </c>
      <c r="BC160" s="124"/>
      <c r="BD160" s="124"/>
      <c r="BE160" s="124"/>
      <c r="BF160" s="124"/>
      <c r="BH160" s="309"/>
      <c r="BI160" s="2">
        <v>2018</v>
      </c>
      <c r="BJ160" s="123">
        <v>19.6068</v>
      </c>
      <c r="BK160" s="124">
        <v>17.567900000000002</v>
      </c>
      <c r="BL160" s="124">
        <v>20.3323</v>
      </c>
      <c r="BM160" s="124">
        <v>14.379200000000001</v>
      </c>
      <c r="BN160" s="124">
        <v>19.067599999999999</v>
      </c>
      <c r="BO160" s="124">
        <v>16.2225</v>
      </c>
      <c r="BP160" s="124">
        <v>17.972999999999999</v>
      </c>
      <c r="BQ160" s="124">
        <v>13.611499999999999</v>
      </c>
      <c r="BR160" s="124">
        <v>17.641400000000001</v>
      </c>
      <c r="BS160" s="124">
        <v>13.895200000000001</v>
      </c>
      <c r="BT160" s="124">
        <v>14.871600000000001</v>
      </c>
      <c r="BU160" s="124">
        <v>13.614000000000001</v>
      </c>
      <c r="BV160" s="124">
        <v>16.014500000000002</v>
      </c>
      <c r="BW160" s="124">
        <v>13.680300000000001</v>
      </c>
      <c r="BX160" s="124">
        <v>16.9177</v>
      </c>
      <c r="BY160" s="124">
        <v>15.498100000000001</v>
      </c>
      <c r="BZ160" s="124">
        <v>16.526599999999998</v>
      </c>
      <c r="CA160" s="124">
        <v>15.383699999999999</v>
      </c>
      <c r="CB160" s="124">
        <v>17.544499999999999</v>
      </c>
      <c r="CC160" s="124">
        <v>14.7682</v>
      </c>
      <c r="CD160" s="124">
        <v>16.532699999999998</v>
      </c>
      <c r="CE160" s="124">
        <v>14.1882</v>
      </c>
      <c r="CF160" s="124"/>
      <c r="CG160" s="124"/>
      <c r="CH160" s="124"/>
      <c r="CI160" s="124"/>
    </row>
    <row r="161" spans="2:87" x14ac:dyDescent="0.3">
      <c r="B161" s="309"/>
      <c r="C161" s="2">
        <v>2019</v>
      </c>
      <c r="D161" s="123">
        <v>11.094900000000001</v>
      </c>
      <c r="E161" s="124">
        <v>13.769600000000001</v>
      </c>
      <c r="F161" s="124">
        <v>9.7393999999999998</v>
      </c>
      <c r="G161" s="124">
        <v>13.1792</v>
      </c>
      <c r="H161" s="124">
        <v>9.2236999999999991</v>
      </c>
      <c r="I161" s="124">
        <v>11.835000000000001</v>
      </c>
      <c r="J161" s="124">
        <v>9.8213000000000008</v>
      </c>
      <c r="K161" s="124">
        <v>13.1633</v>
      </c>
      <c r="L161" s="124">
        <v>7.4588999999999999</v>
      </c>
      <c r="M161" s="124">
        <v>12.0853</v>
      </c>
      <c r="N161" s="124">
        <v>8.9545999999999992</v>
      </c>
      <c r="O161" s="124">
        <v>12.8241</v>
      </c>
      <c r="P161" s="124">
        <v>7.1993999999999998</v>
      </c>
      <c r="Q161" s="124">
        <v>11.6289</v>
      </c>
      <c r="R161" s="124">
        <v>6.5034000000000001</v>
      </c>
      <c r="S161" s="124">
        <v>10.6563</v>
      </c>
      <c r="T161" s="124">
        <v>7.6092000000000004</v>
      </c>
      <c r="U161" s="124">
        <v>11.5143</v>
      </c>
      <c r="V161" s="124">
        <v>5.9273999999999996</v>
      </c>
      <c r="W161" s="124">
        <v>10.6935</v>
      </c>
      <c r="X161" s="124">
        <v>6.2754000000000003</v>
      </c>
      <c r="Y161" s="124">
        <v>11.1378</v>
      </c>
      <c r="Z161" s="124">
        <v>5.5369999999999999</v>
      </c>
      <c r="AA161" s="124">
        <v>10.542400000000001</v>
      </c>
      <c r="AB161" s="124"/>
      <c r="AC161" s="124"/>
      <c r="AE161" s="309"/>
      <c r="AF161" s="2">
        <v>2019</v>
      </c>
      <c r="AG161" s="123">
        <v>2.7684000000000002</v>
      </c>
      <c r="AH161" s="124">
        <v>6.9560000000000004</v>
      </c>
      <c r="AI161" s="124">
        <v>4.2544000000000004</v>
      </c>
      <c r="AJ161" s="124">
        <v>10.158300000000001</v>
      </c>
      <c r="AK161" s="124">
        <v>3.9418000000000002</v>
      </c>
      <c r="AL161" s="124">
        <v>10.0487</v>
      </c>
      <c r="AM161" s="124">
        <v>4.3209999999999997</v>
      </c>
      <c r="AN161" s="124">
        <v>8.9799000000000007</v>
      </c>
      <c r="AO161" s="124">
        <v>5.5385</v>
      </c>
      <c r="AP161" s="124">
        <v>11.9718</v>
      </c>
      <c r="AQ161" s="124">
        <v>3.4738000000000002</v>
      </c>
      <c r="AR161" s="124">
        <v>8.6900999999999993</v>
      </c>
      <c r="AS161" s="124">
        <v>6.0781999999999998</v>
      </c>
      <c r="AT161" s="124">
        <v>11.713900000000001</v>
      </c>
      <c r="AU161" s="124">
        <v>8.1402999999999999</v>
      </c>
      <c r="AV161" s="124">
        <v>12.857100000000001</v>
      </c>
      <c r="AW161" s="124">
        <v>8.7528000000000006</v>
      </c>
      <c r="AX161" s="124">
        <v>12.4491</v>
      </c>
      <c r="AY161" s="124">
        <v>10.1128</v>
      </c>
      <c r="AZ161" s="124">
        <v>13.011699999999999</v>
      </c>
      <c r="BA161" s="124">
        <v>11.5303</v>
      </c>
      <c r="BB161" s="124">
        <v>13.762</v>
      </c>
      <c r="BC161" s="124">
        <v>14.7113</v>
      </c>
      <c r="BD161" s="124">
        <v>14.941800000000001</v>
      </c>
      <c r="BE161" s="124"/>
      <c r="BF161" s="124"/>
      <c r="BH161" s="309"/>
      <c r="BI161" s="2">
        <v>2019</v>
      </c>
      <c r="BJ161" s="123">
        <v>15.6516</v>
      </c>
      <c r="BK161" s="124">
        <v>15.0961</v>
      </c>
      <c r="BL161" s="124">
        <v>17.777999999999999</v>
      </c>
      <c r="BM161" s="124">
        <v>13.447900000000001</v>
      </c>
      <c r="BN161" s="124">
        <v>15.476900000000001</v>
      </c>
      <c r="BO161" s="124">
        <v>13.918799999999999</v>
      </c>
      <c r="BP161" s="124">
        <v>16.648</v>
      </c>
      <c r="BQ161" s="124">
        <v>13.245799999999999</v>
      </c>
      <c r="BR161" s="124">
        <v>15.179600000000001</v>
      </c>
      <c r="BS161" s="124">
        <v>12.520300000000001</v>
      </c>
      <c r="BT161" s="124">
        <v>13.7544</v>
      </c>
      <c r="BU161" s="124">
        <v>14.2332</v>
      </c>
      <c r="BV161" s="124">
        <v>15.581799999999999</v>
      </c>
      <c r="BW161" s="124">
        <v>15.293100000000001</v>
      </c>
      <c r="BX161" s="124">
        <v>16.049499999999998</v>
      </c>
      <c r="BY161" s="124">
        <v>15.5105</v>
      </c>
      <c r="BZ161" s="124">
        <v>16.462700000000002</v>
      </c>
      <c r="CA161" s="124">
        <v>14.7524</v>
      </c>
      <c r="CB161" s="124">
        <v>15.5617</v>
      </c>
      <c r="CC161" s="124">
        <v>14.379799999999999</v>
      </c>
      <c r="CD161" s="124">
        <v>14.520799999999999</v>
      </c>
      <c r="CE161" s="124">
        <v>13.723699999999999</v>
      </c>
      <c r="CF161" s="124">
        <v>15.1881</v>
      </c>
      <c r="CG161" s="124">
        <v>13.542400000000001</v>
      </c>
      <c r="CH161" s="124"/>
      <c r="CI161" s="124"/>
    </row>
    <row r="162" spans="2:87" x14ac:dyDescent="0.3">
      <c r="B162" s="310"/>
      <c r="C162" s="3">
        <v>2020</v>
      </c>
      <c r="D162" s="125">
        <v>12.683299999999999</v>
      </c>
      <c r="E162" s="126">
        <v>13.8794</v>
      </c>
      <c r="F162" s="126">
        <v>10.3535</v>
      </c>
      <c r="G162" s="126">
        <v>13.704599999999999</v>
      </c>
      <c r="H162" s="126">
        <v>9.4877000000000002</v>
      </c>
      <c r="I162" s="126">
        <v>13.007999999999999</v>
      </c>
      <c r="J162" s="126">
        <v>8.2568999999999999</v>
      </c>
      <c r="K162" s="126">
        <v>12.198499999999999</v>
      </c>
      <c r="L162" s="126">
        <v>10.5245</v>
      </c>
      <c r="M162" s="126">
        <v>12.7522</v>
      </c>
      <c r="N162" s="126">
        <v>7.8201000000000001</v>
      </c>
      <c r="O162" s="126">
        <v>12.112399999999999</v>
      </c>
      <c r="P162" s="126">
        <v>7.8875000000000002</v>
      </c>
      <c r="Q162" s="126">
        <v>11.6081</v>
      </c>
      <c r="R162" s="126">
        <v>8.3346</v>
      </c>
      <c r="S162" s="126">
        <v>13.045299999999999</v>
      </c>
      <c r="T162" s="126">
        <v>7.2831999999999999</v>
      </c>
      <c r="U162" s="126">
        <v>11.338100000000001</v>
      </c>
      <c r="V162" s="126">
        <v>7.7210000000000001</v>
      </c>
      <c r="W162" s="126">
        <v>11.7333</v>
      </c>
      <c r="X162" s="126">
        <v>6.0656999999999996</v>
      </c>
      <c r="Y162" s="126">
        <v>11.0648</v>
      </c>
      <c r="Z162" s="126">
        <v>6.1592000000000002</v>
      </c>
      <c r="AA162" s="126">
        <v>10.8369</v>
      </c>
      <c r="AB162" s="126">
        <v>5.4244000000000003</v>
      </c>
      <c r="AC162" s="126">
        <v>10.273300000000001</v>
      </c>
      <c r="AE162" s="310"/>
      <c r="AF162" s="3">
        <v>2020</v>
      </c>
      <c r="AG162" s="125">
        <v>4.2027999999999999</v>
      </c>
      <c r="AH162" s="126">
        <v>13.699400000000001</v>
      </c>
      <c r="AI162" s="126">
        <v>3.6783999999999999</v>
      </c>
      <c r="AJ162" s="126">
        <v>8.8649000000000004</v>
      </c>
      <c r="AK162" s="126">
        <v>3.2524999999999999</v>
      </c>
      <c r="AL162" s="126">
        <v>7.4059999999999997</v>
      </c>
      <c r="AM162" s="126">
        <v>3.2057000000000002</v>
      </c>
      <c r="AN162" s="126">
        <v>9.0192999999999994</v>
      </c>
      <c r="AO162" s="126">
        <v>3.6861999999999999</v>
      </c>
      <c r="AP162" s="126">
        <v>8.9008000000000003</v>
      </c>
      <c r="AQ162" s="126">
        <v>6.4358000000000004</v>
      </c>
      <c r="AR162" s="126">
        <v>13.3673</v>
      </c>
      <c r="AS162" s="126">
        <v>3.9382000000000001</v>
      </c>
      <c r="AT162" s="126">
        <v>9.5665999999999993</v>
      </c>
      <c r="AU162" s="126">
        <v>6.0605000000000002</v>
      </c>
      <c r="AV162" s="126">
        <v>10.5769</v>
      </c>
      <c r="AW162" s="126">
        <v>6.6536</v>
      </c>
      <c r="AX162" s="126">
        <v>12.1418</v>
      </c>
      <c r="AY162" s="126">
        <v>8.7456999999999994</v>
      </c>
      <c r="AZ162" s="126">
        <v>13.200200000000001</v>
      </c>
      <c r="BA162" s="126">
        <v>10.3217</v>
      </c>
      <c r="BB162" s="126">
        <v>13.2905</v>
      </c>
      <c r="BC162" s="126">
        <v>13.002800000000001</v>
      </c>
      <c r="BD162" s="126">
        <v>13.9259</v>
      </c>
      <c r="BE162" s="126">
        <v>15.0871</v>
      </c>
      <c r="BF162" s="126">
        <v>14.170400000000001</v>
      </c>
      <c r="BH162" s="310"/>
      <c r="BI162" s="3">
        <v>2020</v>
      </c>
      <c r="BJ162" s="125">
        <v>14.29</v>
      </c>
      <c r="BK162" s="126">
        <v>12.6953</v>
      </c>
      <c r="BL162" s="126">
        <v>17.444900000000001</v>
      </c>
      <c r="BM162" s="126">
        <v>14.8011</v>
      </c>
      <c r="BN162" s="126">
        <v>14.425700000000001</v>
      </c>
      <c r="BO162" s="126">
        <v>14.251899999999999</v>
      </c>
      <c r="BP162" s="126">
        <v>14.808999999999999</v>
      </c>
      <c r="BQ162" s="126">
        <v>13.436999999999999</v>
      </c>
      <c r="BR162" s="126">
        <v>12.693300000000001</v>
      </c>
      <c r="BS162" s="126">
        <v>13.826000000000001</v>
      </c>
      <c r="BT162" s="126">
        <v>15.158099999999999</v>
      </c>
      <c r="BU162" s="126">
        <v>15.315799999999999</v>
      </c>
      <c r="BV162" s="126">
        <v>13.277900000000001</v>
      </c>
      <c r="BW162" s="126">
        <v>14.7311</v>
      </c>
      <c r="BX162" s="126">
        <v>15.9261</v>
      </c>
      <c r="BY162" s="126">
        <v>14.2987</v>
      </c>
      <c r="BZ162" s="126">
        <v>13.901400000000001</v>
      </c>
      <c r="CA162" s="126">
        <v>13.2905</v>
      </c>
      <c r="CB162" s="126">
        <v>14.645899999999999</v>
      </c>
      <c r="CC162" s="126">
        <v>13.575100000000001</v>
      </c>
      <c r="CD162" s="126">
        <v>15.0397</v>
      </c>
      <c r="CE162" s="126">
        <v>13.195399999999999</v>
      </c>
      <c r="CF162" s="126">
        <v>15.0763</v>
      </c>
      <c r="CG162" s="126">
        <v>14.852600000000001</v>
      </c>
      <c r="CH162" s="126">
        <v>14.832100000000001</v>
      </c>
      <c r="CI162" s="126">
        <v>13.7234</v>
      </c>
    </row>
    <row r="163" spans="2:87" x14ac:dyDescent="0.3">
      <c r="G163" s="115"/>
      <c r="BB163" s="115"/>
    </row>
    <row r="164" spans="2:87" ht="24" x14ac:dyDescent="0.3">
      <c r="B164" s="100" t="s">
        <v>63</v>
      </c>
      <c r="C164" s="87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E164" s="100" t="s">
        <v>64</v>
      </c>
      <c r="AF164" s="87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6"/>
      <c r="AS164" s="86"/>
      <c r="AT164" s="86"/>
      <c r="AU164" s="86"/>
      <c r="AV164" s="86"/>
      <c r="AW164" s="86"/>
      <c r="AX164" s="86"/>
      <c r="AY164" s="86"/>
      <c r="AZ164" s="86"/>
      <c r="BA164" s="86"/>
      <c r="BB164" s="86"/>
      <c r="BC164" s="86"/>
      <c r="BD164" s="86"/>
      <c r="BE164" s="86"/>
      <c r="BF164" s="86"/>
      <c r="BH164" s="100" t="s">
        <v>65</v>
      </c>
      <c r="BI164" s="87"/>
      <c r="BJ164" s="86"/>
      <c r="BK164" s="86"/>
      <c r="BL164" s="86"/>
      <c r="BM164" s="86"/>
      <c r="BN164" s="86"/>
      <c r="BO164" s="86"/>
      <c r="BP164" s="86"/>
      <c r="BQ164" s="86"/>
      <c r="BR164" s="86"/>
      <c r="BS164" s="86"/>
      <c r="BT164" s="86"/>
      <c r="BU164" s="86"/>
      <c r="BV164" s="86"/>
      <c r="BW164" s="86"/>
      <c r="BX164" s="86"/>
      <c r="BY164" s="86"/>
      <c r="BZ164" s="86"/>
      <c r="CA164" s="86"/>
      <c r="CB164" s="86"/>
      <c r="CC164" s="86"/>
      <c r="CD164" s="86"/>
      <c r="CE164" s="86"/>
      <c r="CF164" s="86"/>
      <c r="CG164" s="86"/>
      <c r="CH164" s="86"/>
      <c r="CI164" s="86"/>
    </row>
    <row r="165" spans="2:87" x14ac:dyDescent="0.3">
      <c r="B165" s="79"/>
      <c r="C165" s="73"/>
      <c r="D165" s="311" t="s">
        <v>30</v>
      </c>
      <c r="E165" s="311"/>
      <c r="F165" s="311"/>
      <c r="G165" s="311"/>
      <c r="H165" s="311"/>
      <c r="I165" s="311"/>
      <c r="J165" s="311"/>
      <c r="K165" s="311"/>
      <c r="L165" s="311"/>
      <c r="M165" s="311"/>
      <c r="N165" s="311"/>
      <c r="O165" s="311"/>
      <c r="P165" s="311"/>
      <c r="Q165" s="311"/>
      <c r="R165" s="311"/>
      <c r="S165" s="311"/>
      <c r="T165" s="311"/>
      <c r="U165" s="311"/>
      <c r="V165" s="311"/>
      <c r="W165" s="311"/>
      <c r="X165" s="311"/>
      <c r="Y165" s="311"/>
      <c r="Z165" s="311"/>
      <c r="AA165" s="311"/>
      <c r="AB165" s="311"/>
      <c r="AC165" s="311"/>
      <c r="AE165" s="79"/>
      <c r="AF165" s="73"/>
      <c r="AG165" s="311" t="s">
        <v>30</v>
      </c>
      <c r="AH165" s="311"/>
      <c r="AI165" s="311"/>
      <c r="AJ165" s="311"/>
      <c r="AK165" s="311"/>
      <c r="AL165" s="311"/>
      <c r="AM165" s="311"/>
      <c r="AN165" s="311"/>
      <c r="AO165" s="311"/>
      <c r="AP165" s="311"/>
      <c r="AQ165" s="311"/>
      <c r="AR165" s="311"/>
      <c r="AS165" s="311"/>
      <c r="AT165" s="311"/>
      <c r="AU165" s="311"/>
      <c r="AV165" s="311"/>
      <c r="AW165" s="311"/>
      <c r="AX165" s="311"/>
      <c r="AY165" s="311"/>
      <c r="AZ165" s="311"/>
      <c r="BA165" s="311"/>
      <c r="BB165" s="311"/>
      <c r="BC165" s="311"/>
      <c r="BD165" s="311"/>
      <c r="BE165" s="311"/>
      <c r="BF165" s="311"/>
      <c r="BH165" s="79"/>
      <c r="BI165" s="73"/>
      <c r="BJ165" s="311" t="s">
        <v>30</v>
      </c>
      <c r="BK165" s="311"/>
      <c r="BL165" s="311"/>
      <c r="BM165" s="311"/>
      <c r="BN165" s="311"/>
      <c r="BO165" s="311"/>
      <c r="BP165" s="311"/>
      <c r="BQ165" s="311"/>
      <c r="BR165" s="311"/>
      <c r="BS165" s="311"/>
      <c r="BT165" s="311"/>
      <c r="BU165" s="311"/>
      <c r="BV165" s="311"/>
      <c r="BW165" s="311"/>
      <c r="BX165" s="311"/>
      <c r="BY165" s="311"/>
      <c r="BZ165" s="311"/>
      <c r="CA165" s="311"/>
      <c r="CB165" s="311"/>
      <c r="CC165" s="311"/>
      <c r="CD165" s="311"/>
      <c r="CE165" s="311"/>
      <c r="CF165" s="311"/>
      <c r="CG165" s="311"/>
      <c r="CH165" s="311"/>
      <c r="CI165" s="311"/>
    </row>
    <row r="166" spans="2:87" x14ac:dyDescent="0.3">
      <c r="B166" s="80"/>
      <c r="C166" s="81"/>
      <c r="D166" s="307">
        <v>2008</v>
      </c>
      <c r="E166" s="307"/>
      <c r="F166" s="307">
        <v>2009</v>
      </c>
      <c r="G166" s="307"/>
      <c r="H166" s="307">
        <v>2010</v>
      </c>
      <c r="I166" s="307"/>
      <c r="J166" s="307">
        <v>2011</v>
      </c>
      <c r="K166" s="307"/>
      <c r="L166" s="307">
        <v>2012</v>
      </c>
      <c r="M166" s="307"/>
      <c r="N166" s="307">
        <v>2013</v>
      </c>
      <c r="O166" s="307"/>
      <c r="P166" s="307">
        <v>2014</v>
      </c>
      <c r="Q166" s="307"/>
      <c r="R166" s="307">
        <v>2015</v>
      </c>
      <c r="S166" s="307"/>
      <c r="T166" s="307">
        <v>2016</v>
      </c>
      <c r="U166" s="307"/>
      <c r="V166" s="307">
        <v>2017</v>
      </c>
      <c r="W166" s="307"/>
      <c r="X166" s="307">
        <v>2018</v>
      </c>
      <c r="Y166" s="307"/>
      <c r="Z166" s="307">
        <v>2019</v>
      </c>
      <c r="AA166" s="307"/>
      <c r="AB166" s="307">
        <v>2020</v>
      </c>
      <c r="AC166" s="307"/>
      <c r="AE166" s="80"/>
      <c r="AF166" s="81"/>
      <c r="AG166" s="307">
        <v>2008</v>
      </c>
      <c r="AH166" s="307"/>
      <c r="AI166" s="307">
        <v>2009</v>
      </c>
      <c r="AJ166" s="307"/>
      <c r="AK166" s="307">
        <v>2010</v>
      </c>
      <c r="AL166" s="307"/>
      <c r="AM166" s="307">
        <v>2011</v>
      </c>
      <c r="AN166" s="307"/>
      <c r="AO166" s="307">
        <v>2012</v>
      </c>
      <c r="AP166" s="307"/>
      <c r="AQ166" s="307">
        <v>2013</v>
      </c>
      <c r="AR166" s="307"/>
      <c r="AS166" s="307">
        <v>2014</v>
      </c>
      <c r="AT166" s="307"/>
      <c r="AU166" s="307">
        <v>2015</v>
      </c>
      <c r="AV166" s="307"/>
      <c r="AW166" s="307">
        <v>2016</v>
      </c>
      <c r="AX166" s="307"/>
      <c r="AY166" s="307">
        <v>2017</v>
      </c>
      <c r="AZ166" s="307"/>
      <c r="BA166" s="307">
        <v>2018</v>
      </c>
      <c r="BB166" s="307"/>
      <c r="BC166" s="307">
        <v>2019</v>
      </c>
      <c r="BD166" s="307"/>
      <c r="BE166" s="307">
        <v>2020</v>
      </c>
      <c r="BF166" s="307"/>
      <c r="BH166" s="80"/>
      <c r="BI166" s="81"/>
      <c r="BJ166" s="307">
        <v>2008</v>
      </c>
      <c r="BK166" s="307"/>
      <c r="BL166" s="307">
        <v>2009</v>
      </c>
      <c r="BM166" s="307"/>
      <c r="BN166" s="307">
        <v>2010</v>
      </c>
      <c r="BO166" s="307"/>
      <c r="BP166" s="307">
        <v>2011</v>
      </c>
      <c r="BQ166" s="307"/>
      <c r="BR166" s="307">
        <v>2012</v>
      </c>
      <c r="BS166" s="307"/>
      <c r="BT166" s="307">
        <v>2013</v>
      </c>
      <c r="BU166" s="307"/>
      <c r="BV166" s="307">
        <v>2014</v>
      </c>
      <c r="BW166" s="307"/>
      <c r="BX166" s="307">
        <v>2015</v>
      </c>
      <c r="BY166" s="307"/>
      <c r="BZ166" s="307">
        <v>2016</v>
      </c>
      <c r="CA166" s="307"/>
      <c r="CB166" s="307">
        <v>2017</v>
      </c>
      <c r="CC166" s="307"/>
      <c r="CD166" s="307">
        <v>2018</v>
      </c>
      <c r="CE166" s="307"/>
      <c r="CF166" s="307">
        <v>2019</v>
      </c>
      <c r="CG166" s="307"/>
      <c r="CH166" s="307">
        <v>2020</v>
      </c>
      <c r="CI166" s="307"/>
    </row>
    <row r="167" spans="2:87" x14ac:dyDescent="0.3">
      <c r="B167" s="83"/>
      <c r="C167" s="84"/>
      <c r="D167" s="85" t="s">
        <v>57</v>
      </c>
      <c r="E167" s="85" t="s">
        <v>58</v>
      </c>
      <c r="F167" s="85" t="s">
        <v>57</v>
      </c>
      <c r="G167" s="85" t="s">
        <v>58</v>
      </c>
      <c r="H167" s="85" t="s">
        <v>57</v>
      </c>
      <c r="I167" s="85" t="s">
        <v>58</v>
      </c>
      <c r="J167" s="85" t="s">
        <v>57</v>
      </c>
      <c r="K167" s="85" t="s">
        <v>58</v>
      </c>
      <c r="L167" s="85" t="s">
        <v>57</v>
      </c>
      <c r="M167" s="85" t="s">
        <v>58</v>
      </c>
      <c r="N167" s="85" t="s">
        <v>57</v>
      </c>
      <c r="O167" s="85" t="s">
        <v>58</v>
      </c>
      <c r="P167" s="85" t="s">
        <v>57</v>
      </c>
      <c r="Q167" s="85" t="s">
        <v>58</v>
      </c>
      <c r="R167" s="85" t="s">
        <v>57</v>
      </c>
      <c r="S167" s="85" t="s">
        <v>58</v>
      </c>
      <c r="T167" s="85" t="s">
        <v>57</v>
      </c>
      <c r="U167" s="85" t="s">
        <v>58</v>
      </c>
      <c r="V167" s="85" t="s">
        <v>57</v>
      </c>
      <c r="W167" s="85" t="s">
        <v>58</v>
      </c>
      <c r="X167" s="85" t="s">
        <v>57</v>
      </c>
      <c r="Y167" s="85" t="s">
        <v>58</v>
      </c>
      <c r="Z167" s="85" t="s">
        <v>57</v>
      </c>
      <c r="AA167" s="85" t="s">
        <v>58</v>
      </c>
      <c r="AB167" s="85" t="s">
        <v>57</v>
      </c>
      <c r="AC167" s="85" t="s">
        <v>58</v>
      </c>
      <c r="AE167" s="83"/>
      <c r="AF167" s="84"/>
      <c r="AG167" s="85" t="s">
        <v>57</v>
      </c>
      <c r="AH167" s="85" t="s">
        <v>58</v>
      </c>
      <c r="AI167" s="85" t="s">
        <v>57</v>
      </c>
      <c r="AJ167" s="85" t="s">
        <v>58</v>
      </c>
      <c r="AK167" s="85" t="s">
        <v>57</v>
      </c>
      <c r="AL167" s="85" t="s">
        <v>58</v>
      </c>
      <c r="AM167" s="85" t="s">
        <v>57</v>
      </c>
      <c r="AN167" s="85" t="s">
        <v>58</v>
      </c>
      <c r="AO167" s="85" t="s">
        <v>57</v>
      </c>
      <c r="AP167" s="85" t="s">
        <v>58</v>
      </c>
      <c r="AQ167" s="85" t="s">
        <v>57</v>
      </c>
      <c r="AR167" s="85" t="s">
        <v>58</v>
      </c>
      <c r="AS167" s="85" t="s">
        <v>57</v>
      </c>
      <c r="AT167" s="85" t="s">
        <v>58</v>
      </c>
      <c r="AU167" s="85" t="s">
        <v>57</v>
      </c>
      <c r="AV167" s="85" t="s">
        <v>58</v>
      </c>
      <c r="AW167" s="85" t="s">
        <v>57</v>
      </c>
      <c r="AX167" s="85" t="s">
        <v>58</v>
      </c>
      <c r="AY167" s="85" t="s">
        <v>57</v>
      </c>
      <c r="AZ167" s="85" t="s">
        <v>58</v>
      </c>
      <c r="BA167" s="85" t="s">
        <v>57</v>
      </c>
      <c r="BB167" s="85" t="s">
        <v>58</v>
      </c>
      <c r="BC167" s="85" t="s">
        <v>57</v>
      </c>
      <c r="BD167" s="85" t="s">
        <v>58</v>
      </c>
      <c r="BE167" s="85" t="s">
        <v>57</v>
      </c>
      <c r="BF167" s="85" t="s">
        <v>58</v>
      </c>
      <c r="BH167" s="83"/>
      <c r="BI167" s="84"/>
      <c r="BJ167" s="85" t="s">
        <v>57</v>
      </c>
      <c r="BK167" s="85" t="s">
        <v>58</v>
      </c>
      <c r="BL167" s="85" t="s">
        <v>57</v>
      </c>
      <c r="BM167" s="85" t="s">
        <v>58</v>
      </c>
      <c r="BN167" s="85" t="s">
        <v>57</v>
      </c>
      <c r="BO167" s="85" t="s">
        <v>58</v>
      </c>
      <c r="BP167" s="85" t="s">
        <v>57</v>
      </c>
      <c r="BQ167" s="85" t="s">
        <v>58</v>
      </c>
      <c r="BR167" s="85" t="s">
        <v>57</v>
      </c>
      <c r="BS167" s="85" t="s">
        <v>58</v>
      </c>
      <c r="BT167" s="85" t="s">
        <v>57</v>
      </c>
      <c r="BU167" s="85" t="s">
        <v>58</v>
      </c>
      <c r="BV167" s="85" t="s">
        <v>57</v>
      </c>
      <c r="BW167" s="85" t="s">
        <v>58</v>
      </c>
      <c r="BX167" s="85" t="s">
        <v>57</v>
      </c>
      <c r="BY167" s="85" t="s">
        <v>58</v>
      </c>
      <c r="BZ167" s="85" t="s">
        <v>57</v>
      </c>
      <c r="CA167" s="85" t="s">
        <v>58</v>
      </c>
      <c r="CB167" s="85" t="s">
        <v>57</v>
      </c>
      <c r="CC167" s="85" t="s">
        <v>58</v>
      </c>
      <c r="CD167" s="85" t="s">
        <v>57</v>
      </c>
      <c r="CE167" s="85" t="s">
        <v>58</v>
      </c>
      <c r="CF167" s="85" t="s">
        <v>57</v>
      </c>
      <c r="CG167" s="85" t="s">
        <v>58</v>
      </c>
      <c r="CH167" s="85" t="s">
        <v>57</v>
      </c>
      <c r="CI167" s="85" t="s">
        <v>58</v>
      </c>
    </row>
    <row r="168" spans="2:87" ht="13.5" customHeight="1" x14ac:dyDescent="0.3">
      <c r="B168" s="308" t="s">
        <v>34</v>
      </c>
      <c r="C168" s="2">
        <v>2008</v>
      </c>
      <c r="D168" s="121">
        <v>45.104199999999999</v>
      </c>
      <c r="E168" s="122">
        <v>5.5128500000000003</v>
      </c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  <c r="AC168" s="122"/>
      <c r="AE168" s="308" t="s">
        <v>34</v>
      </c>
      <c r="AF168" s="2">
        <v>2008</v>
      </c>
      <c r="AG168" s="121">
        <v>17.188099999999999</v>
      </c>
      <c r="AH168" s="122">
        <v>10.4665</v>
      </c>
      <c r="AI168" s="122"/>
      <c r="AJ168" s="122"/>
      <c r="AK168" s="122"/>
      <c r="AL168" s="122"/>
      <c r="AM168" s="122"/>
      <c r="AN168" s="122"/>
      <c r="AO168" s="122"/>
      <c r="AP168" s="122"/>
      <c r="AQ168" s="122"/>
      <c r="AR168" s="122"/>
      <c r="AS168" s="122"/>
      <c r="AT168" s="122"/>
      <c r="AU168" s="122"/>
      <c r="AV168" s="122"/>
      <c r="AW168" s="122"/>
      <c r="AX168" s="122"/>
      <c r="AY168" s="122"/>
      <c r="AZ168" s="122"/>
      <c r="BA168" s="122"/>
      <c r="BB168" s="122"/>
      <c r="BC168" s="122"/>
      <c r="BD168" s="122"/>
      <c r="BE168" s="122"/>
      <c r="BF168" s="122"/>
      <c r="BH168" s="308" t="s">
        <v>34</v>
      </c>
      <c r="BI168" s="2">
        <v>2008</v>
      </c>
      <c r="BJ168" s="121">
        <v>36.027099999999997</v>
      </c>
      <c r="BK168" s="122">
        <v>18.4207</v>
      </c>
      <c r="BL168" s="122"/>
      <c r="BM168" s="122"/>
      <c r="BN168" s="122"/>
      <c r="BO168" s="122"/>
      <c r="BP168" s="122"/>
      <c r="BQ168" s="122"/>
      <c r="BR168" s="122"/>
      <c r="BS168" s="122"/>
      <c r="BT168" s="122"/>
      <c r="BU168" s="122"/>
      <c r="BV168" s="122"/>
      <c r="BW168" s="122"/>
      <c r="BX168" s="122"/>
      <c r="BY168" s="122"/>
      <c r="BZ168" s="122"/>
      <c r="CA168" s="122"/>
      <c r="CB168" s="122"/>
      <c r="CC168" s="122"/>
      <c r="CD168" s="122"/>
      <c r="CE168" s="122"/>
      <c r="CF168" s="122"/>
      <c r="CG168" s="122"/>
      <c r="CH168" s="122"/>
      <c r="CI168" s="122"/>
    </row>
    <row r="169" spans="2:87" x14ac:dyDescent="0.3">
      <c r="B169" s="309"/>
      <c r="C169" s="2">
        <v>2009</v>
      </c>
      <c r="D169" s="123">
        <v>46.2926</v>
      </c>
      <c r="E169" s="124">
        <v>4.8225600000000002</v>
      </c>
      <c r="F169" s="124">
        <v>45.811700000000002</v>
      </c>
      <c r="G169" s="124">
        <v>5.7394499999999997</v>
      </c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E169" s="309"/>
      <c r="AF169" s="2">
        <v>2009</v>
      </c>
      <c r="AG169" s="123">
        <v>18.842500000000001</v>
      </c>
      <c r="AH169" s="124">
        <v>9.0304000000000002</v>
      </c>
      <c r="AI169" s="124">
        <v>18.815000000000001</v>
      </c>
      <c r="AJ169" s="124">
        <v>10.419700000000001</v>
      </c>
      <c r="AK169" s="124"/>
      <c r="AL169" s="124"/>
      <c r="AM169" s="124"/>
      <c r="AN169" s="124"/>
      <c r="AO169" s="124"/>
      <c r="AP169" s="124"/>
      <c r="AQ169" s="124"/>
      <c r="AR169" s="124"/>
      <c r="AS169" s="124"/>
      <c r="AT169" s="124"/>
      <c r="AU169" s="124"/>
      <c r="AV169" s="124"/>
      <c r="AW169" s="124"/>
      <c r="AX169" s="124"/>
      <c r="AY169" s="124"/>
      <c r="AZ169" s="124"/>
      <c r="BA169" s="124"/>
      <c r="BB169" s="124"/>
      <c r="BC169" s="124"/>
      <c r="BD169" s="124"/>
      <c r="BE169" s="124"/>
      <c r="BF169" s="124"/>
      <c r="BH169" s="309"/>
      <c r="BI169" s="2">
        <v>2009</v>
      </c>
      <c r="BJ169" s="123">
        <v>36.866900000000001</v>
      </c>
      <c r="BK169" s="124">
        <v>15.130100000000001</v>
      </c>
      <c r="BL169" s="124">
        <v>29.526800000000001</v>
      </c>
      <c r="BM169" s="124">
        <v>14.9185</v>
      </c>
      <c r="BN169" s="124"/>
      <c r="BO169" s="124"/>
      <c r="BP169" s="124"/>
      <c r="BQ169" s="124"/>
      <c r="BR169" s="124"/>
      <c r="BS169" s="124"/>
      <c r="BT169" s="124"/>
      <c r="BU169" s="124"/>
      <c r="BV169" s="124"/>
      <c r="BW169" s="124"/>
      <c r="BX169" s="124"/>
      <c r="BY169" s="124"/>
      <c r="BZ169" s="124"/>
      <c r="CA169" s="124"/>
      <c r="CB169" s="124"/>
      <c r="CC169" s="124"/>
      <c r="CD169" s="124"/>
      <c r="CE169" s="124"/>
      <c r="CF169" s="124"/>
      <c r="CG169" s="124"/>
      <c r="CH169" s="124"/>
      <c r="CI169" s="124"/>
    </row>
    <row r="170" spans="2:87" x14ac:dyDescent="0.3">
      <c r="B170" s="309"/>
      <c r="C170" s="2">
        <v>2010</v>
      </c>
      <c r="D170" s="123">
        <v>44.217599999999997</v>
      </c>
      <c r="E170" s="124">
        <v>6.7563000000000004</v>
      </c>
      <c r="F170" s="124">
        <v>46.87</v>
      </c>
      <c r="G170" s="124">
        <v>4.6642799999999998</v>
      </c>
      <c r="H170" s="124">
        <v>46.8705</v>
      </c>
      <c r="I170" s="124">
        <v>4.4681100000000002</v>
      </c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E170" s="309"/>
      <c r="AF170" s="2">
        <v>2010</v>
      </c>
      <c r="AG170" s="123">
        <v>15.7197</v>
      </c>
      <c r="AH170" s="124">
        <v>10.3794</v>
      </c>
      <c r="AI170" s="124">
        <v>19.4099</v>
      </c>
      <c r="AJ170" s="124">
        <v>8.0526999999999997</v>
      </c>
      <c r="AK170" s="124">
        <v>20.065000000000001</v>
      </c>
      <c r="AL170" s="124">
        <v>8.2425999999999995</v>
      </c>
      <c r="AM170" s="124"/>
      <c r="AN170" s="124"/>
      <c r="AO170" s="124"/>
      <c r="AP170" s="124"/>
      <c r="AQ170" s="124"/>
      <c r="AR170" s="124"/>
      <c r="AS170" s="124"/>
      <c r="AT170" s="124"/>
      <c r="AU170" s="124"/>
      <c r="AV170" s="124"/>
      <c r="AW170" s="124"/>
      <c r="AX170" s="124"/>
      <c r="AY170" s="124"/>
      <c r="AZ170" s="124"/>
      <c r="BA170" s="124"/>
      <c r="BB170" s="124"/>
      <c r="BC170" s="124"/>
      <c r="BD170" s="124"/>
      <c r="BE170" s="124"/>
      <c r="BF170" s="124"/>
      <c r="BH170" s="309"/>
      <c r="BI170" s="2">
        <v>2010</v>
      </c>
      <c r="BJ170" s="123">
        <v>30.959399999999999</v>
      </c>
      <c r="BK170" s="124">
        <v>15.9323</v>
      </c>
      <c r="BL170" s="124">
        <v>33.036099999999998</v>
      </c>
      <c r="BM170" s="124">
        <v>13.882999999999999</v>
      </c>
      <c r="BN170" s="124">
        <v>36.856999999999999</v>
      </c>
      <c r="BO170" s="124">
        <v>18.289000000000001</v>
      </c>
      <c r="BP170" s="124"/>
      <c r="BQ170" s="124"/>
      <c r="BR170" s="124"/>
      <c r="BS170" s="124"/>
      <c r="BT170" s="124"/>
      <c r="BU170" s="124"/>
      <c r="BV170" s="124"/>
      <c r="BW170" s="124"/>
      <c r="BX170" s="124"/>
      <c r="BY170" s="124"/>
      <c r="BZ170" s="124"/>
      <c r="CA170" s="124"/>
      <c r="CB170" s="124"/>
      <c r="CC170" s="124"/>
      <c r="CD170" s="124"/>
      <c r="CE170" s="124"/>
      <c r="CF170" s="124"/>
      <c r="CG170" s="124"/>
      <c r="CH170" s="124"/>
      <c r="CI170" s="124"/>
    </row>
    <row r="171" spans="2:87" x14ac:dyDescent="0.3">
      <c r="B171" s="309"/>
      <c r="C171" s="2">
        <v>2011</v>
      </c>
      <c r="D171" s="123">
        <v>47.05</v>
      </c>
      <c r="E171" s="124">
        <v>4.3487099999999996</v>
      </c>
      <c r="F171" s="124">
        <v>46.355600000000003</v>
      </c>
      <c r="G171" s="124">
        <v>5.1924400000000004</v>
      </c>
      <c r="H171" s="124">
        <v>47.265500000000003</v>
      </c>
      <c r="I171" s="124">
        <v>4.5137700000000001</v>
      </c>
      <c r="J171" s="124">
        <v>46.307400000000001</v>
      </c>
      <c r="K171" s="124">
        <v>4.6720100000000002</v>
      </c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E171" s="309"/>
      <c r="AF171" s="2">
        <v>2011</v>
      </c>
      <c r="AG171" s="123">
        <v>20.968800000000002</v>
      </c>
      <c r="AH171" s="124">
        <v>7.9032999999999998</v>
      </c>
      <c r="AI171" s="124">
        <v>18.3367</v>
      </c>
      <c r="AJ171" s="124">
        <v>7.7827999999999999</v>
      </c>
      <c r="AK171" s="124">
        <v>20.052</v>
      </c>
      <c r="AL171" s="124">
        <v>7.8619000000000003</v>
      </c>
      <c r="AM171" s="124">
        <v>18.618400000000001</v>
      </c>
      <c r="AN171" s="124">
        <v>8.3199000000000005</v>
      </c>
      <c r="AO171" s="124"/>
      <c r="AP171" s="124"/>
      <c r="AQ171" s="124"/>
      <c r="AR171" s="124"/>
      <c r="AS171" s="124"/>
      <c r="AT171" s="124"/>
      <c r="AU171" s="124"/>
      <c r="AV171" s="124"/>
      <c r="AW171" s="124"/>
      <c r="AX171" s="124"/>
      <c r="AY171" s="124"/>
      <c r="AZ171" s="124"/>
      <c r="BA171" s="124"/>
      <c r="BB171" s="124"/>
      <c r="BC171" s="124"/>
      <c r="BD171" s="124"/>
      <c r="BE171" s="124"/>
      <c r="BF171" s="124"/>
      <c r="BH171" s="309"/>
      <c r="BI171" s="2">
        <v>2011</v>
      </c>
      <c r="BJ171" s="123">
        <v>38.65</v>
      </c>
      <c r="BK171" s="124">
        <v>15.444699999999999</v>
      </c>
      <c r="BL171" s="124">
        <v>35.145600000000002</v>
      </c>
      <c r="BM171" s="124">
        <v>18.6279</v>
      </c>
      <c r="BN171" s="124">
        <v>35.151000000000003</v>
      </c>
      <c r="BO171" s="124">
        <v>16.787400000000002</v>
      </c>
      <c r="BP171" s="124">
        <v>29.872299999999999</v>
      </c>
      <c r="BQ171" s="124">
        <v>17.033799999999999</v>
      </c>
      <c r="BR171" s="124"/>
      <c r="BS171" s="124"/>
      <c r="BT171" s="124"/>
      <c r="BU171" s="124"/>
      <c r="BV171" s="124"/>
      <c r="BW171" s="124"/>
      <c r="BX171" s="124"/>
      <c r="BY171" s="124"/>
      <c r="BZ171" s="124"/>
      <c r="CA171" s="124"/>
      <c r="CB171" s="124"/>
      <c r="CC171" s="124"/>
      <c r="CD171" s="124"/>
      <c r="CE171" s="124"/>
      <c r="CF171" s="124"/>
      <c r="CG171" s="124"/>
      <c r="CH171" s="124"/>
      <c r="CI171" s="124"/>
    </row>
    <row r="172" spans="2:87" x14ac:dyDescent="0.3">
      <c r="B172" s="309"/>
      <c r="C172" s="2">
        <v>2012</v>
      </c>
      <c r="D172" s="123">
        <v>47.28</v>
      </c>
      <c r="E172" s="124">
        <v>3.0718100000000002</v>
      </c>
      <c r="F172" s="124">
        <v>46.9176</v>
      </c>
      <c r="G172" s="124">
        <v>4.0852199999999996</v>
      </c>
      <c r="H172" s="124">
        <v>46.029699999999998</v>
      </c>
      <c r="I172" s="124">
        <v>4.6705300000000003</v>
      </c>
      <c r="J172" s="124">
        <v>47.0593</v>
      </c>
      <c r="K172" s="124">
        <v>3.7548599999999999</v>
      </c>
      <c r="L172" s="124">
        <v>46.608699999999999</v>
      </c>
      <c r="M172" s="124">
        <v>4.0506399999999996</v>
      </c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E172" s="309"/>
      <c r="AF172" s="2">
        <v>2012</v>
      </c>
      <c r="AG172" s="123">
        <v>21.662700000000001</v>
      </c>
      <c r="AH172" s="124">
        <v>6.1315999999999997</v>
      </c>
      <c r="AI172" s="124">
        <v>19.102399999999999</v>
      </c>
      <c r="AJ172" s="124">
        <v>7.7186000000000003</v>
      </c>
      <c r="AK172" s="124">
        <v>18.060300000000002</v>
      </c>
      <c r="AL172" s="124">
        <v>8.2921999999999993</v>
      </c>
      <c r="AM172" s="124">
        <v>20.466899999999999</v>
      </c>
      <c r="AN172" s="124">
        <v>7.3640999999999996</v>
      </c>
      <c r="AO172" s="124">
        <v>18.9678</v>
      </c>
      <c r="AP172" s="124">
        <v>7.7464000000000004</v>
      </c>
      <c r="AQ172" s="124"/>
      <c r="AR172" s="124"/>
      <c r="AS172" s="124"/>
      <c r="AT172" s="124"/>
      <c r="AU172" s="124"/>
      <c r="AV172" s="124"/>
      <c r="AW172" s="124"/>
      <c r="AX172" s="124"/>
      <c r="AY172" s="124"/>
      <c r="AZ172" s="124"/>
      <c r="BA172" s="124"/>
      <c r="BB172" s="124"/>
      <c r="BC172" s="124"/>
      <c r="BD172" s="124"/>
      <c r="BE172" s="124"/>
      <c r="BF172" s="124"/>
      <c r="BH172" s="309"/>
      <c r="BI172" s="2">
        <v>2012</v>
      </c>
      <c r="BJ172" s="123">
        <v>36.683300000000003</v>
      </c>
      <c r="BK172" s="124">
        <v>13.992599999999999</v>
      </c>
      <c r="BL172" s="124">
        <v>41.584699999999998</v>
      </c>
      <c r="BM172" s="124">
        <v>19.315899999999999</v>
      </c>
      <c r="BN172" s="124">
        <v>39.225900000000003</v>
      </c>
      <c r="BO172" s="124">
        <v>14.0778</v>
      </c>
      <c r="BP172" s="124">
        <v>35.756500000000003</v>
      </c>
      <c r="BQ172" s="124">
        <v>17.8443</v>
      </c>
      <c r="BR172" s="124">
        <v>32.667099999999998</v>
      </c>
      <c r="BS172" s="124">
        <v>15.296099999999999</v>
      </c>
      <c r="BT172" s="124"/>
      <c r="BU172" s="124"/>
      <c r="BV172" s="124"/>
      <c r="BW172" s="124"/>
      <c r="BX172" s="124"/>
      <c r="BY172" s="124"/>
      <c r="BZ172" s="124"/>
      <c r="CA172" s="124"/>
      <c r="CB172" s="124"/>
      <c r="CC172" s="124"/>
      <c r="CD172" s="124"/>
      <c r="CE172" s="124"/>
      <c r="CF172" s="124"/>
      <c r="CG172" s="124"/>
      <c r="CH172" s="124"/>
      <c r="CI172" s="124"/>
    </row>
    <row r="173" spans="2:87" x14ac:dyDescent="0.3">
      <c r="B173" s="309"/>
      <c r="C173" s="2">
        <v>2013</v>
      </c>
      <c r="D173" s="123">
        <v>46.8</v>
      </c>
      <c r="E173" s="124">
        <v>2.3797799999999998</v>
      </c>
      <c r="F173" s="124">
        <v>44.767899999999997</v>
      </c>
      <c r="G173" s="124">
        <v>3.78281</v>
      </c>
      <c r="H173" s="124">
        <v>45.242100000000001</v>
      </c>
      <c r="I173" s="124">
        <v>3.33107</v>
      </c>
      <c r="J173" s="124">
        <v>45.033299999999997</v>
      </c>
      <c r="K173" s="124">
        <v>3.6753499999999999</v>
      </c>
      <c r="L173" s="124">
        <v>45.76</v>
      </c>
      <c r="M173" s="124">
        <v>3.0556299999999998</v>
      </c>
      <c r="N173" s="124">
        <v>44.567999999999998</v>
      </c>
      <c r="O173" s="124">
        <v>3.9853499999999999</v>
      </c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E173" s="309"/>
      <c r="AF173" s="2">
        <v>2013</v>
      </c>
      <c r="AG173" s="123">
        <v>21.102900000000002</v>
      </c>
      <c r="AH173" s="124">
        <v>6.5519999999999996</v>
      </c>
      <c r="AI173" s="124">
        <v>16.010400000000001</v>
      </c>
      <c r="AJ173" s="124">
        <v>6.5681000000000003</v>
      </c>
      <c r="AK173" s="124">
        <v>16.849699999999999</v>
      </c>
      <c r="AL173" s="124">
        <v>6.3853</v>
      </c>
      <c r="AM173" s="124">
        <v>15.1938</v>
      </c>
      <c r="AN173" s="124">
        <v>5.7569999999999997</v>
      </c>
      <c r="AO173" s="124">
        <v>16.950299999999999</v>
      </c>
      <c r="AP173" s="124">
        <v>5.9128999999999996</v>
      </c>
      <c r="AQ173" s="124">
        <v>15.482100000000001</v>
      </c>
      <c r="AR173" s="124">
        <v>6.9833999999999996</v>
      </c>
      <c r="AS173" s="124"/>
      <c r="AT173" s="124"/>
      <c r="AU173" s="124"/>
      <c r="AV173" s="124"/>
      <c r="AW173" s="124"/>
      <c r="AX173" s="124"/>
      <c r="AY173" s="124"/>
      <c r="AZ173" s="124"/>
      <c r="BA173" s="124"/>
      <c r="BB173" s="124"/>
      <c r="BC173" s="124"/>
      <c r="BD173" s="124"/>
      <c r="BE173" s="124"/>
      <c r="BF173" s="124"/>
      <c r="BH173" s="309"/>
      <c r="BI173" s="2">
        <v>2013</v>
      </c>
      <c r="BJ173" s="123">
        <v>30.852900000000002</v>
      </c>
      <c r="BK173" s="124">
        <v>11.317399999999999</v>
      </c>
      <c r="BL173" s="124">
        <v>31.9696</v>
      </c>
      <c r="BM173" s="124">
        <v>12.8352</v>
      </c>
      <c r="BN173" s="124">
        <v>32.162399999999998</v>
      </c>
      <c r="BO173" s="124">
        <v>13.495699999999999</v>
      </c>
      <c r="BP173" s="124">
        <v>33.851500000000001</v>
      </c>
      <c r="BQ173" s="124">
        <v>17.342400000000001</v>
      </c>
      <c r="BR173" s="124">
        <v>33.502699999999997</v>
      </c>
      <c r="BS173" s="124">
        <v>16.7136</v>
      </c>
      <c r="BT173" s="124">
        <v>33.722499999999997</v>
      </c>
      <c r="BU173" s="124">
        <v>13.902799999999999</v>
      </c>
      <c r="BV173" s="124"/>
      <c r="BW173" s="124"/>
      <c r="BX173" s="124"/>
      <c r="BY173" s="124"/>
      <c r="BZ173" s="124"/>
      <c r="CA173" s="124"/>
      <c r="CB173" s="124"/>
      <c r="CC173" s="124"/>
      <c r="CD173" s="124"/>
      <c r="CE173" s="124"/>
      <c r="CF173" s="124"/>
      <c r="CG173" s="124"/>
      <c r="CH173" s="124"/>
      <c r="CI173" s="124"/>
    </row>
    <row r="174" spans="2:87" x14ac:dyDescent="0.3">
      <c r="B174" s="309"/>
      <c r="C174" s="2">
        <v>2014</v>
      </c>
      <c r="D174" s="123">
        <v>45.055599999999998</v>
      </c>
      <c r="E174" s="124">
        <v>2.0506799999999998</v>
      </c>
      <c r="F174" s="124">
        <v>45.366700000000002</v>
      </c>
      <c r="G174" s="124">
        <v>3.4980699999999998</v>
      </c>
      <c r="H174" s="124">
        <v>44.914299999999997</v>
      </c>
      <c r="I174" s="124">
        <v>4.0154100000000001</v>
      </c>
      <c r="J174" s="124">
        <v>45.3962</v>
      </c>
      <c r="K174" s="124">
        <v>3.2610999999999999</v>
      </c>
      <c r="L174" s="124">
        <v>44.767899999999997</v>
      </c>
      <c r="M174" s="124">
        <v>3.6577000000000002</v>
      </c>
      <c r="N174" s="124">
        <v>45.298699999999997</v>
      </c>
      <c r="O174" s="124">
        <v>3.4484699999999999</v>
      </c>
      <c r="P174" s="124">
        <v>44.983899999999998</v>
      </c>
      <c r="Q174" s="124">
        <v>3.1847300000000001</v>
      </c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E174" s="309"/>
      <c r="AF174" s="2">
        <v>2014</v>
      </c>
      <c r="AG174" s="123">
        <v>16.851099999999999</v>
      </c>
      <c r="AH174" s="124">
        <v>5.7412000000000001</v>
      </c>
      <c r="AI174" s="124">
        <v>16.982199999999999</v>
      </c>
      <c r="AJ174" s="124">
        <v>6.1940999999999997</v>
      </c>
      <c r="AK174" s="124">
        <v>16.333600000000001</v>
      </c>
      <c r="AL174" s="124">
        <v>6.6463999999999999</v>
      </c>
      <c r="AM174" s="124">
        <v>16.038499999999999</v>
      </c>
      <c r="AN174" s="124">
        <v>5.7923</v>
      </c>
      <c r="AO174" s="124">
        <v>14.742599999999999</v>
      </c>
      <c r="AP174" s="124">
        <v>6.2767999999999997</v>
      </c>
      <c r="AQ174" s="124">
        <v>16.389700000000001</v>
      </c>
      <c r="AR174" s="124">
        <v>6.1319999999999997</v>
      </c>
      <c r="AS174" s="124">
        <v>15.679399999999999</v>
      </c>
      <c r="AT174" s="124">
        <v>5.7819000000000003</v>
      </c>
      <c r="AU174" s="124"/>
      <c r="AV174" s="124"/>
      <c r="AW174" s="124"/>
      <c r="AX174" s="124"/>
      <c r="AY174" s="124"/>
      <c r="AZ174" s="124"/>
      <c r="BA174" s="124"/>
      <c r="BB174" s="124"/>
      <c r="BC174" s="124"/>
      <c r="BD174" s="124"/>
      <c r="BE174" s="124"/>
      <c r="BF174" s="124"/>
      <c r="BH174" s="309"/>
      <c r="BI174" s="2">
        <v>2014</v>
      </c>
      <c r="BJ174" s="123">
        <v>29.2944</v>
      </c>
      <c r="BK174" s="124">
        <v>20.998899999999999</v>
      </c>
      <c r="BL174" s="124">
        <v>33.352200000000003</v>
      </c>
      <c r="BM174" s="124">
        <v>15.4488</v>
      </c>
      <c r="BN174" s="124">
        <v>38.545400000000001</v>
      </c>
      <c r="BO174" s="124">
        <v>17.266200000000001</v>
      </c>
      <c r="BP174" s="124">
        <v>28.782699999999998</v>
      </c>
      <c r="BQ174" s="124">
        <v>15.2324</v>
      </c>
      <c r="BR174" s="124">
        <v>33.555300000000003</v>
      </c>
      <c r="BS174" s="124">
        <v>15.4955</v>
      </c>
      <c r="BT174" s="124">
        <v>30.72</v>
      </c>
      <c r="BU174" s="124">
        <v>15.685600000000001</v>
      </c>
      <c r="BV174" s="124">
        <v>26.772099999999998</v>
      </c>
      <c r="BW174" s="124">
        <v>11.6577</v>
      </c>
      <c r="BX174" s="124"/>
      <c r="BY174" s="124"/>
      <c r="BZ174" s="124"/>
      <c r="CA174" s="124"/>
      <c r="CB174" s="124"/>
      <c r="CC174" s="124"/>
      <c r="CD174" s="124"/>
      <c r="CE174" s="124"/>
      <c r="CF174" s="124"/>
      <c r="CG174" s="124"/>
      <c r="CH174" s="124"/>
      <c r="CI174" s="124"/>
    </row>
    <row r="175" spans="2:87" x14ac:dyDescent="0.3">
      <c r="B175" s="309"/>
      <c r="C175" s="2">
        <v>2015</v>
      </c>
      <c r="D175" s="123">
        <v>47.72</v>
      </c>
      <c r="E175" s="124">
        <v>1.60842</v>
      </c>
      <c r="F175" s="124">
        <v>45.588900000000002</v>
      </c>
      <c r="G175" s="124">
        <v>3.6676500000000001</v>
      </c>
      <c r="H175" s="124">
        <v>44.2333</v>
      </c>
      <c r="I175" s="124">
        <v>3.5838299999999998</v>
      </c>
      <c r="J175" s="124">
        <v>46.1526</v>
      </c>
      <c r="K175" s="124">
        <v>1.7951699999999999</v>
      </c>
      <c r="L175" s="124">
        <v>44.640999999999998</v>
      </c>
      <c r="M175" s="124">
        <v>2.7985600000000002</v>
      </c>
      <c r="N175" s="124">
        <v>44.451099999999997</v>
      </c>
      <c r="O175" s="124">
        <v>3.54155</v>
      </c>
      <c r="P175" s="124">
        <v>45.695700000000002</v>
      </c>
      <c r="Q175" s="124">
        <v>3.1745999999999999</v>
      </c>
      <c r="R175" s="124">
        <v>44.698999999999998</v>
      </c>
      <c r="S175" s="124">
        <v>3.4862700000000002</v>
      </c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E175" s="309"/>
      <c r="AF175" s="2">
        <v>2015</v>
      </c>
      <c r="AG175" s="123">
        <v>23.4</v>
      </c>
      <c r="AH175" s="124">
        <v>2.5937999999999999</v>
      </c>
      <c r="AI175" s="124">
        <v>18.1294</v>
      </c>
      <c r="AJ175" s="124">
        <v>6.9919000000000002</v>
      </c>
      <c r="AK175" s="124">
        <v>15.1107</v>
      </c>
      <c r="AL175" s="124">
        <v>6.4634999999999998</v>
      </c>
      <c r="AM175" s="124">
        <v>16.829499999999999</v>
      </c>
      <c r="AN175" s="124">
        <v>5.0567000000000002</v>
      </c>
      <c r="AO175" s="124">
        <v>15.2982</v>
      </c>
      <c r="AP175" s="124">
        <v>5.5190000000000001</v>
      </c>
      <c r="AQ175" s="124">
        <v>15.4832</v>
      </c>
      <c r="AR175" s="124">
        <v>6.2214999999999998</v>
      </c>
      <c r="AS175" s="124">
        <v>16.697299999999998</v>
      </c>
      <c r="AT175" s="124">
        <v>5.8982000000000001</v>
      </c>
      <c r="AU175" s="124">
        <v>15.6997</v>
      </c>
      <c r="AV175" s="124">
        <v>6.3959000000000001</v>
      </c>
      <c r="AW175" s="124"/>
      <c r="AX175" s="124"/>
      <c r="AY175" s="124"/>
      <c r="AZ175" s="124"/>
      <c r="BA175" s="124"/>
      <c r="BB175" s="124"/>
      <c r="BC175" s="124"/>
      <c r="BD175" s="124"/>
      <c r="BE175" s="124"/>
      <c r="BF175" s="124"/>
      <c r="BH175" s="309"/>
      <c r="BI175" s="2">
        <v>2015</v>
      </c>
      <c r="BJ175" s="123">
        <v>39.503999999999998</v>
      </c>
      <c r="BK175" s="124">
        <v>13.3203</v>
      </c>
      <c r="BL175" s="124">
        <v>34.228900000000003</v>
      </c>
      <c r="BM175" s="124">
        <v>14.623799999999999</v>
      </c>
      <c r="BN175" s="124">
        <v>28.422000000000001</v>
      </c>
      <c r="BO175" s="124">
        <v>14.910600000000001</v>
      </c>
      <c r="BP175" s="124">
        <v>35.248399999999997</v>
      </c>
      <c r="BQ175" s="124">
        <v>14.132300000000001</v>
      </c>
      <c r="BR175" s="124">
        <v>33.7759</v>
      </c>
      <c r="BS175" s="124">
        <v>14.424200000000001</v>
      </c>
      <c r="BT175" s="124">
        <v>25.706399999999999</v>
      </c>
      <c r="BU175" s="124">
        <v>13.590999999999999</v>
      </c>
      <c r="BV175" s="124">
        <v>28.7499</v>
      </c>
      <c r="BW175" s="124">
        <v>14.8538</v>
      </c>
      <c r="BX175" s="124">
        <v>27.561599999999999</v>
      </c>
      <c r="BY175" s="124">
        <v>16.095300000000002</v>
      </c>
      <c r="BZ175" s="124"/>
      <c r="CA175" s="124"/>
      <c r="CB175" s="124"/>
      <c r="CC175" s="124"/>
      <c r="CD175" s="124"/>
      <c r="CE175" s="124"/>
      <c r="CF175" s="124"/>
      <c r="CG175" s="124"/>
      <c r="CH175" s="124"/>
      <c r="CI175" s="124"/>
    </row>
    <row r="176" spans="2:87" x14ac:dyDescent="0.3">
      <c r="B176" s="309"/>
      <c r="C176" s="2">
        <v>2016</v>
      </c>
      <c r="D176" s="123">
        <v>44.557099999999998</v>
      </c>
      <c r="E176" s="124">
        <v>2.2962699999999998</v>
      </c>
      <c r="F176" s="124">
        <v>45.375</v>
      </c>
      <c r="G176" s="124">
        <v>2.3414000000000001</v>
      </c>
      <c r="H176" s="124">
        <v>44.433300000000003</v>
      </c>
      <c r="I176" s="124">
        <v>2.1499700000000002</v>
      </c>
      <c r="J176" s="124">
        <v>45.345500000000001</v>
      </c>
      <c r="K176" s="124">
        <v>2.1497999999999999</v>
      </c>
      <c r="L176" s="124">
        <v>43.969200000000001</v>
      </c>
      <c r="M176" s="124">
        <v>3.4305400000000001</v>
      </c>
      <c r="N176" s="124">
        <v>45.075000000000003</v>
      </c>
      <c r="O176" s="124">
        <v>2.4667599999999998</v>
      </c>
      <c r="P176" s="124">
        <v>44.844999999999999</v>
      </c>
      <c r="Q176" s="124">
        <v>4.03268</v>
      </c>
      <c r="R176" s="124">
        <v>44.941299999999998</v>
      </c>
      <c r="S176" s="124">
        <v>3.9688599999999998</v>
      </c>
      <c r="T176" s="124">
        <v>45.323099999999997</v>
      </c>
      <c r="U176" s="124">
        <v>3.3814799999999998</v>
      </c>
      <c r="V176" s="124"/>
      <c r="W176" s="124"/>
      <c r="X176" s="124"/>
      <c r="Y176" s="124"/>
      <c r="Z176" s="124"/>
      <c r="AA176" s="124"/>
      <c r="AB176" s="124"/>
      <c r="AC176" s="124"/>
      <c r="AE176" s="309"/>
      <c r="AF176" s="2">
        <v>2016</v>
      </c>
      <c r="AG176" s="123">
        <v>17.224299999999999</v>
      </c>
      <c r="AH176" s="124">
        <v>7.4859</v>
      </c>
      <c r="AI176" s="124">
        <v>17.308800000000002</v>
      </c>
      <c r="AJ176" s="124">
        <v>5.9596</v>
      </c>
      <c r="AK176" s="124">
        <v>15.603300000000001</v>
      </c>
      <c r="AL176" s="124">
        <v>4.1425000000000001</v>
      </c>
      <c r="AM176" s="124">
        <v>16.333200000000001</v>
      </c>
      <c r="AN176" s="124">
        <v>4.8529999999999998</v>
      </c>
      <c r="AO176" s="124">
        <v>13.915800000000001</v>
      </c>
      <c r="AP176" s="124">
        <v>5.4543999999999997</v>
      </c>
      <c r="AQ176" s="124">
        <v>16.720400000000001</v>
      </c>
      <c r="AR176" s="124">
        <v>5.4569000000000001</v>
      </c>
      <c r="AS176" s="124">
        <v>15.264699999999999</v>
      </c>
      <c r="AT176" s="124">
        <v>6.7030000000000003</v>
      </c>
      <c r="AU176" s="124">
        <v>15.8439</v>
      </c>
      <c r="AV176" s="124">
        <v>6.7022000000000004</v>
      </c>
      <c r="AW176" s="124">
        <v>16.2089</v>
      </c>
      <c r="AX176" s="124">
        <v>5.9352</v>
      </c>
      <c r="AY176" s="124"/>
      <c r="AZ176" s="124"/>
      <c r="BA176" s="124"/>
      <c r="BB176" s="124"/>
      <c r="BC176" s="124"/>
      <c r="BD176" s="124"/>
      <c r="BE176" s="124"/>
      <c r="BF176" s="124"/>
      <c r="BH176" s="309"/>
      <c r="BI176" s="2">
        <v>2016</v>
      </c>
      <c r="BJ176" s="123">
        <v>27.767099999999999</v>
      </c>
      <c r="BK176" s="124">
        <v>7.5368000000000004</v>
      </c>
      <c r="BL176" s="124">
        <v>20.718800000000002</v>
      </c>
      <c r="BM176" s="124">
        <v>18.414899999999999</v>
      </c>
      <c r="BN176" s="124">
        <v>29.806000000000001</v>
      </c>
      <c r="BO176" s="124">
        <v>12.9453</v>
      </c>
      <c r="BP176" s="124">
        <v>33.563200000000002</v>
      </c>
      <c r="BQ176" s="124">
        <v>11.876300000000001</v>
      </c>
      <c r="BR176" s="124">
        <v>28.4177</v>
      </c>
      <c r="BS176" s="124">
        <v>13.7018</v>
      </c>
      <c r="BT176" s="124">
        <v>30.489599999999999</v>
      </c>
      <c r="BU176" s="124">
        <v>12.887</v>
      </c>
      <c r="BV176" s="124">
        <v>32.401499999999999</v>
      </c>
      <c r="BW176" s="124">
        <v>16.3827</v>
      </c>
      <c r="BX176" s="124">
        <v>28.166799999999999</v>
      </c>
      <c r="BY176" s="124">
        <v>15.658799999999999</v>
      </c>
      <c r="BZ176" s="124">
        <v>30.81</v>
      </c>
      <c r="CA176" s="124">
        <v>16.723800000000001</v>
      </c>
      <c r="CB176" s="124"/>
      <c r="CC176" s="124"/>
      <c r="CD176" s="124"/>
      <c r="CE176" s="124"/>
      <c r="CF176" s="124"/>
      <c r="CG176" s="124"/>
      <c r="CH176" s="124"/>
      <c r="CI176" s="124"/>
    </row>
    <row r="177" spans="2:87" x14ac:dyDescent="0.3">
      <c r="B177" s="309"/>
      <c r="C177" s="2">
        <v>2017</v>
      </c>
      <c r="D177" s="123">
        <v>44.091700000000003</v>
      </c>
      <c r="E177" s="124">
        <v>3.4898400000000001</v>
      </c>
      <c r="F177" s="124">
        <v>46.4</v>
      </c>
      <c r="G177" s="124">
        <v>3.4044099999999999</v>
      </c>
      <c r="H177" s="124">
        <v>45.4</v>
      </c>
      <c r="I177" s="124">
        <v>2.4642900000000001</v>
      </c>
      <c r="J177" s="124">
        <v>44.493299999999998</v>
      </c>
      <c r="K177" s="124">
        <v>1.9013</v>
      </c>
      <c r="L177" s="124">
        <v>45.269199999999998</v>
      </c>
      <c r="M177" s="124">
        <v>3.7165300000000001</v>
      </c>
      <c r="N177" s="124">
        <v>44.962899999999998</v>
      </c>
      <c r="O177" s="124">
        <v>4.0470100000000002</v>
      </c>
      <c r="P177" s="124">
        <v>45.903700000000001</v>
      </c>
      <c r="Q177" s="124">
        <v>2.4235199999999999</v>
      </c>
      <c r="R177" s="124">
        <v>44.467500000000001</v>
      </c>
      <c r="S177" s="124">
        <v>3.7378399999999998</v>
      </c>
      <c r="T177" s="124">
        <v>44.952599999999997</v>
      </c>
      <c r="U177" s="124">
        <v>3.4418099999999998</v>
      </c>
      <c r="V177" s="124">
        <v>44.58</v>
      </c>
      <c r="W177" s="124">
        <v>4.1431800000000001</v>
      </c>
      <c r="X177" s="124"/>
      <c r="Y177" s="124"/>
      <c r="Z177" s="124"/>
      <c r="AA177" s="124"/>
      <c r="AB177" s="124"/>
      <c r="AC177" s="124"/>
      <c r="AE177" s="309"/>
      <c r="AF177" s="2">
        <v>2017</v>
      </c>
      <c r="AG177" s="123">
        <v>14.0825</v>
      </c>
      <c r="AH177" s="124">
        <v>6.5145999999999997</v>
      </c>
      <c r="AI177" s="124">
        <v>16.206700000000001</v>
      </c>
      <c r="AJ177" s="124">
        <v>5.2249999999999996</v>
      </c>
      <c r="AK177" s="124">
        <v>16.690000000000001</v>
      </c>
      <c r="AL177" s="124">
        <v>5.3871000000000002</v>
      </c>
      <c r="AM177" s="124">
        <v>14.396699999999999</v>
      </c>
      <c r="AN177" s="124">
        <v>3.1844000000000001</v>
      </c>
      <c r="AO177" s="124">
        <v>15.5312</v>
      </c>
      <c r="AP177" s="124">
        <v>6.5762999999999998</v>
      </c>
      <c r="AQ177" s="124">
        <v>15.8451</v>
      </c>
      <c r="AR177" s="124">
        <v>6.7746000000000004</v>
      </c>
      <c r="AS177" s="124">
        <v>17.8826</v>
      </c>
      <c r="AT177" s="124">
        <v>4.6079999999999997</v>
      </c>
      <c r="AU177" s="124">
        <v>14.9572</v>
      </c>
      <c r="AV177" s="124">
        <v>6.7450000000000001</v>
      </c>
      <c r="AW177" s="124">
        <v>15.3637</v>
      </c>
      <c r="AX177" s="124">
        <v>6.1769999999999996</v>
      </c>
      <c r="AY177" s="124">
        <v>15.3476</v>
      </c>
      <c r="AZ177" s="124">
        <v>6.8491999999999997</v>
      </c>
      <c r="BA177" s="124"/>
      <c r="BB177" s="124"/>
      <c r="BC177" s="124"/>
      <c r="BD177" s="124"/>
      <c r="BE177" s="124"/>
      <c r="BF177" s="124"/>
      <c r="BH177" s="309"/>
      <c r="BI177" s="2">
        <v>2017</v>
      </c>
      <c r="BJ177" s="123">
        <v>40.577500000000001</v>
      </c>
      <c r="BK177" s="124">
        <v>10.947699999999999</v>
      </c>
      <c r="BL177" s="124">
        <v>32.71</v>
      </c>
      <c r="BM177" s="124">
        <v>12.4864</v>
      </c>
      <c r="BN177" s="124">
        <v>32.3825</v>
      </c>
      <c r="BO177" s="124">
        <v>12.6464</v>
      </c>
      <c r="BP177" s="124">
        <v>30.236000000000001</v>
      </c>
      <c r="BQ177" s="124">
        <v>14.253399999999999</v>
      </c>
      <c r="BR177" s="124">
        <v>30.9908</v>
      </c>
      <c r="BS177" s="124">
        <v>16.770099999999999</v>
      </c>
      <c r="BT177" s="124">
        <v>32.108899999999998</v>
      </c>
      <c r="BU177" s="124">
        <v>17.286100000000001</v>
      </c>
      <c r="BV177" s="124">
        <v>30.634399999999999</v>
      </c>
      <c r="BW177" s="124">
        <v>11.901999999999999</v>
      </c>
      <c r="BX177" s="124">
        <v>31.911799999999999</v>
      </c>
      <c r="BY177" s="124">
        <v>17.690999999999999</v>
      </c>
      <c r="BZ177" s="124">
        <v>28.099</v>
      </c>
      <c r="CA177" s="124">
        <v>13.7761</v>
      </c>
      <c r="CB177" s="124">
        <v>26.950600000000001</v>
      </c>
      <c r="CC177" s="124">
        <v>14.8369</v>
      </c>
      <c r="CD177" s="124"/>
      <c r="CE177" s="124"/>
      <c r="CF177" s="124"/>
      <c r="CG177" s="124"/>
      <c r="CH177" s="124"/>
      <c r="CI177" s="124"/>
    </row>
    <row r="178" spans="2:87" x14ac:dyDescent="0.3">
      <c r="B178" s="309"/>
      <c r="C178" s="2">
        <v>2018</v>
      </c>
      <c r="D178" s="123">
        <v>46.166699999999999</v>
      </c>
      <c r="E178" s="124">
        <v>2.6740699999999999</v>
      </c>
      <c r="F178" s="124">
        <v>47.528599999999997</v>
      </c>
      <c r="G178" s="124">
        <v>2.0287199999999999</v>
      </c>
      <c r="H178" s="124">
        <v>46.122199999999999</v>
      </c>
      <c r="I178" s="124">
        <v>2.3365499999999999</v>
      </c>
      <c r="J178" s="124">
        <v>44.813299999999998</v>
      </c>
      <c r="K178" s="124">
        <v>3.2865199999999999</v>
      </c>
      <c r="L178" s="124">
        <v>46.207700000000003</v>
      </c>
      <c r="M178" s="124">
        <v>2.3900700000000001</v>
      </c>
      <c r="N178" s="124">
        <v>45.355600000000003</v>
      </c>
      <c r="O178" s="124">
        <v>2.4428100000000001</v>
      </c>
      <c r="P178" s="124">
        <v>45.460700000000003</v>
      </c>
      <c r="Q178" s="124">
        <v>3.01064</v>
      </c>
      <c r="R178" s="124">
        <v>45.1143</v>
      </c>
      <c r="S178" s="124">
        <v>3.4972400000000001</v>
      </c>
      <c r="T178" s="124">
        <v>45.201700000000002</v>
      </c>
      <c r="U178" s="124">
        <v>3.4493100000000001</v>
      </c>
      <c r="V178" s="124">
        <v>45.35</v>
      </c>
      <c r="W178" s="124">
        <v>3.06738</v>
      </c>
      <c r="X178" s="124">
        <v>45.396799999999999</v>
      </c>
      <c r="Y178" s="124">
        <v>3.0312800000000002</v>
      </c>
      <c r="Z178" s="124"/>
      <c r="AA178" s="124"/>
      <c r="AB178" s="124"/>
      <c r="AC178" s="124"/>
      <c r="AE178" s="309"/>
      <c r="AF178" s="2">
        <v>2018</v>
      </c>
      <c r="AG178" s="123">
        <v>18.681699999999999</v>
      </c>
      <c r="AH178" s="124">
        <v>6.3776999999999999</v>
      </c>
      <c r="AI178" s="124">
        <v>21.775700000000001</v>
      </c>
      <c r="AJ178" s="124">
        <v>4.3594999999999997</v>
      </c>
      <c r="AK178" s="124">
        <v>17.212199999999999</v>
      </c>
      <c r="AL178" s="124">
        <v>4.7698</v>
      </c>
      <c r="AM178" s="124">
        <v>15.9307</v>
      </c>
      <c r="AN178" s="124">
        <v>6.2832999999999997</v>
      </c>
      <c r="AO178" s="124">
        <v>16.6708</v>
      </c>
      <c r="AP178" s="124">
        <v>4.5826000000000002</v>
      </c>
      <c r="AQ178" s="124">
        <v>17.031700000000001</v>
      </c>
      <c r="AR178" s="124">
        <v>5.1237000000000004</v>
      </c>
      <c r="AS178" s="124">
        <v>16.5975</v>
      </c>
      <c r="AT178" s="124">
        <v>5.5500999999999996</v>
      </c>
      <c r="AU178" s="124">
        <v>16.6463</v>
      </c>
      <c r="AV178" s="124">
        <v>6.4980000000000002</v>
      </c>
      <c r="AW178" s="124">
        <v>16.808599999999998</v>
      </c>
      <c r="AX178" s="124">
        <v>6.4406999999999996</v>
      </c>
      <c r="AY178" s="124">
        <v>16.072900000000001</v>
      </c>
      <c r="AZ178" s="124">
        <v>6.1288</v>
      </c>
      <c r="BA178" s="124">
        <v>16.485099999999999</v>
      </c>
      <c r="BB178" s="124">
        <v>6.0023999999999997</v>
      </c>
      <c r="BC178" s="124"/>
      <c r="BD178" s="124"/>
      <c r="BE178" s="124"/>
      <c r="BF178" s="124"/>
      <c r="BH178" s="309"/>
      <c r="BI178" s="2">
        <v>2018</v>
      </c>
      <c r="BJ178" s="123">
        <v>43.9133</v>
      </c>
      <c r="BK178" s="124">
        <v>22.791399999999999</v>
      </c>
      <c r="BL178" s="124">
        <v>34.32</v>
      </c>
      <c r="BM178" s="124">
        <v>12.5975</v>
      </c>
      <c r="BN178" s="124">
        <v>47.9589</v>
      </c>
      <c r="BO178" s="124">
        <v>12.9724</v>
      </c>
      <c r="BP178" s="124">
        <v>33.506</v>
      </c>
      <c r="BQ178" s="124">
        <v>19.866900000000001</v>
      </c>
      <c r="BR178" s="124">
        <v>32.972299999999997</v>
      </c>
      <c r="BS178" s="124">
        <v>14.775</v>
      </c>
      <c r="BT178" s="124">
        <v>40.313299999999998</v>
      </c>
      <c r="BU178" s="124">
        <v>16.907699999999998</v>
      </c>
      <c r="BV178" s="124">
        <v>30.193200000000001</v>
      </c>
      <c r="BW178" s="124">
        <v>19.641400000000001</v>
      </c>
      <c r="BX178" s="124">
        <v>31.829699999999999</v>
      </c>
      <c r="BY178" s="124">
        <v>13.7698</v>
      </c>
      <c r="BZ178" s="124">
        <v>25.553100000000001</v>
      </c>
      <c r="CA178" s="124">
        <v>16.189800000000002</v>
      </c>
      <c r="CB178" s="124">
        <v>25.836300000000001</v>
      </c>
      <c r="CC178" s="124">
        <v>15.507</v>
      </c>
      <c r="CD178" s="124">
        <v>25.283799999999999</v>
      </c>
      <c r="CE178" s="124">
        <v>12.4224</v>
      </c>
      <c r="CF178" s="124"/>
      <c r="CG178" s="124"/>
      <c r="CH178" s="124"/>
      <c r="CI178" s="124"/>
    </row>
    <row r="179" spans="2:87" x14ac:dyDescent="0.3">
      <c r="B179" s="309"/>
      <c r="C179" s="2">
        <v>2019</v>
      </c>
      <c r="D179" s="123">
        <v>41.633299999999998</v>
      </c>
      <c r="E179" s="124">
        <v>6.1695500000000001</v>
      </c>
      <c r="F179" s="124">
        <v>43.9833</v>
      </c>
      <c r="G179" s="124">
        <v>5.4271200000000004</v>
      </c>
      <c r="H179" s="124">
        <v>45.475000000000001</v>
      </c>
      <c r="I179" s="124">
        <v>2.73326</v>
      </c>
      <c r="J179" s="124">
        <v>45.159100000000002</v>
      </c>
      <c r="K179" s="124">
        <v>3.2488299999999999</v>
      </c>
      <c r="L179" s="124">
        <v>46.647599999999997</v>
      </c>
      <c r="M179" s="124">
        <v>2.84598</v>
      </c>
      <c r="N179" s="124">
        <v>45.488900000000001</v>
      </c>
      <c r="O179" s="124">
        <v>2.0395799999999999</v>
      </c>
      <c r="P179" s="124">
        <v>44.3294</v>
      </c>
      <c r="Q179" s="124">
        <v>3.3383699999999998</v>
      </c>
      <c r="R179" s="124">
        <v>46.75</v>
      </c>
      <c r="S179" s="124">
        <v>2.41134</v>
      </c>
      <c r="T179" s="124">
        <v>44.9756</v>
      </c>
      <c r="U179" s="124">
        <v>4.1313300000000002</v>
      </c>
      <c r="V179" s="124">
        <v>45.246400000000001</v>
      </c>
      <c r="W179" s="124">
        <v>3.0497100000000001</v>
      </c>
      <c r="X179" s="124">
        <v>45.75</v>
      </c>
      <c r="Y179" s="124">
        <v>3.5234800000000002</v>
      </c>
      <c r="Z179" s="124">
        <v>45.727200000000003</v>
      </c>
      <c r="AA179" s="124">
        <v>3.3580899999999998</v>
      </c>
      <c r="AB179" s="124"/>
      <c r="AC179" s="124"/>
      <c r="AE179" s="309"/>
      <c r="AF179" s="2">
        <v>2019</v>
      </c>
      <c r="AG179" s="123">
        <v>11.81</v>
      </c>
      <c r="AH179" s="124">
        <v>11.183999999999999</v>
      </c>
      <c r="AI179" s="124">
        <v>16.4833</v>
      </c>
      <c r="AJ179" s="124">
        <v>9.9320000000000004</v>
      </c>
      <c r="AK179" s="124">
        <v>18.440000000000001</v>
      </c>
      <c r="AL179" s="124">
        <v>5.9249000000000001</v>
      </c>
      <c r="AM179" s="124">
        <v>17.379100000000001</v>
      </c>
      <c r="AN179" s="124">
        <v>6.2771999999999997</v>
      </c>
      <c r="AO179" s="124">
        <v>19.1205</v>
      </c>
      <c r="AP179" s="124">
        <v>5.7846000000000002</v>
      </c>
      <c r="AQ179" s="124">
        <v>16.206700000000001</v>
      </c>
      <c r="AR179" s="124">
        <v>4.3898999999999999</v>
      </c>
      <c r="AS179" s="124">
        <v>14.5435</v>
      </c>
      <c r="AT179" s="124">
        <v>5.4223999999999997</v>
      </c>
      <c r="AU179" s="124">
        <v>19.706700000000001</v>
      </c>
      <c r="AV179" s="124">
        <v>4.9359000000000002</v>
      </c>
      <c r="AW179" s="124">
        <v>16.079999999999998</v>
      </c>
      <c r="AX179" s="124">
        <v>7.3513000000000002</v>
      </c>
      <c r="AY179" s="124">
        <v>15.673400000000001</v>
      </c>
      <c r="AZ179" s="124">
        <v>5.5138999999999996</v>
      </c>
      <c r="BA179" s="124">
        <v>16.6723</v>
      </c>
      <c r="BB179" s="124">
        <v>6.0124000000000004</v>
      </c>
      <c r="BC179" s="124">
        <v>16.488499999999998</v>
      </c>
      <c r="BD179" s="124">
        <v>6.2983000000000002</v>
      </c>
      <c r="BE179" s="124"/>
      <c r="BF179" s="124"/>
      <c r="BH179" s="309"/>
      <c r="BI179" s="2">
        <v>2019</v>
      </c>
      <c r="BJ179" s="123">
        <v>21.44</v>
      </c>
      <c r="BK179" s="124">
        <v>22.3553</v>
      </c>
      <c r="BL179" s="124">
        <v>30.91</v>
      </c>
      <c r="BM179" s="124">
        <v>9.6311999999999998</v>
      </c>
      <c r="BN179" s="124">
        <v>34.256300000000003</v>
      </c>
      <c r="BO179" s="124">
        <v>11.664400000000001</v>
      </c>
      <c r="BP179" s="124">
        <v>30.93</v>
      </c>
      <c r="BQ179" s="124">
        <v>11.38</v>
      </c>
      <c r="BR179" s="124">
        <v>35.857100000000003</v>
      </c>
      <c r="BS179" s="124">
        <v>16.693000000000001</v>
      </c>
      <c r="BT179" s="124">
        <v>28.906700000000001</v>
      </c>
      <c r="BU179" s="124">
        <v>12.2509</v>
      </c>
      <c r="BV179" s="124">
        <v>28.704699999999999</v>
      </c>
      <c r="BW179" s="124">
        <v>18.2455</v>
      </c>
      <c r="BX179" s="124">
        <v>32.3506</v>
      </c>
      <c r="BY179" s="124">
        <v>16.463699999999999</v>
      </c>
      <c r="BZ179" s="124">
        <v>30.161200000000001</v>
      </c>
      <c r="CA179" s="124">
        <v>13.209099999999999</v>
      </c>
      <c r="CB179" s="124">
        <v>29.1645</v>
      </c>
      <c r="CC179" s="124">
        <v>16.070499999999999</v>
      </c>
      <c r="CD179" s="124">
        <v>27.788799999999998</v>
      </c>
      <c r="CE179" s="124">
        <v>14.522500000000001</v>
      </c>
      <c r="CF179" s="124">
        <v>27.875599999999999</v>
      </c>
      <c r="CG179" s="124">
        <v>14.940300000000001</v>
      </c>
      <c r="CH179" s="124"/>
      <c r="CI179" s="124"/>
    </row>
    <row r="180" spans="2:87" x14ac:dyDescent="0.3">
      <c r="B180" s="310"/>
      <c r="C180" s="3">
        <v>2020</v>
      </c>
      <c r="D180" s="125">
        <v>45.333300000000001</v>
      </c>
      <c r="E180" s="126">
        <v>5.1169000000000002</v>
      </c>
      <c r="F180" s="126">
        <v>44.04</v>
      </c>
      <c r="G180" s="126">
        <v>6.1945899999999998</v>
      </c>
      <c r="H180" s="126">
        <v>44.8889</v>
      </c>
      <c r="I180" s="126">
        <v>1.3706199999999999</v>
      </c>
      <c r="J180" s="126">
        <v>45.623100000000001</v>
      </c>
      <c r="K180" s="126">
        <v>4.2560099999999998</v>
      </c>
      <c r="L180" s="126">
        <v>44.441699999999997</v>
      </c>
      <c r="M180" s="126">
        <v>4.0964400000000003</v>
      </c>
      <c r="N180" s="126">
        <v>45.833300000000001</v>
      </c>
      <c r="O180" s="126">
        <v>2.9828700000000001</v>
      </c>
      <c r="P180" s="126">
        <v>44.725000000000001</v>
      </c>
      <c r="Q180" s="126">
        <v>4.13863</v>
      </c>
      <c r="R180" s="126">
        <v>45.6235</v>
      </c>
      <c r="S180" s="126">
        <v>4.1509799999999997</v>
      </c>
      <c r="T180" s="126">
        <v>45.509099999999997</v>
      </c>
      <c r="U180" s="126">
        <v>4.2108600000000003</v>
      </c>
      <c r="V180" s="126">
        <v>44.4529</v>
      </c>
      <c r="W180" s="126">
        <v>4.1591300000000002</v>
      </c>
      <c r="X180" s="126">
        <v>45.593800000000002</v>
      </c>
      <c r="Y180" s="126">
        <v>3.9310800000000001</v>
      </c>
      <c r="Z180" s="126">
        <v>45.578299999999999</v>
      </c>
      <c r="AA180" s="126">
        <v>3.9089299999999998</v>
      </c>
      <c r="AB180" s="126">
        <v>45.198300000000003</v>
      </c>
      <c r="AC180" s="126">
        <v>4.32674</v>
      </c>
      <c r="AE180" s="310"/>
      <c r="AF180" s="3">
        <v>2020</v>
      </c>
      <c r="AG180" s="125">
        <v>18.533300000000001</v>
      </c>
      <c r="AH180" s="126">
        <v>9.0793999999999997</v>
      </c>
      <c r="AI180" s="126">
        <v>15.332000000000001</v>
      </c>
      <c r="AJ180" s="126">
        <v>10.6473</v>
      </c>
      <c r="AK180" s="126">
        <v>16.206700000000001</v>
      </c>
      <c r="AL180" s="126">
        <v>4.5250000000000004</v>
      </c>
      <c r="AM180" s="126">
        <v>19.333100000000002</v>
      </c>
      <c r="AN180" s="126">
        <v>7.6254</v>
      </c>
      <c r="AO180" s="126">
        <v>16.828299999999999</v>
      </c>
      <c r="AP180" s="126">
        <v>7.9878999999999998</v>
      </c>
      <c r="AQ180" s="126">
        <v>16.206700000000001</v>
      </c>
      <c r="AR180" s="126">
        <v>4.5250000000000004</v>
      </c>
      <c r="AS180" s="126">
        <v>15.781000000000001</v>
      </c>
      <c r="AT180" s="126">
        <v>7.282</v>
      </c>
      <c r="AU180" s="126">
        <v>16.672899999999998</v>
      </c>
      <c r="AV180" s="126">
        <v>6.2397999999999998</v>
      </c>
      <c r="AW180" s="126">
        <v>17.240500000000001</v>
      </c>
      <c r="AX180" s="126">
        <v>7.907</v>
      </c>
      <c r="AY180" s="126">
        <v>14.06</v>
      </c>
      <c r="AZ180" s="126">
        <v>6.0506000000000002</v>
      </c>
      <c r="BA180" s="126">
        <v>17.2758</v>
      </c>
      <c r="BB180" s="126">
        <v>7.0053999999999998</v>
      </c>
      <c r="BC180" s="126">
        <v>16.3047</v>
      </c>
      <c r="BD180" s="126">
        <v>7.2942999999999998</v>
      </c>
      <c r="BE180" s="126">
        <v>15.514900000000001</v>
      </c>
      <c r="BF180" s="126">
        <v>7.4314999999999998</v>
      </c>
      <c r="BH180" s="310"/>
      <c r="BI180" s="3">
        <v>2020</v>
      </c>
      <c r="BJ180" s="125">
        <v>39.721699999999998</v>
      </c>
      <c r="BK180" s="126">
        <v>18.771899999999999</v>
      </c>
      <c r="BL180" s="126">
        <v>40.93</v>
      </c>
      <c r="BM180" s="126">
        <v>23.341899999999999</v>
      </c>
      <c r="BN180" s="126">
        <v>35.817799999999998</v>
      </c>
      <c r="BO180" s="126">
        <v>17.4985</v>
      </c>
      <c r="BP180" s="126">
        <v>26.794599999999999</v>
      </c>
      <c r="BQ180" s="126">
        <v>9.9329000000000001</v>
      </c>
      <c r="BR180" s="126">
        <v>32.255000000000003</v>
      </c>
      <c r="BS180" s="126">
        <v>22.757400000000001</v>
      </c>
      <c r="BT180" s="126">
        <v>25.93</v>
      </c>
      <c r="BU180" s="126">
        <v>15.979799999999999</v>
      </c>
      <c r="BV180" s="126">
        <v>34.021999999999998</v>
      </c>
      <c r="BW180" s="126">
        <v>14.4245</v>
      </c>
      <c r="BX180" s="126">
        <v>31.860600000000002</v>
      </c>
      <c r="BY180" s="126">
        <v>15.966100000000001</v>
      </c>
      <c r="BZ180" s="126">
        <v>24.4895</v>
      </c>
      <c r="CA180" s="126">
        <v>12.568199999999999</v>
      </c>
      <c r="CB180" s="126">
        <v>31.711200000000002</v>
      </c>
      <c r="CC180" s="126">
        <v>18.3188</v>
      </c>
      <c r="CD180" s="126">
        <v>28.9252</v>
      </c>
      <c r="CE180" s="126">
        <v>16.566400000000002</v>
      </c>
      <c r="CF180" s="126">
        <v>25.340800000000002</v>
      </c>
      <c r="CG180" s="126">
        <v>16.243300000000001</v>
      </c>
      <c r="CH180" s="126">
        <v>28.3003</v>
      </c>
      <c r="CI180" s="126">
        <v>13.2536</v>
      </c>
    </row>
    <row r="181" spans="2:87" x14ac:dyDescent="0.3">
      <c r="G181" s="115"/>
      <c r="BB181" s="115"/>
    </row>
    <row r="182" spans="2:87" ht="24" x14ac:dyDescent="0.3">
      <c r="B182" s="100" t="s">
        <v>66</v>
      </c>
      <c r="C182" s="87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E182" s="100" t="s">
        <v>67</v>
      </c>
      <c r="AF182" s="87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86"/>
      <c r="AS182" s="86"/>
      <c r="AT182" s="86"/>
      <c r="AU182" s="86"/>
      <c r="AV182" s="86"/>
      <c r="AW182" s="86"/>
      <c r="AX182" s="86"/>
      <c r="AY182" s="86"/>
      <c r="AZ182" s="86"/>
      <c r="BA182" s="86"/>
      <c r="BB182" s="86"/>
      <c r="BC182" s="86"/>
      <c r="BD182" s="86"/>
      <c r="BE182" s="86"/>
      <c r="BF182" s="86"/>
      <c r="BH182" s="100" t="s">
        <v>68</v>
      </c>
      <c r="BI182" s="87"/>
      <c r="BJ182" s="86"/>
      <c r="BK182" s="86"/>
      <c r="BL182" s="86"/>
      <c r="BM182" s="86"/>
      <c r="BN182" s="86"/>
      <c r="BO182" s="86"/>
      <c r="BP182" s="86"/>
      <c r="BQ182" s="86"/>
      <c r="BR182" s="86"/>
      <c r="BS182" s="86"/>
      <c r="BT182" s="86"/>
      <c r="BU182" s="86"/>
      <c r="BV182" s="86"/>
      <c r="BW182" s="86"/>
      <c r="BX182" s="86"/>
      <c r="BY182" s="86"/>
      <c r="BZ182" s="86"/>
      <c r="CA182" s="86"/>
      <c r="CB182" s="86"/>
      <c r="CC182" s="86"/>
      <c r="CD182" s="86"/>
      <c r="CE182" s="86"/>
      <c r="CF182" s="86"/>
      <c r="CG182" s="86"/>
      <c r="CH182" s="86"/>
      <c r="CI182" s="86"/>
    </row>
    <row r="183" spans="2:87" x14ac:dyDescent="0.3">
      <c r="B183" s="79"/>
      <c r="C183" s="73"/>
      <c r="D183" s="311" t="s">
        <v>30</v>
      </c>
      <c r="E183" s="311"/>
      <c r="F183" s="311"/>
      <c r="G183" s="311"/>
      <c r="H183" s="311"/>
      <c r="I183" s="311"/>
      <c r="J183" s="311"/>
      <c r="K183" s="311"/>
      <c r="L183" s="311"/>
      <c r="M183" s="311"/>
      <c r="N183" s="311"/>
      <c r="O183" s="311"/>
      <c r="P183" s="311"/>
      <c r="Q183" s="311"/>
      <c r="R183" s="311"/>
      <c r="S183" s="311"/>
      <c r="T183" s="311"/>
      <c r="U183" s="311"/>
      <c r="V183" s="311"/>
      <c r="W183" s="311"/>
      <c r="X183" s="311"/>
      <c r="Y183" s="311"/>
      <c r="Z183" s="311"/>
      <c r="AA183" s="311"/>
      <c r="AB183" s="311"/>
      <c r="AC183" s="311"/>
      <c r="AE183" s="79"/>
      <c r="AF183" s="73"/>
      <c r="AG183" s="311" t="s">
        <v>30</v>
      </c>
      <c r="AH183" s="311"/>
      <c r="AI183" s="311"/>
      <c r="AJ183" s="311"/>
      <c r="AK183" s="311"/>
      <c r="AL183" s="311"/>
      <c r="AM183" s="311"/>
      <c r="AN183" s="311"/>
      <c r="AO183" s="311"/>
      <c r="AP183" s="311"/>
      <c r="AQ183" s="311"/>
      <c r="AR183" s="311"/>
      <c r="AS183" s="311"/>
      <c r="AT183" s="311"/>
      <c r="AU183" s="311"/>
      <c r="AV183" s="311"/>
      <c r="AW183" s="311"/>
      <c r="AX183" s="311"/>
      <c r="AY183" s="311"/>
      <c r="AZ183" s="311"/>
      <c r="BA183" s="311"/>
      <c r="BB183" s="311"/>
      <c r="BC183" s="311"/>
      <c r="BD183" s="311"/>
      <c r="BE183" s="311"/>
      <c r="BF183" s="311"/>
      <c r="BH183" s="79"/>
      <c r="BI183" s="73"/>
      <c r="BJ183" s="311" t="s">
        <v>30</v>
      </c>
      <c r="BK183" s="311"/>
      <c r="BL183" s="311"/>
      <c r="BM183" s="311"/>
      <c r="BN183" s="311"/>
      <c r="BO183" s="311"/>
      <c r="BP183" s="311"/>
      <c r="BQ183" s="311"/>
      <c r="BR183" s="311"/>
      <c r="BS183" s="311"/>
      <c r="BT183" s="311"/>
      <c r="BU183" s="311"/>
      <c r="BV183" s="311"/>
      <c r="BW183" s="311"/>
      <c r="BX183" s="311"/>
      <c r="BY183" s="311"/>
      <c r="BZ183" s="311"/>
      <c r="CA183" s="311"/>
      <c r="CB183" s="311"/>
      <c r="CC183" s="311"/>
      <c r="CD183" s="311"/>
      <c r="CE183" s="311"/>
      <c r="CF183" s="311"/>
      <c r="CG183" s="311"/>
      <c r="CH183" s="311"/>
      <c r="CI183" s="311"/>
    </row>
    <row r="184" spans="2:87" x14ac:dyDescent="0.3">
      <c r="B184" s="80"/>
      <c r="C184" s="81"/>
      <c r="D184" s="307">
        <v>2008</v>
      </c>
      <c r="E184" s="307"/>
      <c r="F184" s="307">
        <v>2009</v>
      </c>
      <c r="G184" s="307"/>
      <c r="H184" s="307">
        <v>2010</v>
      </c>
      <c r="I184" s="307"/>
      <c r="J184" s="307">
        <v>2011</v>
      </c>
      <c r="K184" s="307"/>
      <c r="L184" s="307">
        <v>2012</v>
      </c>
      <c r="M184" s="307"/>
      <c r="N184" s="307">
        <v>2013</v>
      </c>
      <c r="O184" s="307"/>
      <c r="P184" s="307">
        <v>2014</v>
      </c>
      <c r="Q184" s="307"/>
      <c r="R184" s="307">
        <v>2015</v>
      </c>
      <c r="S184" s="307"/>
      <c r="T184" s="307">
        <v>2016</v>
      </c>
      <c r="U184" s="307"/>
      <c r="V184" s="307">
        <v>2017</v>
      </c>
      <c r="W184" s="307"/>
      <c r="X184" s="307">
        <v>2018</v>
      </c>
      <c r="Y184" s="307"/>
      <c r="Z184" s="307">
        <v>2019</v>
      </c>
      <c r="AA184" s="307"/>
      <c r="AB184" s="307">
        <v>2020</v>
      </c>
      <c r="AC184" s="307"/>
      <c r="AE184" s="80"/>
      <c r="AF184" s="81"/>
      <c r="AG184" s="307">
        <v>2008</v>
      </c>
      <c r="AH184" s="307"/>
      <c r="AI184" s="307">
        <v>2009</v>
      </c>
      <c r="AJ184" s="307"/>
      <c r="AK184" s="307">
        <v>2010</v>
      </c>
      <c r="AL184" s="307"/>
      <c r="AM184" s="307">
        <v>2011</v>
      </c>
      <c r="AN184" s="307"/>
      <c r="AO184" s="307">
        <v>2012</v>
      </c>
      <c r="AP184" s="307"/>
      <c r="AQ184" s="307">
        <v>2013</v>
      </c>
      <c r="AR184" s="307"/>
      <c r="AS184" s="307">
        <v>2014</v>
      </c>
      <c r="AT184" s="307"/>
      <c r="AU184" s="307">
        <v>2015</v>
      </c>
      <c r="AV184" s="307"/>
      <c r="AW184" s="307">
        <v>2016</v>
      </c>
      <c r="AX184" s="307"/>
      <c r="AY184" s="307">
        <v>2017</v>
      </c>
      <c r="AZ184" s="307"/>
      <c r="BA184" s="307">
        <v>2018</v>
      </c>
      <c r="BB184" s="307"/>
      <c r="BC184" s="307">
        <v>2019</v>
      </c>
      <c r="BD184" s="307"/>
      <c r="BE184" s="307">
        <v>2020</v>
      </c>
      <c r="BF184" s="307"/>
      <c r="BH184" s="80"/>
      <c r="BI184" s="81"/>
      <c r="BJ184" s="307">
        <v>2008</v>
      </c>
      <c r="BK184" s="307"/>
      <c r="BL184" s="307">
        <v>2009</v>
      </c>
      <c r="BM184" s="307"/>
      <c r="BN184" s="307">
        <v>2010</v>
      </c>
      <c r="BO184" s="307"/>
      <c r="BP184" s="307">
        <v>2011</v>
      </c>
      <c r="BQ184" s="307"/>
      <c r="BR184" s="307">
        <v>2012</v>
      </c>
      <c r="BS184" s="307"/>
      <c r="BT184" s="307">
        <v>2013</v>
      </c>
      <c r="BU184" s="307"/>
      <c r="BV184" s="307">
        <v>2014</v>
      </c>
      <c r="BW184" s="307"/>
      <c r="BX184" s="307">
        <v>2015</v>
      </c>
      <c r="BY184" s="307"/>
      <c r="BZ184" s="307">
        <v>2016</v>
      </c>
      <c r="CA184" s="307"/>
      <c r="CB184" s="307">
        <v>2017</v>
      </c>
      <c r="CC184" s="307"/>
      <c r="CD184" s="307">
        <v>2018</v>
      </c>
      <c r="CE184" s="307"/>
      <c r="CF184" s="307">
        <v>2019</v>
      </c>
      <c r="CG184" s="307"/>
      <c r="CH184" s="307">
        <v>2020</v>
      </c>
      <c r="CI184" s="307"/>
    </row>
    <row r="185" spans="2:87" x14ac:dyDescent="0.3">
      <c r="B185" s="83"/>
      <c r="C185" s="84"/>
      <c r="D185" s="85" t="s">
        <v>57</v>
      </c>
      <c r="E185" s="85" t="s">
        <v>58</v>
      </c>
      <c r="F185" s="85" t="s">
        <v>57</v>
      </c>
      <c r="G185" s="85" t="s">
        <v>58</v>
      </c>
      <c r="H185" s="85" t="s">
        <v>57</v>
      </c>
      <c r="I185" s="85" t="s">
        <v>58</v>
      </c>
      <c r="J185" s="85" t="s">
        <v>57</v>
      </c>
      <c r="K185" s="85" t="s">
        <v>58</v>
      </c>
      <c r="L185" s="85" t="s">
        <v>57</v>
      </c>
      <c r="M185" s="85" t="s">
        <v>58</v>
      </c>
      <c r="N185" s="85" t="s">
        <v>57</v>
      </c>
      <c r="O185" s="85" t="s">
        <v>58</v>
      </c>
      <c r="P185" s="85" t="s">
        <v>57</v>
      </c>
      <c r="Q185" s="85" t="s">
        <v>58</v>
      </c>
      <c r="R185" s="85" t="s">
        <v>57</v>
      </c>
      <c r="S185" s="85" t="s">
        <v>58</v>
      </c>
      <c r="T185" s="85" t="s">
        <v>57</v>
      </c>
      <c r="U185" s="85" t="s">
        <v>58</v>
      </c>
      <c r="V185" s="85" t="s">
        <v>57</v>
      </c>
      <c r="W185" s="85" t="s">
        <v>58</v>
      </c>
      <c r="X185" s="85" t="s">
        <v>57</v>
      </c>
      <c r="Y185" s="85" t="s">
        <v>58</v>
      </c>
      <c r="Z185" s="85" t="s">
        <v>57</v>
      </c>
      <c r="AA185" s="85" t="s">
        <v>58</v>
      </c>
      <c r="AB185" s="85" t="s">
        <v>57</v>
      </c>
      <c r="AC185" s="85" t="s">
        <v>58</v>
      </c>
      <c r="AE185" s="83"/>
      <c r="AF185" s="84"/>
      <c r="AG185" s="85" t="s">
        <v>57</v>
      </c>
      <c r="AH185" s="85" t="s">
        <v>58</v>
      </c>
      <c r="AI185" s="85" t="s">
        <v>57</v>
      </c>
      <c r="AJ185" s="85" t="s">
        <v>58</v>
      </c>
      <c r="AK185" s="85" t="s">
        <v>57</v>
      </c>
      <c r="AL185" s="85" t="s">
        <v>58</v>
      </c>
      <c r="AM185" s="85" t="s">
        <v>57</v>
      </c>
      <c r="AN185" s="85" t="s">
        <v>58</v>
      </c>
      <c r="AO185" s="85" t="s">
        <v>57</v>
      </c>
      <c r="AP185" s="85" t="s">
        <v>58</v>
      </c>
      <c r="AQ185" s="85" t="s">
        <v>57</v>
      </c>
      <c r="AR185" s="85" t="s">
        <v>58</v>
      </c>
      <c r="AS185" s="85" t="s">
        <v>57</v>
      </c>
      <c r="AT185" s="85" t="s">
        <v>58</v>
      </c>
      <c r="AU185" s="85" t="s">
        <v>57</v>
      </c>
      <c r="AV185" s="85" t="s">
        <v>58</v>
      </c>
      <c r="AW185" s="85" t="s">
        <v>57</v>
      </c>
      <c r="AX185" s="85" t="s">
        <v>58</v>
      </c>
      <c r="AY185" s="85" t="s">
        <v>57</v>
      </c>
      <c r="AZ185" s="85" t="s">
        <v>58</v>
      </c>
      <c r="BA185" s="85" t="s">
        <v>57</v>
      </c>
      <c r="BB185" s="85" t="s">
        <v>58</v>
      </c>
      <c r="BC185" s="85" t="s">
        <v>57</v>
      </c>
      <c r="BD185" s="85" t="s">
        <v>58</v>
      </c>
      <c r="BE185" s="85" t="s">
        <v>57</v>
      </c>
      <c r="BF185" s="85" t="s">
        <v>58</v>
      </c>
      <c r="BH185" s="83"/>
      <c r="BI185" s="84"/>
      <c r="BJ185" s="85" t="s">
        <v>57</v>
      </c>
      <c r="BK185" s="85" t="s">
        <v>58</v>
      </c>
      <c r="BL185" s="85" t="s">
        <v>57</v>
      </c>
      <c r="BM185" s="85" t="s">
        <v>58</v>
      </c>
      <c r="BN185" s="85" t="s">
        <v>57</v>
      </c>
      <c r="BO185" s="85" t="s">
        <v>58</v>
      </c>
      <c r="BP185" s="85" t="s">
        <v>57</v>
      </c>
      <c r="BQ185" s="85" t="s">
        <v>58</v>
      </c>
      <c r="BR185" s="85" t="s">
        <v>57</v>
      </c>
      <c r="BS185" s="85" t="s">
        <v>58</v>
      </c>
      <c r="BT185" s="85" t="s">
        <v>57</v>
      </c>
      <c r="BU185" s="85" t="s">
        <v>58</v>
      </c>
      <c r="BV185" s="85" t="s">
        <v>57</v>
      </c>
      <c r="BW185" s="85" t="s">
        <v>58</v>
      </c>
      <c r="BX185" s="85" t="s">
        <v>57</v>
      </c>
      <c r="BY185" s="85" t="s">
        <v>58</v>
      </c>
      <c r="BZ185" s="85" t="s">
        <v>57</v>
      </c>
      <c r="CA185" s="85" t="s">
        <v>58</v>
      </c>
      <c r="CB185" s="85" t="s">
        <v>57</v>
      </c>
      <c r="CC185" s="85" t="s">
        <v>58</v>
      </c>
      <c r="CD185" s="85" t="s">
        <v>57</v>
      </c>
      <c r="CE185" s="85" t="s">
        <v>58</v>
      </c>
      <c r="CF185" s="85" t="s">
        <v>57</v>
      </c>
      <c r="CG185" s="85" t="s">
        <v>58</v>
      </c>
      <c r="CH185" s="85" t="s">
        <v>57</v>
      </c>
      <c r="CI185" s="85" t="s">
        <v>58</v>
      </c>
    </row>
    <row r="186" spans="2:87" ht="13.5" customHeight="1" x14ac:dyDescent="0.3">
      <c r="B186" s="308" t="s">
        <v>34</v>
      </c>
      <c r="C186" s="2">
        <v>2008</v>
      </c>
      <c r="D186" s="121">
        <v>4.9704199999999998</v>
      </c>
      <c r="E186" s="122">
        <v>9.3455999999999992</v>
      </c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E186" s="308" t="s">
        <v>34</v>
      </c>
      <c r="AF186" s="2">
        <v>2008</v>
      </c>
      <c r="AG186" s="121">
        <v>4.9020799999999998</v>
      </c>
      <c r="AH186" s="122">
        <v>9.3903999999999996</v>
      </c>
      <c r="AI186" s="122"/>
      <c r="AJ186" s="122"/>
      <c r="AK186" s="122"/>
      <c r="AL186" s="122"/>
      <c r="AM186" s="122"/>
      <c r="AN186" s="122"/>
      <c r="AO186" s="122"/>
      <c r="AP186" s="122"/>
      <c r="AQ186" s="122"/>
      <c r="AR186" s="122"/>
      <c r="AS186" s="122"/>
      <c r="AT186" s="122"/>
      <c r="AU186" s="122"/>
      <c r="AV186" s="122"/>
      <c r="AW186" s="122"/>
      <c r="AX186" s="122"/>
      <c r="AY186" s="122"/>
      <c r="AZ186" s="122"/>
      <c r="BA186" s="122"/>
      <c r="BB186" s="122"/>
      <c r="BC186" s="122"/>
      <c r="BD186" s="122"/>
      <c r="BE186" s="122"/>
      <c r="BF186" s="122"/>
      <c r="BH186" s="308" t="s">
        <v>34</v>
      </c>
      <c r="BI186" s="2">
        <v>2008</v>
      </c>
      <c r="BJ186" s="121">
        <v>8.3031000000000006</v>
      </c>
      <c r="BK186" s="122">
        <v>11.886799999999999</v>
      </c>
      <c r="BL186" s="122"/>
      <c r="BM186" s="122"/>
      <c r="BN186" s="122"/>
      <c r="BO186" s="122"/>
      <c r="BP186" s="122"/>
      <c r="BQ186" s="122"/>
      <c r="BR186" s="122"/>
      <c r="BS186" s="122"/>
      <c r="BT186" s="122"/>
      <c r="BU186" s="122"/>
      <c r="BV186" s="122"/>
      <c r="BW186" s="122"/>
      <c r="BX186" s="122"/>
      <c r="BY186" s="122"/>
      <c r="BZ186" s="122"/>
      <c r="CA186" s="122"/>
      <c r="CB186" s="122"/>
      <c r="CC186" s="122"/>
      <c r="CD186" s="122"/>
      <c r="CE186" s="122"/>
      <c r="CF186" s="122"/>
      <c r="CG186" s="122"/>
      <c r="CH186" s="122"/>
      <c r="CI186" s="122"/>
    </row>
    <row r="187" spans="2:87" x14ac:dyDescent="0.3">
      <c r="B187" s="309"/>
      <c r="C187" s="2">
        <v>2009</v>
      </c>
      <c r="D187" s="123">
        <v>3.96441</v>
      </c>
      <c r="E187" s="124">
        <v>9.2852999999999994</v>
      </c>
      <c r="F187" s="124">
        <v>2.7292200000000002</v>
      </c>
      <c r="G187" s="124">
        <v>8.0456000000000003</v>
      </c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E187" s="309"/>
      <c r="AF187" s="2">
        <v>2009</v>
      </c>
      <c r="AG187" s="123">
        <v>5.50265</v>
      </c>
      <c r="AH187" s="124">
        <v>9.4587000000000003</v>
      </c>
      <c r="AI187" s="124">
        <v>4.8155299999999999</v>
      </c>
      <c r="AJ187" s="124">
        <v>8.5474999999999994</v>
      </c>
      <c r="AK187" s="124"/>
      <c r="AL187" s="124"/>
      <c r="AM187" s="124"/>
      <c r="AN187" s="124"/>
      <c r="AO187" s="124"/>
      <c r="AP187" s="124"/>
      <c r="AQ187" s="124"/>
      <c r="AR187" s="124"/>
      <c r="AS187" s="124"/>
      <c r="AT187" s="124"/>
      <c r="AU187" s="124"/>
      <c r="AV187" s="124"/>
      <c r="AW187" s="124"/>
      <c r="AX187" s="124"/>
      <c r="AY187" s="124"/>
      <c r="AZ187" s="124"/>
      <c r="BA187" s="124"/>
      <c r="BB187" s="124"/>
      <c r="BC187" s="124"/>
      <c r="BD187" s="124"/>
      <c r="BE187" s="124"/>
      <c r="BF187" s="124"/>
      <c r="BH187" s="309"/>
      <c r="BI187" s="2">
        <v>2009</v>
      </c>
      <c r="BJ187" s="123">
        <v>6.7336999999999998</v>
      </c>
      <c r="BK187" s="124">
        <v>10.0528</v>
      </c>
      <c r="BL187" s="124">
        <v>7.2386999999999997</v>
      </c>
      <c r="BM187" s="124">
        <v>10.154</v>
      </c>
      <c r="BN187" s="124"/>
      <c r="BO187" s="124"/>
      <c r="BP187" s="124"/>
      <c r="BQ187" s="124"/>
      <c r="BR187" s="124"/>
      <c r="BS187" s="124"/>
      <c r="BT187" s="124"/>
      <c r="BU187" s="124"/>
      <c r="BV187" s="124"/>
      <c r="BW187" s="124"/>
      <c r="BX187" s="124"/>
      <c r="BY187" s="124"/>
      <c r="BZ187" s="124"/>
      <c r="CA187" s="124"/>
      <c r="CB187" s="124"/>
      <c r="CC187" s="124"/>
      <c r="CD187" s="124"/>
      <c r="CE187" s="124"/>
      <c r="CF187" s="124"/>
      <c r="CG187" s="124"/>
      <c r="CH187" s="124"/>
      <c r="CI187" s="124"/>
    </row>
    <row r="188" spans="2:87" x14ac:dyDescent="0.3">
      <c r="B188" s="309"/>
      <c r="C188" s="2">
        <v>2010</v>
      </c>
      <c r="D188" s="123">
        <v>4.9382400000000004</v>
      </c>
      <c r="E188" s="124">
        <v>11.648</v>
      </c>
      <c r="F188" s="124">
        <v>3.9485700000000001</v>
      </c>
      <c r="G188" s="124">
        <v>9.1877999999999993</v>
      </c>
      <c r="H188" s="124">
        <v>2.0747599999999999</v>
      </c>
      <c r="I188" s="124">
        <v>7.2069999999999999</v>
      </c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E188" s="309"/>
      <c r="AF188" s="2">
        <v>2010</v>
      </c>
      <c r="AG188" s="123">
        <v>2.33412</v>
      </c>
      <c r="AH188" s="124">
        <v>6.4884000000000004</v>
      </c>
      <c r="AI188" s="124">
        <v>4.8182900000000002</v>
      </c>
      <c r="AJ188" s="124">
        <v>8.5690000000000008</v>
      </c>
      <c r="AK188" s="124">
        <v>5.1017099999999997</v>
      </c>
      <c r="AL188" s="124">
        <v>8.7127999999999997</v>
      </c>
      <c r="AM188" s="124"/>
      <c r="AN188" s="124"/>
      <c r="AO188" s="124"/>
      <c r="AP188" s="124"/>
      <c r="AQ188" s="124"/>
      <c r="AR188" s="124"/>
      <c r="AS188" s="124"/>
      <c r="AT188" s="124"/>
      <c r="AU188" s="124"/>
      <c r="AV188" s="124"/>
      <c r="AW188" s="124"/>
      <c r="AX188" s="124"/>
      <c r="AY188" s="124"/>
      <c r="AZ188" s="124"/>
      <c r="BA188" s="124"/>
      <c r="BB188" s="124"/>
      <c r="BC188" s="124"/>
      <c r="BD188" s="124"/>
      <c r="BE188" s="124"/>
      <c r="BF188" s="124"/>
      <c r="BH188" s="309"/>
      <c r="BI188" s="2">
        <v>2010</v>
      </c>
      <c r="BJ188" s="123">
        <v>8.0702999999999996</v>
      </c>
      <c r="BK188" s="124">
        <v>10.6145</v>
      </c>
      <c r="BL188" s="124">
        <v>7.3029000000000002</v>
      </c>
      <c r="BM188" s="124">
        <v>10.099600000000001</v>
      </c>
      <c r="BN188" s="124">
        <v>7.0495999999999999</v>
      </c>
      <c r="BO188" s="124">
        <v>10.8421</v>
      </c>
      <c r="BP188" s="124"/>
      <c r="BQ188" s="124"/>
      <c r="BR188" s="124"/>
      <c r="BS188" s="124"/>
      <c r="BT188" s="124"/>
      <c r="BU188" s="124"/>
      <c r="BV188" s="124"/>
      <c r="BW188" s="124"/>
      <c r="BX188" s="124"/>
      <c r="BY188" s="124"/>
      <c r="BZ188" s="124"/>
      <c r="CA188" s="124"/>
      <c r="CB188" s="124"/>
      <c r="CC188" s="124"/>
      <c r="CD188" s="124"/>
      <c r="CE188" s="124"/>
      <c r="CF188" s="124"/>
      <c r="CG188" s="124"/>
      <c r="CH188" s="124"/>
      <c r="CI188" s="124"/>
    </row>
    <row r="189" spans="2:87" x14ac:dyDescent="0.3">
      <c r="B189" s="309"/>
      <c r="C189" s="2">
        <v>2011</v>
      </c>
      <c r="D189" s="123">
        <v>4.9812500000000002</v>
      </c>
      <c r="E189" s="124">
        <v>10.6038</v>
      </c>
      <c r="F189" s="124">
        <v>2.8736100000000002</v>
      </c>
      <c r="G189" s="124">
        <v>6.6959</v>
      </c>
      <c r="H189" s="124">
        <v>5.1332199999999997</v>
      </c>
      <c r="I189" s="124">
        <v>11.4781</v>
      </c>
      <c r="J189" s="124">
        <v>3.5340699999999998</v>
      </c>
      <c r="K189" s="124">
        <v>8.3308999999999997</v>
      </c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E189" s="309"/>
      <c r="AF189" s="2">
        <v>2011</v>
      </c>
      <c r="AG189" s="123">
        <v>0</v>
      </c>
      <c r="AH189" s="124">
        <v>0</v>
      </c>
      <c r="AI189" s="124">
        <v>3.85778</v>
      </c>
      <c r="AJ189" s="124">
        <v>7.9634999999999998</v>
      </c>
      <c r="AK189" s="124">
        <v>5.89724</v>
      </c>
      <c r="AL189" s="124">
        <v>9.5130999999999997</v>
      </c>
      <c r="AM189" s="124">
        <v>5.0750599999999997</v>
      </c>
      <c r="AN189" s="124">
        <v>9.5711999999999993</v>
      </c>
      <c r="AO189" s="124"/>
      <c r="AP189" s="124"/>
      <c r="AQ189" s="124"/>
      <c r="AR189" s="124"/>
      <c r="AS189" s="124"/>
      <c r="AT189" s="124"/>
      <c r="AU189" s="124"/>
      <c r="AV189" s="124"/>
      <c r="AW189" s="124"/>
      <c r="AX189" s="124"/>
      <c r="AY189" s="124"/>
      <c r="AZ189" s="124"/>
      <c r="BA189" s="124"/>
      <c r="BB189" s="124"/>
      <c r="BC189" s="124"/>
      <c r="BD189" s="124"/>
      <c r="BE189" s="124"/>
      <c r="BF189" s="124"/>
      <c r="BH189" s="309"/>
      <c r="BI189" s="2">
        <v>2011</v>
      </c>
      <c r="BJ189" s="123">
        <v>7.5016999999999996</v>
      </c>
      <c r="BK189" s="124">
        <v>9.6660000000000004</v>
      </c>
      <c r="BL189" s="124">
        <v>8.8969000000000005</v>
      </c>
      <c r="BM189" s="124">
        <v>10.321999999999999</v>
      </c>
      <c r="BN189" s="124">
        <v>6.7248999999999999</v>
      </c>
      <c r="BO189" s="124">
        <v>9.9088999999999992</v>
      </c>
      <c r="BP189" s="124">
        <v>5.8064999999999998</v>
      </c>
      <c r="BQ189" s="124">
        <v>9.3012999999999995</v>
      </c>
      <c r="BR189" s="124"/>
      <c r="BS189" s="124"/>
      <c r="BT189" s="124"/>
      <c r="BU189" s="124"/>
      <c r="BV189" s="124"/>
      <c r="BW189" s="124"/>
      <c r="BX189" s="124"/>
      <c r="BY189" s="124"/>
      <c r="BZ189" s="124"/>
      <c r="CA189" s="124"/>
      <c r="CB189" s="124"/>
      <c r="CC189" s="124"/>
      <c r="CD189" s="124"/>
      <c r="CE189" s="124"/>
      <c r="CF189" s="124"/>
      <c r="CG189" s="124"/>
      <c r="CH189" s="124"/>
      <c r="CI189" s="124"/>
    </row>
    <row r="190" spans="2:87" x14ac:dyDescent="0.3">
      <c r="B190" s="309"/>
      <c r="C190" s="2">
        <v>2012</v>
      </c>
      <c r="D190" s="123">
        <v>1.70333</v>
      </c>
      <c r="E190" s="124">
        <v>6.5970000000000004</v>
      </c>
      <c r="F190" s="124">
        <v>3.7764700000000002</v>
      </c>
      <c r="G190" s="124">
        <v>10.660600000000001</v>
      </c>
      <c r="H190" s="124">
        <v>4.4048600000000002</v>
      </c>
      <c r="I190" s="124">
        <v>10.437200000000001</v>
      </c>
      <c r="J190" s="124">
        <v>4.5798800000000002</v>
      </c>
      <c r="K190" s="124">
        <v>10.692600000000001</v>
      </c>
      <c r="L190" s="124">
        <v>3.6052399999999998</v>
      </c>
      <c r="M190" s="124">
        <v>9.2095000000000002</v>
      </c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E190" s="309"/>
      <c r="AF190" s="2">
        <v>2012</v>
      </c>
      <c r="AG190" s="123">
        <v>0</v>
      </c>
      <c r="AH190" s="124">
        <v>0</v>
      </c>
      <c r="AI190" s="124">
        <v>3.5011800000000002</v>
      </c>
      <c r="AJ190" s="124">
        <v>7.7961999999999998</v>
      </c>
      <c r="AK190" s="124">
        <v>1.07243</v>
      </c>
      <c r="AL190" s="124">
        <v>4.5481999999999996</v>
      </c>
      <c r="AM190" s="124">
        <v>4.61951</v>
      </c>
      <c r="AN190" s="124">
        <v>8.8915000000000006</v>
      </c>
      <c r="AO190" s="124">
        <v>5.3933999999999997</v>
      </c>
      <c r="AP190" s="124">
        <v>8.8702000000000005</v>
      </c>
      <c r="AQ190" s="124"/>
      <c r="AR190" s="124"/>
      <c r="AS190" s="124"/>
      <c r="AT190" s="124"/>
      <c r="AU190" s="124"/>
      <c r="AV190" s="124"/>
      <c r="AW190" s="124"/>
      <c r="AX190" s="124"/>
      <c r="AY190" s="124"/>
      <c r="AZ190" s="124"/>
      <c r="BA190" s="124"/>
      <c r="BB190" s="124"/>
      <c r="BC190" s="124"/>
      <c r="BD190" s="124"/>
      <c r="BE190" s="124"/>
      <c r="BF190" s="124"/>
      <c r="BH190" s="309"/>
      <c r="BI190" s="2">
        <v>2012</v>
      </c>
      <c r="BJ190" s="123">
        <v>10.54</v>
      </c>
      <c r="BK190" s="124">
        <v>10.6096</v>
      </c>
      <c r="BL190" s="124">
        <v>5.9005999999999998</v>
      </c>
      <c r="BM190" s="124">
        <v>10.3817</v>
      </c>
      <c r="BN190" s="124">
        <v>9.1983999999999995</v>
      </c>
      <c r="BO190" s="124">
        <v>10.754899999999999</v>
      </c>
      <c r="BP190" s="124">
        <v>4.4416000000000002</v>
      </c>
      <c r="BQ190" s="124">
        <v>7.4074</v>
      </c>
      <c r="BR190" s="124">
        <v>6.7907999999999999</v>
      </c>
      <c r="BS190" s="124">
        <v>9.5490999999999993</v>
      </c>
      <c r="BT190" s="124"/>
      <c r="BU190" s="124"/>
      <c r="BV190" s="124"/>
      <c r="BW190" s="124"/>
      <c r="BX190" s="124"/>
      <c r="BY190" s="124"/>
      <c r="BZ190" s="124"/>
      <c r="CA190" s="124"/>
      <c r="CB190" s="124"/>
      <c r="CC190" s="124"/>
      <c r="CD190" s="124"/>
      <c r="CE190" s="124"/>
      <c r="CF190" s="124"/>
      <c r="CG190" s="124"/>
      <c r="CH190" s="124"/>
      <c r="CI190" s="124"/>
    </row>
    <row r="191" spans="2:87" x14ac:dyDescent="0.3">
      <c r="B191" s="309"/>
      <c r="C191" s="2">
        <v>2013</v>
      </c>
      <c r="D191" s="123">
        <v>0</v>
      </c>
      <c r="E191" s="124">
        <v>0</v>
      </c>
      <c r="F191" s="124">
        <v>5.1971400000000001</v>
      </c>
      <c r="G191" s="124">
        <v>9.7195</v>
      </c>
      <c r="H191" s="124">
        <v>0.41</v>
      </c>
      <c r="I191" s="124">
        <v>2.5274000000000001</v>
      </c>
      <c r="J191" s="124">
        <v>3.8993799999999998</v>
      </c>
      <c r="K191" s="124">
        <v>9.8338000000000001</v>
      </c>
      <c r="L191" s="124">
        <v>2.3932600000000002</v>
      </c>
      <c r="M191" s="124">
        <v>7.3524000000000003</v>
      </c>
      <c r="N191" s="124">
        <v>2.5088699999999999</v>
      </c>
      <c r="O191" s="124">
        <v>7.0194999999999999</v>
      </c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E191" s="309"/>
      <c r="AF191" s="2">
        <v>2013</v>
      </c>
      <c r="AG191" s="123">
        <v>2.8342900000000002</v>
      </c>
      <c r="AH191" s="124">
        <v>7.4988000000000001</v>
      </c>
      <c r="AI191" s="124">
        <v>0</v>
      </c>
      <c r="AJ191" s="124">
        <v>0</v>
      </c>
      <c r="AK191" s="124">
        <v>4.1768400000000003</v>
      </c>
      <c r="AL191" s="124">
        <v>8.1969999999999992</v>
      </c>
      <c r="AM191" s="124">
        <v>2.48</v>
      </c>
      <c r="AN191" s="124">
        <v>6.6308999999999996</v>
      </c>
      <c r="AO191" s="124">
        <v>4.3856799999999998</v>
      </c>
      <c r="AP191" s="124">
        <v>8.2764000000000006</v>
      </c>
      <c r="AQ191" s="124">
        <v>4.2666000000000004</v>
      </c>
      <c r="AR191" s="124">
        <v>8.5846</v>
      </c>
      <c r="AS191" s="124"/>
      <c r="AT191" s="124"/>
      <c r="AU191" s="124"/>
      <c r="AV191" s="124"/>
      <c r="AW191" s="124"/>
      <c r="AX191" s="124"/>
      <c r="AY191" s="124"/>
      <c r="AZ191" s="124"/>
      <c r="BA191" s="124"/>
      <c r="BB191" s="124"/>
      <c r="BC191" s="124"/>
      <c r="BD191" s="124"/>
      <c r="BE191" s="124"/>
      <c r="BF191" s="124"/>
      <c r="BH191" s="309"/>
      <c r="BI191" s="2">
        <v>2013</v>
      </c>
      <c r="BJ191" s="123">
        <v>8.5528999999999993</v>
      </c>
      <c r="BK191" s="124">
        <v>11.796099999999999</v>
      </c>
      <c r="BL191" s="124">
        <v>5.3029000000000002</v>
      </c>
      <c r="BM191" s="124">
        <v>8.3082999999999991</v>
      </c>
      <c r="BN191" s="124">
        <v>7.9892000000000003</v>
      </c>
      <c r="BO191" s="124">
        <v>10.5611</v>
      </c>
      <c r="BP191" s="124">
        <v>8.2111999999999998</v>
      </c>
      <c r="BQ191" s="124">
        <v>9.4124999999999996</v>
      </c>
      <c r="BR191" s="124">
        <v>5.6073000000000004</v>
      </c>
      <c r="BS191" s="124">
        <v>9.6706000000000003</v>
      </c>
      <c r="BT191" s="124">
        <v>4.2784000000000004</v>
      </c>
      <c r="BU191" s="124">
        <v>7.8226000000000004</v>
      </c>
      <c r="BV191" s="124"/>
      <c r="BW191" s="124"/>
      <c r="BX191" s="124"/>
      <c r="BY191" s="124"/>
      <c r="BZ191" s="124"/>
      <c r="CA191" s="124"/>
      <c r="CB191" s="124"/>
      <c r="CC191" s="124"/>
      <c r="CD191" s="124"/>
      <c r="CE191" s="124"/>
      <c r="CF191" s="124"/>
      <c r="CG191" s="124"/>
      <c r="CH191" s="124"/>
      <c r="CI191" s="124"/>
    </row>
    <row r="192" spans="2:87" x14ac:dyDescent="0.3">
      <c r="B192" s="309"/>
      <c r="C192" s="2">
        <v>2014</v>
      </c>
      <c r="D192" s="123">
        <v>0</v>
      </c>
      <c r="E192" s="124">
        <v>0</v>
      </c>
      <c r="F192" s="124">
        <v>0.86556</v>
      </c>
      <c r="G192" s="124">
        <v>3.6722000000000001</v>
      </c>
      <c r="H192" s="124">
        <v>1.6692899999999999</v>
      </c>
      <c r="I192" s="124">
        <v>4.9071999999999996</v>
      </c>
      <c r="J192" s="124">
        <v>1.1984600000000001</v>
      </c>
      <c r="K192" s="124">
        <v>4.2337999999999996</v>
      </c>
      <c r="L192" s="124">
        <v>2.6554700000000002</v>
      </c>
      <c r="M192" s="124">
        <v>7.4462999999999999</v>
      </c>
      <c r="N192" s="124">
        <v>1.7277199999999999</v>
      </c>
      <c r="O192" s="124">
        <v>6.4111000000000002</v>
      </c>
      <c r="P192" s="124">
        <v>1.2392000000000001</v>
      </c>
      <c r="Q192" s="124">
        <v>5.1829999999999998</v>
      </c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E192" s="309"/>
      <c r="AF192" s="2">
        <v>2014</v>
      </c>
      <c r="AG192" s="123">
        <v>0</v>
      </c>
      <c r="AH192" s="124">
        <v>0</v>
      </c>
      <c r="AI192" s="124">
        <v>2.20444</v>
      </c>
      <c r="AJ192" s="124">
        <v>6.4158999999999997</v>
      </c>
      <c r="AK192" s="124">
        <v>0.70857000000000003</v>
      </c>
      <c r="AL192" s="124">
        <v>3.7494000000000001</v>
      </c>
      <c r="AM192" s="124">
        <v>2.2892299999999999</v>
      </c>
      <c r="AN192" s="124">
        <v>6.4641000000000002</v>
      </c>
      <c r="AO192" s="124">
        <v>3.7433999999999998</v>
      </c>
      <c r="AP192" s="124">
        <v>7.8368000000000002</v>
      </c>
      <c r="AQ192" s="124">
        <v>4.01823</v>
      </c>
      <c r="AR192" s="124">
        <v>8.0244</v>
      </c>
      <c r="AS192" s="124">
        <v>4.9850599999999998</v>
      </c>
      <c r="AT192" s="124">
        <v>9.0683000000000007</v>
      </c>
      <c r="AU192" s="124"/>
      <c r="AV192" s="124"/>
      <c r="AW192" s="124"/>
      <c r="AX192" s="124"/>
      <c r="AY192" s="124"/>
      <c r="AZ192" s="124"/>
      <c r="BA192" s="124"/>
      <c r="BB192" s="124"/>
      <c r="BC192" s="124"/>
      <c r="BD192" s="124"/>
      <c r="BE192" s="124"/>
      <c r="BF192" s="124"/>
      <c r="BH192" s="309"/>
      <c r="BI192" s="2">
        <v>2014</v>
      </c>
      <c r="BJ192" s="123">
        <v>6.4767000000000001</v>
      </c>
      <c r="BK192" s="124">
        <v>9.7149999999999999</v>
      </c>
      <c r="BL192" s="124">
        <v>6.1844000000000001</v>
      </c>
      <c r="BM192" s="124">
        <v>9.5601000000000003</v>
      </c>
      <c r="BN192" s="124">
        <v>6.6078999999999999</v>
      </c>
      <c r="BO192" s="124">
        <v>10.858599999999999</v>
      </c>
      <c r="BP192" s="124">
        <v>6.3926999999999996</v>
      </c>
      <c r="BQ192" s="124">
        <v>8.0497999999999994</v>
      </c>
      <c r="BR192" s="124">
        <v>7.7625000000000002</v>
      </c>
      <c r="BS192" s="124">
        <v>9.3735999999999997</v>
      </c>
      <c r="BT192" s="124">
        <v>5.8956999999999997</v>
      </c>
      <c r="BU192" s="124">
        <v>9.7077000000000009</v>
      </c>
      <c r="BV192" s="124">
        <v>5.0571999999999999</v>
      </c>
      <c r="BW192" s="124">
        <v>9.2135999999999996</v>
      </c>
      <c r="BX192" s="124"/>
      <c r="BY192" s="124"/>
      <c r="BZ192" s="124"/>
      <c r="CA192" s="124"/>
      <c r="CB192" s="124"/>
      <c r="CC192" s="124"/>
      <c r="CD192" s="124"/>
      <c r="CE192" s="124"/>
      <c r="CF192" s="124"/>
      <c r="CG192" s="124"/>
      <c r="CH192" s="124"/>
      <c r="CI192" s="124"/>
    </row>
    <row r="193" spans="2:87" x14ac:dyDescent="0.3">
      <c r="B193" s="309"/>
      <c r="C193" s="2">
        <v>2015</v>
      </c>
      <c r="D193" s="123">
        <v>0</v>
      </c>
      <c r="E193" s="124">
        <v>0</v>
      </c>
      <c r="F193" s="124">
        <v>0</v>
      </c>
      <c r="G193" s="124">
        <v>0</v>
      </c>
      <c r="H193" s="124">
        <v>1.03867</v>
      </c>
      <c r="I193" s="124">
        <v>4.0227000000000004</v>
      </c>
      <c r="J193" s="124">
        <v>0</v>
      </c>
      <c r="K193" s="124">
        <v>0</v>
      </c>
      <c r="L193" s="124">
        <v>0.65512999999999999</v>
      </c>
      <c r="M193" s="124">
        <v>4.0913000000000004</v>
      </c>
      <c r="N193" s="124">
        <v>0</v>
      </c>
      <c r="O193" s="124">
        <v>0</v>
      </c>
      <c r="P193" s="124">
        <v>1.0461400000000001</v>
      </c>
      <c r="Q193" s="124">
        <v>5.1771000000000003</v>
      </c>
      <c r="R193" s="124">
        <v>1.0366299999999999</v>
      </c>
      <c r="S193" s="124">
        <v>4.7584</v>
      </c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E193" s="309"/>
      <c r="AF193" s="2">
        <v>2015</v>
      </c>
      <c r="AG193" s="123">
        <v>0</v>
      </c>
      <c r="AH193" s="124">
        <v>0</v>
      </c>
      <c r="AI193" s="124">
        <v>1.10222</v>
      </c>
      <c r="AJ193" s="124">
        <v>4.6763000000000003</v>
      </c>
      <c r="AK193" s="124">
        <v>1.32267</v>
      </c>
      <c r="AL193" s="124">
        <v>5.1227</v>
      </c>
      <c r="AM193" s="124">
        <v>1.0442100000000001</v>
      </c>
      <c r="AN193" s="124">
        <v>4.5515999999999996</v>
      </c>
      <c r="AO193" s="124">
        <v>2.0348700000000002</v>
      </c>
      <c r="AP193" s="124">
        <v>6.0979000000000001</v>
      </c>
      <c r="AQ193" s="124">
        <v>1.2663800000000001</v>
      </c>
      <c r="AR193" s="124">
        <v>4.9023000000000003</v>
      </c>
      <c r="AS193" s="124">
        <v>6.5188600000000001</v>
      </c>
      <c r="AT193" s="124">
        <v>9.3859999999999992</v>
      </c>
      <c r="AU193" s="124">
        <v>3.6246200000000002</v>
      </c>
      <c r="AV193" s="124">
        <v>7.7035999999999998</v>
      </c>
      <c r="AW193" s="124"/>
      <c r="AX193" s="124"/>
      <c r="AY193" s="124"/>
      <c r="AZ193" s="124"/>
      <c r="BA193" s="124"/>
      <c r="BB193" s="124"/>
      <c r="BC193" s="124"/>
      <c r="BD193" s="124"/>
      <c r="BE193" s="124"/>
      <c r="BF193" s="124"/>
      <c r="BH193" s="309"/>
      <c r="BI193" s="2">
        <v>2015</v>
      </c>
      <c r="BJ193" s="123">
        <v>0</v>
      </c>
      <c r="BK193" s="124">
        <v>0</v>
      </c>
      <c r="BL193" s="124">
        <v>8.1956000000000007</v>
      </c>
      <c r="BM193" s="124">
        <v>9.5982000000000003</v>
      </c>
      <c r="BN193" s="124">
        <v>7.3493000000000004</v>
      </c>
      <c r="BO193" s="124">
        <v>10.086399999999999</v>
      </c>
      <c r="BP193" s="124">
        <v>11.9305</v>
      </c>
      <c r="BQ193" s="124">
        <v>11.9316</v>
      </c>
      <c r="BR193" s="124">
        <v>8.2622999999999998</v>
      </c>
      <c r="BS193" s="124">
        <v>10.865</v>
      </c>
      <c r="BT193" s="124">
        <v>6.0372000000000003</v>
      </c>
      <c r="BU193" s="124">
        <v>8.2232000000000003</v>
      </c>
      <c r="BV193" s="124">
        <v>6.8589000000000002</v>
      </c>
      <c r="BW193" s="124">
        <v>10.510400000000001</v>
      </c>
      <c r="BX193" s="124">
        <v>3.5072000000000001</v>
      </c>
      <c r="BY193" s="124">
        <v>7.3834</v>
      </c>
      <c r="BZ193" s="124"/>
      <c r="CA193" s="124"/>
      <c r="CB193" s="124"/>
      <c r="CC193" s="124"/>
      <c r="CD193" s="124"/>
      <c r="CE193" s="124"/>
      <c r="CF193" s="124"/>
      <c r="CG193" s="124"/>
      <c r="CH193" s="124"/>
      <c r="CI193" s="124"/>
    </row>
    <row r="194" spans="2:87" x14ac:dyDescent="0.3">
      <c r="B194" s="309"/>
      <c r="C194" s="2">
        <v>2016</v>
      </c>
      <c r="D194" s="123">
        <v>0</v>
      </c>
      <c r="E194" s="124">
        <v>0</v>
      </c>
      <c r="F194" s="124">
        <v>0</v>
      </c>
      <c r="G194" s="124">
        <v>0</v>
      </c>
      <c r="H194" s="124">
        <v>1.03867</v>
      </c>
      <c r="I194" s="124">
        <v>4.0227000000000004</v>
      </c>
      <c r="J194" s="124">
        <v>0.70818000000000003</v>
      </c>
      <c r="K194" s="124">
        <v>3.3216999999999999</v>
      </c>
      <c r="L194" s="124">
        <v>0.59923000000000004</v>
      </c>
      <c r="M194" s="124">
        <v>3.0554999999999999</v>
      </c>
      <c r="N194" s="124">
        <v>0</v>
      </c>
      <c r="O194" s="124">
        <v>0</v>
      </c>
      <c r="P194" s="124">
        <v>1.1685000000000001</v>
      </c>
      <c r="Q194" s="124">
        <v>4.1558999999999999</v>
      </c>
      <c r="R194" s="124">
        <v>0.70887999999999995</v>
      </c>
      <c r="S194" s="124">
        <v>3.7282000000000002</v>
      </c>
      <c r="T194" s="124">
        <v>0.75807999999999998</v>
      </c>
      <c r="U194" s="124">
        <v>4.0612000000000004</v>
      </c>
      <c r="V194" s="124"/>
      <c r="W194" s="124"/>
      <c r="X194" s="124"/>
      <c r="Y194" s="124"/>
      <c r="Z194" s="124"/>
      <c r="AA194" s="124"/>
      <c r="AB194" s="124"/>
      <c r="AC194" s="124"/>
      <c r="AE194" s="309"/>
      <c r="AF194" s="2">
        <v>2016</v>
      </c>
      <c r="AG194" s="123">
        <v>0</v>
      </c>
      <c r="AH194" s="124">
        <v>0</v>
      </c>
      <c r="AI194" s="124">
        <v>0</v>
      </c>
      <c r="AJ194" s="124">
        <v>0</v>
      </c>
      <c r="AK194" s="124">
        <v>0</v>
      </c>
      <c r="AL194" s="124">
        <v>0</v>
      </c>
      <c r="AM194" s="124">
        <v>0.90181999999999995</v>
      </c>
      <c r="AN194" s="124">
        <v>4.2298999999999998</v>
      </c>
      <c r="AO194" s="124">
        <v>1.5261499999999999</v>
      </c>
      <c r="AP194" s="124">
        <v>5.3914999999999997</v>
      </c>
      <c r="AQ194" s="124">
        <v>2.1257100000000002</v>
      </c>
      <c r="AR194" s="124">
        <v>6.2489999999999997</v>
      </c>
      <c r="AS194" s="124">
        <v>3.968</v>
      </c>
      <c r="AT194" s="124">
        <v>8.0371000000000006</v>
      </c>
      <c r="AU194" s="124">
        <v>5.2080000000000002</v>
      </c>
      <c r="AV194" s="124">
        <v>8.7844999999999995</v>
      </c>
      <c r="AW194" s="124">
        <v>5.6963499999999998</v>
      </c>
      <c r="AX194" s="124">
        <v>9.3521000000000001</v>
      </c>
      <c r="AY194" s="124"/>
      <c r="AZ194" s="124"/>
      <c r="BA194" s="124"/>
      <c r="BB194" s="124"/>
      <c r="BC194" s="124"/>
      <c r="BD194" s="124"/>
      <c r="BE194" s="124"/>
      <c r="BF194" s="124"/>
      <c r="BH194" s="309"/>
      <c r="BI194" s="2">
        <v>2016</v>
      </c>
      <c r="BJ194" s="123">
        <v>3.2886000000000002</v>
      </c>
      <c r="BK194" s="124">
        <v>5.6162999999999998</v>
      </c>
      <c r="BL194" s="124">
        <v>11.1538</v>
      </c>
      <c r="BM194" s="124">
        <v>9.6164000000000005</v>
      </c>
      <c r="BN194" s="124">
        <v>5.66</v>
      </c>
      <c r="BO194" s="124">
        <v>7.5801999999999996</v>
      </c>
      <c r="BP194" s="124">
        <v>7.7518000000000002</v>
      </c>
      <c r="BQ194" s="124">
        <v>9.0451999999999995</v>
      </c>
      <c r="BR194" s="124">
        <v>7.4326999999999996</v>
      </c>
      <c r="BS194" s="124">
        <v>10.0832</v>
      </c>
      <c r="BT194" s="124">
        <v>3.0929000000000002</v>
      </c>
      <c r="BU194" s="124">
        <v>7.1056999999999997</v>
      </c>
      <c r="BV194" s="124">
        <v>5.3140000000000001</v>
      </c>
      <c r="BW194" s="124">
        <v>8.9075000000000006</v>
      </c>
      <c r="BX194" s="124">
        <v>4.3125999999999998</v>
      </c>
      <c r="BY194" s="124">
        <v>8.4955999999999996</v>
      </c>
      <c r="BZ194" s="124">
        <v>4.4828000000000001</v>
      </c>
      <c r="CA194" s="124">
        <v>8.3940999999999999</v>
      </c>
      <c r="CB194" s="124"/>
      <c r="CC194" s="124"/>
      <c r="CD194" s="124"/>
      <c r="CE194" s="124"/>
      <c r="CF194" s="124"/>
      <c r="CG194" s="124"/>
      <c r="CH194" s="124"/>
      <c r="CI194" s="124"/>
    </row>
    <row r="195" spans="2:87" x14ac:dyDescent="0.3">
      <c r="B195" s="309"/>
      <c r="C195" s="2">
        <v>2017</v>
      </c>
      <c r="D195" s="123">
        <v>1.29833</v>
      </c>
      <c r="E195" s="124">
        <v>4.4976000000000003</v>
      </c>
      <c r="F195" s="124">
        <v>5.1933299999999996</v>
      </c>
      <c r="G195" s="124">
        <v>8.9951000000000008</v>
      </c>
      <c r="H195" s="124">
        <v>2.59667</v>
      </c>
      <c r="I195" s="124">
        <v>6.0644999999999998</v>
      </c>
      <c r="J195" s="124">
        <v>2.742</v>
      </c>
      <c r="K195" s="124">
        <v>7.4774000000000003</v>
      </c>
      <c r="L195" s="124">
        <v>1.58192</v>
      </c>
      <c r="M195" s="124">
        <v>5.7636000000000003</v>
      </c>
      <c r="N195" s="124">
        <v>1.1751400000000001</v>
      </c>
      <c r="O195" s="124">
        <v>4.9917999999999996</v>
      </c>
      <c r="P195" s="124">
        <v>0</v>
      </c>
      <c r="Q195" s="124">
        <v>0</v>
      </c>
      <c r="R195" s="124">
        <v>0.38950000000000001</v>
      </c>
      <c r="S195" s="124">
        <v>2.4634</v>
      </c>
      <c r="T195" s="124">
        <v>0.74526000000000003</v>
      </c>
      <c r="U195" s="124">
        <v>3.7181000000000002</v>
      </c>
      <c r="V195" s="124">
        <v>0.22256999999999999</v>
      </c>
      <c r="W195" s="124">
        <v>1.8554999999999999</v>
      </c>
      <c r="X195" s="124"/>
      <c r="Y195" s="124"/>
      <c r="Z195" s="124"/>
      <c r="AA195" s="124"/>
      <c r="AB195" s="124"/>
      <c r="AC195" s="124"/>
      <c r="AE195" s="309"/>
      <c r="AF195" s="2">
        <v>2017</v>
      </c>
      <c r="AG195" s="123">
        <v>0</v>
      </c>
      <c r="AH195" s="124">
        <v>0</v>
      </c>
      <c r="AI195" s="124">
        <v>0</v>
      </c>
      <c r="AJ195" s="124">
        <v>0</v>
      </c>
      <c r="AK195" s="124">
        <v>0</v>
      </c>
      <c r="AL195" s="124">
        <v>0</v>
      </c>
      <c r="AM195" s="124">
        <v>1.32267</v>
      </c>
      <c r="AN195" s="124">
        <v>5.1227</v>
      </c>
      <c r="AO195" s="124">
        <v>2.2892299999999999</v>
      </c>
      <c r="AP195" s="124">
        <v>6.4641000000000002</v>
      </c>
      <c r="AQ195" s="124">
        <v>3.3217099999999999</v>
      </c>
      <c r="AR195" s="124">
        <v>8.6600999999999999</v>
      </c>
      <c r="AS195" s="124">
        <v>2.20444</v>
      </c>
      <c r="AT195" s="124">
        <v>6.3539000000000003</v>
      </c>
      <c r="AU195" s="124">
        <v>4.96</v>
      </c>
      <c r="AV195" s="124">
        <v>8.7004000000000001</v>
      </c>
      <c r="AW195" s="124">
        <v>5.2892799999999998</v>
      </c>
      <c r="AX195" s="124">
        <v>9.1827000000000005</v>
      </c>
      <c r="AY195" s="124">
        <v>6.3771399999999998</v>
      </c>
      <c r="AZ195" s="124">
        <v>9.2989999999999995</v>
      </c>
      <c r="BA195" s="124"/>
      <c r="BB195" s="124"/>
      <c r="BC195" s="124"/>
      <c r="BD195" s="124"/>
      <c r="BE195" s="124"/>
      <c r="BF195" s="124"/>
      <c r="BH195" s="309"/>
      <c r="BI195" s="2">
        <v>2017</v>
      </c>
      <c r="BJ195" s="123">
        <v>4.8574999999999999</v>
      </c>
      <c r="BK195" s="124">
        <v>8.7874999999999996</v>
      </c>
      <c r="BL195" s="124">
        <v>12.9533</v>
      </c>
      <c r="BM195" s="124">
        <v>11.2179</v>
      </c>
      <c r="BN195" s="124">
        <v>8.3591999999999995</v>
      </c>
      <c r="BO195" s="124">
        <v>11.590999999999999</v>
      </c>
      <c r="BP195" s="124">
        <v>6.9553000000000003</v>
      </c>
      <c r="BQ195" s="124">
        <v>8.1803000000000008</v>
      </c>
      <c r="BR195" s="124">
        <v>10.644600000000001</v>
      </c>
      <c r="BS195" s="124">
        <v>10.9224</v>
      </c>
      <c r="BT195" s="124">
        <v>5.8590999999999998</v>
      </c>
      <c r="BU195" s="124">
        <v>8.1096000000000004</v>
      </c>
      <c r="BV195" s="124">
        <v>10.2311</v>
      </c>
      <c r="BW195" s="124">
        <v>10.9254</v>
      </c>
      <c r="BX195" s="124">
        <v>5.4569999999999999</v>
      </c>
      <c r="BY195" s="124">
        <v>8.3589000000000002</v>
      </c>
      <c r="BZ195" s="124">
        <v>6.0553999999999997</v>
      </c>
      <c r="CA195" s="124">
        <v>9.1456999999999997</v>
      </c>
      <c r="CB195" s="124">
        <v>2.6332</v>
      </c>
      <c r="CC195" s="124">
        <v>6.0796999999999999</v>
      </c>
      <c r="CD195" s="124"/>
      <c r="CE195" s="124"/>
      <c r="CF195" s="124"/>
      <c r="CG195" s="124"/>
      <c r="CH195" s="124"/>
      <c r="CI195" s="124"/>
    </row>
    <row r="196" spans="2:87" x14ac:dyDescent="0.3">
      <c r="B196" s="309"/>
      <c r="C196" s="2">
        <v>2018</v>
      </c>
      <c r="D196" s="123">
        <v>0</v>
      </c>
      <c r="E196" s="124">
        <v>0</v>
      </c>
      <c r="F196" s="124">
        <v>0</v>
      </c>
      <c r="G196" s="124">
        <v>0</v>
      </c>
      <c r="H196" s="124">
        <v>0</v>
      </c>
      <c r="I196" s="124">
        <v>0</v>
      </c>
      <c r="J196" s="124">
        <v>0</v>
      </c>
      <c r="K196" s="124">
        <v>0</v>
      </c>
      <c r="L196" s="124">
        <v>1.9653799999999999</v>
      </c>
      <c r="M196" s="124">
        <v>7.0862999999999996</v>
      </c>
      <c r="N196" s="124">
        <v>0.86556</v>
      </c>
      <c r="O196" s="124">
        <v>3.6722000000000001</v>
      </c>
      <c r="P196" s="124">
        <v>0.55642999999999998</v>
      </c>
      <c r="Q196" s="124">
        <v>2.9443000000000001</v>
      </c>
      <c r="R196" s="124">
        <v>0</v>
      </c>
      <c r="S196" s="124">
        <v>0</v>
      </c>
      <c r="T196" s="124">
        <v>1.78362</v>
      </c>
      <c r="U196" s="124">
        <v>5.4321000000000002</v>
      </c>
      <c r="V196" s="124">
        <v>0.50634000000000001</v>
      </c>
      <c r="W196" s="124">
        <v>3.1617000000000002</v>
      </c>
      <c r="X196" s="124">
        <v>0.24729999999999999</v>
      </c>
      <c r="Y196" s="124">
        <v>1.9550000000000001</v>
      </c>
      <c r="Z196" s="124"/>
      <c r="AA196" s="124"/>
      <c r="AB196" s="124"/>
      <c r="AC196" s="124"/>
      <c r="AE196" s="309"/>
      <c r="AF196" s="2">
        <v>2018</v>
      </c>
      <c r="AG196" s="123">
        <v>0</v>
      </c>
      <c r="AH196" s="124">
        <v>0</v>
      </c>
      <c r="AI196" s="124">
        <v>2.8342900000000002</v>
      </c>
      <c r="AJ196" s="124">
        <v>7.4988000000000001</v>
      </c>
      <c r="AK196" s="124">
        <v>0</v>
      </c>
      <c r="AL196" s="124">
        <v>0</v>
      </c>
      <c r="AM196" s="124">
        <v>1.32267</v>
      </c>
      <c r="AN196" s="124">
        <v>5.1227</v>
      </c>
      <c r="AO196" s="124">
        <v>1.5261499999999999</v>
      </c>
      <c r="AP196" s="124">
        <v>5.5026000000000002</v>
      </c>
      <c r="AQ196" s="124">
        <v>2.20444</v>
      </c>
      <c r="AR196" s="124">
        <v>6.4158999999999997</v>
      </c>
      <c r="AS196" s="124">
        <v>2.1257100000000002</v>
      </c>
      <c r="AT196" s="124">
        <v>6.2489999999999997</v>
      </c>
      <c r="AU196" s="124">
        <v>2.2674300000000001</v>
      </c>
      <c r="AV196" s="124">
        <v>6.4043999999999999</v>
      </c>
      <c r="AW196" s="124">
        <v>4.7889699999999999</v>
      </c>
      <c r="AX196" s="124">
        <v>8.5640999999999998</v>
      </c>
      <c r="AY196" s="124">
        <v>6.15036</v>
      </c>
      <c r="AZ196" s="124">
        <v>9.8131000000000004</v>
      </c>
      <c r="BA196" s="124">
        <v>7.3565100000000001</v>
      </c>
      <c r="BB196" s="124">
        <v>10.1312</v>
      </c>
      <c r="BC196" s="124"/>
      <c r="BD196" s="124"/>
      <c r="BE196" s="124"/>
      <c r="BF196" s="124"/>
      <c r="BH196" s="309"/>
      <c r="BI196" s="2">
        <v>2018</v>
      </c>
      <c r="BJ196" s="123">
        <v>5.7549999999999999</v>
      </c>
      <c r="BK196" s="124">
        <v>6.3042999999999996</v>
      </c>
      <c r="BL196" s="124">
        <v>7.1957000000000004</v>
      </c>
      <c r="BM196" s="124">
        <v>9.3549000000000007</v>
      </c>
      <c r="BN196" s="124">
        <v>13.1289</v>
      </c>
      <c r="BO196" s="124">
        <v>10.771599999999999</v>
      </c>
      <c r="BP196" s="124">
        <v>9.6593</v>
      </c>
      <c r="BQ196" s="124">
        <v>9.8710000000000004</v>
      </c>
      <c r="BR196" s="124">
        <v>6.5308000000000002</v>
      </c>
      <c r="BS196" s="124">
        <v>7.8022999999999998</v>
      </c>
      <c r="BT196" s="124">
        <v>1.7189000000000001</v>
      </c>
      <c r="BU196" s="124">
        <v>5.1837999999999997</v>
      </c>
      <c r="BV196" s="124">
        <v>7.6675000000000004</v>
      </c>
      <c r="BW196" s="124">
        <v>9.3938000000000006</v>
      </c>
      <c r="BX196" s="124">
        <v>3.6871</v>
      </c>
      <c r="BY196" s="124">
        <v>7.2714999999999996</v>
      </c>
      <c r="BZ196" s="124">
        <v>3.9872000000000001</v>
      </c>
      <c r="CA196" s="124">
        <v>8.5896000000000008</v>
      </c>
      <c r="CB196" s="124">
        <v>5.8342999999999998</v>
      </c>
      <c r="CC196" s="124">
        <v>9.1178000000000008</v>
      </c>
      <c r="CD196" s="124">
        <v>2.2728999999999999</v>
      </c>
      <c r="CE196" s="124">
        <v>5.7855999999999996</v>
      </c>
      <c r="CF196" s="124"/>
      <c r="CG196" s="124"/>
      <c r="CH196" s="124"/>
      <c r="CI196" s="124"/>
    </row>
    <row r="197" spans="2:87" x14ac:dyDescent="0.3">
      <c r="B197" s="309"/>
      <c r="C197" s="2">
        <v>2019</v>
      </c>
      <c r="D197" s="123">
        <v>0</v>
      </c>
      <c r="E197" s="124">
        <v>0</v>
      </c>
      <c r="F197" s="124">
        <v>0</v>
      </c>
      <c r="G197" s="124">
        <v>0</v>
      </c>
      <c r="H197" s="124">
        <v>0</v>
      </c>
      <c r="I197" s="124">
        <v>0</v>
      </c>
      <c r="J197" s="124">
        <v>0.70818000000000003</v>
      </c>
      <c r="K197" s="124">
        <v>3.3216999999999999</v>
      </c>
      <c r="L197" s="124">
        <v>1.4838100000000001</v>
      </c>
      <c r="M197" s="124">
        <v>4.6863000000000001</v>
      </c>
      <c r="N197" s="124">
        <v>0.86556</v>
      </c>
      <c r="O197" s="124">
        <v>3.6722000000000001</v>
      </c>
      <c r="P197" s="124">
        <v>0</v>
      </c>
      <c r="Q197" s="124">
        <v>0</v>
      </c>
      <c r="R197" s="124">
        <v>0.70972000000000002</v>
      </c>
      <c r="S197" s="124">
        <v>4.2583000000000002</v>
      </c>
      <c r="T197" s="124">
        <v>0.38</v>
      </c>
      <c r="U197" s="124">
        <v>2.4331999999999998</v>
      </c>
      <c r="V197" s="124">
        <v>0.55642999999999998</v>
      </c>
      <c r="W197" s="124">
        <v>2.9175</v>
      </c>
      <c r="X197" s="124">
        <v>0.56449000000000005</v>
      </c>
      <c r="Y197" s="124">
        <v>2.9220000000000002</v>
      </c>
      <c r="Z197" s="124">
        <v>0.69025000000000003</v>
      </c>
      <c r="AA197" s="124">
        <v>3.2161</v>
      </c>
      <c r="AB197" s="124"/>
      <c r="AC197" s="124"/>
      <c r="AE197" s="309"/>
      <c r="AF197" s="2">
        <v>2019</v>
      </c>
      <c r="AG197" s="123">
        <v>0</v>
      </c>
      <c r="AH197" s="124">
        <v>0</v>
      </c>
      <c r="AI197" s="124">
        <v>3.30667</v>
      </c>
      <c r="AJ197" s="124">
        <v>8.0996000000000006</v>
      </c>
      <c r="AK197" s="124">
        <v>0</v>
      </c>
      <c r="AL197" s="124">
        <v>0</v>
      </c>
      <c r="AM197" s="124">
        <v>0</v>
      </c>
      <c r="AN197" s="124">
        <v>0</v>
      </c>
      <c r="AO197" s="124">
        <v>1.8895200000000001</v>
      </c>
      <c r="AP197" s="124">
        <v>5.9676999999999998</v>
      </c>
      <c r="AQ197" s="124">
        <v>3.30667</v>
      </c>
      <c r="AR197" s="124">
        <v>7.6082999999999998</v>
      </c>
      <c r="AS197" s="124">
        <v>0</v>
      </c>
      <c r="AT197" s="124">
        <v>0</v>
      </c>
      <c r="AU197" s="124">
        <v>2.20444</v>
      </c>
      <c r="AV197" s="124">
        <v>6.3235999999999999</v>
      </c>
      <c r="AW197" s="124">
        <v>4.3551200000000003</v>
      </c>
      <c r="AX197" s="124">
        <v>8.3140999999999998</v>
      </c>
      <c r="AY197" s="124">
        <v>6.0228599999999997</v>
      </c>
      <c r="AZ197" s="124">
        <v>9.2050000000000001</v>
      </c>
      <c r="BA197" s="124">
        <v>7.2918799999999999</v>
      </c>
      <c r="BB197" s="124">
        <v>10.067600000000001</v>
      </c>
      <c r="BC197" s="124">
        <v>7.2654399999999999</v>
      </c>
      <c r="BD197" s="124">
        <v>9.7955000000000005</v>
      </c>
      <c r="BE197" s="124"/>
      <c r="BF197" s="124"/>
      <c r="BH197" s="309"/>
      <c r="BI197" s="2">
        <v>2019</v>
      </c>
      <c r="BJ197" s="123">
        <v>0</v>
      </c>
      <c r="BK197" s="124">
        <v>0</v>
      </c>
      <c r="BL197" s="124">
        <v>1.9182999999999999</v>
      </c>
      <c r="BM197" s="124">
        <v>4.6989000000000001</v>
      </c>
      <c r="BN197" s="124">
        <v>5.9675000000000002</v>
      </c>
      <c r="BO197" s="124">
        <v>9.1897000000000002</v>
      </c>
      <c r="BP197" s="124">
        <v>7.4635999999999996</v>
      </c>
      <c r="BQ197" s="124">
        <v>9.2166999999999994</v>
      </c>
      <c r="BR197" s="124">
        <v>6.3456999999999999</v>
      </c>
      <c r="BS197" s="124">
        <v>9.0934000000000008</v>
      </c>
      <c r="BT197" s="124">
        <v>7.3155999999999999</v>
      </c>
      <c r="BU197" s="124">
        <v>8.8176000000000005</v>
      </c>
      <c r="BV197" s="124">
        <v>5.46</v>
      </c>
      <c r="BW197" s="124">
        <v>7.9969000000000001</v>
      </c>
      <c r="BX197" s="124">
        <v>7.5064000000000002</v>
      </c>
      <c r="BY197" s="124">
        <v>9.2422000000000004</v>
      </c>
      <c r="BZ197" s="124">
        <v>5.2748999999999997</v>
      </c>
      <c r="CA197" s="124">
        <v>8.8066999999999993</v>
      </c>
      <c r="CB197" s="124">
        <v>3.9615999999999998</v>
      </c>
      <c r="CC197" s="124">
        <v>7.5469999999999997</v>
      </c>
      <c r="CD197" s="124">
        <v>4.7186000000000003</v>
      </c>
      <c r="CE197" s="124">
        <v>8.0451999999999995</v>
      </c>
      <c r="CF197" s="124">
        <v>4.4130000000000003</v>
      </c>
      <c r="CG197" s="124">
        <v>8.5266000000000002</v>
      </c>
      <c r="CH197" s="124"/>
      <c r="CI197" s="124"/>
    </row>
    <row r="198" spans="2:87" x14ac:dyDescent="0.3">
      <c r="B198" s="310"/>
      <c r="C198" s="3">
        <v>2020</v>
      </c>
      <c r="D198" s="125">
        <v>2.59667</v>
      </c>
      <c r="E198" s="126">
        <v>6.3605</v>
      </c>
      <c r="F198" s="126">
        <v>0</v>
      </c>
      <c r="G198" s="126">
        <v>0</v>
      </c>
      <c r="H198" s="126">
        <v>1.7311099999999999</v>
      </c>
      <c r="I198" s="126">
        <v>5.1932999999999998</v>
      </c>
      <c r="J198" s="126">
        <v>0</v>
      </c>
      <c r="K198" s="126">
        <v>0</v>
      </c>
      <c r="L198" s="126">
        <v>0</v>
      </c>
      <c r="M198" s="126">
        <v>0</v>
      </c>
      <c r="N198" s="126">
        <v>1.7311099999999999</v>
      </c>
      <c r="O198" s="126">
        <v>5.1932999999999998</v>
      </c>
      <c r="P198" s="126">
        <v>0.77900000000000003</v>
      </c>
      <c r="Q198" s="126">
        <v>3.4838</v>
      </c>
      <c r="R198" s="126">
        <v>0.91647000000000001</v>
      </c>
      <c r="S198" s="126">
        <v>3.7787000000000002</v>
      </c>
      <c r="T198" s="126">
        <v>0</v>
      </c>
      <c r="U198" s="126">
        <v>0</v>
      </c>
      <c r="V198" s="126">
        <v>0.91647000000000001</v>
      </c>
      <c r="W198" s="126">
        <v>3.7210000000000001</v>
      </c>
      <c r="X198" s="126">
        <v>0.53229000000000004</v>
      </c>
      <c r="Y198" s="126">
        <v>3.6878000000000002</v>
      </c>
      <c r="Z198" s="126">
        <v>1.1375900000000001</v>
      </c>
      <c r="AA198" s="126">
        <v>4.8059000000000003</v>
      </c>
      <c r="AB198" s="126">
        <v>0.81396999999999997</v>
      </c>
      <c r="AC198" s="126">
        <v>4.0907999999999998</v>
      </c>
      <c r="AE198" s="310"/>
      <c r="AF198" s="3">
        <v>2020</v>
      </c>
      <c r="AG198" s="125">
        <v>0</v>
      </c>
      <c r="AH198" s="126">
        <v>0</v>
      </c>
      <c r="AI198" s="126">
        <v>0</v>
      </c>
      <c r="AJ198" s="126">
        <v>0</v>
      </c>
      <c r="AK198" s="126">
        <v>2.20444</v>
      </c>
      <c r="AL198" s="126">
        <v>6.6132999999999997</v>
      </c>
      <c r="AM198" s="126">
        <v>0</v>
      </c>
      <c r="AN198" s="126">
        <v>0</v>
      </c>
      <c r="AO198" s="126">
        <v>0</v>
      </c>
      <c r="AP198" s="126">
        <v>0</v>
      </c>
      <c r="AQ198" s="126">
        <v>4.4088900000000004</v>
      </c>
      <c r="AR198" s="126">
        <v>8.7485999999999997</v>
      </c>
      <c r="AS198" s="126">
        <v>0.99199999999999999</v>
      </c>
      <c r="AT198" s="126">
        <v>4.4363999999999999</v>
      </c>
      <c r="AU198" s="126">
        <v>4.6682399999999999</v>
      </c>
      <c r="AV198" s="126">
        <v>8.6747999999999994</v>
      </c>
      <c r="AW198" s="126">
        <v>3.4809100000000002</v>
      </c>
      <c r="AX198" s="126">
        <v>9.4674999999999994</v>
      </c>
      <c r="AY198" s="126">
        <v>5.8352899999999996</v>
      </c>
      <c r="AZ198" s="126">
        <v>9.1759000000000004</v>
      </c>
      <c r="BA198" s="126">
        <v>5.5433300000000001</v>
      </c>
      <c r="BB198" s="126">
        <v>10.4613</v>
      </c>
      <c r="BC198" s="126">
        <v>9.0833700000000004</v>
      </c>
      <c r="BD198" s="126">
        <v>9.9446999999999992</v>
      </c>
      <c r="BE198" s="126">
        <v>9.38293</v>
      </c>
      <c r="BF198" s="126">
        <v>10.219799999999999</v>
      </c>
      <c r="BH198" s="310"/>
      <c r="BI198" s="3">
        <v>2020</v>
      </c>
      <c r="BJ198" s="125">
        <v>3.8367</v>
      </c>
      <c r="BK198" s="126">
        <v>5.9436999999999998</v>
      </c>
      <c r="BL198" s="126">
        <v>10.074</v>
      </c>
      <c r="BM198" s="126">
        <v>9.7481000000000009</v>
      </c>
      <c r="BN198" s="126">
        <v>4.3178000000000001</v>
      </c>
      <c r="BO198" s="126">
        <v>8.5678000000000001</v>
      </c>
      <c r="BP198" s="126">
        <v>6.0522999999999998</v>
      </c>
      <c r="BQ198" s="126">
        <v>8.7074999999999996</v>
      </c>
      <c r="BR198" s="126">
        <v>3.2383000000000002</v>
      </c>
      <c r="BS198" s="126">
        <v>7.5631000000000004</v>
      </c>
      <c r="BT198" s="126">
        <v>5.9955999999999996</v>
      </c>
      <c r="BU198" s="126">
        <v>7.5119999999999996</v>
      </c>
      <c r="BV198" s="126">
        <v>6.2729999999999997</v>
      </c>
      <c r="BW198" s="126">
        <v>9.1740999999999993</v>
      </c>
      <c r="BX198" s="126">
        <v>5.2488000000000001</v>
      </c>
      <c r="BY198" s="126">
        <v>8.5667000000000009</v>
      </c>
      <c r="BZ198" s="126">
        <v>8.5591000000000008</v>
      </c>
      <c r="CA198" s="126">
        <v>8.9186999999999994</v>
      </c>
      <c r="CB198" s="126">
        <v>3.0684999999999998</v>
      </c>
      <c r="CC198" s="126">
        <v>6.3779000000000003</v>
      </c>
      <c r="CD198" s="126">
        <v>4.4702000000000002</v>
      </c>
      <c r="CE198" s="126">
        <v>7.9061000000000003</v>
      </c>
      <c r="CF198" s="126">
        <v>4.4715999999999996</v>
      </c>
      <c r="CG198" s="126">
        <v>7.9846000000000004</v>
      </c>
      <c r="CH198" s="126">
        <v>3.6122000000000001</v>
      </c>
      <c r="CI198" s="126">
        <v>6.9046000000000003</v>
      </c>
    </row>
    <row r="199" spans="2:87" x14ac:dyDescent="0.3">
      <c r="G199" s="115"/>
      <c r="AG199" s="127"/>
      <c r="AH199" s="127"/>
      <c r="AI199" s="127"/>
      <c r="AJ199" s="127"/>
      <c r="AK199" s="127"/>
      <c r="AL199" s="127"/>
      <c r="AM199" s="127"/>
      <c r="AN199" s="127"/>
      <c r="AO199" s="127"/>
      <c r="AP199" s="127"/>
      <c r="AQ199" s="127"/>
      <c r="AR199" s="127"/>
      <c r="AS199" s="127"/>
      <c r="AT199" s="127"/>
      <c r="AU199" s="127"/>
      <c r="AV199" s="127"/>
      <c r="AW199" s="127"/>
      <c r="AX199" s="127"/>
      <c r="AY199" s="127"/>
      <c r="AZ199" s="127"/>
      <c r="BA199" s="127"/>
      <c r="BB199" s="122"/>
      <c r="BC199" s="127"/>
      <c r="BD199" s="127"/>
      <c r="BE199" s="127"/>
      <c r="BF199" s="127"/>
    </row>
    <row r="200" spans="2:87" ht="24" x14ac:dyDescent="0.3">
      <c r="B200" s="100" t="s">
        <v>49</v>
      </c>
      <c r="C200" s="87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E200" s="100" t="s">
        <v>42</v>
      </c>
      <c r="AF200" s="87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86"/>
      <c r="AS200" s="86"/>
      <c r="AT200" s="86"/>
      <c r="AU200" s="86"/>
      <c r="AV200" s="86"/>
      <c r="AW200" s="86"/>
      <c r="AX200" s="86"/>
      <c r="AY200" s="86"/>
      <c r="AZ200" s="86"/>
      <c r="BA200" s="86"/>
      <c r="BB200" s="86"/>
      <c r="BC200" s="86"/>
      <c r="BD200" s="86"/>
      <c r="BE200" s="86"/>
      <c r="BF200" s="86"/>
      <c r="BH200" s="100" t="s">
        <v>43</v>
      </c>
      <c r="BI200" s="87"/>
      <c r="BJ200" s="86"/>
      <c r="BK200" s="86"/>
      <c r="BL200" s="86"/>
      <c r="BM200" s="86"/>
      <c r="BN200" s="86"/>
      <c r="BO200" s="86"/>
      <c r="BP200" s="86"/>
      <c r="BQ200" s="86"/>
      <c r="BR200" s="86"/>
      <c r="BS200" s="86"/>
      <c r="BT200" s="86"/>
      <c r="BU200" s="86"/>
      <c r="BV200" s="86"/>
      <c r="BW200" s="86"/>
      <c r="BX200" s="86"/>
      <c r="BY200" s="86"/>
      <c r="BZ200" s="86"/>
      <c r="CA200" s="86"/>
      <c r="CB200" s="86"/>
      <c r="CC200" s="86"/>
      <c r="CD200" s="86"/>
      <c r="CE200" s="86"/>
      <c r="CF200" s="86"/>
      <c r="CG200" s="86"/>
      <c r="CH200" s="86"/>
      <c r="CI200" s="86"/>
    </row>
    <row r="201" spans="2:87" x14ac:dyDescent="0.3">
      <c r="B201" s="79"/>
      <c r="C201" s="73"/>
      <c r="D201" s="311" t="s">
        <v>30</v>
      </c>
      <c r="E201" s="311"/>
      <c r="F201" s="311"/>
      <c r="G201" s="311"/>
      <c r="H201" s="311"/>
      <c r="I201" s="311"/>
      <c r="J201" s="311"/>
      <c r="K201" s="311"/>
      <c r="L201" s="311"/>
      <c r="M201" s="311"/>
      <c r="N201" s="311"/>
      <c r="O201" s="311"/>
      <c r="P201" s="311"/>
      <c r="Q201" s="311"/>
      <c r="R201" s="311"/>
      <c r="S201" s="311"/>
      <c r="T201" s="311"/>
      <c r="U201" s="311"/>
      <c r="V201" s="311"/>
      <c r="W201" s="311"/>
      <c r="X201" s="311"/>
      <c r="Y201" s="311"/>
      <c r="Z201" s="311"/>
      <c r="AA201" s="311"/>
      <c r="AB201" s="311"/>
      <c r="AC201" s="311"/>
      <c r="AE201" s="79"/>
      <c r="AF201" s="73"/>
      <c r="AG201" s="311" t="s">
        <v>30</v>
      </c>
      <c r="AH201" s="311"/>
      <c r="AI201" s="311"/>
      <c r="AJ201" s="311"/>
      <c r="AK201" s="311"/>
      <c r="AL201" s="311"/>
      <c r="AM201" s="311"/>
      <c r="AN201" s="311"/>
      <c r="AO201" s="311"/>
      <c r="AP201" s="311"/>
      <c r="AQ201" s="311"/>
      <c r="AR201" s="311"/>
      <c r="AS201" s="311"/>
      <c r="AT201" s="311"/>
      <c r="AU201" s="311"/>
      <c r="AV201" s="311"/>
      <c r="AW201" s="311"/>
      <c r="AX201" s="311"/>
      <c r="AY201" s="311"/>
      <c r="AZ201" s="311"/>
      <c r="BA201" s="311"/>
      <c r="BB201" s="311"/>
      <c r="BC201" s="311"/>
      <c r="BD201" s="311"/>
      <c r="BE201" s="311"/>
      <c r="BF201" s="311"/>
      <c r="BH201" s="79"/>
      <c r="BI201" s="73"/>
      <c r="BJ201" s="311" t="s">
        <v>30</v>
      </c>
      <c r="BK201" s="311"/>
      <c r="BL201" s="311"/>
      <c r="BM201" s="311"/>
      <c r="BN201" s="311"/>
      <c r="BO201" s="311"/>
      <c r="BP201" s="311"/>
      <c r="BQ201" s="311"/>
      <c r="BR201" s="311"/>
      <c r="BS201" s="311"/>
      <c r="BT201" s="311"/>
      <c r="BU201" s="311"/>
      <c r="BV201" s="311"/>
      <c r="BW201" s="311"/>
      <c r="BX201" s="311"/>
      <c r="BY201" s="311"/>
      <c r="BZ201" s="311"/>
      <c r="CA201" s="311"/>
      <c r="CB201" s="311"/>
      <c r="CC201" s="311"/>
      <c r="CD201" s="311"/>
      <c r="CE201" s="311"/>
      <c r="CF201" s="311"/>
      <c r="CG201" s="311"/>
      <c r="CH201" s="311"/>
      <c r="CI201" s="311"/>
    </row>
    <row r="202" spans="2:87" x14ac:dyDescent="0.3">
      <c r="B202" s="80"/>
      <c r="C202" s="81"/>
      <c r="D202" s="307">
        <v>2008</v>
      </c>
      <c r="E202" s="307"/>
      <c r="F202" s="307">
        <v>2009</v>
      </c>
      <c r="G202" s="307"/>
      <c r="H202" s="307">
        <v>2010</v>
      </c>
      <c r="I202" s="307"/>
      <c r="J202" s="307">
        <v>2011</v>
      </c>
      <c r="K202" s="307"/>
      <c r="L202" s="307">
        <v>2012</v>
      </c>
      <c r="M202" s="307"/>
      <c r="N202" s="307">
        <v>2013</v>
      </c>
      <c r="O202" s="307"/>
      <c r="P202" s="307">
        <v>2014</v>
      </c>
      <c r="Q202" s="307"/>
      <c r="R202" s="307">
        <v>2015</v>
      </c>
      <c r="S202" s="307"/>
      <c r="T202" s="307">
        <v>2016</v>
      </c>
      <c r="U202" s="307"/>
      <c r="V202" s="307">
        <v>2017</v>
      </c>
      <c r="W202" s="307"/>
      <c r="X202" s="307">
        <v>2018</v>
      </c>
      <c r="Y202" s="307"/>
      <c r="Z202" s="307">
        <v>2019</v>
      </c>
      <c r="AA202" s="307"/>
      <c r="AB202" s="307">
        <v>2020</v>
      </c>
      <c r="AC202" s="307"/>
      <c r="AE202" s="80"/>
      <c r="AF202" s="81"/>
      <c r="AG202" s="307">
        <v>2008</v>
      </c>
      <c r="AH202" s="307"/>
      <c r="AI202" s="307">
        <v>2009</v>
      </c>
      <c r="AJ202" s="307"/>
      <c r="AK202" s="307">
        <v>2010</v>
      </c>
      <c r="AL202" s="307"/>
      <c r="AM202" s="307">
        <v>2011</v>
      </c>
      <c r="AN202" s="307"/>
      <c r="AO202" s="307">
        <v>2012</v>
      </c>
      <c r="AP202" s="307"/>
      <c r="AQ202" s="307">
        <v>2013</v>
      </c>
      <c r="AR202" s="307"/>
      <c r="AS202" s="307">
        <v>2014</v>
      </c>
      <c r="AT202" s="307"/>
      <c r="AU202" s="307">
        <v>2015</v>
      </c>
      <c r="AV202" s="307"/>
      <c r="AW202" s="307">
        <v>2016</v>
      </c>
      <c r="AX202" s="307"/>
      <c r="AY202" s="307">
        <v>2017</v>
      </c>
      <c r="AZ202" s="307"/>
      <c r="BA202" s="307">
        <v>2018</v>
      </c>
      <c r="BB202" s="307"/>
      <c r="BC202" s="307">
        <v>2019</v>
      </c>
      <c r="BD202" s="307"/>
      <c r="BE202" s="307">
        <v>2020</v>
      </c>
      <c r="BF202" s="307"/>
      <c r="BH202" s="80"/>
      <c r="BI202" s="81"/>
      <c r="BJ202" s="307">
        <v>2008</v>
      </c>
      <c r="BK202" s="307"/>
      <c r="BL202" s="307">
        <v>2009</v>
      </c>
      <c r="BM202" s="307"/>
      <c r="BN202" s="307">
        <v>2010</v>
      </c>
      <c r="BO202" s="307"/>
      <c r="BP202" s="307">
        <v>2011</v>
      </c>
      <c r="BQ202" s="307"/>
      <c r="BR202" s="307">
        <v>2012</v>
      </c>
      <c r="BS202" s="307"/>
      <c r="BT202" s="307">
        <v>2013</v>
      </c>
      <c r="BU202" s="307"/>
      <c r="BV202" s="307">
        <v>2014</v>
      </c>
      <c r="BW202" s="307"/>
      <c r="BX202" s="307">
        <v>2015</v>
      </c>
      <c r="BY202" s="307"/>
      <c r="BZ202" s="307">
        <v>2016</v>
      </c>
      <c r="CA202" s="307"/>
      <c r="CB202" s="307">
        <v>2017</v>
      </c>
      <c r="CC202" s="307"/>
      <c r="CD202" s="307">
        <v>2018</v>
      </c>
      <c r="CE202" s="307"/>
      <c r="CF202" s="307">
        <v>2019</v>
      </c>
      <c r="CG202" s="307"/>
      <c r="CH202" s="307">
        <v>2020</v>
      </c>
      <c r="CI202" s="307"/>
    </row>
    <row r="203" spans="2:87" x14ac:dyDescent="0.3">
      <c r="B203" s="83"/>
      <c r="C203" s="84"/>
      <c r="D203" s="85" t="s">
        <v>31</v>
      </c>
      <c r="E203" s="85" t="s">
        <v>0</v>
      </c>
      <c r="F203" s="85" t="s">
        <v>31</v>
      </c>
      <c r="G203" s="85" t="s">
        <v>0</v>
      </c>
      <c r="H203" s="85" t="s">
        <v>31</v>
      </c>
      <c r="I203" s="85" t="s">
        <v>0</v>
      </c>
      <c r="J203" s="85" t="s">
        <v>31</v>
      </c>
      <c r="K203" s="85" t="s">
        <v>0</v>
      </c>
      <c r="L203" s="85" t="s">
        <v>31</v>
      </c>
      <c r="M203" s="85" t="s">
        <v>0</v>
      </c>
      <c r="N203" s="85" t="s">
        <v>31</v>
      </c>
      <c r="O203" s="85" t="s">
        <v>0</v>
      </c>
      <c r="P203" s="85" t="s">
        <v>31</v>
      </c>
      <c r="Q203" s="85" t="s">
        <v>0</v>
      </c>
      <c r="R203" s="85" t="s">
        <v>31</v>
      </c>
      <c r="S203" s="85" t="s">
        <v>0</v>
      </c>
      <c r="T203" s="85" t="s">
        <v>31</v>
      </c>
      <c r="U203" s="85" t="s">
        <v>0</v>
      </c>
      <c r="V203" s="85" t="s">
        <v>31</v>
      </c>
      <c r="W203" s="85" t="s">
        <v>0</v>
      </c>
      <c r="X203" s="85" t="s">
        <v>31</v>
      </c>
      <c r="Y203" s="85" t="s">
        <v>0</v>
      </c>
      <c r="Z203" s="85" t="s">
        <v>31</v>
      </c>
      <c r="AA203" s="85" t="s">
        <v>0</v>
      </c>
      <c r="AB203" s="85" t="s">
        <v>31</v>
      </c>
      <c r="AC203" s="85" t="s">
        <v>0</v>
      </c>
      <c r="AE203" s="83"/>
      <c r="AF203" s="84"/>
      <c r="AG203" s="85" t="s">
        <v>31</v>
      </c>
      <c r="AH203" s="85" t="s">
        <v>0</v>
      </c>
      <c r="AI203" s="85" t="s">
        <v>31</v>
      </c>
      <c r="AJ203" s="85" t="s">
        <v>0</v>
      </c>
      <c r="AK203" s="85" t="s">
        <v>31</v>
      </c>
      <c r="AL203" s="85" t="s">
        <v>0</v>
      </c>
      <c r="AM203" s="85" t="s">
        <v>31</v>
      </c>
      <c r="AN203" s="85" t="s">
        <v>0</v>
      </c>
      <c r="AO203" s="85" t="s">
        <v>31</v>
      </c>
      <c r="AP203" s="85" t="s">
        <v>0</v>
      </c>
      <c r="AQ203" s="85" t="s">
        <v>31</v>
      </c>
      <c r="AR203" s="85" t="s">
        <v>0</v>
      </c>
      <c r="AS203" s="85" t="s">
        <v>31</v>
      </c>
      <c r="AT203" s="85" t="s">
        <v>0</v>
      </c>
      <c r="AU203" s="85" t="s">
        <v>31</v>
      </c>
      <c r="AV203" s="85" t="s">
        <v>0</v>
      </c>
      <c r="AW203" s="85" t="s">
        <v>31</v>
      </c>
      <c r="AX203" s="85" t="s">
        <v>0</v>
      </c>
      <c r="AY203" s="85" t="s">
        <v>31</v>
      </c>
      <c r="AZ203" s="85" t="s">
        <v>0</v>
      </c>
      <c r="BA203" s="85" t="s">
        <v>31</v>
      </c>
      <c r="BB203" s="85" t="s">
        <v>0</v>
      </c>
      <c r="BC203" s="85" t="s">
        <v>31</v>
      </c>
      <c r="BD203" s="85" t="s">
        <v>0</v>
      </c>
      <c r="BE203" s="85" t="s">
        <v>31</v>
      </c>
      <c r="BF203" s="85" t="s">
        <v>0</v>
      </c>
      <c r="BH203" s="83"/>
      <c r="BI203" s="84"/>
      <c r="BJ203" s="85" t="s">
        <v>31</v>
      </c>
      <c r="BK203" s="85" t="s">
        <v>0</v>
      </c>
      <c r="BL203" s="85" t="s">
        <v>31</v>
      </c>
      <c r="BM203" s="85" t="s">
        <v>0</v>
      </c>
      <c r="BN203" s="85" t="s">
        <v>31</v>
      </c>
      <c r="BO203" s="85" t="s">
        <v>0</v>
      </c>
      <c r="BP203" s="85" t="s">
        <v>31</v>
      </c>
      <c r="BQ203" s="85" t="s">
        <v>0</v>
      </c>
      <c r="BR203" s="85" t="s">
        <v>31</v>
      </c>
      <c r="BS203" s="85" t="s">
        <v>0</v>
      </c>
      <c r="BT203" s="85" t="s">
        <v>31</v>
      </c>
      <c r="BU203" s="85" t="s">
        <v>0</v>
      </c>
      <c r="BV203" s="85" t="s">
        <v>31</v>
      </c>
      <c r="BW203" s="85" t="s">
        <v>0</v>
      </c>
      <c r="BX203" s="85" t="s">
        <v>31</v>
      </c>
      <c r="BY203" s="85" t="s">
        <v>0</v>
      </c>
      <c r="BZ203" s="85" t="s">
        <v>31</v>
      </c>
      <c r="CA203" s="85" t="s">
        <v>0</v>
      </c>
      <c r="CB203" s="85" t="s">
        <v>31</v>
      </c>
      <c r="CC203" s="85" t="s">
        <v>0</v>
      </c>
      <c r="CD203" s="85" t="s">
        <v>31</v>
      </c>
      <c r="CE203" s="85" t="s">
        <v>0</v>
      </c>
      <c r="CF203" s="85" t="s">
        <v>31</v>
      </c>
      <c r="CG203" s="85" t="s">
        <v>0</v>
      </c>
      <c r="CH203" s="85" t="s">
        <v>31</v>
      </c>
      <c r="CI203" s="85" t="s">
        <v>0</v>
      </c>
    </row>
    <row r="204" spans="2:87" x14ac:dyDescent="0.3">
      <c r="B204" s="308" t="s">
        <v>34</v>
      </c>
      <c r="C204" s="2">
        <v>2008</v>
      </c>
      <c r="D204" s="38">
        <v>179</v>
      </c>
      <c r="E204" s="115">
        <f t="shared" ref="E204:E216" si="114">D204/D60*100</f>
        <v>60.884353741496597</v>
      </c>
      <c r="F204" s="74" t="s">
        <v>38</v>
      </c>
      <c r="G204" s="115"/>
      <c r="H204" s="74" t="s">
        <v>38</v>
      </c>
      <c r="I204" s="115"/>
      <c r="J204" s="74" t="s">
        <v>38</v>
      </c>
      <c r="K204" s="115"/>
      <c r="L204" s="74" t="s">
        <v>38</v>
      </c>
      <c r="M204" s="115"/>
      <c r="N204" s="74" t="s">
        <v>38</v>
      </c>
      <c r="O204" s="115"/>
      <c r="P204" s="74" t="s">
        <v>38</v>
      </c>
      <c r="Q204" s="115"/>
      <c r="R204" s="74" t="s">
        <v>38</v>
      </c>
      <c r="S204" s="115"/>
      <c r="T204" s="74" t="s">
        <v>38</v>
      </c>
      <c r="U204" s="115"/>
      <c r="V204" s="74" t="s">
        <v>38</v>
      </c>
      <c r="W204" s="115"/>
      <c r="X204" s="74" t="s">
        <v>38</v>
      </c>
      <c r="Y204" s="115"/>
      <c r="Z204" s="74" t="s">
        <v>38</v>
      </c>
      <c r="AA204" s="115"/>
      <c r="AB204" s="74" t="s">
        <v>38</v>
      </c>
      <c r="AC204" s="115"/>
      <c r="AE204" s="308" t="s">
        <v>34</v>
      </c>
      <c r="AF204" s="2">
        <v>2008</v>
      </c>
      <c r="AG204" s="38">
        <v>47</v>
      </c>
      <c r="AH204" s="115">
        <f t="shared" ref="AH204:AH216" si="115">AG204/D60*100</f>
        <v>15.986394557823131</v>
      </c>
      <c r="AI204" s="74"/>
      <c r="AJ204" s="115"/>
      <c r="AK204" s="74"/>
      <c r="AL204" s="115"/>
      <c r="AM204" s="74"/>
      <c r="AN204" s="115"/>
      <c r="AO204" s="74"/>
      <c r="AP204" s="115"/>
      <c r="AQ204" s="74"/>
      <c r="AR204" s="115"/>
      <c r="AS204" s="74"/>
      <c r="AT204" s="115"/>
      <c r="AU204" s="74"/>
      <c r="AV204" s="115"/>
      <c r="AW204" s="74"/>
      <c r="AX204" s="115"/>
      <c r="AY204" s="74"/>
      <c r="AZ204" s="115"/>
      <c r="BA204" s="74"/>
      <c r="BB204" s="115"/>
      <c r="BC204" s="74"/>
      <c r="BD204" s="115"/>
      <c r="BE204" s="74"/>
      <c r="BF204" s="115"/>
      <c r="BH204" s="308" t="s">
        <v>34</v>
      </c>
      <c r="BI204" s="2">
        <v>2008</v>
      </c>
      <c r="BJ204" s="38">
        <v>142</v>
      </c>
      <c r="BK204" s="115">
        <f t="shared" ref="BK204:BK216" si="116">BJ204/D60*100</f>
        <v>48.299319727891152</v>
      </c>
      <c r="BL204" s="74"/>
      <c r="BM204" s="115"/>
      <c r="BN204" s="74"/>
      <c r="BO204" s="115"/>
      <c r="BP204" s="74"/>
      <c r="BQ204" s="115"/>
      <c r="BR204" s="74"/>
      <c r="BS204" s="115"/>
      <c r="BT204" s="74"/>
      <c r="BU204" s="115"/>
      <c r="BV204" s="74"/>
      <c r="BW204" s="115"/>
      <c r="BX204" s="74"/>
      <c r="BY204" s="115"/>
      <c r="BZ204" s="74"/>
      <c r="CA204" s="115"/>
      <c r="CB204" s="74"/>
      <c r="CC204" s="115"/>
      <c r="CD204" s="74"/>
      <c r="CE204" s="115"/>
      <c r="CF204" s="74"/>
      <c r="CG204" s="115"/>
      <c r="CH204" s="74"/>
      <c r="CI204" s="115"/>
    </row>
    <row r="205" spans="2:87" x14ac:dyDescent="0.3">
      <c r="B205" s="309"/>
      <c r="C205" s="2">
        <v>2009</v>
      </c>
      <c r="D205" s="41">
        <v>184</v>
      </c>
      <c r="E205" s="116">
        <f t="shared" si="114"/>
        <v>73.015873015873012</v>
      </c>
      <c r="F205" s="26">
        <v>289</v>
      </c>
      <c r="G205" s="116">
        <f t="shared" ref="G205:G216" si="117">F205/F61*100</f>
        <v>68.160377358490564</v>
      </c>
      <c r="H205" s="26" t="s">
        <v>38</v>
      </c>
      <c r="I205" s="116"/>
      <c r="J205" s="26" t="s">
        <v>38</v>
      </c>
      <c r="K205" s="116"/>
      <c r="L205" s="26" t="s">
        <v>38</v>
      </c>
      <c r="M205" s="116"/>
      <c r="N205" s="26" t="s">
        <v>38</v>
      </c>
      <c r="O205" s="116"/>
      <c r="P205" s="26" t="s">
        <v>38</v>
      </c>
      <c r="Q205" s="116"/>
      <c r="R205" s="26" t="s">
        <v>38</v>
      </c>
      <c r="S205" s="116"/>
      <c r="T205" s="26" t="s">
        <v>38</v>
      </c>
      <c r="U205" s="116"/>
      <c r="V205" s="26" t="s">
        <v>38</v>
      </c>
      <c r="W205" s="116"/>
      <c r="X205" s="26" t="s">
        <v>38</v>
      </c>
      <c r="Y205" s="116"/>
      <c r="Z205" s="26" t="s">
        <v>38</v>
      </c>
      <c r="AA205" s="116"/>
      <c r="AB205" s="26" t="s">
        <v>38</v>
      </c>
      <c r="AC205" s="116"/>
      <c r="AE205" s="309"/>
      <c r="AF205" s="2">
        <v>2009</v>
      </c>
      <c r="AG205" s="41">
        <v>38</v>
      </c>
      <c r="AH205" s="116">
        <f t="shared" si="115"/>
        <v>15.079365079365079</v>
      </c>
      <c r="AI205" s="26">
        <v>62</v>
      </c>
      <c r="AJ205" s="116">
        <f t="shared" ref="AJ205:AJ216" si="118">AI205/F61*100</f>
        <v>14.622641509433961</v>
      </c>
      <c r="AK205" s="26"/>
      <c r="AL205" s="116"/>
      <c r="AM205" s="26"/>
      <c r="AN205" s="116"/>
      <c r="AO205" s="26"/>
      <c r="AP205" s="116"/>
      <c r="AQ205" s="26"/>
      <c r="AR205" s="116"/>
      <c r="AS205" s="26"/>
      <c r="AT205" s="116"/>
      <c r="AU205" s="26"/>
      <c r="AV205" s="116"/>
      <c r="AW205" s="26"/>
      <c r="AX205" s="116"/>
      <c r="AY205" s="26"/>
      <c r="AZ205" s="116"/>
      <c r="BA205" s="26"/>
      <c r="BB205" s="116"/>
      <c r="BC205" s="26"/>
      <c r="BD205" s="116"/>
      <c r="BE205" s="26"/>
      <c r="BF205" s="116"/>
      <c r="BH205" s="309"/>
      <c r="BI205" s="2">
        <v>2009</v>
      </c>
      <c r="BJ205" s="41">
        <v>156</v>
      </c>
      <c r="BK205" s="116">
        <f t="shared" si="116"/>
        <v>61.904761904761905</v>
      </c>
      <c r="BL205" s="26">
        <v>250</v>
      </c>
      <c r="BM205" s="116">
        <f t="shared" ref="BM205:BM216" si="119">BL205/F61*100</f>
        <v>58.962264150943398</v>
      </c>
      <c r="BN205" s="26"/>
      <c r="BO205" s="116"/>
      <c r="BP205" s="26"/>
      <c r="BQ205" s="116"/>
      <c r="BR205" s="26"/>
      <c r="BS205" s="116"/>
      <c r="BT205" s="26"/>
      <c r="BU205" s="116"/>
      <c r="BV205" s="26"/>
      <c r="BW205" s="116"/>
      <c r="BX205" s="26"/>
      <c r="BY205" s="116"/>
      <c r="BZ205" s="26"/>
      <c r="CA205" s="116"/>
      <c r="CB205" s="26"/>
      <c r="CC205" s="116"/>
      <c r="CD205" s="26"/>
      <c r="CE205" s="116"/>
      <c r="CF205" s="26"/>
      <c r="CG205" s="116"/>
      <c r="CH205" s="26"/>
      <c r="CI205" s="116"/>
    </row>
    <row r="206" spans="2:87" x14ac:dyDescent="0.3">
      <c r="B206" s="309"/>
      <c r="C206" s="2">
        <v>2010</v>
      </c>
      <c r="D206" s="41">
        <v>123</v>
      </c>
      <c r="E206" s="116">
        <f t="shared" si="114"/>
        <v>87.857142857142861</v>
      </c>
      <c r="F206" s="26">
        <v>269</v>
      </c>
      <c r="G206" s="116">
        <f t="shared" si="117"/>
        <v>80.298507462686558</v>
      </c>
      <c r="H206" s="26">
        <v>341</v>
      </c>
      <c r="I206" s="116">
        <f t="shared" ref="I206:K216" si="120">H206/H62*100</f>
        <v>72.553191489361694</v>
      </c>
      <c r="J206" s="26" t="s">
        <v>38</v>
      </c>
      <c r="K206" s="116"/>
      <c r="L206" s="26" t="s">
        <v>38</v>
      </c>
      <c r="M206" s="116"/>
      <c r="N206" s="26" t="s">
        <v>38</v>
      </c>
      <c r="O206" s="116"/>
      <c r="P206" s="26" t="s">
        <v>38</v>
      </c>
      <c r="Q206" s="116"/>
      <c r="R206" s="26" t="s">
        <v>38</v>
      </c>
      <c r="S206" s="116"/>
      <c r="T206" s="26" t="s">
        <v>38</v>
      </c>
      <c r="U206" s="116"/>
      <c r="V206" s="26" t="s">
        <v>38</v>
      </c>
      <c r="W206" s="116"/>
      <c r="X206" s="26" t="s">
        <v>38</v>
      </c>
      <c r="Y206" s="116"/>
      <c r="Z206" s="26" t="s">
        <v>38</v>
      </c>
      <c r="AA206" s="116"/>
      <c r="AB206" s="26" t="s">
        <v>38</v>
      </c>
      <c r="AC206" s="116"/>
      <c r="AE206" s="309"/>
      <c r="AF206" s="2">
        <v>2010</v>
      </c>
      <c r="AG206" s="41">
        <v>36</v>
      </c>
      <c r="AH206" s="116">
        <f t="shared" si="115"/>
        <v>25.714285714285712</v>
      </c>
      <c r="AI206" s="26">
        <v>61</v>
      </c>
      <c r="AJ206" s="116">
        <f t="shared" si="118"/>
        <v>18.208955223880597</v>
      </c>
      <c r="AK206" s="26">
        <v>80</v>
      </c>
      <c r="AL206" s="116">
        <f t="shared" ref="AL206:AL216" si="121">AK206/H62*100</f>
        <v>17.021276595744681</v>
      </c>
      <c r="AM206" s="26"/>
      <c r="AN206" s="116"/>
      <c r="AO206" s="26"/>
      <c r="AP206" s="116"/>
      <c r="AQ206" s="26"/>
      <c r="AR206" s="116"/>
      <c r="AS206" s="26"/>
      <c r="AT206" s="116"/>
      <c r="AU206" s="26"/>
      <c r="AV206" s="116"/>
      <c r="AW206" s="26"/>
      <c r="AX206" s="116"/>
      <c r="AY206" s="26"/>
      <c r="AZ206" s="116"/>
      <c r="BA206" s="26"/>
      <c r="BB206" s="116"/>
      <c r="BC206" s="26"/>
      <c r="BD206" s="116"/>
      <c r="BE206" s="26"/>
      <c r="BF206" s="116"/>
      <c r="BH206" s="309"/>
      <c r="BI206" s="2">
        <v>2010</v>
      </c>
      <c r="BJ206" s="41">
        <v>101</v>
      </c>
      <c r="BK206" s="116">
        <f t="shared" si="116"/>
        <v>72.142857142857139</v>
      </c>
      <c r="BL206" s="26">
        <v>224</v>
      </c>
      <c r="BM206" s="116">
        <f t="shared" si="119"/>
        <v>66.865671641791053</v>
      </c>
      <c r="BN206" s="26">
        <v>275</v>
      </c>
      <c r="BO206" s="116">
        <f t="shared" ref="BO206:BO216" si="122">BN206/H62*100</f>
        <v>58.51063829787234</v>
      </c>
      <c r="BP206" s="26"/>
      <c r="BQ206" s="116"/>
      <c r="BR206" s="26"/>
      <c r="BS206" s="116"/>
      <c r="BT206" s="26"/>
      <c r="BU206" s="116"/>
      <c r="BV206" s="26"/>
      <c r="BW206" s="116"/>
      <c r="BX206" s="26"/>
      <c r="BY206" s="116"/>
      <c r="BZ206" s="26"/>
      <c r="CA206" s="116"/>
      <c r="CB206" s="26"/>
      <c r="CC206" s="116"/>
      <c r="CD206" s="26"/>
      <c r="CE206" s="116"/>
      <c r="CF206" s="26"/>
      <c r="CG206" s="116"/>
      <c r="CH206" s="26"/>
      <c r="CI206" s="116"/>
    </row>
    <row r="207" spans="2:87" x14ac:dyDescent="0.3">
      <c r="B207" s="309"/>
      <c r="C207" s="2">
        <v>2011</v>
      </c>
      <c r="D207" s="41">
        <v>75</v>
      </c>
      <c r="E207" s="116">
        <f t="shared" si="114"/>
        <v>89.285714285714292</v>
      </c>
      <c r="F207" s="26">
        <v>132</v>
      </c>
      <c r="G207" s="116">
        <f t="shared" si="117"/>
        <v>87.41721854304636</v>
      </c>
      <c r="H207" s="26">
        <v>262</v>
      </c>
      <c r="I207" s="116">
        <f t="shared" si="120"/>
        <v>74.431818181818173</v>
      </c>
      <c r="J207" s="26">
        <v>290</v>
      </c>
      <c r="K207" s="116">
        <f t="shared" si="120"/>
        <v>69.047619047619051</v>
      </c>
      <c r="L207" s="26" t="s">
        <v>38</v>
      </c>
      <c r="M207" s="116"/>
      <c r="N207" s="26" t="s">
        <v>38</v>
      </c>
      <c r="O207" s="116"/>
      <c r="P207" s="26" t="s">
        <v>38</v>
      </c>
      <c r="Q207" s="116"/>
      <c r="R207" s="26" t="s">
        <v>38</v>
      </c>
      <c r="S207" s="116"/>
      <c r="T207" s="26" t="s">
        <v>38</v>
      </c>
      <c r="U207" s="116"/>
      <c r="V207" s="26" t="s">
        <v>38</v>
      </c>
      <c r="W207" s="116"/>
      <c r="X207" s="26" t="s">
        <v>38</v>
      </c>
      <c r="Y207" s="116"/>
      <c r="Z207" s="26" t="s">
        <v>38</v>
      </c>
      <c r="AA207" s="116"/>
      <c r="AB207" s="26" t="s">
        <v>38</v>
      </c>
      <c r="AC207" s="116"/>
      <c r="AE207" s="309"/>
      <c r="AF207" s="2">
        <v>2011</v>
      </c>
      <c r="AG207" s="41">
        <v>18</v>
      </c>
      <c r="AH207" s="116">
        <f t="shared" si="115"/>
        <v>21.428571428571427</v>
      </c>
      <c r="AI207" s="26">
        <v>40</v>
      </c>
      <c r="AJ207" s="116">
        <f t="shared" si="118"/>
        <v>26.490066225165563</v>
      </c>
      <c r="AK207" s="26">
        <v>82</v>
      </c>
      <c r="AL207" s="116">
        <f t="shared" si="121"/>
        <v>23.295454545454543</v>
      </c>
      <c r="AM207" s="26">
        <v>80</v>
      </c>
      <c r="AN207" s="116">
        <f t="shared" ref="AN207:AN216" si="123">AM207/J63*100</f>
        <v>19.047619047619047</v>
      </c>
      <c r="AO207" s="26"/>
      <c r="AP207" s="116"/>
      <c r="AQ207" s="26"/>
      <c r="AR207" s="116"/>
      <c r="AS207" s="26"/>
      <c r="AT207" s="116"/>
      <c r="AU207" s="26"/>
      <c r="AV207" s="116"/>
      <c r="AW207" s="26"/>
      <c r="AX207" s="116"/>
      <c r="AY207" s="26"/>
      <c r="AZ207" s="116"/>
      <c r="BA207" s="26"/>
      <c r="BB207" s="116"/>
      <c r="BC207" s="26"/>
      <c r="BD207" s="116"/>
      <c r="BE207" s="26"/>
      <c r="BF207" s="116"/>
      <c r="BH207" s="309"/>
      <c r="BI207" s="2">
        <v>2011</v>
      </c>
      <c r="BJ207" s="41">
        <v>58</v>
      </c>
      <c r="BK207" s="116">
        <f t="shared" si="116"/>
        <v>69.047619047619051</v>
      </c>
      <c r="BL207" s="26">
        <v>97</v>
      </c>
      <c r="BM207" s="116">
        <f t="shared" si="119"/>
        <v>64.238410596026483</v>
      </c>
      <c r="BN207" s="26">
        <v>201</v>
      </c>
      <c r="BO207" s="116">
        <f t="shared" si="122"/>
        <v>57.102272727272727</v>
      </c>
      <c r="BP207" s="26">
        <v>233</v>
      </c>
      <c r="BQ207" s="116">
        <f t="shared" ref="BQ207:BQ216" si="124">BP207/J63*100</f>
        <v>55.476190476190482</v>
      </c>
      <c r="BR207" s="26"/>
      <c r="BS207" s="116"/>
      <c r="BT207" s="26"/>
      <c r="BU207" s="116"/>
      <c r="BV207" s="26"/>
      <c r="BW207" s="116"/>
      <c r="BX207" s="26"/>
      <c r="BY207" s="116"/>
      <c r="BZ207" s="26"/>
      <c r="CA207" s="116"/>
      <c r="CB207" s="26"/>
      <c r="CC207" s="116"/>
      <c r="CD207" s="26"/>
      <c r="CE207" s="116"/>
      <c r="CF207" s="26"/>
      <c r="CG207" s="116"/>
      <c r="CH207" s="26"/>
      <c r="CI207" s="116"/>
    </row>
    <row r="208" spans="2:87" x14ac:dyDescent="0.3">
      <c r="B208" s="309"/>
      <c r="C208" s="2">
        <v>2012</v>
      </c>
      <c r="D208" s="41">
        <v>59</v>
      </c>
      <c r="E208" s="116">
        <f t="shared" si="114"/>
        <v>81.944444444444443</v>
      </c>
      <c r="F208" s="26">
        <v>87</v>
      </c>
      <c r="G208" s="116">
        <f t="shared" si="117"/>
        <v>87</v>
      </c>
      <c r="H208" s="26">
        <v>157</v>
      </c>
      <c r="I208" s="116">
        <f t="shared" si="120"/>
        <v>74.056603773584911</v>
      </c>
      <c r="J208" s="26">
        <v>237</v>
      </c>
      <c r="K208" s="116">
        <f t="shared" si="120"/>
        <v>70.958083832335333</v>
      </c>
      <c r="L208" s="26">
        <v>286</v>
      </c>
      <c r="M208" s="116">
        <f t="shared" ref="M208:O216" si="125">L208/L64*100</f>
        <v>64.705882352941174</v>
      </c>
      <c r="N208" s="26" t="s">
        <v>38</v>
      </c>
      <c r="O208" s="116"/>
      <c r="P208" s="26" t="s">
        <v>38</v>
      </c>
      <c r="Q208" s="116"/>
      <c r="R208" s="26" t="s">
        <v>38</v>
      </c>
      <c r="S208" s="116"/>
      <c r="T208" s="26" t="s">
        <v>38</v>
      </c>
      <c r="U208" s="116"/>
      <c r="V208" s="26" t="s">
        <v>38</v>
      </c>
      <c r="W208" s="116"/>
      <c r="X208" s="26" t="s">
        <v>38</v>
      </c>
      <c r="Y208" s="116"/>
      <c r="Z208" s="26" t="s">
        <v>38</v>
      </c>
      <c r="AA208" s="116"/>
      <c r="AB208" s="26" t="s">
        <v>38</v>
      </c>
      <c r="AC208" s="116"/>
      <c r="AE208" s="309"/>
      <c r="AF208" s="2">
        <v>2012</v>
      </c>
      <c r="AG208" s="41">
        <v>16</v>
      </c>
      <c r="AH208" s="116">
        <f t="shared" si="115"/>
        <v>22.222222222222221</v>
      </c>
      <c r="AI208" s="26">
        <v>26</v>
      </c>
      <c r="AJ208" s="116">
        <f t="shared" si="118"/>
        <v>26</v>
      </c>
      <c r="AK208" s="26">
        <v>58</v>
      </c>
      <c r="AL208" s="116">
        <f t="shared" si="121"/>
        <v>27.358490566037734</v>
      </c>
      <c r="AM208" s="26">
        <v>70</v>
      </c>
      <c r="AN208" s="116">
        <f t="shared" si="123"/>
        <v>20.958083832335326</v>
      </c>
      <c r="AO208" s="26">
        <v>90</v>
      </c>
      <c r="AP208" s="116">
        <f t="shared" ref="AP208:AP216" si="126">AO208/L64*100</f>
        <v>20.361990950226243</v>
      </c>
      <c r="AQ208" s="26"/>
      <c r="AR208" s="116"/>
      <c r="AS208" s="26"/>
      <c r="AT208" s="116"/>
      <c r="AU208" s="26"/>
      <c r="AV208" s="116"/>
      <c r="AW208" s="26"/>
      <c r="AX208" s="116"/>
      <c r="AY208" s="26"/>
      <c r="AZ208" s="116"/>
      <c r="BA208" s="26"/>
      <c r="BB208" s="116"/>
      <c r="BC208" s="26"/>
      <c r="BD208" s="116"/>
      <c r="BE208" s="26"/>
      <c r="BF208" s="116"/>
      <c r="BH208" s="309"/>
      <c r="BI208" s="2">
        <v>2012</v>
      </c>
      <c r="BJ208" s="41">
        <v>51</v>
      </c>
      <c r="BK208" s="116">
        <f t="shared" si="116"/>
        <v>70.833333333333343</v>
      </c>
      <c r="BL208" s="26">
        <v>66</v>
      </c>
      <c r="BM208" s="116">
        <f t="shared" si="119"/>
        <v>66</v>
      </c>
      <c r="BN208" s="26">
        <v>116</v>
      </c>
      <c r="BO208" s="116">
        <f t="shared" si="122"/>
        <v>54.716981132075468</v>
      </c>
      <c r="BP208" s="26">
        <v>187</v>
      </c>
      <c r="BQ208" s="116">
        <f t="shared" si="124"/>
        <v>55.988023952095809</v>
      </c>
      <c r="BR208" s="26">
        <v>219</v>
      </c>
      <c r="BS208" s="116">
        <f t="shared" ref="BS208:BS216" si="127">BR208/L64*100</f>
        <v>49.547511312217196</v>
      </c>
      <c r="BT208" s="26"/>
      <c r="BU208" s="116"/>
      <c r="BV208" s="26"/>
      <c r="BW208" s="116"/>
      <c r="BX208" s="26"/>
      <c r="BY208" s="116"/>
      <c r="BZ208" s="26"/>
      <c r="CA208" s="116"/>
      <c r="CB208" s="26"/>
      <c r="CC208" s="116"/>
      <c r="CD208" s="26"/>
      <c r="CE208" s="116"/>
      <c r="CF208" s="26"/>
      <c r="CG208" s="116"/>
      <c r="CH208" s="26"/>
      <c r="CI208" s="116"/>
    </row>
    <row r="209" spans="2:87" x14ac:dyDescent="0.3">
      <c r="B209" s="309"/>
      <c r="C209" s="2">
        <v>2013</v>
      </c>
      <c r="D209" s="41">
        <v>40</v>
      </c>
      <c r="E209" s="116">
        <f t="shared" si="114"/>
        <v>75.471698113207552</v>
      </c>
      <c r="F209" s="26">
        <v>74</v>
      </c>
      <c r="G209" s="116">
        <f t="shared" si="117"/>
        <v>82.222222222222214</v>
      </c>
      <c r="H209" s="26">
        <v>127</v>
      </c>
      <c r="I209" s="116">
        <f t="shared" si="120"/>
        <v>80.891719745222929</v>
      </c>
      <c r="J209" s="26">
        <v>164</v>
      </c>
      <c r="K209" s="116">
        <f t="shared" si="120"/>
        <v>81.188118811881196</v>
      </c>
      <c r="L209" s="26">
        <v>315</v>
      </c>
      <c r="M209" s="116">
        <f t="shared" si="125"/>
        <v>68.927789934354493</v>
      </c>
      <c r="N209" s="26">
        <v>372</v>
      </c>
      <c r="O209" s="116">
        <f t="shared" si="125"/>
        <v>62.416107382550337</v>
      </c>
      <c r="P209" s="26" t="s">
        <v>38</v>
      </c>
      <c r="Q209" s="116"/>
      <c r="R209" s="26" t="s">
        <v>38</v>
      </c>
      <c r="S209" s="116"/>
      <c r="T209" s="26" t="s">
        <v>38</v>
      </c>
      <c r="U209" s="116"/>
      <c r="V209" s="26" t="s">
        <v>38</v>
      </c>
      <c r="W209" s="116"/>
      <c r="X209" s="26" t="s">
        <v>38</v>
      </c>
      <c r="Y209" s="116"/>
      <c r="Z209" s="26" t="s">
        <v>38</v>
      </c>
      <c r="AA209" s="116"/>
      <c r="AB209" s="26" t="s">
        <v>38</v>
      </c>
      <c r="AC209" s="116"/>
      <c r="AE209" s="309"/>
      <c r="AF209" s="2">
        <v>2013</v>
      </c>
      <c r="AG209" s="41">
        <v>10</v>
      </c>
      <c r="AH209" s="116">
        <f t="shared" si="115"/>
        <v>18.867924528301888</v>
      </c>
      <c r="AI209" s="26">
        <v>29</v>
      </c>
      <c r="AJ209" s="116">
        <f t="shared" si="118"/>
        <v>32.222222222222221</v>
      </c>
      <c r="AK209" s="26">
        <v>41</v>
      </c>
      <c r="AL209" s="116">
        <f t="shared" si="121"/>
        <v>26.114649681528661</v>
      </c>
      <c r="AM209" s="26">
        <v>45</v>
      </c>
      <c r="AN209" s="116">
        <f t="shared" si="123"/>
        <v>22.277227722772277</v>
      </c>
      <c r="AO209" s="26">
        <v>92</v>
      </c>
      <c r="AP209" s="116">
        <f t="shared" si="126"/>
        <v>20.131291028446391</v>
      </c>
      <c r="AQ209" s="26">
        <v>85</v>
      </c>
      <c r="AR209" s="116">
        <f t="shared" ref="AR209:AR216" si="128">AQ209/N65*100</f>
        <v>14.261744966442953</v>
      </c>
      <c r="AS209" s="26"/>
      <c r="AT209" s="116"/>
      <c r="AU209" s="26"/>
      <c r="AV209" s="116"/>
      <c r="AW209" s="26"/>
      <c r="AX209" s="116"/>
      <c r="AY209" s="26"/>
      <c r="AZ209" s="116"/>
      <c r="BA209" s="26"/>
      <c r="BB209" s="116"/>
      <c r="BC209" s="26"/>
      <c r="BD209" s="116"/>
      <c r="BE209" s="26"/>
      <c r="BF209" s="116"/>
      <c r="BH209" s="309"/>
      <c r="BI209" s="2">
        <v>2013</v>
      </c>
      <c r="BJ209" s="41">
        <v>32</v>
      </c>
      <c r="BK209" s="116">
        <f t="shared" si="116"/>
        <v>60.377358490566039</v>
      </c>
      <c r="BL209" s="26">
        <v>56</v>
      </c>
      <c r="BM209" s="116">
        <f t="shared" si="119"/>
        <v>62.222222222222221</v>
      </c>
      <c r="BN209" s="26">
        <v>95</v>
      </c>
      <c r="BO209" s="116">
        <f t="shared" si="122"/>
        <v>60.509554140127385</v>
      </c>
      <c r="BP209" s="26">
        <v>129</v>
      </c>
      <c r="BQ209" s="116">
        <f t="shared" si="124"/>
        <v>63.861386138613859</v>
      </c>
      <c r="BR209" s="26">
        <v>255</v>
      </c>
      <c r="BS209" s="116">
        <f t="shared" si="127"/>
        <v>55.798687089715536</v>
      </c>
      <c r="BT209" s="26">
        <v>316</v>
      </c>
      <c r="BU209" s="116">
        <f t="shared" ref="BU209:BU216" si="129">BT209/N65*100</f>
        <v>53.020134228187921</v>
      </c>
      <c r="BV209" s="26"/>
      <c r="BW209" s="116"/>
      <c r="BX209" s="26"/>
      <c r="BY209" s="116"/>
      <c r="BZ209" s="26"/>
      <c r="CA209" s="116"/>
      <c r="CB209" s="26"/>
      <c r="CC209" s="116"/>
      <c r="CD209" s="26"/>
      <c r="CE209" s="116"/>
      <c r="CF209" s="26"/>
      <c r="CG209" s="116"/>
      <c r="CH209" s="26"/>
      <c r="CI209" s="116"/>
    </row>
    <row r="210" spans="2:87" x14ac:dyDescent="0.3">
      <c r="B210" s="309"/>
      <c r="C210" s="2">
        <v>2014</v>
      </c>
      <c r="D210" s="41">
        <v>48</v>
      </c>
      <c r="E210" s="116">
        <f t="shared" si="114"/>
        <v>84.210526315789465</v>
      </c>
      <c r="F210" s="26">
        <v>71</v>
      </c>
      <c r="G210" s="116">
        <f t="shared" si="117"/>
        <v>89.87341772151899</v>
      </c>
      <c r="H210" s="26">
        <v>121</v>
      </c>
      <c r="I210" s="116">
        <f t="shared" si="120"/>
        <v>85.211267605633793</v>
      </c>
      <c r="J210" s="26">
        <v>135</v>
      </c>
      <c r="K210" s="116">
        <f t="shared" si="120"/>
        <v>84.905660377358487</v>
      </c>
      <c r="L210" s="26">
        <v>188</v>
      </c>
      <c r="M210" s="116">
        <f t="shared" si="125"/>
        <v>72.307692307692307</v>
      </c>
      <c r="N210" s="26">
        <v>346</v>
      </c>
      <c r="O210" s="116">
        <f t="shared" si="125"/>
        <v>68.650793650793645</v>
      </c>
      <c r="P210" s="26">
        <v>399</v>
      </c>
      <c r="Q210" s="116">
        <f t="shared" ref="Q210:S216" si="130">P210/P66*100</f>
        <v>66.389351081530776</v>
      </c>
      <c r="R210" s="26" t="s">
        <v>38</v>
      </c>
      <c r="S210" s="116"/>
      <c r="T210" s="26" t="s">
        <v>38</v>
      </c>
      <c r="U210" s="116"/>
      <c r="V210" s="26" t="s">
        <v>38</v>
      </c>
      <c r="W210" s="116"/>
      <c r="X210" s="26" t="s">
        <v>38</v>
      </c>
      <c r="Y210" s="116"/>
      <c r="Z210" s="26" t="s">
        <v>38</v>
      </c>
      <c r="AA210" s="116"/>
      <c r="AB210" s="26" t="s">
        <v>38</v>
      </c>
      <c r="AC210" s="116"/>
      <c r="AE210" s="309"/>
      <c r="AF210" s="2">
        <v>2014</v>
      </c>
      <c r="AG210" s="41">
        <v>21</v>
      </c>
      <c r="AH210" s="116">
        <f t="shared" si="115"/>
        <v>36.84210526315789</v>
      </c>
      <c r="AI210" s="26">
        <v>24</v>
      </c>
      <c r="AJ210" s="116">
        <f t="shared" si="118"/>
        <v>30.37974683544304</v>
      </c>
      <c r="AK210" s="26">
        <v>44</v>
      </c>
      <c r="AL210" s="116">
        <f t="shared" si="121"/>
        <v>30.985915492957744</v>
      </c>
      <c r="AM210" s="26">
        <v>39</v>
      </c>
      <c r="AN210" s="116">
        <f t="shared" si="123"/>
        <v>24.528301886792452</v>
      </c>
      <c r="AO210" s="26">
        <v>56</v>
      </c>
      <c r="AP210" s="116">
        <f t="shared" si="126"/>
        <v>21.53846153846154</v>
      </c>
      <c r="AQ210" s="26">
        <v>69</v>
      </c>
      <c r="AR210" s="116">
        <f t="shared" si="128"/>
        <v>13.690476190476192</v>
      </c>
      <c r="AS210" s="26">
        <v>86</v>
      </c>
      <c r="AT210" s="116">
        <f t="shared" ref="AT210:AT216" si="131">AS210/P66*100</f>
        <v>14.309484193011649</v>
      </c>
      <c r="AU210" s="26"/>
      <c r="AV210" s="116"/>
      <c r="AW210" s="26"/>
      <c r="AX210" s="116"/>
      <c r="AY210" s="26"/>
      <c r="AZ210" s="116"/>
      <c r="BA210" s="26"/>
      <c r="BB210" s="116"/>
      <c r="BC210" s="26"/>
      <c r="BD210" s="116"/>
      <c r="BE210" s="26"/>
      <c r="BF210" s="116"/>
      <c r="BH210" s="309"/>
      <c r="BI210" s="2">
        <v>2014</v>
      </c>
      <c r="BJ210" s="41">
        <v>33</v>
      </c>
      <c r="BK210" s="116">
        <f t="shared" si="116"/>
        <v>57.894736842105267</v>
      </c>
      <c r="BL210" s="26">
        <v>53</v>
      </c>
      <c r="BM210" s="116">
        <f t="shared" si="119"/>
        <v>67.088607594936718</v>
      </c>
      <c r="BN210" s="26">
        <v>86</v>
      </c>
      <c r="BO210" s="116">
        <f t="shared" si="122"/>
        <v>60.563380281690137</v>
      </c>
      <c r="BP210" s="26">
        <v>107</v>
      </c>
      <c r="BQ210" s="116">
        <f t="shared" si="124"/>
        <v>67.295597484276726</v>
      </c>
      <c r="BR210" s="26">
        <v>141</v>
      </c>
      <c r="BS210" s="116">
        <f t="shared" si="127"/>
        <v>54.230769230769226</v>
      </c>
      <c r="BT210" s="26">
        <v>303</v>
      </c>
      <c r="BU210" s="116">
        <f t="shared" si="129"/>
        <v>60.119047619047613</v>
      </c>
      <c r="BV210" s="26">
        <v>337</v>
      </c>
      <c r="BW210" s="116">
        <f t="shared" ref="BW210:BW216" si="132">BV210/P66*100</f>
        <v>56.07321131447587</v>
      </c>
      <c r="BX210" s="26"/>
      <c r="BY210" s="116"/>
      <c r="BZ210" s="26"/>
      <c r="CA210" s="116"/>
      <c r="CB210" s="26"/>
      <c r="CC210" s="116"/>
      <c r="CD210" s="26"/>
      <c r="CE210" s="116"/>
      <c r="CF210" s="26"/>
      <c r="CG210" s="116"/>
      <c r="CH210" s="26"/>
      <c r="CI210" s="116"/>
    </row>
    <row r="211" spans="2:87" x14ac:dyDescent="0.3">
      <c r="B211" s="309"/>
      <c r="C211" s="2">
        <v>2015</v>
      </c>
      <c r="D211" s="41">
        <v>34</v>
      </c>
      <c r="E211" s="116">
        <f t="shared" si="114"/>
        <v>73.91304347826086</v>
      </c>
      <c r="F211" s="26">
        <v>74</v>
      </c>
      <c r="G211" s="116">
        <f t="shared" si="117"/>
        <v>88.095238095238088</v>
      </c>
      <c r="H211" s="26">
        <v>115</v>
      </c>
      <c r="I211" s="116">
        <f t="shared" si="120"/>
        <v>85.18518518518519</v>
      </c>
      <c r="J211" s="26">
        <v>129</v>
      </c>
      <c r="K211" s="116">
        <f t="shared" si="120"/>
        <v>82.692307692307693</v>
      </c>
      <c r="L211" s="26">
        <v>157</v>
      </c>
      <c r="M211" s="116">
        <f t="shared" si="125"/>
        <v>80.512820512820511</v>
      </c>
      <c r="N211" s="26">
        <v>208</v>
      </c>
      <c r="O211" s="116">
        <f t="shared" si="125"/>
        <v>74.551971326164875</v>
      </c>
      <c r="P211" s="26">
        <v>362</v>
      </c>
      <c r="Q211" s="116">
        <f t="shared" si="130"/>
        <v>67.286245353159842</v>
      </c>
      <c r="R211" s="26">
        <v>342</v>
      </c>
      <c r="S211" s="116">
        <f t="shared" si="130"/>
        <v>61.510791366906467</v>
      </c>
      <c r="T211" s="26" t="s">
        <v>38</v>
      </c>
      <c r="U211" s="116"/>
      <c r="V211" s="26" t="s">
        <v>38</v>
      </c>
      <c r="W211" s="116"/>
      <c r="X211" s="26" t="s">
        <v>38</v>
      </c>
      <c r="Y211" s="116"/>
      <c r="Z211" s="26" t="s">
        <v>38</v>
      </c>
      <c r="AA211" s="116"/>
      <c r="AB211" s="26" t="s">
        <v>38</v>
      </c>
      <c r="AC211" s="116"/>
      <c r="AE211" s="309"/>
      <c r="AF211" s="2">
        <v>2015</v>
      </c>
      <c r="AG211" s="41">
        <v>13</v>
      </c>
      <c r="AH211" s="116">
        <f t="shared" si="115"/>
        <v>28.260869565217391</v>
      </c>
      <c r="AI211" s="26">
        <v>24</v>
      </c>
      <c r="AJ211" s="116">
        <f t="shared" si="118"/>
        <v>28.571428571428569</v>
      </c>
      <c r="AK211" s="26">
        <v>35</v>
      </c>
      <c r="AL211" s="116">
        <f t="shared" si="121"/>
        <v>25.925925925925924</v>
      </c>
      <c r="AM211" s="26">
        <v>35</v>
      </c>
      <c r="AN211" s="116">
        <f t="shared" si="123"/>
        <v>22.435897435897438</v>
      </c>
      <c r="AO211" s="26">
        <v>42</v>
      </c>
      <c r="AP211" s="116">
        <f t="shared" si="126"/>
        <v>21.53846153846154</v>
      </c>
      <c r="AQ211" s="26">
        <v>48</v>
      </c>
      <c r="AR211" s="116">
        <f t="shared" si="128"/>
        <v>17.20430107526882</v>
      </c>
      <c r="AS211" s="26">
        <v>80</v>
      </c>
      <c r="AT211" s="116">
        <f t="shared" si="131"/>
        <v>14.869888475836431</v>
      </c>
      <c r="AU211" s="26">
        <v>67</v>
      </c>
      <c r="AV211" s="116">
        <f t="shared" ref="AV211:AV216" si="133">AU211/R67*100</f>
        <v>12.050359712230216</v>
      </c>
      <c r="AW211" s="26"/>
      <c r="AX211" s="116"/>
      <c r="AY211" s="26"/>
      <c r="AZ211" s="116"/>
      <c r="BA211" s="26"/>
      <c r="BB211" s="116"/>
      <c r="BC211" s="26"/>
      <c r="BD211" s="116"/>
      <c r="BE211" s="26"/>
      <c r="BF211" s="116"/>
      <c r="BH211" s="309"/>
      <c r="BI211" s="2">
        <v>2015</v>
      </c>
      <c r="BJ211" s="41">
        <v>24</v>
      </c>
      <c r="BK211" s="116">
        <f t="shared" si="116"/>
        <v>52.173913043478258</v>
      </c>
      <c r="BL211" s="26">
        <v>54</v>
      </c>
      <c r="BM211" s="116">
        <f t="shared" si="119"/>
        <v>64.285714285714292</v>
      </c>
      <c r="BN211" s="26">
        <v>85</v>
      </c>
      <c r="BO211" s="116">
        <f t="shared" si="122"/>
        <v>62.962962962962962</v>
      </c>
      <c r="BP211" s="26">
        <v>105</v>
      </c>
      <c r="BQ211" s="116">
        <f t="shared" si="124"/>
        <v>67.307692307692307</v>
      </c>
      <c r="BR211" s="26">
        <v>126</v>
      </c>
      <c r="BS211" s="116">
        <f t="shared" si="127"/>
        <v>64.615384615384613</v>
      </c>
      <c r="BT211" s="26">
        <v>167</v>
      </c>
      <c r="BU211" s="116">
        <f t="shared" si="129"/>
        <v>59.856630824372758</v>
      </c>
      <c r="BV211" s="26">
        <v>304</v>
      </c>
      <c r="BW211" s="116">
        <f t="shared" si="132"/>
        <v>56.505576208178439</v>
      </c>
      <c r="BX211" s="26">
        <v>290</v>
      </c>
      <c r="BY211" s="116">
        <f t="shared" ref="BY211:BY216" si="134">BX211/R67*100</f>
        <v>52.158273381294961</v>
      </c>
      <c r="BZ211" s="26"/>
      <c r="CA211" s="116"/>
      <c r="CB211" s="26"/>
      <c r="CC211" s="116"/>
      <c r="CD211" s="26"/>
      <c r="CE211" s="116"/>
      <c r="CF211" s="26"/>
      <c r="CG211" s="116"/>
      <c r="CH211" s="26"/>
      <c r="CI211" s="116"/>
    </row>
    <row r="212" spans="2:87" x14ac:dyDescent="0.3">
      <c r="B212" s="309"/>
      <c r="C212" s="2">
        <v>2016</v>
      </c>
      <c r="D212" s="41">
        <v>42</v>
      </c>
      <c r="E212" s="116">
        <f t="shared" si="114"/>
        <v>93.333333333333329</v>
      </c>
      <c r="F212" s="26">
        <v>67</v>
      </c>
      <c r="G212" s="116">
        <f t="shared" si="117"/>
        <v>81.707317073170728</v>
      </c>
      <c r="H212" s="26">
        <v>105</v>
      </c>
      <c r="I212" s="116">
        <f t="shared" si="120"/>
        <v>82.03125</v>
      </c>
      <c r="J212" s="26">
        <v>125</v>
      </c>
      <c r="K212" s="116">
        <f t="shared" si="120"/>
        <v>83.892617449664428</v>
      </c>
      <c r="L212" s="26">
        <v>131</v>
      </c>
      <c r="M212" s="116">
        <f t="shared" si="125"/>
        <v>80.864197530864203</v>
      </c>
      <c r="N212" s="26">
        <v>146</v>
      </c>
      <c r="O212" s="116">
        <f t="shared" si="125"/>
        <v>77.659574468085097</v>
      </c>
      <c r="P212" s="26">
        <v>221</v>
      </c>
      <c r="Q212" s="116">
        <f t="shared" si="130"/>
        <v>74.915254237288138</v>
      </c>
      <c r="R212" s="26">
        <v>410</v>
      </c>
      <c r="S212" s="116">
        <f t="shared" si="130"/>
        <v>69.846678023850089</v>
      </c>
      <c r="T212" s="26">
        <v>404</v>
      </c>
      <c r="U212" s="116">
        <f t="shared" ref="U212:W216" si="135">T212/T68*100</f>
        <v>60.66066066066066</v>
      </c>
      <c r="V212" s="26" t="s">
        <v>38</v>
      </c>
      <c r="W212" s="116"/>
      <c r="X212" s="26" t="s">
        <v>38</v>
      </c>
      <c r="Y212" s="116"/>
      <c r="Z212" s="26" t="s">
        <v>38</v>
      </c>
      <c r="AA212" s="116"/>
      <c r="AB212" s="26" t="s">
        <v>38</v>
      </c>
      <c r="AC212" s="116"/>
      <c r="AE212" s="309"/>
      <c r="AF212" s="2">
        <v>2016</v>
      </c>
      <c r="AG212" s="41">
        <v>16</v>
      </c>
      <c r="AH212" s="116">
        <f t="shared" si="115"/>
        <v>35.555555555555557</v>
      </c>
      <c r="AI212" s="26">
        <v>29</v>
      </c>
      <c r="AJ212" s="116">
        <f t="shared" si="118"/>
        <v>35.365853658536587</v>
      </c>
      <c r="AK212" s="26">
        <v>39</v>
      </c>
      <c r="AL212" s="116">
        <f t="shared" si="121"/>
        <v>30.46875</v>
      </c>
      <c r="AM212" s="26">
        <v>37</v>
      </c>
      <c r="AN212" s="116">
        <f t="shared" si="123"/>
        <v>24.832214765100673</v>
      </c>
      <c r="AO212" s="26">
        <v>48</v>
      </c>
      <c r="AP212" s="116">
        <f t="shared" si="126"/>
        <v>29.629629629629626</v>
      </c>
      <c r="AQ212" s="26">
        <v>35</v>
      </c>
      <c r="AR212" s="116">
        <f t="shared" si="128"/>
        <v>18.617021276595743</v>
      </c>
      <c r="AS212" s="26">
        <v>55</v>
      </c>
      <c r="AT212" s="116">
        <f t="shared" si="131"/>
        <v>18.64406779661017</v>
      </c>
      <c r="AU212" s="26">
        <v>96</v>
      </c>
      <c r="AV212" s="116">
        <f t="shared" si="133"/>
        <v>16.354344122657579</v>
      </c>
      <c r="AW212" s="26">
        <v>60</v>
      </c>
      <c r="AX212" s="116">
        <f>AW212/T68*100</f>
        <v>9.0090090090090094</v>
      </c>
      <c r="AY212" s="26"/>
      <c r="AZ212" s="116"/>
      <c r="BA212" s="26"/>
      <c r="BB212" s="116"/>
      <c r="BC212" s="26"/>
      <c r="BD212" s="116"/>
      <c r="BE212" s="26"/>
      <c r="BF212" s="116"/>
      <c r="BH212" s="309"/>
      <c r="BI212" s="2">
        <v>2016</v>
      </c>
      <c r="BJ212" s="41">
        <v>33</v>
      </c>
      <c r="BK212" s="116">
        <f t="shared" si="116"/>
        <v>73.333333333333329</v>
      </c>
      <c r="BL212" s="26">
        <v>48</v>
      </c>
      <c r="BM212" s="116">
        <f t="shared" si="119"/>
        <v>58.536585365853654</v>
      </c>
      <c r="BN212" s="26">
        <v>77</v>
      </c>
      <c r="BO212" s="116">
        <f t="shared" si="122"/>
        <v>60.15625</v>
      </c>
      <c r="BP212" s="26">
        <v>93</v>
      </c>
      <c r="BQ212" s="116">
        <f t="shared" si="124"/>
        <v>62.416107382550337</v>
      </c>
      <c r="BR212" s="26">
        <v>92</v>
      </c>
      <c r="BS212" s="116">
        <f t="shared" si="127"/>
        <v>56.79012345679012</v>
      </c>
      <c r="BT212" s="26">
        <v>120</v>
      </c>
      <c r="BU212" s="116">
        <f t="shared" si="129"/>
        <v>63.829787234042556</v>
      </c>
      <c r="BV212" s="26">
        <v>180</v>
      </c>
      <c r="BW212" s="116">
        <f t="shared" si="132"/>
        <v>61.016949152542374</v>
      </c>
      <c r="BX212" s="26">
        <v>341</v>
      </c>
      <c r="BY212" s="116">
        <f t="shared" si="134"/>
        <v>58.091993185689951</v>
      </c>
      <c r="BZ212" s="26">
        <v>357</v>
      </c>
      <c r="CA212" s="116">
        <f>BZ212/T68*100</f>
        <v>53.603603603603602</v>
      </c>
      <c r="CB212" s="26"/>
      <c r="CC212" s="116"/>
      <c r="CD212" s="26"/>
      <c r="CE212" s="116"/>
      <c r="CF212" s="26"/>
      <c r="CG212" s="116"/>
      <c r="CH212" s="26"/>
      <c r="CI212" s="116"/>
    </row>
    <row r="213" spans="2:87" x14ac:dyDescent="0.3">
      <c r="B213" s="309"/>
      <c r="C213" s="2">
        <v>2017</v>
      </c>
      <c r="D213" s="41">
        <v>38</v>
      </c>
      <c r="E213" s="116">
        <f t="shared" si="114"/>
        <v>80.851063829787222</v>
      </c>
      <c r="F213" s="26">
        <v>66</v>
      </c>
      <c r="G213" s="116">
        <f t="shared" si="117"/>
        <v>81.481481481481481</v>
      </c>
      <c r="H213" s="26">
        <v>96</v>
      </c>
      <c r="I213" s="116">
        <f t="shared" si="120"/>
        <v>80.672268907563023</v>
      </c>
      <c r="J213" s="26">
        <v>123</v>
      </c>
      <c r="K213" s="116">
        <f t="shared" si="120"/>
        <v>85.416666666666657</v>
      </c>
      <c r="L213" s="26">
        <v>139</v>
      </c>
      <c r="M213" s="116">
        <f t="shared" si="125"/>
        <v>85.276073619631902</v>
      </c>
      <c r="N213" s="26">
        <v>126</v>
      </c>
      <c r="O213" s="116">
        <f t="shared" si="125"/>
        <v>75.903614457831324</v>
      </c>
      <c r="P213" s="26">
        <v>205</v>
      </c>
      <c r="Q213" s="116">
        <f t="shared" si="130"/>
        <v>73.214285714285708</v>
      </c>
      <c r="R213" s="26">
        <v>267</v>
      </c>
      <c r="S213" s="116">
        <f t="shared" si="130"/>
        <v>74.373259052924794</v>
      </c>
      <c r="T213" s="26">
        <v>451</v>
      </c>
      <c r="U213" s="116">
        <f t="shared" si="135"/>
        <v>68.645357686453579</v>
      </c>
      <c r="V213" s="26">
        <v>502</v>
      </c>
      <c r="W213" s="116">
        <f t="shared" si="135"/>
        <v>64.112388250319285</v>
      </c>
      <c r="X213" s="26" t="s">
        <v>38</v>
      </c>
      <c r="Y213" s="116"/>
      <c r="Z213" s="26" t="s">
        <v>38</v>
      </c>
      <c r="AA213" s="116"/>
      <c r="AB213" s="26" t="s">
        <v>38</v>
      </c>
      <c r="AC213" s="116"/>
      <c r="AE213" s="309"/>
      <c r="AF213" s="2">
        <v>2017</v>
      </c>
      <c r="AG213" s="41">
        <v>16</v>
      </c>
      <c r="AH213" s="116">
        <f t="shared" si="115"/>
        <v>34.042553191489361</v>
      </c>
      <c r="AI213" s="26">
        <v>25</v>
      </c>
      <c r="AJ213" s="116">
        <f t="shared" si="118"/>
        <v>30.864197530864196</v>
      </c>
      <c r="AK213" s="26">
        <v>32</v>
      </c>
      <c r="AL213" s="116">
        <f t="shared" si="121"/>
        <v>26.890756302521009</v>
      </c>
      <c r="AM213" s="26">
        <v>34</v>
      </c>
      <c r="AN213" s="116">
        <f t="shared" si="123"/>
        <v>23.611111111111111</v>
      </c>
      <c r="AO213" s="26">
        <v>43</v>
      </c>
      <c r="AP213" s="116">
        <f t="shared" si="126"/>
        <v>26.380368098159508</v>
      </c>
      <c r="AQ213" s="26">
        <v>34</v>
      </c>
      <c r="AR213" s="116">
        <f t="shared" si="128"/>
        <v>20.481927710843372</v>
      </c>
      <c r="AS213" s="26">
        <v>46</v>
      </c>
      <c r="AT213" s="116">
        <f t="shared" si="131"/>
        <v>16.428571428571427</v>
      </c>
      <c r="AU213" s="26">
        <v>65</v>
      </c>
      <c r="AV213" s="116">
        <f t="shared" si="133"/>
        <v>18.105849582172702</v>
      </c>
      <c r="AW213" s="26">
        <v>82</v>
      </c>
      <c r="AX213" s="116">
        <f>AW213/T69*100</f>
        <v>12.480974124809741</v>
      </c>
      <c r="AY213" s="26">
        <v>82</v>
      </c>
      <c r="AZ213" s="116">
        <f>AY213/V69*100</f>
        <v>10.472541507024266</v>
      </c>
      <c r="BA213" s="26"/>
      <c r="BB213" s="116"/>
      <c r="BC213" s="26"/>
      <c r="BD213" s="116"/>
      <c r="BE213" s="26"/>
      <c r="BF213" s="116"/>
      <c r="BH213" s="309"/>
      <c r="BI213" s="2">
        <v>2017</v>
      </c>
      <c r="BJ213" s="41">
        <v>25</v>
      </c>
      <c r="BK213" s="116">
        <f t="shared" si="116"/>
        <v>53.191489361702125</v>
      </c>
      <c r="BL213" s="26">
        <v>48</v>
      </c>
      <c r="BM213" s="116">
        <f t="shared" si="119"/>
        <v>59.259259259259252</v>
      </c>
      <c r="BN213" s="26">
        <v>72</v>
      </c>
      <c r="BO213" s="116">
        <f t="shared" si="122"/>
        <v>60.504201680672267</v>
      </c>
      <c r="BP213" s="26">
        <v>97</v>
      </c>
      <c r="BQ213" s="116">
        <f t="shared" si="124"/>
        <v>67.361111111111114</v>
      </c>
      <c r="BR213" s="26">
        <v>110</v>
      </c>
      <c r="BS213" s="116">
        <f t="shared" si="127"/>
        <v>67.484662576687114</v>
      </c>
      <c r="BT213" s="26">
        <v>105</v>
      </c>
      <c r="BU213" s="116">
        <f t="shared" si="129"/>
        <v>63.253012048192772</v>
      </c>
      <c r="BV213" s="26">
        <v>172</v>
      </c>
      <c r="BW213" s="116">
        <f t="shared" si="132"/>
        <v>61.428571428571431</v>
      </c>
      <c r="BX213" s="26">
        <v>223</v>
      </c>
      <c r="BY213" s="116">
        <f t="shared" si="134"/>
        <v>62.116991643454035</v>
      </c>
      <c r="BZ213" s="26">
        <v>399</v>
      </c>
      <c r="CA213" s="116">
        <f>BZ213/T69*100</f>
        <v>60.730593607305941</v>
      </c>
      <c r="CB213" s="26">
        <v>444</v>
      </c>
      <c r="CC213" s="116">
        <f>CB213/V69*100</f>
        <v>56.70498084291188</v>
      </c>
      <c r="CD213" s="26"/>
      <c r="CE213" s="116"/>
      <c r="CF213" s="26"/>
      <c r="CG213" s="116"/>
      <c r="CH213" s="26"/>
      <c r="CI213" s="116"/>
    </row>
    <row r="214" spans="2:87" x14ac:dyDescent="0.3">
      <c r="B214" s="309"/>
      <c r="C214" s="2">
        <v>2018</v>
      </c>
      <c r="D214" s="41">
        <v>43</v>
      </c>
      <c r="E214" s="116">
        <f t="shared" si="114"/>
        <v>84.313725490196077</v>
      </c>
      <c r="F214" s="26">
        <v>65</v>
      </c>
      <c r="G214" s="116">
        <f t="shared" si="117"/>
        <v>83.333333333333343</v>
      </c>
      <c r="H214" s="26">
        <v>94</v>
      </c>
      <c r="I214" s="116">
        <f t="shared" si="120"/>
        <v>87.850467289719631</v>
      </c>
      <c r="J214" s="26">
        <v>128</v>
      </c>
      <c r="K214" s="116">
        <f t="shared" si="120"/>
        <v>85.90604026845638</v>
      </c>
      <c r="L214" s="26">
        <v>132</v>
      </c>
      <c r="M214" s="116">
        <f t="shared" si="125"/>
        <v>81.987577639751549</v>
      </c>
      <c r="N214" s="26">
        <v>149</v>
      </c>
      <c r="O214" s="116">
        <f t="shared" si="125"/>
        <v>82.777777777777771</v>
      </c>
      <c r="P214" s="26">
        <v>191</v>
      </c>
      <c r="Q214" s="116">
        <f t="shared" si="130"/>
        <v>83.043478260869563</v>
      </c>
      <c r="R214" s="26">
        <v>237</v>
      </c>
      <c r="S214" s="116">
        <f t="shared" si="130"/>
        <v>78.21782178217822</v>
      </c>
      <c r="T214" s="26">
        <v>317</v>
      </c>
      <c r="U214" s="116">
        <f t="shared" si="135"/>
        <v>76.570048309178745</v>
      </c>
      <c r="V214" s="26">
        <v>555</v>
      </c>
      <c r="W214" s="116">
        <f t="shared" si="135"/>
        <v>69.029850746268664</v>
      </c>
      <c r="X214" s="26">
        <v>545</v>
      </c>
      <c r="Y214" s="116">
        <f t="shared" ref="Y214:AC216" si="136">X214/X70*100</f>
        <v>64.497041420118336</v>
      </c>
      <c r="Z214" s="26" t="s">
        <v>38</v>
      </c>
      <c r="AA214" s="116"/>
      <c r="AB214" s="26" t="s">
        <v>38</v>
      </c>
      <c r="AC214" s="116"/>
      <c r="AE214" s="309"/>
      <c r="AF214" s="2">
        <v>2018</v>
      </c>
      <c r="AG214" s="41">
        <v>13</v>
      </c>
      <c r="AH214" s="116">
        <f t="shared" si="115"/>
        <v>25.490196078431371</v>
      </c>
      <c r="AI214" s="26">
        <v>24</v>
      </c>
      <c r="AJ214" s="116">
        <f t="shared" si="118"/>
        <v>30.76923076923077</v>
      </c>
      <c r="AK214" s="26">
        <v>28</v>
      </c>
      <c r="AL214" s="116">
        <f t="shared" si="121"/>
        <v>26.168224299065418</v>
      </c>
      <c r="AM214" s="26">
        <v>36</v>
      </c>
      <c r="AN214" s="116">
        <f t="shared" si="123"/>
        <v>24.161073825503358</v>
      </c>
      <c r="AO214" s="26">
        <v>31</v>
      </c>
      <c r="AP214" s="116">
        <f t="shared" si="126"/>
        <v>19.254658385093169</v>
      </c>
      <c r="AQ214" s="26">
        <v>38</v>
      </c>
      <c r="AR214" s="116">
        <f t="shared" si="128"/>
        <v>21.111111111111111</v>
      </c>
      <c r="AS214" s="26">
        <v>53</v>
      </c>
      <c r="AT214" s="116">
        <f t="shared" si="131"/>
        <v>23.043478260869566</v>
      </c>
      <c r="AU214" s="26">
        <v>54</v>
      </c>
      <c r="AV214" s="116">
        <f t="shared" si="133"/>
        <v>17.82178217821782</v>
      </c>
      <c r="AW214" s="26">
        <v>49</v>
      </c>
      <c r="AX214" s="116">
        <f>AW214/T70*100</f>
        <v>11.835748792270531</v>
      </c>
      <c r="AY214" s="26">
        <v>114</v>
      </c>
      <c r="AZ214" s="116">
        <f>AY214/V70*100</f>
        <v>14.17910447761194</v>
      </c>
      <c r="BA214" s="26">
        <v>74</v>
      </c>
      <c r="BB214" s="116">
        <f>BA214/X70*100</f>
        <v>8.7573964497041423</v>
      </c>
      <c r="BC214" s="26"/>
      <c r="BD214" s="116"/>
      <c r="BE214" s="26"/>
      <c r="BF214" s="116"/>
      <c r="BH214" s="309"/>
      <c r="BI214" s="2">
        <v>2018</v>
      </c>
      <c r="BJ214" s="41">
        <v>35</v>
      </c>
      <c r="BK214" s="116">
        <f t="shared" si="116"/>
        <v>68.627450980392155</v>
      </c>
      <c r="BL214" s="26">
        <v>49</v>
      </c>
      <c r="BM214" s="116">
        <f t="shared" si="119"/>
        <v>62.820512820512818</v>
      </c>
      <c r="BN214" s="26">
        <v>74</v>
      </c>
      <c r="BO214" s="116">
        <f t="shared" si="122"/>
        <v>69.158878504672899</v>
      </c>
      <c r="BP214" s="26">
        <v>102</v>
      </c>
      <c r="BQ214" s="116">
        <f t="shared" si="124"/>
        <v>68.456375838926178</v>
      </c>
      <c r="BR214" s="26">
        <v>109</v>
      </c>
      <c r="BS214" s="116">
        <f t="shared" si="127"/>
        <v>67.701863354037258</v>
      </c>
      <c r="BT214" s="26">
        <v>124</v>
      </c>
      <c r="BU214" s="116">
        <f t="shared" si="129"/>
        <v>68.888888888888886</v>
      </c>
      <c r="BV214" s="26">
        <v>154</v>
      </c>
      <c r="BW214" s="116">
        <f t="shared" si="132"/>
        <v>66.956521739130437</v>
      </c>
      <c r="BX214" s="26">
        <v>198</v>
      </c>
      <c r="BY214" s="116">
        <f t="shared" si="134"/>
        <v>65.346534653465355</v>
      </c>
      <c r="BZ214" s="26">
        <v>284</v>
      </c>
      <c r="CA214" s="116">
        <f>BZ214/T70*100</f>
        <v>68.59903381642512</v>
      </c>
      <c r="CB214" s="26">
        <v>483</v>
      </c>
      <c r="CC214" s="116">
        <f>CB214/V70*100</f>
        <v>60.074626865671647</v>
      </c>
      <c r="CD214" s="26">
        <v>490</v>
      </c>
      <c r="CE214" s="116">
        <f>CD214/X70*100</f>
        <v>57.988165680473372</v>
      </c>
      <c r="CF214" s="26"/>
      <c r="CG214" s="116"/>
      <c r="CH214" s="26"/>
      <c r="CI214" s="116"/>
    </row>
    <row r="215" spans="2:87" x14ac:dyDescent="0.3">
      <c r="B215" s="309"/>
      <c r="C215" s="2">
        <v>2019</v>
      </c>
      <c r="D215" s="41">
        <v>33</v>
      </c>
      <c r="E215" s="116">
        <f t="shared" si="114"/>
        <v>86.842105263157904</v>
      </c>
      <c r="F215" s="26">
        <v>42</v>
      </c>
      <c r="G215" s="116">
        <f t="shared" si="117"/>
        <v>84</v>
      </c>
      <c r="H215" s="26">
        <v>71</v>
      </c>
      <c r="I215" s="116">
        <f t="shared" si="120"/>
        <v>84.523809523809518</v>
      </c>
      <c r="J215" s="26">
        <v>111</v>
      </c>
      <c r="K215" s="116">
        <f t="shared" si="120"/>
        <v>81.617647058823522</v>
      </c>
      <c r="L215" s="26">
        <v>109</v>
      </c>
      <c r="M215" s="116">
        <f t="shared" si="125"/>
        <v>87.2</v>
      </c>
      <c r="N215" s="26">
        <v>137</v>
      </c>
      <c r="O215" s="116">
        <f t="shared" si="125"/>
        <v>82.035928143712582</v>
      </c>
      <c r="P215" s="26">
        <v>150</v>
      </c>
      <c r="Q215" s="116">
        <f t="shared" si="130"/>
        <v>84.745762711864401</v>
      </c>
      <c r="R215" s="26">
        <v>158</v>
      </c>
      <c r="S215" s="116">
        <f t="shared" si="130"/>
        <v>77.832512315270947</v>
      </c>
      <c r="T215" s="26">
        <v>228</v>
      </c>
      <c r="U215" s="116">
        <f t="shared" si="135"/>
        <v>78.892733564013838</v>
      </c>
      <c r="V215" s="26">
        <v>335</v>
      </c>
      <c r="W215" s="116">
        <f t="shared" si="135"/>
        <v>75.791855203619903</v>
      </c>
      <c r="X215" s="26">
        <v>625</v>
      </c>
      <c r="Y215" s="116">
        <f t="shared" si="136"/>
        <v>73.443008225616921</v>
      </c>
      <c r="Z215" s="26">
        <v>642</v>
      </c>
      <c r="AA215" s="116">
        <f t="shared" si="136"/>
        <v>66.185567010309271</v>
      </c>
      <c r="AB215" s="26" t="s">
        <v>38</v>
      </c>
      <c r="AC215" s="116"/>
      <c r="AE215" s="309"/>
      <c r="AF215" s="2">
        <v>2019</v>
      </c>
      <c r="AG215" s="41">
        <v>14</v>
      </c>
      <c r="AH215" s="116">
        <f t="shared" si="115"/>
        <v>36.84210526315789</v>
      </c>
      <c r="AI215" s="26">
        <v>12</v>
      </c>
      <c r="AJ215" s="116">
        <f t="shared" si="118"/>
        <v>24</v>
      </c>
      <c r="AK215" s="26">
        <v>14</v>
      </c>
      <c r="AL215" s="116">
        <f t="shared" si="121"/>
        <v>16.666666666666664</v>
      </c>
      <c r="AM215" s="26">
        <v>28</v>
      </c>
      <c r="AN215" s="116">
        <f t="shared" si="123"/>
        <v>20.588235294117645</v>
      </c>
      <c r="AO215" s="26">
        <v>22</v>
      </c>
      <c r="AP215" s="116">
        <f t="shared" si="126"/>
        <v>17.599999999999998</v>
      </c>
      <c r="AQ215" s="26">
        <v>28</v>
      </c>
      <c r="AR215" s="116">
        <f t="shared" si="128"/>
        <v>16.766467065868262</v>
      </c>
      <c r="AS215" s="26">
        <v>30</v>
      </c>
      <c r="AT215" s="116">
        <f t="shared" si="131"/>
        <v>16.949152542372879</v>
      </c>
      <c r="AU215" s="26">
        <v>26</v>
      </c>
      <c r="AV215" s="116">
        <f t="shared" si="133"/>
        <v>12.807881773399016</v>
      </c>
      <c r="AW215" s="26">
        <v>30</v>
      </c>
      <c r="AX215" s="116">
        <f>AW215/T71*100</f>
        <v>10.380622837370241</v>
      </c>
      <c r="AY215" s="26">
        <v>71</v>
      </c>
      <c r="AZ215" s="116">
        <f>AY215/V71*100</f>
        <v>16.063348416289593</v>
      </c>
      <c r="BA215" s="26">
        <v>94</v>
      </c>
      <c r="BB215" s="116">
        <f>BA215/X71*100</f>
        <v>11.045828437132785</v>
      </c>
      <c r="BC215" s="26">
        <v>75</v>
      </c>
      <c r="BD215" s="116">
        <f>BC215/Z71*100</f>
        <v>7.731958762886598</v>
      </c>
      <c r="BE215" s="26"/>
      <c r="BF215" s="116"/>
      <c r="BH215" s="309"/>
      <c r="BI215" s="2">
        <v>2019</v>
      </c>
      <c r="BJ215" s="41">
        <v>23</v>
      </c>
      <c r="BK215" s="116">
        <f t="shared" si="116"/>
        <v>60.526315789473685</v>
      </c>
      <c r="BL215" s="26">
        <v>36</v>
      </c>
      <c r="BM215" s="116">
        <f t="shared" si="119"/>
        <v>72</v>
      </c>
      <c r="BN215" s="26">
        <v>61</v>
      </c>
      <c r="BO215" s="116">
        <f t="shared" si="122"/>
        <v>72.61904761904762</v>
      </c>
      <c r="BP215" s="26">
        <v>93</v>
      </c>
      <c r="BQ215" s="116">
        <f t="shared" si="124"/>
        <v>68.382352941176478</v>
      </c>
      <c r="BR215" s="26">
        <v>98</v>
      </c>
      <c r="BS215" s="116">
        <f t="shared" si="127"/>
        <v>78.400000000000006</v>
      </c>
      <c r="BT215" s="26">
        <v>120</v>
      </c>
      <c r="BU215" s="116">
        <f t="shared" si="129"/>
        <v>71.856287425149702</v>
      </c>
      <c r="BV215" s="26">
        <v>137</v>
      </c>
      <c r="BW215" s="116">
        <f t="shared" si="132"/>
        <v>77.401129943502823</v>
      </c>
      <c r="BX215" s="26">
        <v>143</v>
      </c>
      <c r="BY215" s="116">
        <f t="shared" si="134"/>
        <v>70.443349753694591</v>
      </c>
      <c r="BZ215" s="26">
        <v>212</v>
      </c>
      <c r="CA215" s="116">
        <f>BZ215/T71*100</f>
        <v>73.356401384083043</v>
      </c>
      <c r="CB215" s="26">
        <v>291</v>
      </c>
      <c r="CC215" s="116">
        <f>CB215/V71*100</f>
        <v>65.837104072398191</v>
      </c>
      <c r="CD215" s="26">
        <v>571</v>
      </c>
      <c r="CE215" s="116">
        <f>CD215/X71*100</f>
        <v>67.097532314923626</v>
      </c>
      <c r="CF215" s="26">
        <v>590</v>
      </c>
      <c r="CG215" s="116">
        <f>CF215/Z71*100</f>
        <v>60.824742268041234</v>
      </c>
      <c r="CH215" s="26"/>
      <c r="CI215" s="116"/>
    </row>
    <row r="216" spans="2:87" x14ac:dyDescent="0.3">
      <c r="B216" s="310"/>
      <c r="C216" s="3">
        <v>2020</v>
      </c>
      <c r="D216" s="4">
        <v>15</v>
      </c>
      <c r="E216" s="78">
        <f t="shared" si="114"/>
        <v>88.235294117647058</v>
      </c>
      <c r="F216" s="76">
        <v>31</v>
      </c>
      <c r="G216" s="78">
        <f t="shared" si="117"/>
        <v>83.78378378378379</v>
      </c>
      <c r="H216" s="76">
        <v>55</v>
      </c>
      <c r="I216" s="78">
        <f t="shared" si="120"/>
        <v>90.163934426229503</v>
      </c>
      <c r="J216" s="76">
        <v>80</v>
      </c>
      <c r="K216" s="78">
        <f t="shared" si="120"/>
        <v>86.956521739130437</v>
      </c>
      <c r="L216" s="76">
        <v>82</v>
      </c>
      <c r="M216" s="78">
        <f t="shared" si="125"/>
        <v>83.673469387755105</v>
      </c>
      <c r="N216" s="76">
        <v>96</v>
      </c>
      <c r="O216" s="78">
        <f t="shared" si="125"/>
        <v>84.210526315789465</v>
      </c>
      <c r="P216" s="76">
        <v>104</v>
      </c>
      <c r="Q216" s="78">
        <f t="shared" si="130"/>
        <v>78.195488721804509</v>
      </c>
      <c r="R216" s="76">
        <v>132</v>
      </c>
      <c r="S216" s="78">
        <f t="shared" si="130"/>
        <v>80.981595092024534</v>
      </c>
      <c r="T216" s="76">
        <v>152</v>
      </c>
      <c r="U216" s="78">
        <f t="shared" si="135"/>
        <v>85.393258426966284</v>
      </c>
      <c r="V216" s="76">
        <v>197</v>
      </c>
      <c r="W216" s="78">
        <f t="shared" si="135"/>
        <v>79.435483870967744</v>
      </c>
      <c r="X216" s="76">
        <v>318</v>
      </c>
      <c r="Y216" s="78">
        <f t="shared" si="136"/>
        <v>78.132678132678137</v>
      </c>
      <c r="Z216" s="76">
        <v>523</v>
      </c>
      <c r="AA216" s="78">
        <f t="shared" si="136"/>
        <v>73.974540311173982</v>
      </c>
      <c r="AB216" s="76">
        <v>548</v>
      </c>
      <c r="AC216" s="78">
        <f t="shared" si="136"/>
        <v>72.29551451187335</v>
      </c>
      <c r="AE216" s="310"/>
      <c r="AF216" s="3">
        <v>2020</v>
      </c>
      <c r="AG216" s="4">
        <v>3</v>
      </c>
      <c r="AH216" s="78">
        <f t="shared" si="115"/>
        <v>17.647058823529413</v>
      </c>
      <c r="AI216" s="76">
        <v>10</v>
      </c>
      <c r="AJ216" s="78">
        <f t="shared" si="118"/>
        <v>27.027027027027028</v>
      </c>
      <c r="AK216" s="76">
        <v>12</v>
      </c>
      <c r="AL216" s="78">
        <f t="shared" si="121"/>
        <v>19.672131147540984</v>
      </c>
      <c r="AM216" s="76">
        <v>16</v>
      </c>
      <c r="AN216" s="78">
        <f t="shared" si="123"/>
        <v>17.391304347826086</v>
      </c>
      <c r="AO216" s="76">
        <v>14</v>
      </c>
      <c r="AP216" s="78">
        <f t="shared" si="126"/>
        <v>14.285714285714285</v>
      </c>
      <c r="AQ216" s="76">
        <v>13</v>
      </c>
      <c r="AR216" s="78">
        <f t="shared" si="128"/>
        <v>11.403508771929824</v>
      </c>
      <c r="AS216" s="76">
        <v>16</v>
      </c>
      <c r="AT216" s="78">
        <f t="shared" si="131"/>
        <v>12.030075187969924</v>
      </c>
      <c r="AU216" s="76">
        <v>24</v>
      </c>
      <c r="AV216" s="78">
        <f t="shared" si="133"/>
        <v>14.723926380368098</v>
      </c>
      <c r="AW216" s="76">
        <v>16</v>
      </c>
      <c r="AX216" s="78">
        <f>AW216/T72*100</f>
        <v>8.9887640449438209</v>
      </c>
      <c r="AY216" s="76">
        <v>30</v>
      </c>
      <c r="AZ216" s="78">
        <f>AY216/V72*100</f>
        <v>12.096774193548388</v>
      </c>
      <c r="BA216" s="76">
        <v>35</v>
      </c>
      <c r="BB216" s="78">
        <f>BA216/X72*100</f>
        <v>8.5995085995085994</v>
      </c>
      <c r="BC216" s="76">
        <v>62</v>
      </c>
      <c r="BD216" s="78">
        <f>BC216/Z72*100</f>
        <v>8.7694483734087694</v>
      </c>
      <c r="BE216" s="76">
        <v>41</v>
      </c>
      <c r="BF216" s="78">
        <f>BE216/AB72*100</f>
        <v>5.4089709762532978</v>
      </c>
      <c r="BH216" s="310"/>
      <c r="BI216" s="3">
        <v>2020</v>
      </c>
      <c r="BJ216" s="4">
        <v>14</v>
      </c>
      <c r="BK216" s="78">
        <f t="shared" si="116"/>
        <v>82.35294117647058</v>
      </c>
      <c r="BL216" s="76">
        <v>24</v>
      </c>
      <c r="BM216" s="78">
        <f t="shared" si="119"/>
        <v>64.86486486486487</v>
      </c>
      <c r="BN216" s="76">
        <v>47</v>
      </c>
      <c r="BO216" s="78">
        <f t="shared" si="122"/>
        <v>77.049180327868854</v>
      </c>
      <c r="BP216" s="76">
        <v>68</v>
      </c>
      <c r="BQ216" s="78">
        <f t="shared" si="124"/>
        <v>73.91304347826086</v>
      </c>
      <c r="BR216" s="76">
        <v>72</v>
      </c>
      <c r="BS216" s="78">
        <f t="shared" si="127"/>
        <v>73.469387755102048</v>
      </c>
      <c r="BT216" s="76">
        <v>86</v>
      </c>
      <c r="BU216" s="78">
        <f t="shared" si="129"/>
        <v>75.438596491228068</v>
      </c>
      <c r="BV216" s="76">
        <v>94</v>
      </c>
      <c r="BW216" s="78">
        <f t="shared" si="132"/>
        <v>70.676691729323309</v>
      </c>
      <c r="BX216" s="76">
        <v>118</v>
      </c>
      <c r="BY216" s="78">
        <f t="shared" si="134"/>
        <v>72.392638036809814</v>
      </c>
      <c r="BZ216" s="76">
        <v>141</v>
      </c>
      <c r="CA216" s="78">
        <f>BZ216/T72*100</f>
        <v>79.213483146067418</v>
      </c>
      <c r="CB216" s="76">
        <v>175</v>
      </c>
      <c r="CC216" s="78">
        <f>CB216/V72*100</f>
        <v>70.564516129032256</v>
      </c>
      <c r="CD216" s="76">
        <v>297</v>
      </c>
      <c r="CE216" s="78">
        <f>CD216/X72*100</f>
        <v>72.972972972972968</v>
      </c>
      <c r="CF216" s="76">
        <v>488</v>
      </c>
      <c r="CG216" s="78">
        <f>CF216/Z72*100</f>
        <v>69.024045261669016</v>
      </c>
      <c r="CH216" s="76">
        <v>522</v>
      </c>
      <c r="CI216" s="78">
        <f>CH216/AB72*100</f>
        <v>68.865435356200535</v>
      </c>
    </row>
    <row r="221" spans="2:87" ht="13.5" customHeight="1" x14ac:dyDescent="0.3"/>
  </sheetData>
  <mergeCells count="428">
    <mergeCell ref="D3:AC3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J22:K22"/>
    <mergeCell ref="L22:M22"/>
    <mergeCell ref="N22:O22"/>
    <mergeCell ref="BM4:BY4"/>
    <mergeCell ref="B6:B18"/>
    <mergeCell ref="AE6:AE18"/>
    <mergeCell ref="AU6:AU18"/>
    <mergeCell ref="BK6:BK18"/>
    <mergeCell ref="D21:AC21"/>
    <mergeCell ref="AG21:BF21"/>
    <mergeCell ref="V4:W4"/>
    <mergeCell ref="X4:Y4"/>
    <mergeCell ref="Z4:AA4"/>
    <mergeCell ref="AB4:AC4"/>
    <mergeCell ref="AG4:AS4"/>
    <mergeCell ref="AW4:BI4"/>
    <mergeCell ref="BC22:BD22"/>
    <mergeCell ref="BE22:BF22"/>
    <mergeCell ref="BM22:BY22"/>
    <mergeCell ref="B24:B36"/>
    <mergeCell ref="AE24:AE36"/>
    <mergeCell ref="BK24:BK36"/>
    <mergeCell ref="AQ22:AR22"/>
    <mergeCell ref="AS22:AT22"/>
    <mergeCell ref="AU22:AV22"/>
    <mergeCell ref="AW22:AX22"/>
    <mergeCell ref="AY22:AZ22"/>
    <mergeCell ref="BA22:BB22"/>
    <mergeCell ref="AB22:AC22"/>
    <mergeCell ref="AG22:AH22"/>
    <mergeCell ref="AI22:AJ22"/>
    <mergeCell ref="AK22:AL22"/>
    <mergeCell ref="AM22:AN22"/>
    <mergeCell ref="AO22:AP22"/>
    <mergeCell ref="P22:Q22"/>
    <mergeCell ref="R22:S22"/>
    <mergeCell ref="T22:U22"/>
    <mergeCell ref="V22:W22"/>
    <mergeCell ref="X22:Y22"/>
    <mergeCell ref="Z22:AA22"/>
    <mergeCell ref="D22:E22"/>
    <mergeCell ref="F22:G22"/>
    <mergeCell ref="H22:I22"/>
    <mergeCell ref="AG40:AH40"/>
    <mergeCell ref="D39:AC39"/>
    <mergeCell ref="AG39:BF39"/>
    <mergeCell ref="D40:E40"/>
    <mergeCell ref="F40:G40"/>
    <mergeCell ref="H40:I40"/>
    <mergeCell ref="J40:K40"/>
    <mergeCell ref="L40:M40"/>
    <mergeCell ref="N40:O40"/>
    <mergeCell ref="P40:Q40"/>
    <mergeCell ref="R40:S40"/>
    <mergeCell ref="AG57:BF57"/>
    <mergeCell ref="D58:E58"/>
    <mergeCell ref="F58:G58"/>
    <mergeCell ref="H58:I58"/>
    <mergeCell ref="J58:K58"/>
    <mergeCell ref="L58:M58"/>
    <mergeCell ref="N58:O58"/>
    <mergeCell ref="AU40:AV40"/>
    <mergeCell ref="AW40:AX40"/>
    <mergeCell ref="AY40:AZ40"/>
    <mergeCell ref="BA40:BB40"/>
    <mergeCell ref="BC40:BD40"/>
    <mergeCell ref="BE40:BF40"/>
    <mergeCell ref="AI40:AJ40"/>
    <mergeCell ref="AK40:AL40"/>
    <mergeCell ref="AM40:AN40"/>
    <mergeCell ref="AO40:AP40"/>
    <mergeCell ref="AQ40:AR40"/>
    <mergeCell ref="AS40:AT40"/>
    <mergeCell ref="T40:U40"/>
    <mergeCell ref="V40:W40"/>
    <mergeCell ref="X40:Y40"/>
    <mergeCell ref="Z40:AA40"/>
    <mergeCell ref="AB40:AC40"/>
    <mergeCell ref="P58:Q58"/>
    <mergeCell ref="R58:S58"/>
    <mergeCell ref="T58:U58"/>
    <mergeCell ref="V58:W58"/>
    <mergeCell ref="X58:Y58"/>
    <mergeCell ref="Z58:AA58"/>
    <mergeCell ref="B42:B54"/>
    <mergeCell ref="AE42:AE54"/>
    <mergeCell ref="D57:AC57"/>
    <mergeCell ref="D76:E76"/>
    <mergeCell ref="F76:G76"/>
    <mergeCell ref="H76:I76"/>
    <mergeCell ref="J76:K76"/>
    <mergeCell ref="L76:M76"/>
    <mergeCell ref="N76:O76"/>
    <mergeCell ref="BC58:BD58"/>
    <mergeCell ref="BE58:BF58"/>
    <mergeCell ref="B60:B72"/>
    <mergeCell ref="AE60:AE72"/>
    <mergeCell ref="D75:AC75"/>
    <mergeCell ref="AG75:BF75"/>
    <mergeCell ref="AQ58:AR58"/>
    <mergeCell ref="AS58:AT58"/>
    <mergeCell ref="AU58:AV58"/>
    <mergeCell ref="AW58:AX58"/>
    <mergeCell ref="AY58:AZ58"/>
    <mergeCell ref="BA58:BB58"/>
    <mergeCell ref="AB58:AC58"/>
    <mergeCell ref="AG58:AH58"/>
    <mergeCell ref="AI58:AJ58"/>
    <mergeCell ref="AK58:AL58"/>
    <mergeCell ref="AM58:AN58"/>
    <mergeCell ref="AO58:AP58"/>
    <mergeCell ref="BC76:BD76"/>
    <mergeCell ref="BE76:BF76"/>
    <mergeCell ref="B78:B90"/>
    <mergeCell ref="AE78:AE90"/>
    <mergeCell ref="D93:AC93"/>
    <mergeCell ref="AG93:BF93"/>
    <mergeCell ref="AQ76:AR76"/>
    <mergeCell ref="AS76:AT76"/>
    <mergeCell ref="AU76:AV76"/>
    <mergeCell ref="AW76:AX76"/>
    <mergeCell ref="AY76:AZ76"/>
    <mergeCell ref="BA76:BB76"/>
    <mergeCell ref="AB76:AC76"/>
    <mergeCell ref="AG76:AH76"/>
    <mergeCell ref="AI76:AJ76"/>
    <mergeCell ref="AK76:AL76"/>
    <mergeCell ref="AM76:AN76"/>
    <mergeCell ref="AO76:AP76"/>
    <mergeCell ref="P76:Q76"/>
    <mergeCell ref="R76:S76"/>
    <mergeCell ref="T76:U76"/>
    <mergeCell ref="V76:W76"/>
    <mergeCell ref="X76:Y76"/>
    <mergeCell ref="Z76:AA76"/>
    <mergeCell ref="P94:Q94"/>
    <mergeCell ref="R94:S94"/>
    <mergeCell ref="T94:U94"/>
    <mergeCell ref="V94:W94"/>
    <mergeCell ref="X94:Y94"/>
    <mergeCell ref="Z94:AA94"/>
    <mergeCell ref="D94:E94"/>
    <mergeCell ref="F94:G94"/>
    <mergeCell ref="H94:I94"/>
    <mergeCell ref="J94:K94"/>
    <mergeCell ref="L94:M94"/>
    <mergeCell ref="N94:O94"/>
    <mergeCell ref="D112:E112"/>
    <mergeCell ref="F112:G112"/>
    <mergeCell ref="H112:I112"/>
    <mergeCell ref="J112:K112"/>
    <mergeCell ref="L112:M112"/>
    <mergeCell ref="N112:O112"/>
    <mergeCell ref="BC94:BD94"/>
    <mergeCell ref="BE94:BF94"/>
    <mergeCell ref="B96:B108"/>
    <mergeCell ref="AE96:AE108"/>
    <mergeCell ref="D111:AC111"/>
    <mergeCell ref="AG111:BF111"/>
    <mergeCell ref="AQ94:AR94"/>
    <mergeCell ref="AS94:AT94"/>
    <mergeCell ref="AU94:AV94"/>
    <mergeCell ref="AW94:AX94"/>
    <mergeCell ref="AY94:AZ94"/>
    <mergeCell ref="BA94:BB94"/>
    <mergeCell ref="AB94:AC94"/>
    <mergeCell ref="AG94:AH94"/>
    <mergeCell ref="AI94:AJ94"/>
    <mergeCell ref="AK94:AL94"/>
    <mergeCell ref="AM94:AN94"/>
    <mergeCell ref="AO94:AP94"/>
    <mergeCell ref="BC112:BD112"/>
    <mergeCell ref="BE112:BF112"/>
    <mergeCell ref="B114:B126"/>
    <mergeCell ref="AE114:AE126"/>
    <mergeCell ref="D129:AC129"/>
    <mergeCell ref="AG129:BF129"/>
    <mergeCell ref="AQ112:AR112"/>
    <mergeCell ref="AS112:AT112"/>
    <mergeCell ref="AU112:AV112"/>
    <mergeCell ref="AW112:AX112"/>
    <mergeCell ref="AY112:AZ112"/>
    <mergeCell ref="BA112:BB112"/>
    <mergeCell ref="AB112:AC112"/>
    <mergeCell ref="AG112:AH112"/>
    <mergeCell ref="AI112:AJ112"/>
    <mergeCell ref="AK112:AL112"/>
    <mergeCell ref="AM112:AN112"/>
    <mergeCell ref="AO112:AP112"/>
    <mergeCell ref="P112:Q112"/>
    <mergeCell ref="R112:S112"/>
    <mergeCell ref="T112:U112"/>
    <mergeCell ref="V112:W112"/>
    <mergeCell ref="X112:Y112"/>
    <mergeCell ref="Z112:AA112"/>
    <mergeCell ref="V130:W130"/>
    <mergeCell ref="X130:Y130"/>
    <mergeCell ref="Z130:AA130"/>
    <mergeCell ref="AB130:AC130"/>
    <mergeCell ref="AG130:AH130"/>
    <mergeCell ref="AI130:AJ130"/>
    <mergeCell ref="BJ129:CI129"/>
    <mergeCell ref="D130:E130"/>
    <mergeCell ref="F130:G130"/>
    <mergeCell ref="H130:I130"/>
    <mergeCell ref="J130:K130"/>
    <mergeCell ref="L130:M130"/>
    <mergeCell ref="N130:O130"/>
    <mergeCell ref="P130:Q130"/>
    <mergeCell ref="R130:S130"/>
    <mergeCell ref="T130:U130"/>
    <mergeCell ref="AW130:AX130"/>
    <mergeCell ref="AY130:AZ130"/>
    <mergeCell ref="BA130:BB130"/>
    <mergeCell ref="BC130:BD130"/>
    <mergeCell ref="BE130:BF130"/>
    <mergeCell ref="BJ130:BK130"/>
    <mergeCell ref="AK130:AL130"/>
    <mergeCell ref="AM130:AN130"/>
    <mergeCell ref="AO130:AP130"/>
    <mergeCell ref="AQ130:AR130"/>
    <mergeCell ref="AS130:AT130"/>
    <mergeCell ref="AU130:AV130"/>
    <mergeCell ref="BJ147:CI147"/>
    <mergeCell ref="BX130:BY130"/>
    <mergeCell ref="BZ130:CA130"/>
    <mergeCell ref="CB130:CC130"/>
    <mergeCell ref="CD130:CE130"/>
    <mergeCell ref="CF130:CG130"/>
    <mergeCell ref="CH130:CI130"/>
    <mergeCell ref="BL130:BM130"/>
    <mergeCell ref="BN130:BO130"/>
    <mergeCell ref="BP130:BQ130"/>
    <mergeCell ref="BR130:BS130"/>
    <mergeCell ref="BT130:BU130"/>
    <mergeCell ref="BV130:BW130"/>
    <mergeCell ref="D148:E148"/>
    <mergeCell ref="F148:G148"/>
    <mergeCell ref="H148:I148"/>
    <mergeCell ref="J148:K148"/>
    <mergeCell ref="L148:M148"/>
    <mergeCell ref="N148:O148"/>
    <mergeCell ref="B132:B144"/>
    <mergeCell ref="AE132:AE144"/>
    <mergeCell ref="BH132:BH144"/>
    <mergeCell ref="D147:AC147"/>
    <mergeCell ref="AG147:BF147"/>
    <mergeCell ref="AB148:AC148"/>
    <mergeCell ref="AG148:AH148"/>
    <mergeCell ref="AI148:AJ148"/>
    <mergeCell ref="AK148:AL148"/>
    <mergeCell ref="AM148:AN148"/>
    <mergeCell ref="AO148:AP148"/>
    <mergeCell ref="P148:Q148"/>
    <mergeCell ref="R148:S148"/>
    <mergeCell ref="T148:U148"/>
    <mergeCell ref="V148:W148"/>
    <mergeCell ref="X148:Y148"/>
    <mergeCell ref="Z148:AA148"/>
    <mergeCell ref="CD148:CE148"/>
    <mergeCell ref="CF148:CG148"/>
    <mergeCell ref="CH148:CI148"/>
    <mergeCell ref="B150:B162"/>
    <mergeCell ref="AE150:AE162"/>
    <mergeCell ref="BH150:BH162"/>
    <mergeCell ref="BR148:BS148"/>
    <mergeCell ref="BT148:BU148"/>
    <mergeCell ref="BV148:BW148"/>
    <mergeCell ref="BX148:BY148"/>
    <mergeCell ref="BZ148:CA148"/>
    <mergeCell ref="CB148:CC148"/>
    <mergeCell ref="BC148:BD148"/>
    <mergeCell ref="BE148:BF148"/>
    <mergeCell ref="BJ148:BK148"/>
    <mergeCell ref="BL148:BM148"/>
    <mergeCell ref="BN148:BO148"/>
    <mergeCell ref="BP148:BQ148"/>
    <mergeCell ref="AQ148:AR148"/>
    <mergeCell ref="AS148:AT148"/>
    <mergeCell ref="AU148:AV148"/>
    <mergeCell ref="AW148:AX148"/>
    <mergeCell ref="AY148:AZ148"/>
    <mergeCell ref="BA148:BB148"/>
    <mergeCell ref="R166:S166"/>
    <mergeCell ref="T166:U166"/>
    <mergeCell ref="V166:W166"/>
    <mergeCell ref="X166:Y166"/>
    <mergeCell ref="Z166:AA166"/>
    <mergeCell ref="AB166:AC166"/>
    <mergeCell ref="D165:AC165"/>
    <mergeCell ref="AG165:BF165"/>
    <mergeCell ref="BJ165:CI165"/>
    <mergeCell ref="D166:E166"/>
    <mergeCell ref="F166:G166"/>
    <mergeCell ref="H166:I166"/>
    <mergeCell ref="J166:K166"/>
    <mergeCell ref="L166:M166"/>
    <mergeCell ref="N166:O166"/>
    <mergeCell ref="P166:Q166"/>
    <mergeCell ref="BP166:BQ166"/>
    <mergeCell ref="BR166:BS166"/>
    <mergeCell ref="AS166:AT166"/>
    <mergeCell ref="AU166:AV166"/>
    <mergeCell ref="AW166:AX166"/>
    <mergeCell ref="AY166:AZ166"/>
    <mergeCell ref="BA166:BB166"/>
    <mergeCell ref="BC166:BD166"/>
    <mergeCell ref="AK184:AL184"/>
    <mergeCell ref="AM184:AN184"/>
    <mergeCell ref="AO184:AP184"/>
    <mergeCell ref="P184:Q184"/>
    <mergeCell ref="R184:S184"/>
    <mergeCell ref="T184:U184"/>
    <mergeCell ref="V184:W184"/>
    <mergeCell ref="X184:Y184"/>
    <mergeCell ref="Z184:AA184"/>
    <mergeCell ref="D184:E184"/>
    <mergeCell ref="F184:G184"/>
    <mergeCell ref="H184:I184"/>
    <mergeCell ref="J184:K184"/>
    <mergeCell ref="L184:M184"/>
    <mergeCell ref="N184:O184"/>
    <mergeCell ref="AB184:AC184"/>
    <mergeCell ref="AG184:AH184"/>
    <mergeCell ref="AI184:AJ184"/>
    <mergeCell ref="CF166:CG166"/>
    <mergeCell ref="CH166:CI166"/>
    <mergeCell ref="B168:B180"/>
    <mergeCell ref="AE168:AE180"/>
    <mergeCell ref="BH168:BH180"/>
    <mergeCell ref="D183:AC183"/>
    <mergeCell ref="AG183:BF183"/>
    <mergeCell ref="BJ183:CI183"/>
    <mergeCell ref="BT166:BU166"/>
    <mergeCell ref="BV166:BW166"/>
    <mergeCell ref="BX166:BY166"/>
    <mergeCell ref="BZ166:CA166"/>
    <mergeCell ref="CB166:CC166"/>
    <mergeCell ref="CD166:CE166"/>
    <mergeCell ref="BE166:BF166"/>
    <mergeCell ref="BJ166:BK166"/>
    <mergeCell ref="BL166:BM166"/>
    <mergeCell ref="BN166:BO166"/>
    <mergeCell ref="AG166:AH166"/>
    <mergeCell ref="AI166:AJ166"/>
    <mergeCell ref="AK166:AL166"/>
    <mergeCell ref="AM166:AN166"/>
    <mergeCell ref="AO166:AP166"/>
    <mergeCell ref="AQ166:AR166"/>
    <mergeCell ref="CD184:CE184"/>
    <mergeCell ref="CF184:CG184"/>
    <mergeCell ref="CH184:CI184"/>
    <mergeCell ref="B186:B198"/>
    <mergeCell ref="AE186:AE198"/>
    <mergeCell ref="BH186:BH198"/>
    <mergeCell ref="BR184:BS184"/>
    <mergeCell ref="BT184:BU184"/>
    <mergeCell ref="BV184:BW184"/>
    <mergeCell ref="BX184:BY184"/>
    <mergeCell ref="BZ184:CA184"/>
    <mergeCell ref="CB184:CC184"/>
    <mergeCell ref="BC184:BD184"/>
    <mergeCell ref="BE184:BF184"/>
    <mergeCell ref="BJ184:BK184"/>
    <mergeCell ref="BL184:BM184"/>
    <mergeCell ref="BN184:BO184"/>
    <mergeCell ref="BP184:BQ184"/>
    <mergeCell ref="AQ184:AR184"/>
    <mergeCell ref="AS184:AT184"/>
    <mergeCell ref="AU184:AV184"/>
    <mergeCell ref="AW184:AX184"/>
    <mergeCell ref="AY184:AZ184"/>
    <mergeCell ref="BA184:BB184"/>
    <mergeCell ref="D201:AC201"/>
    <mergeCell ref="AG201:BF201"/>
    <mergeCell ref="BJ201:CI201"/>
    <mergeCell ref="D202:E202"/>
    <mergeCell ref="F202:G202"/>
    <mergeCell ref="H202:I202"/>
    <mergeCell ref="J202:K202"/>
    <mergeCell ref="L202:M202"/>
    <mergeCell ref="N202:O202"/>
    <mergeCell ref="P202:Q202"/>
    <mergeCell ref="AI202:AJ202"/>
    <mergeCell ref="AK202:AL202"/>
    <mergeCell ref="AM202:AN202"/>
    <mergeCell ref="AO202:AP202"/>
    <mergeCell ref="AQ202:AR202"/>
    <mergeCell ref="R202:S202"/>
    <mergeCell ref="T202:U202"/>
    <mergeCell ref="V202:W202"/>
    <mergeCell ref="X202:Y202"/>
    <mergeCell ref="Z202:AA202"/>
    <mergeCell ref="AB202:AC202"/>
    <mergeCell ref="CF202:CG202"/>
    <mergeCell ref="CH202:CI202"/>
    <mergeCell ref="B204:B216"/>
    <mergeCell ref="AE204:AE216"/>
    <mergeCell ref="BH204:BH216"/>
    <mergeCell ref="BT202:BU202"/>
    <mergeCell ref="BV202:BW202"/>
    <mergeCell ref="BX202:BY202"/>
    <mergeCell ref="BZ202:CA202"/>
    <mergeCell ref="CB202:CC202"/>
    <mergeCell ref="CD202:CE202"/>
    <mergeCell ref="BE202:BF202"/>
    <mergeCell ref="BJ202:BK202"/>
    <mergeCell ref="BL202:BM202"/>
    <mergeCell ref="BN202:BO202"/>
    <mergeCell ref="BP202:BQ202"/>
    <mergeCell ref="BR202:BS202"/>
    <mergeCell ref="AS202:AT202"/>
    <mergeCell ref="AU202:AV202"/>
    <mergeCell ref="AW202:AX202"/>
    <mergeCell ref="AY202:AZ202"/>
    <mergeCell ref="BA202:BB202"/>
    <mergeCell ref="BC202:BD202"/>
    <mergeCell ref="AG202:AH202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221"/>
  <sheetViews>
    <sheetView topLeftCell="BH154" zoomScale="60" zoomScaleNormal="60" workbookViewId="0">
      <selection activeCell="BJ201" sqref="BJ201:CI201"/>
    </sheetView>
  </sheetViews>
  <sheetFormatPr defaultRowHeight="13.5" x14ac:dyDescent="0.3"/>
  <cols>
    <col min="1" max="1" width="5.625" style="72" customWidth="1"/>
    <col min="2" max="87" width="6.625" style="72" customWidth="1"/>
    <col min="88" max="16384" width="9" style="72"/>
  </cols>
  <sheetData>
    <row r="2" spans="1:77" s="86" customFormat="1" ht="24" x14ac:dyDescent="0.3">
      <c r="B2" s="101" t="s">
        <v>9</v>
      </c>
      <c r="C2" s="87"/>
    </row>
    <row r="3" spans="1:77" x14ac:dyDescent="0.3">
      <c r="B3" s="79"/>
      <c r="C3" s="73"/>
      <c r="D3" s="311" t="s">
        <v>30</v>
      </c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11"/>
      <c r="X3" s="311"/>
      <c r="Y3" s="311"/>
      <c r="Z3" s="311"/>
      <c r="AA3" s="311"/>
      <c r="AB3" s="311"/>
      <c r="AC3" s="311"/>
    </row>
    <row r="4" spans="1:77" ht="13.5" customHeight="1" x14ac:dyDescent="0.3">
      <c r="A4" s="27"/>
      <c r="B4" s="80"/>
      <c r="C4" s="81"/>
      <c r="D4" s="307">
        <v>2008</v>
      </c>
      <c r="E4" s="307"/>
      <c r="F4" s="307">
        <v>2009</v>
      </c>
      <c r="G4" s="307"/>
      <c r="H4" s="307">
        <v>2010</v>
      </c>
      <c r="I4" s="307"/>
      <c r="J4" s="307">
        <v>2011</v>
      </c>
      <c r="K4" s="307"/>
      <c r="L4" s="307">
        <v>2012</v>
      </c>
      <c r="M4" s="307"/>
      <c r="N4" s="307">
        <v>2013</v>
      </c>
      <c r="O4" s="307"/>
      <c r="P4" s="307">
        <v>2014</v>
      </c>
      <c r="Q4" s="307"/>
      <c r="R4" s="307">
        <v>2015</v>
      </c>
      <c r="S4" s="307"/>
      <c r="T4" s="307">
        <v>2016</v>
      </c>
      <c r="U4" s="307"/>
      <c r="V4" s="307">
        <v>2017</v>
      </c>
      <c r="W4" s="307"/>
      <c r="X4" s="307">
        <v>2018</v>
      </c>
      <c r="Y4" s="307"/>
      <c r="Z4" s="307">
        <v>2019</v>
      </c>
      <c r="AA4" s="307"/>
      <c r="AB4" s="307">
        <v>2020</v>
      </c>
      <c r="AC4" s="307"/>
      <c r="AE4" s="94"/>
      <c r="AF4" s="119"/>
      <c r="AG4" s="312" t="s">
        <v>70</v>
      </c>
      <c r="AH4" s="312"/>
      <c r="AI4" s="312"/>
      <c r="AJ4" s="312"/>
      <c r="AK4" s="312"/>
      <c r="AL4" s="312"/>
      <c r="AM4" s="312"/>
      <c r="AN4" s="312"/>
      <c r="AO4" s="312"/>
      <c r="AP4" s="312"/>
      <c r="AQ4" s="312"/>
      <c r="AR4" s="312"/>
      <c r="AS4" s="313"/>
      <c r="AU4" s="94"/>
      <c r="AV4" s="119"/>
      <c r="AW4" s="312" t="s">
        <v>39</v>
      </c>
      <c r="AX4" s="312"/>
      <c r="AY4" s="312"/>
      <c r="AZ4" s="312"/>
      <c r="BA4" s="312"/>
      <c r="BB4" s="312"/>
      <c r="BC4" s="312"/>
      <c r="BD4" s="312"/>
      <c r="BE4" s="312"/>
      <c r="BF4" s="312"/>
      <c r="BG4" s="312"/>
      <c r="BH4" s="312"/>
      <c r="BI4" s="313"/>
      <c r="BJ4" s="88"/>
      <c r="BK4" s="94"/>
      <c r="BL4" s="119"/>
      <c r="BM4" s="312" t="s">
        <v>37</v>
      </c>
      <c r="BN4" s="312"/>
      <c r="BO4" s="312"/>
      <c r="BP4" s="312"/>
      <c r="BQ4" s="312"/>
      <c r="BR4" s="312"/>
      <c r="BS4" s="312"/>
      <c r="BT4" s="312"/>
      <c r="BU4" s="312"/>
      <c r="BV4" s="312"/>
      <c r="BW4" s="312"/>
      <c r="BX4" s="312"/>
      <c r="BY4" s="313"/>
    </row>
    <row r="5" spans="1:77" x14ac:dyDescent="0.3">
      <c r="B5" s="83"/>
      <c r="C5" s="84"/>
      <c r="D5" s="85" t="s">
        <v>31</v>
      </c>
      <c r="E5" s="85" t="s">
        <v>0</v>
      </c>
      <c r="F5" s="85" t="s">
        <v>31</v>
      </c>
      <c r="G5" s="85" t="s">
        <v>0</v>
      </c>
      <c r="H5" s="85" t="s">
        <v>31</v>
      </c>
      <c r="I5" s="85" t="s">
        <v>0</v>
      </c>
      <c r="J5" s="85" t="s">
        <v>31</v>
      </c>
      <c r="K5" s="85" t="s">
        <v>0</v>
      </c>
      <c r="L5" s="85" t="s">
        <v>31</v>
      </c>
      <c r="M5" s="85" t="s">
        <v>0</v>
      </c>
      <c r="N5" s="85" t="s">
        <v>31</v>
      </c>
      <c r="O5" s="85" t="s">
        <v>0</v>
      </c>
      <c r="P5" s="85" t="s">
        <v>31</v>
      </c>
      <c r="Q5" s="85" t="s">
        <v>0</v>
      </c>
      <c r="R5" s="85" t="s">
        <v>31</v>
      </c>
      <c r="S5" s="85" t="s">
        <v>0</v>
      </c>
      <c r="T5" s="85" t="s">
        <v>31</v>
      </c>
      <c r="U5" s="85" t="s">
        <v>0</v>
      </c>
      <c r="V5" s="85" t="s">
        <v>31</v>
      </c>
      <c r="W5" s="85" t="s">
        <v>0</v>
      </c>
      <c r="X5" s="85" t="s">
        <v>31</v>
      </c>
      <c r="Y5" s="85" t="s">
        <v>0</v>
      </c>
      <c r="Z5" s="85" t="s">
        <v>31</v>
      </c>
      <c r="AA5" s="85" t="s">
        <v>0</v>
      </c>
      <c r="AB5" s="85" t="s">
        <v>31</v>
      </c>
      <c r="AC5" s="85" t="s">
        <v>0</v>
      </c>
      <c r="AE5" s="97"/>
      <c r="AF5" s="98"/>
      <c r="AG5" s="98">
        <v>2008</v>
      </c>
      <c r="AH5" s="98">
        <v>2009</v>
      </c>
      <c r="AI5" s="98">
        <v>2010</v>
      </c>
      <c r="AJ5" s="98">
        <v>2011</v>
      </c>
      <c r="AK5" s="98">
        <v>2012</v>
      </c>
      <c r="AL5" s="98">
        <v>2013</v>
      </c>
      <c r="AM5" s="98">
        <v>2014</v>
      </c>
      <c r="AN5" s="98">
        <v>2015</v>
      </c>
      <c r="AO5" s="98">
        <v>2016</v>
      </c>
      <c r="AP5" s="98">
        <v>2017</v>
      </c>
      <c r="AQ5" s="98">
        <v>2018</v>
      </c>
      <c r="AR5" s="98">
        <v>2019</v>
      </c>
      <c r="AS5" s="99">
        <v>2020</v>
      </c>
      <c r="AU5" s="97"/>
      <c r="AV5" s="98"/>
      <c r="AW5" s="98">
        <v>2008</v>
      </c>
      <c r="AX5" s="98">
        <v>2009</v>
      </c>
      <c r="AY5" s="98">
        <v>2010</v>
      </c>
      <c r="AZ5" s="98">
        <v>2011</v>
      </c>
      <c r="BA5" s="98">
        <v>2012</v>
      </c>
      <c r="BB5" s="98">
        <v>2013</v>
      </c>
      <c r="BC5" s="98">
        <v>2014</v>
      </c>
      <c r="BD5" s="98">
        <v>2015</v>
      </c>
      <c r="BE5" s="98">
        <v>2016</v>
      </c>
      <c r="BF5" s="98">
        <v>2017</v>
      </c>
      <c r="BG5" s="98">
        <v>2018</v>
      </c>
      <c r="BH5" s="98">
        <v>2019</v>
      </c>
      <c r="BI5" s="99">
        <v>2020</v>
      </c>
      <c r="BK5" s="97"/>
      <c r="BL5" s="98"/>
      <c r="BM5" s="98">
        <v>2008</v>
      </c>
      <c r="BN5" s="98">
        <v>2009</v>
      </c>
      <c r="BO5" s="98">
        <v>2010</v>
      </c>
      <c r="BP5" s="98">
        <v>2011</v>
      </c>
      <c r="BQ5" s="98">
        <v>2012</v>
      </c>
      <c r="BR5" s="98">
        <v>2013</v>
      </c>
      <c r="BS5" s="98">
        <v>2014</v>
      </c>
      <c r="BT5" s="98">
        <v>2015</v>
      </c>
      <c r="BU5" s="98">
        <v>2016</v>
      </c>
      <c r="BV5" s="98">
        <v>2017</v>
      </c>
      <c r="BW5" s="98">
        <v>2018</v>
      </c>
      <c r="BX5" s="98">
        <v>2019</v>
      </c>
      <c r="BY5" s="99">
        <v>2020</v>
      </c>
    </row>
    <row r="6" spans="1:77" ht="13.5" customHeight="1" x14ac:dyDescent="0.3">
      <c r="B6" s="308" t="s">
        <v>33</v>
      </c>
      <c r="C6" s="30">
        <v>2008</v>
      </c>
      <c r="D6" s="102">
        <v>1105</v>
      </c>
      <c r="E6" s="102"/>
      <c r="F6" s="102">
        <v>1199</v>
      </c>
      <c r="G6" s="102"/>
      <c r="H6" s="102">
        <v>1394</v>
      </c>
      <c r="I6" s="102"/>
      <c r="J6" s="102">
        <v>1536</v>
      </c>
      <c r="K6" s="102"/>
      <c r="L6" s="102">
        <v>1634</v>
      </c>
      <c r="M6" s="102"/>
      <c r="N6" s="102">
        <v>1746</v>
      </c>
      <c r="O6" s="102"/>
      <c r="P6" s="102">
        <v>1884</v>
      </c>
      <c r="Q6" s="102"/>
      <c r="R6" s="102">
        <v>2010</v>
      </c>
      <c r="S6" s="102"/>
      <c r="T6" s="102">
        <v>2204</v>
      </c>
      <c r="U6" s="102"/>
      <c r="V6" s="102">
        <v>2426</v>
      </c>
      <c r="W6" s="102"/>
      <c r="X6" s="102">
        <v>2579</v>
      </c>
      <c r="Y6" s="102"/>
      <c r="Z6" s="102">
        <v>2844</v>
      </c>
      <c r="AA6" s="102"/>
      <c r="AB6" s="102">
        <v>2810</v>
      </c>
      <c r="AC6" s="103"/>
      <c r="AE6" s="315" t="s">
        <v>35</v>
      </c>
      <c r="AF6" s="2">
        <v>2008</v>
      </c>
      <c r="AG6" s="92">
        <v>693</v>
      </c>
      <c r="AH6" s="92" t="s">
        <v>38</v>
      </c>
      <c r="AI6" s="92" t="s">
        <v>38</v>
      </c>
      <c r="AJ6" s="92" t="s">
        <v>38</v>
      </c>
      <c r="AK6" s="92" t="s">
        <v>38</v>
      </c>
      <c r="AL6" s="92" t="s">
        <v>38</v>
      </c>
      <c r="AM6" s="92" t="s">
        <v>38</v>
      </c>
      <c r="AN6" s="92" t="s">
        <v>38</v>
      </c>
      <c r="AO6" s="92" t="s">
        <v>38</v>
      </c>
      <c r="AP6" s="92" t="s">
        <v>38</v>
      </c>
      <c r="AQ6" s="92" t="s">
        <v>38</v>
      </c>
      <c r="AR6" s="92" t="s">
        <v>38</v>
      </c>
      <c r="AS6" s="93" t="s">
        <v>38</v>
      </c>
      <c r="AU6" s="314" t="s">
        <v>36</v>
      </c>
      <c r="AV6" s="2">
        <v>2008</v>
      </c>
      <c r="AW6" s="92">
        <v>1105</v>
      </c>
      <c r="AX6" s="92" t="s">
        <v>38</v>
      </c>
      <c r="AY6" s="92" t="s">
        <v>38</v>
      </c>
      <c r="AZ6" s="92" t="s">
        <v>38</v>
      </c>
      <c r="BA6" s="92" t="s">
        <v>38</v>
      </c>
      <c r="BB6" s="92" t="s">
        <v>38</v>
      </c>
      <c r="BC6" s="92" t="s">
        <v>38</v>
      </c>
      <c r="BD6" s="92" t="s">
        <v>38</v>
      </c>
      <c r="BE6" s="92" t="s">
        <v>38</v>
      </c>
      <c r="BF6" s="92" t="s">
        <v>38</v>
      </c>
      <c r="BG6" s="92" t="s">
        <v>38</v>
      </c>
      <c r="BH6" s="92" t="s">
        <v>38</v>
      </c>
      <c r="BI6" s="93" t="s">
        <v>38</v>
      </c>
      <c r="BK6" s="314" t="s">
        <v>36</v>
      </c>
      <c r="BL6" s="2">
        <v>2008</v>
      </c>
      <c r="BM6" s="110">
        <f t="shared" ref="BM6:BM18" si="0">D6-AW6</f>
        <v>0</v>
      </c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111"/>
    </row>
    <row r="7" spans="1:77" ht="13.5" customHeight="1" x14ac:dyDescent="0.3">
      <c r="B7" s="309"/>
      <c r="C7" s="2">
        <v>2009</v>
      </c>
      <c r="D7" s="104">
        <v>412</v>
      </c>
      <c r="E7" s="104"/>
      <c r="F7" s="104">
        <v>1199</v>
      </c>
      <c r="G7" s="104"/>
      <c r="H7" s="104">
        <v>1394</v>
      </c>
      <c r="I7" s="104"/>
      <c r="J7" s="104">
        <v>1536</v>
      </c>
      <c r="K7" s="104"/>
      <c r="L7" s="104">
        <v>1634</v>
      </c>
      <c r="M7" s="104"/>
      <c r="N7" s="104">
        <v>1746</v>
      </c>
      <c r="O7" s="104"/>
      <c r="P7" s="104">
        <v>1884</v>
      </c>
      <c r="Q7" s="104"/>
      <c r="R7" s="104">
        <v>2010</v>
      </c>
      <c r="S7" s="104"/>
      <c r="T7" s="104">
        <v>2204</v>
      </c>
      <c r="U7" s="104"/>
      <c r="V7" s="104">
        <v>2426</v>
      </c>
      <c r="W7" s="104"/>
      <c r="X7" s="104">
        <v>2579</v>
      </c>
      <c r="Y7" s="104"/>
      <c r="Z7" s="104">
        <v>2844</v>
      </c>
      <c r="AA7" s="104"/>
      <c r="AB7" s="104">
        <v>2810</v>
      </c>
      <c r="AC7" s="105"/>
      <c r="AE7" s="315"/>
      <c r="AF7" s="2">
        <v>2009</v>
      </c>
      <c r="AG7" s="92">
        <v>240</v>
      </c>
      <c r="AH7" s="92">
        <v>734</v>
      </c>
      <c r="AI7" s="92" t="s">
        <v>38</v>
      </c>
      <c r="AJ7" s="92" t="s">
        <v>38</v>
      </c>
      <c r="AK7" s="92" t="s">
        <v>38</v>
      </c>
      <c r="AL7" s="92" t="s">
        <v>38</v>
      </c>
      <c r="AM7" s="92" t="s">
        <v>38</v>
      </c>
      <c r="AN7" s="92" t="s">
        <v>38</v>
      </c>
      <c r="AO7" s="92" t="s">
        <v>38</v>
      </c>
      <c r="AP7" s="92" t="s">
        <v>38</v>
      </c>
      <c r="AQ7" s="92" t="s">
        <v>38</v>
      </c>
      <c r="AR7" s="92" t="s">
        <v>38</v>
      </c>
      <c r="AS7" s="93" t="s">
        <v>38</v>
      </c>
      <c r="AU7" s="315"/>
      <c r="AV7" s="2">
        <v>2009</v>
      </c>
      <c r="AW7" s="92">
        <v>409</v>
      </c>
      <c r="AX7" s="92">
        <v>1199</v>
      </c>
      <c r="AY7" s="92" t="s">
        <v>38</v>
      </c>
      <c r="AZ7" s="92" t="s">
        <v>38</v>
      </c>
      <c r="BA7" s="92" t="s">
        <v>38</v>
      </c>
      <c r="BB7" s="92" t="s">
        <v>38</v>
      </c>
      <c r="BC7" s="92" t="s">
        <v>38</v>
      </c>
      <c r="BD7" s="92" t="s">
        <v>38</v>
      </c>
      <c r="BE7" s="92" t="s">
        <v>38</v>
      </c>
      <c r="BF7" s="92" t="s">
        <v>38</v>
      </c>
      <c r="BG7" s="92" t="s">
        <v>38</v>
      </c>
      <c r="BH7" s="92" t="s">
        <v>38</v>
      </c>
      <c r="BI7" s="93" t="s">
        <v>38</v>
      </c>
      <c r="BK7" s="315"/>
      <c r="BL7" s="2">
        <v>2009</v>
      </c>
      <c r="BM7" s="112">
        <f t="shared" si="0"/>
        <v>3</v>
      </c>
      <c r="BN7" s="108">
        <f t="shared" ref="BN7:BN18" si="1">F7-AX7</f>
        <v>0</v>
      </c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3"/>
    </row>
    <row r="8" spans="1:77" x14ac:dyDescent="0.3">
      <c r="B8" s="309"/>
      <c r="C8" s="2">
        <v>2010</v>
      </c>
      <c r="D8" s="104">
        <v>172</v>
      </c>
      <c r="E8" s="104"/>
      <c r="F8" s="104">
        <v>465</v>
      </c>
      <c r="G8" s="104"/>
      <c r="H8" s="104">
        <v>1394</v>
      </c>
      <c r="I8" s="104"/>
      <c r="J8" s="104">
        <v>1536</v>
      </c>
      <c r="K8" s="104"/>
      <c r="L8" s="104">
        <v>1634</v>
      </c>
      <c r="M8" s="104"/>
      <c r="N8" s="104">
        <v>1746</v>
      </c>
      <c r="O8" s="104"/>
      <c r="P8" s="104">
        <v>1884</v>
      </c>
      <c r="Q8" s="104"/>
      <c r="R8" s="104">
        <v>2010</v>
      </c>
      <c r="S8" s="104"/>
      <c r="T8" s="104">
        <v>2204</v>
      </c>
      <c r="U8" s="104"/>
      <c r="V8" s="104">
        <v>2426</v>
      </c>
      <c r="W8" s="104"/>
      <c r="X8" s="104">
        <v>2579</v>
      </c>
      <c r="Y8" s="104"/>
      <c r="Z8" s="104">
        <v>2844</v>
      </c>
      <c r="AA8" s="104"/>
      <c r="AB8" s="104">
        <v>2810</v>
      </c>
      <c r="AC8" s="105"/>
      <c r="AE8" s="315"/>
      <c r="AF8" s="2">
        <v>2010</v>
      </c>
      <c r="AG8" s="92">
        <v>51</v>
      </c>
      <c r="AH8" s="92">
        <v>267</v>
      </c>
      <c r="AI8" s="92">
        <v>825</v>
      </c>
      <c r="AJ8" s="92" t="s">
        <v>38</v>
      </c>
      <c r="AK8" s="92" t="s">
        <v>38</v>
      </c>
      <c r="AL8" s="92" t="s">
        <v>38</v>
      </c>
      <c r="AM8" s="92" t="s">
        <v>38</v>
      </c>
      <c r="AN8" s="92" t="s">
        <v>38</v>
      </c>
      <c r="AO8" s="92" t="s">
        <v>38</v>
      </c>
      <c r="AP8" s="92" t="s">
        <v>38</v>
      </c>
      <c r="AQ8" s="92" t="s">
        <v>38</v>
      </c>
      <c r="AR8" s="92" t="s">
        <v>38</v>
      </c>
      <c r="AS8" s="93" t="s">
        <v>38</v>
      </c>
      <c r="AU8" s="315"/>
      <c r="AV8" s="2">
        <v>2010</v>
      </c>
      <c r="AW8" s="92">
        <v>170</v>
      </c>
      <c r="AX8" s="92">
        <v>463</v>
      </c>
      <c r="AY8" s="92">
        <v>1394</v>
      </c>
      <c r="AZ8" s="92" t="s">
        <v>38</v>
      </c>
      <c r="BA8" s="92" t="s">
        <v>38</v>
      </c>
      <c r="BB8" s="92" t="s">
        <v>38</v>
      </c>
      <c r="BC8" s="92" t="s">
        <v>38</v>
      </c>
      <c r="BD8" s="92" t="s">
        <v>38</v>
      </c>
      <c r="BE8" s="92" t="s">
        <v>38</v>
      </c>
      <c r="BF8" s="92" t="s">
        <v>38</v>
      </c>
      <c r="BG8" s="92" t="s">
        <v>38</v>
      </c>
      <c r="BH8" s="92" t="s">
        <v>38</v>
      </c>
      <c r="BI8" s="93" t="s">
        <v>38</v>
      </c>
      <c r="BK8" s="315"/>
      <c r="BL8" s="2">
        <v>2010</v>
      </c>
      <c r="BM8" s="112">
        <f t="shared" si="0"/>
        <v>2</v>
      </c>
      <c r="BN8" s="108">
        <f t="shared" si="1"/>
        <v>2</v>
      </c>
      <c r="BO8" s="108">
        <f t="shared" ref="BO8:BO18" si="2">H8-AY8</f>
        <v>0</v>
      </c>
      <c r="BP8" s="92"/>
      <c r="BQ8" s="92"/>
      <c r="BR8" s="92"/>
      <c r="BS8" s="92"/>
      <c r="BT8" s="92"/>
      <c r="BU8" s="92"/>
      <c r="BV8" s="92"/>
      <c r="BW8" s="92"/>
      <c r="BX8" s="92"/>
      <c r="BY8" s="93"/>
    </row>
    <row r="9" spans="1:77" x14ac:dyDescent="0.3">
      <c r="B9" s="309"/>
      <c r="C9" s="2">
        <v>2011</v>
      </c>
      <c r="D9" s="104">
        <v>121</v>
      </c>
      <c r="E9" s="104"/>
      <c r="F9" s="104">
        <v>198</v>
      </c>
      <c r="G9" s="104"/>
      <c r="H9" s="104">
        <v>569</v>
      </c>
      <c r="I9" s="104"/>
      <c r="J9" s="104">
        <v>1536</v>
      </c>
      <c r="K9" s="104"/>
      <c r="L9" s="104">
        <v>1634</v>
      </c>
      <c r="M9" s="104"/>
      <c r="N9" s="104">
        <v>1746</v>
      </c>
      <c r="O9" s="104"/>
      <c r="P9" s="104">
        <v>1884</v>
      </c>
      <c r="Q9" s="104"/>
      <c r="R9" s="104">
        <v>2010</v>
      </c>
      <c r="S9" s="104"/>
      <c r="T9" s="104">
        <v>2204</v>
      </c>
      <c r="U9" s="104"/>
      <c r="V9" s="104">
        <v>2426</v>
      </c>
      <c r="W9" s="104"/>
      <c r="X9" s="104">
        <v>2579</v>
      </c>
      <c r="Y9" s="104"/>
      <c r="Z9" s="104">
        <v>2844</v>
      </c>
      <c r="AA9" s="104"/>
      <c r="AB9" s="104">
        <v>2810</v>
      </c>
      <c r="AC9" s="105"/>
      <c r="AE9" s="315"/>
      <c r="AF9" s="2">
        <v>2011</v>
      </c>
      <c r="AG9" s="92">
        <v>35</v>
      </c>
      <c r="AH9" s="92">
        <v>72</v>
      </c>
      <c r="AI9" s="92">
        <v>306</v>
      </c>
      <c r="AJ9" s="92">
        <v>863</v>
      </c>
      <c r="AK9" s="92" t="s">
        <v>38</v>
      </c>
      <c r="AL9" s="92" t="s">
        <v>38</v>
      </c>
      <c r="AM9" s="92" t="s">
        <v>38</v>
      </c>
      <c r="AN9" s="92" t="s">
        <v>38</v>
      </c>
      <c r="AO9" s="92" t="s">
        <v>38</v>
      </c>
      <c r="AP9" s="92" t="s">
        <v>38</v>
      </c>
      <c r="AQ9" s="92" t="s">
        <v>38</v>
      </c>
      <c r="AR9" s="92" t="s">
        <v>38</v>
      </c>
      <c r="AS9" s="93" t="s">
        <v>38</v>
      </c>
      <c r="AU9" s="315"/>
      <c r="AV9" s="2">
        <v>2011</v>
      </c>
      <c r="AW9" s="92">
        <v>119</v>
      </c>
      <c r="AX9" s="92">
        <v>197</v>
      </c>
      <c r="AY9" s="92">
        <v>567</v>
      </c>
      <c r="AZ9" s="92">
        <v>1536</v>
      </c>
      <c r="BA9" s="92" t="s">
        <v>38</v>
      </c>
      <c r="BB9" s="92" t="s">
        <v>38</v>
      </c>
      <c r="BC9" s="92" t="s">
        <v>38</v>
      </c>
      <c r="BD9" s="92" t="s">
        <v>38</v>
      </c>
      <c r="BE9" s="92" t="s">
        <v>38</v>
      </c>
      <c r="BF9" s="92" t="s">
        <v>38</v>
      </c>
      <c r="BG9" s="92" t="s">
        <v>38</v>
      </c>
      <c r="BH9" s="92" t="s">
        <v>38</v>
      </c>
      <c r="BI9" s="93" t="s">
        <v>38</v>
      </c>
      <c r="BK9" s="315"/>
      <c r="BL9" s="2">
        <v>2011</v>
      </c>
      <c r="BM9" s="112">
        <f t="shared" si="0"/>
        <v>2</v>
      </c>
      <c r="BN9" s="108">
        <f t="shared" si="1"/>
        <v>1</v>
      </c>
      <c r="BO9" s="108">
        <f t="shared" si="2"/>
        <v>2</v>
      </c>
      <c r="BP9" s="108">
        <f t="shared" ref="BP9:BP18" si="3">J9-AZ9</f>
        <v>0</v>
      </c>
      <c r="BQ9" s="92"/>
      <c r="BR9" s="92"/>
      <c r="BS9" s="92"/>
      <c r="BT9" s="92"/>
      <c r="BU9" s="92"/>
      <c r="BV9" s="92"/>
      <c r="BW9" s="92"/>
      <c r="BX9" s="92"/>
      <c r="BY9" s="93"/>
    </row>
    <row r="10" spans="1:77" x14ac:dyDescent="0.3">
      <c r="B10" s="309"/>
      <c r="C10" s="2">
        <v>2012</v>
      </c>
      <c r="D10" s="104">
        <v>86</v>
      </c>
      <c r="E10" s="104"/>
      <c r="F10" s="104">
        <v>126</v>
      </c>
      <c r="G10" s="104"/>
      <c r="H10" s="104">
        <v>263</v>
      </c>
      <c r="I10" s="104"/>
      <c r="J10" s="104">
        <v>673</v>
      </c>
      <c r="K10" s="104"/>
      <c r="L10" s="104">
        <v>1634</v>
      </c>
      <c r="M10" s="104"/>
      <c r="N10" s="104">
        <v>1746</v>
      </c>
      <c r="O10" s="104"/>
      <c r="P10" s="104">
        <v>1884</v>
      </c>
      <c r="Q10" s="104"/>
      <c r="R10" s="104">
        <v>2010</v>
      </c>
      <c r="S10" s="104"/>
      <c r="T10" s="104">
        <v>2204</v>
      </c>
      <c r="U10" s="104"/>
      <c r="V10" s="104">
        <v>2426</v>
      </c>
      <c r="W10" s="104"/>
      <c r="X10" s="104">
        <v>2579</v>
      </c>
      <c r="Y10" s="104"/>
      <c r="Z10" s="104">
        <v>2844</v>
      </c>
      <c r="AA10" s="104"/>
      <c r="AB10" s="104">
        <v>2810</v>
      </c>
      <c r="AC10" s="105"/>
      <c r="AE10" s="315"/>
      <c r="AF10" s="2">
        <v>2012</v>
      </c>
      <c r="AG10" s="92">
        <v>21</v>
      </c>
      <c r="AH10" s="92">
        <v>34</v>
      </c>
      <c r="AI10" s="92">
        <v>92</v>
      </c>
      <c r="AJ10" s="92">
        <v>373</v>
      </c>
      <c r="AK10" s="92">
        <v>924</v>
      </c>
      <c r="AL10" s="92" t="s">
        <v>38</v>
      </c>
      <c r="AM10" s="92" t="s">
        <v>38</v>
      </c>
      <c r="AN10" s="92" t="s">
        <v>38</v>
      </c>
      <c r="AO10" s="92" t="s">
        <v>38</v>
      </c>
      <c r="AP10" s="92" t="s">
        <v>38</v>
      </c>
      <c r="AQ10" s="92" t="s">
        <v>38</v>
      </c>
      <c r="AR10" s="92" t="s">
        <v>38</v>
      </c>
      <c r="AS10" s="93" t="s">
        <v>38</v>
      </c>
      <c r="AU10" s="315"/>
      <c r="AV10" s="2">
        <v>2012</v>
      </c>
      <c r="AW10" s="92">
        <v>84</v>
      </c>
      <c r="AX10" s="92">
        <v>125</v>
      </c>
      <c r="AY10" s="92">
        <v>261</v>
      </c>
      <c r="AZ10" s="92">
        <v>673</v>
      </c>
      <c r="BA10" s="92">
        <v>1634</v>
      </c>
      <c r="BB10" s="92" t="s">
        <v>38</v>
      </c>
      <c r="BC10" s="92" t="s">
        <v>38</v>
      </c>
      <c r="BD10" s="92" t="s">
        <v>38</v>
      </c>
      <c r="BE10" s="92" t="s">
        <v>38</v>
      </c>
      <c r="BF10" s="92" t="s">
        <v>38</v>
      </c>
      <c r="BG10" s="92" t="s">
        <v>38</v>
      </c>
      <c r="BH10" s="92" t="s">
        <v>38</v>
      </c>
      <c r="BI10" s="93" t="s">
        <v>38</v>
      </c>
      <c r="BK10" s="315"/>
      <c r="BL10" s="2">
        <v>2012</v>
      </c>
      <c r="BM10" s="112">
        <f t="shared" si="0"/>
        <v>2</v>
      </c>
      <c r="BN10" s="108">
        <f t="shared" si="1"/>
        <v>1</v>
      </c>
      <c r="BO10" s="108">
        <f t="shared" si="2"/>
        <v>2</v>
      </c>
      <c r="BP10" s="108">
        <f t="shared" si="3"/>
        <v>0</v>
      </c>
      <c r="BQ10" s="108">
        <f t="shared" ref="BQ10:BQ18" si="4">L10-BA10</f>
        <v>0</v>
      </c>
      <c r="BR10" s="92"/>
      <c r="BS10" s="92"/>
      <c r="BT10" s="92"/>
      <c r="BU10" s="92"/>
      <c r="BV10" s="92"/>
      <c r="BW10" s="92"/>
      <c r="BX10" s="92"/>
      <c r="BY10" s="93"/>
    </row>
    <row r="11" spans="1:77" x14ac:dyDescent="0.3">
      <c r="B11" s="309"/>
      <c r="C11" s="2">
        <v>2013</v>
      </c>
      <c r="D11" s="104">
        <v>65</v>
      </c>
      <c r="E11" s="104"/>
      <c r="F11" s="104">
        <v>92</v>
      </c>
      <c r="G11" s="104"/>
      <c r="H11" s="104">
        <v>171</v>
      </c>
      <c r="I11" s="104"/>
      <c r="J11" s="104">
        <v>300</v>
      </c>
      <c r="K11" s="104"/>
      <c r="L11" s="104">
        <v>710</v>
      </c>
      <c r="M11" s="104"/>
      <c r="N11" s="104">
        <v>1746</v>
      </c>
      <c r="O11" s="104"/>
      <c r="P11" s="104">
        <v>1884</v>
      </c>
      <c r="Q11" s="104"/>
      <c r="R11" s="104">
        <v>2010</v>
      </c>
      <c r="S11" s="104"/>
      <c r="T11" s="104">
        <v>2204</v>
      </c>
      <c r="U11" s="104"/>
      <c r="V11" s="104">
        <v>2426</v>
      </c>
      <c r="W11" s="104"/>
      <c r="X11" s="104">
        <v>2579</v>
      </c>
      <c r="Y11" s="104"/>
      <c r="Z11" s="104">
        <v>2844</v>
      </c>
      <c r="AA11" s="104"/>
      <c r="AB11" s="104">
        <v>2810</v>
      </c>
      <c r="AC11" s="105"/>
      <c r="AE11" s="315"/>
      <c r="AF11" s="2">
        <v>2013</v>
      </c>
      <c r="AG11" s="92">
        <v>16</v>
      </c>
      <c r="AH11" s="92">
        <v>32</v>
      </c>
      <c r="AI11" s="92">
        <v>49</v>
      </c>
      <c r="AJ11" s="92">
        <v>104</v>
      </c>
      <c r="AK11" s="92">
        <v>384</v>
      </c>
      <c r="AL11" s="92">
        <v>970</v>
      </c>
      <c r="AM11" s="92" t="s">
        <v>38</v>
      </c>
      <c r="AN11" s="92" t="s">
        <v>38</v>
      </c>
      <c r="AO11" s="92" t="s">
        <v>38</v>
      </c>
      <c r="AP11" s="92" t="s">
        <v>38</v>
      </c>
      <c r="AQ11" s="92" t="s">
        <v>38</v>
      </c>
      <c r="AR11" s="92" t="s">
        <v>38</v>
      </c>
      <c r="AS11" s="93" t="s">
        <v>38</v>
      </c>
      <c r="AU11" s="315"/>
      <c r="AV11" s="2">
        <v>2013</v>
      </c>
      <c r="AW11" s="92">
        <v>63</v>
      </c>
      <c r="AX11" s="92">
        <v>91</v>
      </c>
      <c r="AY11" s="92">
        <v>169</v>
      </c>
      <c r="AZ11" s="92">
        <v>298</v>
      </c>
      <c r="BA11" s="92">
        <v>709</v>
      </c>
      <c r="BB11" s="92">
        <v>1746</v>
      </c>
      <c r="BC11" s="92" t="s">
        <v>38</v>
      </c>
      <c r="BD11" s="92" t="s">
        <v>38</v>
      </c>
      <c r="BE11" s="92" t="s">
        <v>38</v>
      </c>
      <c r="BF11" s="92" t="s">
        <v>38</v>
      </c>
      <c r="BG11" s="92" t="s">
        <v>38</v>
      </c>
      <c r="BH11" s="92" t="s">
        <v>38</v>
      </c>
      <c r="BI11" s="93" t="s">
        <v>38</v>
      </c>
      <c r="BK11" s="315"/>
      <c r="BL11" s="2">
        <v>2013</v>
      </c>
      <c r="BM11" s="112">
        <f t="shared" si="0"/>
        <v>2</v>
      </c>
      <c r="BN11" s="108">
        <f t="shared" si="1"/>
        <v>1</v>
      </c>
      <c r="BO11" s="108">
        <f t="shared" si="2"/>
        <v>2</v>
      </c>
      <c r="BP11" s="108">
        <f t="shared" si="3"/>
        <v>2</v>
      </c>
      <c r="BQ11" s="108">
        <f t="shared" si="4"/>
        <v>1</v>
      </c>
      <c r="BR11" s="108">
        <f t="shared" ref="BR11:BR18" si="5">N11-BB11</f>
        <v>0</v>
      </c>
      <c r="BS11" s="92"/>
      <c r="BT11" s="92"/>
      <c r="BU11" s="92"/>
      <c r="BV11" s="92"/>
      <c r="BW11" s="92"/>
      <c r="BX11" s="92"/>
      <c r="BY11" s="93"/>
    </row>
    <row r="12" spans="1:77" x14ac:dyDescent="0.3">
      <c r="B12" s="309"/>
      <c r="C12" s="2">
        <v>2014</v>
      </c>
      <c r="D12" s="104">
        <v>49</v>
      </c>
      <c r="E12" s="104"/>
      <c r="F12" s="104">
        <v>60</v>
      </c>
      <c r="G12" s="104"/>
      <c r="H12" s="104">
        <v>122</v>
      </c>
      <c r="I12" s="104"/>
      <c r="J12" s="104">
        <v>196</v>
      </c>
      <c r="K12" s="104"/>
      <c r="L12" s="104">
        <v>326</v>
      </c>
      <c r="M12" s="104"/>
      <c r="N12" s="104">
        <v>776</v>
      </c>
      <c r="O12" s="104"/>
      <c r="P12" s="104">
        <v>1884</v>
      </c>
      <c r="Q12" s="104"/>
      <c r="R12" s="104">
        <v>2010</v>
      </c>
      <c r="S12" s="104"/>
      <c r="T12" s="104">
        <v>2204</v>
      </c>
      <c r="U12" s="104"/>
      <c r="V12" s="104">
        <v>2426</v>
      </c>
      <c r="W12" s="104"/>
      <c r="X12" s="104">
        <v>2579</v>
      </c>
      <c r="Y12" s="104"/>
      <c r="Z12" s="104">
        <v>2844</v>
      </c>
      <c r="AA12" s="104"/>
      <c r="AB12" s="104">
        <v>2810</v>
      </c>
      <c r="AC12" s="105"/>
      <c r="AE12" s="315"/>
      <c r="AF12" s="2">
        <v>2014</v>
      </c>
      <c r="AG12" s="92">
        <v>5</v>
      </c>
      <c r="AH12" s="92">
        <v>11</v>
      </c>
      <c r="AI12" s="92">
        <v>22</v>
      </c>
      <c r="AJ12" s="92">
        <v>47</v>
      </c>
      <c r="AK12" s="92">
        <v>110</v>
      </c>
      <c r="AL12" s="92">
        <v>425</v>
      </c>
      <c r="AM12" s="92">
        <v>1059</v>
      </c>
      <c r="AN12" s="92" t="s">
        <v>38</v>
      </c>
      <c r="AO12" s="92" t="s">
        <v>38</v>
      </c>
      <c r="AP12" s="92" t="s">
        <v>38</v>
      </c>
      <c r="AQ12" s="92" t="s">
        <v>38</v>
      </c>
      <c r="AR12" s="92" t="s">
        <v>38</v>
      </c>
      <c r="AS12" s="93" t="s">
        <v>38</v>
      </c>
      <c r="AU12" s="315"/>
      <c r="AV12" s="2">
        <v>2014</v>
      </c>
      <c r="AW12" s="92">
        <v>47</v>
      </c>
      <c r="AX12" s="92">
        <v>59</v>
      </c>
      <c r="AY12" s="92">
        <v>119</v>
      </c>
      <c r="AZ12" s="92">
        <v>194</v>
      </c>
      <c r="BA12" s="92">
        <v>326</v>
      </c>
      <c r="BB12" s="92">
        <v>774</v>
      </c>
      <c r="BC12" s="92">
        <v>1884</v>
      </c>
      <c r="BD12" s="92" t="s">
        <v>38</v>
      </c>
      <c r="BE12" s="92" t="s">
        <v>38</v>
      </c>
      <c r="BF12" s="92" t="s">
        <v>38</v>
      </c>
      <c r="BG12" s="92" t="s">
        <v>38</v>
      </c>
      <c r="BH12" s="92" t="s">
        <v>38</v>
      </c>
      <c r="BI12" s="93" t="s">
        <v>38</v>
      </c>
      <c r="BK12" s="315"/>
      <c r="BL12" s="2">
        <v>2014</v>
      </c>
      <c r="BM12" s="112">
        <f t="shared" si="0"/>
        <v>2</v>
      </c>
      <c r="BN12" s="108">
        <f t="shared" si="1"/>
        <v>1</v>
      </c>
      <c r="BO12" s="108">
        <f t="shared" si="2"/>
        <v>3</v>
      </c>
      <c r="BP12" s="108">
        <f t="shared" si="3"/>
        <v>2</v>
      </c>
      <c r="BQ12" s="108">
        <f t="shared" si="4"/>
        <v>0</v>
      </c>
      <c r="BR12" s="108">
        <f t="shared" si="5"/>
        <v>2</v>
      </c>
      <c r="BS12" s="108">
        <f t="shared" ref="BS12:BS18" si="6">P12-BC12</f>
        <v>0</v>
      </c>
      <c r="BT12" s="92"/>
      <c r="BU12" s="92"/>
      <c r="BV12" s="92"/>
      <c r="BW12" s="92"/>
      <c r="BX12" s="92"/>
      <c r="BY12" s="93"/>
    </row>
    <row r="13" spans="1:77" x14ac:dyDescent="0.3">
      <c r="B13" s="309"/>
      <c r="C13" s="2">
        <v>2015</v>
      </c>
      <c r="D13" s="104">
        <v>44</v>
      </c>
      <c r="E13" s="104"/>
      <c r="F13" s="104">
        <v>49</v>
      </c>
      <c r="G13" s="104"/>
      <c r="H13" s="104">
        <v>100</v>
      </c>
      <c r="I13" s="104"/>
      <c r="J13" s="104">
        <v>149</v>
      </c>
      <c r="K13" s="104"/>
      <c r="L13" s="104">
        <v>216</v>
      </c>
      <c r="M13" s="104"/>
      <c r="N13" s="104">
        <v>351</v>
      </c>
      <c r="O13" s="104"/>
      <c r="P13" s="104">
        <v>825</v>
      </c>
      <c r="Q13" s="104"/>
      <c r="R13" s="104">
        <v>2010</v>
      </c>
      <c r="S13" s="104"/>
      <c r="T13" s="104">
        <v>2204</v>
      </c>
      <c r="U13" s="104"/>
      <c r="V13" s="104">
        <v>2426</v>
      </c>
      <c r="W13" s="104"/>
      <c r="X13" s="104">
        <v>2579</v>
      </c>
      <c r="Y13" s="104"/>
      <c r="Z13" s="104">
        <v>2844</v>
      </c>
      <c r="AA13" s="104"/>
      <c r="AB13" s="104">
        <v>2810</v>
      </c>
      <c r="AC13" s="105"/>
      <c r="AE13" s="315"/>
      <c r="AF13" s="2">
        <v>2015</v>
      </c>
      <c r="AG13" s="92">
        <v>8</v>
      </c>
      <c r="AH13" s="92">
        <v>10</v>
      </c>
      <c r="AI13" s="92">
        <v>22</v>
      </c>
      <c r="AJ13" s="92">
        <v>30</v>
      </c>
      <c r="AK13" s="92">
        <v>68</v>
      </c>
      <c r="AL13" s="92">
        <v>125</v>
      </c>
      <c r="AM13" s="92">
        <v>431</v>
      </c>
      <c r="AN13" s="92">
        <v>1087</v>
      </c>
      <c r="AO13" s="92" t="s">
        <v>38</v>
      </c>
      <c r="AP13" s="92" t="s">
        <v>38</v>
      </c>
      <c r="AQ13" s="92" t="s">
        <v>38</v>
      </c>
      <c r="AR13" s="92" t="s">
        <v>38</v>
      </c>
      <c r="AS13" s="93" t="s">
        <v>38</v>
      </c>
      <c r="AU13" s="315"/>
      <c r="AV13" s="2">
        <v>2015</v>
      </c>
      <c r="AW13" s="92">
        <v>42</v>
      </c>
      <c r="AX13" s="92">
        <v>47</v>
      </c>
      <c r="AY13" s="92">
        <v>97</v>
      </c>
      <c r="AZ13" s="92">
        <v>147</v>
      </c>
      <c r="BA13" s="92">
        <v>216</v>
      </c>
      <c r="BB13" s="92">
        <v>347</v>
      </c>
      <c r="BC13" s="92">
        <v>825</v>
      </c>
      <c r="BD13" s="92">
        <v>2010</v>
      </c>
      <c r="BE13" s="92" t="s">
        <v>38</v>
      </c>
      <c r="BF13" s="92" t="s">
        <v>38</v>
      </c>
      <c r="BG13" s="92" t="s">
        <v>38</v>
      </c>
      <c r="BH13" s="92" t="s">
        <v>38</v>
      </c>
      <c r="BI13" s="93" t="s">
        <v>38</v>
      </c>
      <c r="BK13" s="315"/>
      <c r="BL13" s="2">
        <v>2015</v>
      </c>
      <c r="BM13" s="112">
        <f t="shared" si="0"/>
        <v>2</v>
      </c>
      <c r="BN13" s="108">
        <f t="shared" si="1"/>
        <v>2</v>
      </c>
      <c r="BO13" s="108">
        <f t="shared" si="2"/>
        <v>3</v>
      </c>
      <c r="BP13" s="108">
        <f t="shared" si="3"/>
        <v>2</v>
      </c>
      <c r="BQ13" s="108">
        <f t="shared" si="4"/>
        <v>0</v>
      </c>
      <c r="BR13" s="108">
        <f t="shared" si="5"/>
        <v>4</v>
      </c>
      <c r="BS13" s="108">
        <f t="shared" si="6"/>
        <v>0</v>
      </c>
      <c r="BT13" s="108">
        <f t="shared" ref="BT13:BT18" si="7">R13-BD13</f>
        <v>0</v>
      </c>
      <c r="BU13" s="92"/>
      <c r="BV13" s="92"/>
      <c r="BW13" s="92"/>
      <c r="BX13" s="92"/>
      <c r="BY13" s="93"/>
    </row>
    <row r="14" spans="1:77" x14ac:dyDescent="0.3">
      <c r="B14" s="309"/>
      <c r="C14" s="2">
        <v>2016</v>
      </c>
      <c r="D14" s="104">
        <v>36</v>
      </c>
      <c r="E14" s="104"/>
      <c r="F14" s="104">
        <v>39</v>
      </c>
      <c r="G14" s="104"/>
      <c r="H14" s="104">
        <v>78</v>
      </c>
      <c r="I14" s="104"/>
      <c r="J14" s="104">
        <v>119</v>
      </c>
      <c r="K14" s="104"/>
      <c r="L14" s="104">
        <v>148</v>
      </c>
      <c r="M14" s="104"/>
      <c r="N14" s="104">
        <v>226</v>
      </c>
      <c r="O14" s="104"/>
      <c r="P14" s="104">
        <v>394</v>
      </c>
      <c r="Q14" s="104"/>
      <c r="R14" s="104">
        <v>923</v>
      </c>
      <c r="S14" s="104"/>
      <c r="T14" s="104">
        <v>2204</v>
      </c>
      <c r="U14" s="104"/>
      <c r="V14" s="104">
        <v>2426</v>
      </c>
      <c r="W14" s="104"/>
      <c r="X14" s="104">
        <v>2579</v>
      </c>
      <c r="Y14" s="104"/>
      <c r="Z14" s="104">
        <v>2844</v>
      </c>
      <c r="AA14" s="104"/>
      <c r="AB14" s="104">
        <v>2810</v>
      </c>
      <c r="AC14" s="105"/>
      <c r="AE14" s="315"/>
      <c r="AF14" s="2">
        <v>2016</v>
      </c>
      <c r="AG14" s="92">
        <v>5</v>
      </c>
      <c r="AH14" s="92">
        <v>8</v>
      </c>
      <c r="AI14" s="92">
        <v>19</v>
      </c>
      <c r="AJ14" s="92">
        <v>29</v>
      </c>
      <c r="AK14" s="92">
        <v>29</v>
      </c>
      <c r="AL14" s="92">
        <v>56</v>
      </c>
      <c r="AM14" s="92">
        <v>117</v>
      </c>
      <c r="AN14" s="92">
        <v>496</v>
      </c>
      <c r="AO14" s="92">
        <v>1237</v>
      </c>
      <c r="AP14" s="92" t="s">
        <v>38</v>
      </c>
      <c r="AQ14" s="92" t="s">
        <v>38</v>
      </c>
      <c r="AR14" s="92" t="s">
        <v>38</v>
      </c>
      <c r="AS14" s="93" t="s">
        <v>38</v>
      </c>
      <c r="AU14" s="315"/>
      <c r="AV14" s="2">
        <v>2016</v>
      </c>
      <c r="AW14" s="92">
        <v>34</v>
      </c>
      <c r="AX14" s="92">
        <v>37</v>
      </c>
      <c r="AY14" s="92">
        <v>75</v>
      </c>
      <c r="AZ14" s="92">
        <v>117</v>
      </c>
      <c r="BA14" s="92">
        <v>148</v>
      </c>
      <c r="BB14" s="92">
        <v>222</v>
      </c>
      <c r="BC14" s="92">
        <v>393</v>
      </c>
      <c r="BD14" s="92">
        <v>923</v>
      </c>
      <c r="BE14" s="92">
        <v>2204</v>
      </c>
      <c r="BF14" s="92" t="s">
        <v>38</v>
      </c>
      <c r="BG14" s="92" t="s">
        <v>38</v>
      </c>
      <c r="BH14" s="92" t="s">
        <v>38</v>
      </c>
      <c r="BI14" s="93" t="s">
        <v>38</v>
      </c>
      <c r="BK14" s="315"/>
      <c r="BL14" s="2">
        <v>2016</v>
      </c>
      <c r="BM14" s="112">
        <f t="shared" si="0"/>
        <v>2</v>
      </c>
      <c r="BN14" s="108">
        <f t="shared" si="1"/>
        <v>2</v>
      </c>
      <c r="BO14" s="108">
        <f t="shared" si="2"/>
        <v>3</v>
      </c>
      <c r="BP14" s="108">
        <f t="shared" si="3"/>
        <v>2</v>
      </c>
      <c r="BQ14" s="108">
        <f t="shared" si="4"/>
        <v>0</v>
      </c>
      <c r="BR14" s="108">
        <f t="shared" si="5"/>
        <v>4</v>
      </c>
      <c r="BS14" s="108">
        <f t="shared" si="6"/>
        <v>1</v>
      </c>
      <c r="BT14" s="108">
        <f t="shared" si="7"/>
        <v>0</v>
      </c>
      <c r="BU14" s="108">
        <f>T14-BE14</f>
        <v>0</v>
      </c>
      <c r="BV14" s="92"/>
      <c r="BW14" s="92"/>
      <c r="BX14" s="92"/>
      <c r="BY14" s="93"/>
    </row>
    <row r="15" spans="1:77" x14ac:dyDescent="0.3">
      <c r="B15" s="309"/>
      <c r="C15" s="2">
        <v>2017</v>
      </c>
      <c r="D15" s="104">
        <v>31</v>
      </c>
      <c r="E15" s="104"/>
      <c r="F15" s="104">
        <v>31</v>
      </c>
      <c r="G15" s="104"/>
      <c r="H15" s="104">
        <v>59</v>
      </c>
      <c r="I15" s="104"/>
      <c r="J15" s="104">
        <v>90</v>
      </c>
      <c r="K15" s="104"/>
      <c r="L15" s="104">
        <v>119</v>
      </c>
      <c r="M15" s="104"/>
      <c r="N15" s="104">
        <v>170</v>
      </c>
      <c r="O15" s="104"/>
      <c r="P15" s="104">
        <v>277</v>
      </c>
      <c r="Q15" s="104"/>
      <c r="R15" s="104">
        <v>427</v>
      </c>
      <c r="S15" s="104"/>
      <c r="T15" s="104">
        <v>967</v>
      </c>
      <c r="U15" s="104"/>
      <c r="V15" s="104">
        <v>2426</v>
      </c>
      <c r="W15" s="104"/>
      <c r="X15" s="104">
        <v>2579</v>
      </c>
      <c r="Y15" s="104"/>
      <c r="Z15" s="104">
        <v>2844</v>
      </c>
      <c r="AA15" s="104"/>
      <c r="AB15" s="104">
        <v>2810</v>
      </c>
      <c r="AC15" s="105"/>
      <c r="AE15" s="315"/>
      <c r="AF15" s="2">
        <v>2017</v>
      </c>
      <c r="AG15" s="92">
        <v>7</v>
      </c>
      <c r="AH15" s="92">
        <v>4</v>
      </c>
      <c r="AI15" s="92">
        <v>18</v>
      </c>
      <c r="AJ15" s="92">
        <v>19</v>
      </c>
      <c r="AK15" s="92">
        <v>30</v>
      </c>
      <c r="AL15" s="92">
        <v>41</v>
      </c>
      <c r="AM15" s="92">
        <v>74</v>
      </c>
      <c r="AN15" s="92">
        <v>131</v>
      </c>
      <c r="AO15" s="92">
        <v>525</v>
      </c>
      <c r="AP15" s="92">
        <v>1290</v>
      </c>
      <c r="AQ15" s="92" t="s">
        <v>38</v>
      </c>
      <c r="AR15" s="92" t="s">
        <v>38</v>
      </c>
      <c r="AS15" s="93" t="s">
        <v>38</v>
      </c>
      <c r="AU15" s="315"/>
      <c r="AV15" s="2">
        <v>2017</v>
      </c>
      <c r="AW15" s="92">
        <v>29</v>
      </c>
      <c r="AX15" s="92">
        <v>29</v>
      </c>
      <c r="AY15" s="92">
        <v>56</v>
      </c>
      <c r="AZ15" s="92">
        <v>89</v>
      </c>
      <c r="BA15" s="92">
        <v>119</v>
      </c>
      <c r="BB15" s="92">
        <v>164</v>
      </c>
      <c r="BC15" s="92">
        <v>275</v>
      </c>
      <c r="BD15" s="92">
        <v>426</v>
      </c>
      <c r="BE15" s="92">
        <v>966</v>
      </c>
      <c r="BF15" s="92">
        <v>2426</v>
      </c>
      <c r="BG15" s="92" t="s">
        <v>38</v>
      </c>
      <c r="BH15" s="92" t="s">
        <v>38</v>
      </c>
      <c r="BI15" s="93" t="s">
        <v>38</v>
      </c>
      <c r="BK15" s="315"/>
      <c r="BL15" s="2">
        <v>2017</v>
      </c>
      <c r="BM15" s="112">
        <f t="shared" si="0"/>
        <v>2</v>
      </c>
      <c r="BN15" s="108">
        <f t="shared" si="1"/>
        <v>2</v>
      </c>
      <c r="BO15" s="108">
        <f t="shared" si="2"/>
        <v>3</v>
      </c>
      <c r="BP15" s="108">
        <f t="shared" si="3"/>
        <v>1</v>
      </c>
      <c r="BQ15" s="108">
        <f t="shared" si="4"/>
        <v>0</v>
      </c>
      <c r="BR15" s="108">
        <f t="shared" si="5"/>
        <v>6</v>
      </c>
      <c r="BS15" s="108">
        <f t="shared" si="6"/>
        <v>2</v>
      </c>
      <c r="BT15" s="108">
        <f t="shared" si="7"/>
        <v>1</v>
      </c>
      <c r="BU15" s="108">
        <f>T15-BE15</f>
        <v>1</v>
      </c>
      <c r="BV15" s="108">
        <f>V15-BF15</f>
        <v>0</v>
      </c>
      <c r="BW15" s="92"/>
      <c r="BX15" s="92"/>
      <c r="BY15" s="93"/>
    </row>
    <row r="16" spans="1:77" x14ac:dyDescent="0.3">
      <c r="B16" s="309"/>
      <c r="C16" s="2">
        <v>2018</v>
      </c>
      <c r="D16" s="104">
        <v>24</v>
      </c>
      <c r="E16" s="104"/>
      <c r="F16" s="104">
        <v>27</v>
      </c>
      <c r="G16" s="104"/>
      <c r="H16" s="104">
        <v>41</v>
      </c>
      <c r="I16" s="104"/>
      <c r="J16" s="104">
        <v>71</v>
      </c>
      <c r="K16" s="104"/>
      <c r="L16" s="104">
        <v>89</v>
      </c>
      <c r="M16" s="104"/>
      <c r="N16" s="104">
        <v>129</v>
      </c>
      <c r="O16" s="104"/>
      <c r="P16" s="104">
        <v>203</v>
      </c>
      <c r="Q16" s="104"/>
      <c r="R16" s="104">
        <v>296</v>
      </c>
      <c r="S16" s="104"/>
      <c r="T16" s="104">
        <v>442</v>
      </c>
      <c r="U16" s="104"/>
      <c r="V16" s="104">
        <v>1136</v>
      </c>
      <c r="W16" s="104"/>
      <c r="X16" s="104">
        <v>2579</v>
      </c>
      <c r="Y16" s="104"/>
      <c r="Z16" s="104">
        <v>2844</v>
      </c>
      <c r="AA16" s="104"/>
      <c r="AB16" s="104">
        <v>2810</v>
      </c>
      <c r="AC16" s="105"/>
      <c r="AE16" s="315"/>
      <c r="AF16" s="2">
        <v>2018</v>
      </c>
      <c r="AG16" s="92">
        <v>6</v>
      </c>
      <c r="AH16" s="92">
        <v>4</v>
      </c>
      <c r="AI16" s="92">
        <v>11</v>
      </c>
      <c r="AJ16" s="92">
        <v>15</v>
      </c>
      <c r="AK16" s="92">
        <v>16</v>
      </c>
      <c r="AL16" s="92">
        <v>23</v>
      </c>
      <c r="AM16" s="92">
        <v>43</v>
      </c>
      <c r="AN16" s="92">
        <v>78</v>
      </c>
      <c r="AO16" s="92">
        <v>138</v>
      </c>
      <c r="AP16" s="92">
        <v>599</v>
      </c>
      <c r="AQ16" s="92">
        <v>1318</v>
      </c>
      <c r="AR16" s="92" t="s">
        <v>38</v>
      </c>
      <c r="AS16" s="93" t="s">
        <v>38</v>
      </c>
      <c r="AU16" s="315"/>
      <c r="AV16" s="2">
        <v>2018</v>
      </c>
      <c r="AW16" s="92">
        <v>22</v>
      </c>
      <c r="AX16" s="92">
        <v>24</v>
      </c>
      <c r="AY16" s="92">
        <v>38</v>
      </c>
      <c r="AZ16" s="92">
        <v>70</v>
      </c>
      <c r="BA16" s="92">
        <v>89</v>
      </c>
      <c r="BB16" s="92">
        <v>123</v>
      </c>
      <c r="BC16" s="92">
        <v>201</v>
      </c>
      <c r="BD16" s="92">
        <v>294</v>
      </c>
      <c r="BE16" s="92">
        <v>439</v>
      </c>
      <c r="BF16" s="92">
        <v>1134</v>
      </c>
      <c r="BG16" s="92">
        <v>2579</v>
      </c>
      <c r="BH16" s="92" t="s">
        <v>38</v>
      </c>
      <c r="BI16" s="93" t="s">
        <v>38</v>
      </c>
      <c r="BK16" s="315"/>
      <c r="BL16" s="2">
        <v>2018</v>
      </c>
      <c r="BM16" s="112">
        <f t="shared" si="0"/>
        <v>2</v>
      </c>
      <c r="BN16" s="108">
        <f t="shared" si="1"/>
        <v>3</v>
      </c>
      <c r="BO16" s="108">
        <f t="shared" si="2"/>
        <v>3</v>
      </c>
      <c r="BP16" s="108">
        <f t="shared" si="3"/>
        <v>1</v>
      </c>
      <c r="BQ16" s="108">
        <f t="shared" si="4"/>
        <v>0</v>
      </c>
      <c r="BR16" s="108">
        <f t="shared" si="5"/>
        <v>6</v>
      </c>
      <c r="BS16" s="108">
        <f t="shared" si="6"/>
        <v>2</v>
      </c>
      <c r="BT16" s="108">
        <f t="shared" si="7"/>
        <v>2</v>
      </c>
      <c r="BU16" s="108">
        <f>T16-BE16</f>
        <v>3</v>
      </c>
      <c r="BV16" s="108">
        <f>V16-BF16</f>
        <v>2</v>
      </c>
      <c r="BW16" s="108">
        <f>X16-BG16</f>
        <v>0</v>
      </c>
      <c r="BX16" s="92"/>
      <c r="BY16" s="93"/>
    </row>
    <row r="17" spans="1:77" x14ac:dyDescent="0.3">
      <c r="B17" s="309"/>
      <c r="C17" s="2">
        <v>2019</v>
      </c>
      <c r="D17" s="104">
        <v>18</v>
      </c>
      <c r="E17" s="104"/>
      <c r="F17" s="104">
        <v>23</v>
      </c>
      <c r="G17" s="104"/>
      <c r="H17" s="104">
        <v>30</v>
      </c>
      <c r="I17" s="104"/>
      <c r="J17" s="104">
        <v>56</v>
      </c>
      <c r="K17" s="104"/>
      <c r="L17" s="104">
        <v>73</v>
      </c>
      <c r="M17" s="104"/>
      <c r="N17" s="104">
        <v>106</v>
      </c>
      <c r="O17" s="104"/>
      <c r="P17" s="104">
        <v>160</v>
      </c>
      <c r="Q17" s="104"/>
      <c r="R17" s="104">
        <v>218</v>
      </c>
      <c r="S17" s="104"/>
      <c r="T17" s="104">
        <v>304</v>
      </c>
      <c r="U17" s="104"/>
      <c r="V17" s="104">
        <v>537</v>
      </c>
      <c r="W17" s="104"/>
      <c r="X17" s="104">
        <v>1261</v>
      </c>
      <c r="Y17" s="104"/>
      <c r="Z17" s="104">
        <v>2844</v>
      </c>
      <c r="AA17" s="104"/>
      <c r="AB17" s="104">
        <v>2810</v>
      </c>
      <c r="AC17" s="105"/>
      <c r="AE17" s="315"/>
      <c r="AF17" s="2">
        <v>2019</v>
      </c>
      <c r="AG17" s="92">
        <v>5</v>
      </c>
      <c r="AH17" s="92">
        <v>5</v>
      </c>
      <c r="AI17" s="92">
        <v>6</v>
      </c>
      <c r="AJ17" s="92">
        <v>13</v>
      </c>
      <c r="AK17" s="92">
        <v>13</v>
      </c>
      <c r="AL17" s="92">
        <v>25</v>
      </c>
      <c r="AM17" s="92">
        <v>40</v>
      </c>
      <c r="AN17" s="92">
        <v>53</v>
      </c>
      <c r="AO17" s="92">
        <v>74</v>
      </c>
      <c r="AP17" s="92">
        <v>167</v>
      </c>
      <c r="AQ17" s="92">
        <v>636</v>
      </c>
      <c r="AR17" s="92">
        <v>1464</v>
      </c>
      <c r="AS17" s="93" t="s">
        <v>38</v>
      </c>
      <c r="AU17" s="315"/>
      <c r="AV17" s="2">
        <v>2019</v>
      </c>
      <c r="AW17" s="92">
        <v>16</v>
      </c>
      <c r="AX17" s="92">
        <v>20</v>
      </c>
      <c r="AY17" s="92">
        <v>27</v>
      </c>
      <c r="AZ17" s="92">
        <v>55</v>
      </c>
      <c r="BA17" s="92">
        <v>73</v>
      </c>
      <c r="BB17" s="92">
        <v>99</v>
      </c>
      <c r="BC17" s="92">
        <v>158</v>
      </c>
      <c r="BD17" s="92">
        <v>216</v>
      </c>
      <c r="BE17" s="92">
        <v>301</v>
      </c>
      <c r="BF17" s="92">
        <v>536</v>
      </c>
      <c r="BG17" s="92">
        <v>1260</v>
      </c>
      <c r="BH17" s="92">
        <v>2844</v>
      </c>
      <c r="BI17" s="93" t="s">
        <v>38</v>
      </c>
      <c r="BK17" s="315"/>
      <c r="BL17" s="2">
        <v>2019</v>
      </c>
      <c r="BM17" s="112">
        <f t="shared" si="0"/>
        <v>2</v>
      </c>
      <c r="BN17" s="108">
        <f t="shared" si="1"/>
        <v>3</v>
      </c>
      <c r="BO17" s="108">
        <f t="shared" si="2"/>
        <v>3</v>
      </c>
      <c r="BP17" s="108">
        <f t="shared" si="3"/>
        <v>1</v>
      </c>
      <c r="BQ17" s="108">
        <f t="shared" si="4"/>
        <v>0</v>
      </c>
      <c r="BR17" s="108">
        <f t="shared" si="5"/>
        <v>7</v>
      </c>
      <c r="BS17" s="108">
        <f t="shared" si="6"/>
        <v>2</v>
      </c>
      <c r="BT17" s="108">
        <f t="shared" si="7"/>
        <v>2</v>
      </c>
      <c r="BU17" s="108">
        <f>T17-BE17</f>
        <v>3</v>
      </c>
      <c r="BV17" s="108">
        <f>V17-BF17</f>
        <v>1</v>
      </c>
      <c r="BW17" s="108">
        <f>X17-BG17</f>
        <v>1</v>
      </c>
      <c r="BX17" s="108">
        <f>Z17-BH17</f>
        <v>0</v>
      </c>
      <c r="BY17" s="93"/>
    </row>
    <row r="18" spans="1:77" x14ac:dyDescent="0.3">
      <c r="B18" s="310"/>
      <c r="C18" s="3">
        <v>2020</v>
      </c>
      <c r="D18" s="106">
        <v>13</v>
      </c>
      <c r="E18" s="107"/>
      <c r="F18" s="107">
        <v>18</v>
      </c>
      <c r="G18" s="107"/>
      <c r="H18" s="107">
        <v>24</v>
      </c>
      <c r="I18" s="107"/>
      <c r="J18" s="107">
        <v>43</v>
      </c>
      <c r="K18" s="107"/>
      <c r="L18" s="107">
        <v>60</v>
      </c>
      <c r="M18" s="107"/>
      <c r="N18" s="107">
        <v>81</v>
      </c>
      <c r="O18" s="107"/>
      <c r="P18" s="107">
        <v>120</v>
      </c>
      <c r="Q18" s="107"/>
      <c r="R18" s="107">
        <v>165</v>
      </c>
      <c r="S18" s="107"/>
      <c r="T18" s="107">
        <v>230</v>
      </c>
      <c r="U18" s="107"/>
      <c r="V18" s="107">
        <v>370</v>
      </c>
      <c r="W18" s="107"/>
      <c r="X18" s="107">
        <v>625</v>
      </c>
      <c r="Y18" s="107"/>
      <c r="Z18" s="107">
        <v>1380</v>
      </c>
      <c r="AA18" s="107"/>
      <c r="AB18" s="107">
        <v>2810</v>
      </c>
      <c r="AC18" s="107"/>
      <c r="AE18" s="316"/>
      <c r="AF18" s="3">
        <v>2020</v>
      </c>
      <c r="AG18" s="90">
        <v>3</v>
      </c>
      <c r="AH18" s="90">
        <v>5</v>
      </c>
      <c r="AI18" s="90">
        <v>5</v>
      </c>
      <c r="AJ18" s="90">
        <v>14</v>
      </c>
      <c r="AK18" s="90">
        <v>15</v>
      </c>
      <c r="AL18" s="90">
        <v>21</v>
      </c>
      <c r="AM18" s="90">
        <v>24</v>
      </c>
      <c r="AN18" s="90">
        <v>41</v>
      </c>
      <c r="AO18" s="90">
        <v>53</v>
      </c>
      <c r="AP18" s="90">
        <v>91</v>
      </c>
      <c r="AQ18" s="90">
        <v>188</v>
      </c>
      <c r="AR18" s="90">
        <v>679</v>
      </c>
      <c r="AS18" s="91">
        <v>1491</v>
      </c>
      <c r="AU18" s="316"/>
      <c r="AV18" s="3">
        <v>2020</v>
      </c>
      <c r="AW18" s="90">
        <v>11</v>
      </c>
      <c r="AX18" s="90">
        <v>15</v>
      </c>
      <c r="AY18" s="90">
        <v>21</v>
      </c>
      <c r="AZ18" s="90">
        <v>42</v>
      </c>
      <c r="BA18" s="90">
        <v>60</v>
      </c>
      <c r="BB18" s="90">
        <v>74</v>
      </c>
      <c r="BC18" s="90">
        <v>118</v>
      </c>
      <c r="BD18" s="90">
        <v>163</v>
      </c>
      <c r="BE18" s="90">
        <v>225</v>
      </c>
      <c r="BF18" s="90">
        <v>368</v>
      </c>
      <c r="BG18" s="90">
        <v>622</v>
      </c>
      <c r="BH18" s="90">
        <v>1376</v>
      </c>
      <c r="BI18" s="91">
        <v>2810</v>
      </c>
      <c r="BK18" s="316"/>
      <c r="BL18" s="3">
        <v>2020</v>
      </c>
      <c r="BM18" s="113">
        <f t="shared" si="0"/>
        <v>2</v>
      </c>
      <c r="BN18" s="114">
        <f t="shared" si="1"/>
        <v>3</v>
      </c>
      <c r="BO18" s="114">
        <f t="shared" si="2"/>
        <v>3</v>
      </c>
      <c r="BP18" s="114">
        <f t="shared" si="3"/>
        <v>1</v>
      </c>
      <c r="BQ18" s="114">
        <f t="shared" si="4"/>
        <v>0</v>
      </c>
      <c r="BR18" s="114">
        <f t="shared" si="5"/>
        <v>7</v>
      </c>
      <c r="BS18" s="114">
        <f t="shared" si="6"/>
        <v>2</v>
      </c>
      <c r="BT18" s="114">
        <f t="shared" si="7"/>
        <v>2</v>
      </c>
      <c r="BU18" s="114">
        <f>T18-BE18</f>
        <v>5</v>
      </c>
      <c r="BV18" s="114">
        <f>V18-BF18</f>
        <v>2</v>
      </c>
      <c r="BW18" s="114">
        <f>X18-BG18</f>
        <v>3</v>
      </c>
      <c r="BX18" s="114">
        <f>Z18-BH18</f>
        <v>4</v>
      </c>
      <c r="BY18" s="109">
        <f>AB18-BI18</f>
        <v>0</v>
      </c>
    </row>
    <row r="19" spans="1:77" x14ac:dyDescent="0.3">
      <c r="AE19" s="118"/>
      <c r="AF19" s="24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</row>
    <row r="20" spans="1:77" s="88" customFormat="1" ht="24" x14ac:dyDescent="0.3">
      <c r="B20" s="101" t="s">
        <v>44</v>
      </c>
      <c r="AE20" s="101" t="s">
        <v>45</v>
      </c>
      <c r="BG20" s="72"/>
      <c r="BH20" s="72"/>
      <c r="BI20" s="72"/>
    </row>
    <row r="21" spans="1:77" x14ac:dyDescent="0.3">
      <c r="B21" s="79"/>
      <c r="C21" s="73"/>
      <c r="D21" s="311" t="s">
        <v>30</v>
      </c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E21" s="79"/>
      <c r="AF21" s="73"/>
      <c r="AG21" s="311" t="s">
        <v>30</v>
      </c>
      <c r="AH21" s="311"/>
      <c r="AI21" s="311"/>
      <c r="AJ21" s="311"/>
      <c r="AK21" s="311"/>
      <c r="AL21" s="311"/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/>
      <c r="AY21" s="311"/>
      <c r="AZ21" s="311"/>
      <c r="BA21" s="311"/>
      <c r="BB21" s="311"/>
      <c r="BC21" s="311"/>
      <c r="BD21" s="311"/>
      <c r="BE21" s="311"/>
      <c r="BF21" s="311"/>
    </row>
    <row r="22" spans="1:77" ht="13.5" customHeight="1" x14ac:dyDescent="0.3">
      <c r="A22" s="27"/>
      <c r="B22" s="80"/>
      <c r="C22" s="81"/>
      <c r="D22" s="307">
        <v>2008</v>
      </c>
      <c r="E22" s="307"/>
      <c r="F22" s="307">
        <v>2009</v>
      </c>
      <c r="G22" s="307"/>
      <c r="H22" s="307">
        <v>2010</v>
      </c>
      <c r="I22" s="307"/>
      <c r="J22" s="307">
        <v>2011</v>
      </c>
      <c r="K22" s="307"/>
      <c r="L22" s="307">
        <v>2012</v>
      </c>
      <c r="M22" s="307"/>
      <c r="N22" s="307">
        <v>2013</v>
      </c>
      <c r="O22" s="307"/>
      <c r="P22" s="307">
        <v>2014</v>
      </c>
      <c r="Q22" s="307"/>
      <c r="R22" s="307">
        <v>2015</v>
      </c>
      <c r="S22" s="307"/>
      <c r="T22" s="307">
        <v>2016</v>
      </c>
      <c r="U22" s="307"/>
      <c r="V22" s="307">
        <v>2017</v>
      </c>
      <c r="W22" s="307"/>
      <c r="X22" s="307">
        <v>2018</v>
      </c>
      <c r="Y22" s="307"/>
      <c r="Z22" s="307">
        <v>2019</v>
      </c>
      <c r="AA22" s="307"/>
      <c r="AB22" s="307">
        <v>2020</v>
      </c>
      <c r="AC22" s="307"/>
      <c r="AE22" s="80"/>
      <c r="AF22" s="81"/>
      <c r="AG22" s="307">
        <v>2008</v>
      </c>
      <c r="AH22" s="307"/>
      <c r="AI22" s="307">
        <v>2009</v>
      </c>
      <c r="AJ22" s="307"/>
      <c r="AK22" s="307">
        <v>2010</v>
      </c>
      <c r="AL22" s="307"/>
      <c r="AM22" s="307">
        <v>2011</v>
      </c>
      <c r="AN22" s="307"/>
      <c r="AO22" s="307">
        <v>2012</v>
      </c>
      <c r="AP22" s="307"/>
      <c r="AQ22" s="307">
        <v>2013</v>
      </c>
      <c r="AR22" s="307"/>
      <c r="AS22" s="307">
        <v>2014</v>
      </c>
      <c r="AT22" s="307"/>
      <c r="AU22" s="307">
        <v>2015</v>
      </c>
      <c r="AV22" s="307"/>
      <c r="AW22" s="307">
        <v>2016</v>
      </c>
      <c r="AX22" s="307"/>
      <c r="AY22" s="307">
        <v>2017</v>
      </c>
      <c r="AZ22" s="307"/>
      <c r="BA22" s="307">
        <v>2018</v>
      </c>
      <c r="BB22" s="307"/>
      <c r="BC22" s="307">
        <v>2019</v>
      </c>
      <c r="BD22" s="307"/>
      <c r="BE22" s="307">
        <v>2020</v>
      </c>
      <c r="BF22" s="307"/>
      <c r="BK22" s="94"/>
      <c r="BL22" s="119"/>
      <c r="BM22" s="312" t="s">
        <v>46</v>
      </c>
      <c r="BN22" s="312"/>
      <c r="BO22" s="312"/>
      <c r="BP22" s="312"/>
      <c r="BQ22" s="312"/>
      <c r="BR22" s="312"/>
      <c r="BS22" s="312"/>
      <c r="BT22" s="312"/>
      <c r="BU22" s="312"/>
      <c r="BV22" s="312"/>
      <c r="BW22" s="312"/>
      <c r="BX22" s="312"/>
      <c r="BY22" s="313"/>
    </row>
    <row r="23" spans="1:77" x14ac:dyDescent="0.3">
      <c r="B23" s="83"/>
      <c r="C23" s="84"/>
      <c r="D23" s="85" t="s">
        <v>31</v>
      </c>
      <c r="E23" s="85" t="s">
        <v>0</v>
      </c>
      <c r="F23" s="85" t="s">
        <v>31</v>
      </c>
      <c r="G23" s="85" t="s">
        <v>0</v>
      </c>
      <c r="H23" s="85" t="s">
        <v>31</v>
      </c>
      <c r="I23" s="85" t="s">
        <v>0</v>
      </c>
      <c r="J23" s="85" t="s">
        <v>31</v>
      </c>
      <c r="K23" s="85" t="s">
        <v>0</v>
      </c>
      <c r="L23" s="85" t="s">
        <v>31</v>
      </c>
      <c r="M23" s="85" t="s">
        <v>0</v>
      </c>
      <c r="N23" s="85" t="s">
        <v>31</v>
      </c>
      <c r="O23" s="85" t="s">
        <v>0</v>
      </c>
      <c r="P23" s="85" t="s">
        <v>31</v>
      </c>
      <c r="Q23" s="85" t="s">
        <v>0</v>
      </c>
      <c r="R23" s="85" t="s">
        <v>31</v>
      </c>
      <c r="S23" s="85" t="s">
        <v>0</v>
      </c>
      <c r="T23" s="85" t="s">
        <v>31</v>
      </c>
      <c r="U23" s="85" t="s">
        <v>0</v>
      </c>
      <c r="V23" s="85" t="s">
        <v>31</v>
      </c>
      <c r="W23" s="85" t="s">
        <v>0</v>
      </c>
      <c r="X23" s="85" t="s">
        <v>31</v>
      </c>
      <c r="Y23" s="85" t="s">
        <v>0</v>
      </c>
      <c r="Z23" s="85" t="s">
        <v>31</v>
      </c>
      <c r="AA23" s="85" t="s">
        <v>0</v>
      </c>
      <c r="AB23" s="85" t="s">
        <v>31</v>
      </c>
      <c r="AC23" s="85" t="s">
        <v>0</v>
      </c>
      <c r="AE23" s="83"/>
      <c r="AF23" s="84"/>
      <c r="AG23" s="85" t="s">
        <v>31</v>
      </c>
      <c r="AH23" s="85" t="s">
        <v>0</v>
      </c>
      <c r="AI23" s="85" t="s">
        <v>31</v>
      </c>
      <c r="AJ23" s="85" t="s">
        <v>0</v>
      </c>
      <c r="AK23" s="85" t="s">
        <v>31</v>
      </c>
      <c r="AL23" s="85" t="s">
        <v>0</v>
      </c>
      <c r="AM23" s="85" t="s">
        <v>31</v>
      </c>
      <c r="AN23" s="85" t="s">
        <v>0</v>
      </c>
      <c r="AO23" s="85" t="s">
        <v>31</v>
      </c>
      <c r="AP23" s="85" t="s">
        <v>0</v>
      </c>
      <c r="AQ23" s="85" t="s">
        <v>31</v>
      </c>
      <c r="AR23" s="85" t="s">
        <v>0</v>
      </c>
      <c r="AS23" s="85" t="s">
        <v>31</v>
      </c>
      <c r="AT23" s="85" t="s">
        <v>0</v>
      </c>
      <c r="AU23" s="85" t="s">
        <v>31</v>
      </c>
      <c r="AV23" s="85" t="s">
        <v>0</v>
      </c>
      <c r="AW23" s="85" t="s">
        <v>31</v>
      </c>
      <c r="AX23" s="85" t="s">
        <v>0</v>
      </c>
      <c r="AY23" s="85" t="s">
        <v>31</v>
      </c>
      <c r="AZ23" s="85" t="s">
        <v>0</v>
      </c>
      <c r="BA23" s="85" t="s">
        <v>31</v>
      </c>
      <c r="BB23" s="85" t="s">
        <v>0</v>
      </c>
      <c r="BC23" s="85" t="s">
        <v>31</v>
      </c>
      <c r="BD23" s="85" t="s">
        <v>0</v>
      </c>
      <c r="BE23" s="85" t="s">
        <v>31</v>
      </c>
      <c r="BF23" s="85" t="s">
        <v>0</v>
      </c>
      <c r="BK23" s="97"/>
      <c r="BL23" s="98"/>
      <c r="BM23" s="98">
        <v>2008</v>
      </c>
      <c r="BN23" s="98">
        <v>2009</v>
      </c>
      <c r="BO23" s="98">
        <v>2010</v>
      </c>
      <c r="BP23" s="98">
        <v>2011</v>
      </c>
      <c r="BQ23" s="98">
        <v>2012</v>
      </c>
      <c r="BR23" s="98">
        <v>2013</v>
      </c>
      <c r="BS23" s="98">
        <v>2014</v>
      </c>
      <c r="BT23" s="98">
        <v>2015</v>
      </c>
      <c r="BU23" s="98">
        <v>2016</v>
      </c>
      <c r="BV23" s="98">
        <v>2017</v>
      </c>
      <c r="BW23" s="98">
        <v>2018</v>
      </c>
      <c r="BX23" s="98">
        <v>2019</v>
      </c>
      <c r="BY23" s="99">
        <v>2020</v>
      </c>
    </row>
    <row r="24" spans="1:77" x14ac:dyDescent="0.3">
      <c r="B24" s="308" t="s">
        <v>34</v>
      </c>
      <c r="C24" s="2">
        <v>2008</v>
      </c>
      <c r="D24" s="55">
        <v>148</v>
      </c>
      <c r="E24" s="77">
        <f t="shared" ref="E24:E36" si="8">D24/D6*100</f>
        <v>13.393665158371041</v>
      </c>
      <c r="F24" s="55"/>
      <c r="G24" s="77"/>
      <c r="H24" s="55"/>
      <c r="I24" s="77"/>
      <c r="J24" s="55"/>
      <c r="K24" s="77"/>
      <c r="L24" s="55"/>
      <c r="M24" s="77"/>
      <c r="N24" s="55"/>
      <c r="O24" s="77"/>
      <c r="P24" s="55"/>
      <c r="Q24" s="77"/>
      <c r="R24" s="55"/>
      <c r="S24" s="77"/>
      <c r="T24" s="55"/>
      <c r="U24" s="77"/>
      <c r="V24" s="55"/>
      <c r="W24" s="77"/>
      <c r="X24" s="55"/>
      <c r="Y24" s="77"/>
      <c r="Z24" s="55"/>
      <c r="AA24" s="77"/>
      <c r="AB24" s="55"/>
      <c r="AC24" s="77"/>
      <c r="AE24" s="308" t="s">
        <v>34</v>
      </c>
      <c r="AF24" s="2">
        <v>2008</v>
      </c>
      <c r="AG24" s="38">
        <v>156</v>
      </c>
      <c r="AH24" s="115">
        <f t="shared" ref="AH24:AH36" si="9">BM24/D6*100</f>
        <v>0.63348416289592757</v>
      </c>
      <c r="AI24" s="74"/>
      <c r="AJ24" s="115"/>
      <c r="AK24" s="74"/>
      <c r="AL24" s="115"/>
      <c r="AM24" s="74"/>
      <c r="AN24" s="115"/>
      <c r="AO24" s="74"/>
      <c r="AP24" s="115"/>
      <c r="AQ24" s="74"/>
      <c r="AR24" s="115"/>
      <c r="AS24" s="74"/>
      <c r="AT24" s="115"/>
      <c r="AU24" s="74"/>
      <c r="AV24" s="115"/>
      <c r="AW24" s="74"/>
      <c r="AX24" s="115"/>
      <c r="AY24" s="74"/>
      <c r="AZ24" s="115"/>
      <c r="BA24" s="74"/>
      <c r="BB24" s="115"/>
      <c r="BC24" s="74"/>
      <c r="BD24" s="115"/>
      <c r="BE24" s="74"/>
      <c r="BF24" s="115"/>
      <c r="BK24" s="314" t="s">
        <v>36</v>
      </c>
      <c r="BL24" s="92">
        <v>2008</v>
      </c>
      <c r="BM24" s="92">
        <v>7</v>
      </c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3"/>
    </row>
    <row r="25" spans="1:77" x14ac:dyDescent="0.3">
      <c r="B25" s="309"/>
      <c r="C25" s="2">
        <v>2009</v>
      </c>
      <c r="D25" s="55">
        <v>87</v>
      </c>
      <c r="E25" s="77">
        <f t="shared" si="8"/>
        <v>21.11650485436893</v>
      </c>
      <c r="F25" s="55">
        <v>225</v>
      </c>
      <c r="G25" s="77">
        <f t="shared" ref="G25:G36" si="10">F25/F7*100</f>
        <v>18.765638031693076</v>
      </c>
      <c r="H25" s="55"/>
      <c r="I25" s="77"/>
      <c r="J25" s="55"/>
      <c r="K25" s="77"/>
      <c r="L25" s="55"/>
      <c r="M25" s="77"/>
      <c r="N25" s="55"/>
      <c r="O25" s="77"/>
      <c r="P25" s="55"/>
      <c r="Q25" s="77"/>
      <c r="R25" s="55"/>
      <c r="S25" s="77"/>
      <c r="T25" s="55"/>
      <c r="U25" s="77"/>
      <c r="V25" s="55"/>
      <c r="W25" s="77"/>
      <c r="X25" s="55"/>
      <c r="Y25" s="77"/>
      <c r="Z25" s="55"/>
      <c r="AA25" s="77"/>
      <c r="AB25" s="55"/>
      <c r="AC25" s="77"/>
      <c r="AE25" s="309"/>
      <c r="AF25" s="2">
        <v>2009</v>
      </c>
      <c r="AG25" s="41">
        <v>98</v>
      </c>
      <c r="AH25" s="116">
        <f t="shared" si="9"/>
        <v>2.6699029126213589</v>
      </c>
      <c r="AI25" s="92">
        <v>246</v>
      </c>
      <c r="AJ25" s="116">
        <f t="shared" ref="AJ25:AJ36" si="11">BN25/F7*100</f>
        <v>1.6680567139282736</v>
      </c>
      <c r="AK25" s="26"/>
      <c r="AL25" s="116"/>
      <c r="AM25" s="26"/>
      <c r="AN25" s="116"/>
      <c r="AO25" s="26"/>
      <c r="AP25" s="116"/>
      <c r="AQ25" s="26"/>
      <c r="AR25" s="116"/>
      <c r="AS25" s="26"/>
      <c r="AT25" s="116"/>
      <c r="AU25" s="26"/>
      <c r="AV25" s="116"/>
      <c r="AW25" s="26"/>
      <c r="AX25" s="116"/>
      <c r="AY25" s="26"/>
      <c r="AZ25" s="116"/>
      <c r="BA25" s="26"/>
      <c r="BB25" s="116"/>
      <c r="BC25" s="26"/>
      <c r="BD25" s="116"/>
      <c r="BE25" s="26"/>
      <c r="BF25" s="116"/>
      <c r="BK25" s="315"/>
      <c r="BL25" s="92">
        <v>2009</v>
      </c>
      <c r="BM25" s="92">
        <v>11</v>
      </c>
      <c r="BN25" s="92">
        <v>20</v>
      </c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3"/>
    </row>
    <row r="26" spans="1:77" x14ac:dyDescent="0.3">
      <c r="B26" s="309"/>
      <c r="C26" s="2">
        <v>2010</v>
      </c>
      <c r="D26" s="55">
        <v>47</v>
      </c>
      <c r="E26" s="77">
        <f t="shared" si="8"/>
        <v>27.325581395348834</v>
      </c>
      <c r="F26" s="55">
        <v>113</v>
      </c>
      <c r="G26" s="77">
        <f t="shared" si="10"/>
        <v>24.301075268817204</v>
      </c>
      <c r="H26" s="55">
        <v>208</v>
      </c>
      <c r="I26" s="77">
        <f t="shared" ref="I26:I36" si="12">H26/H8*100</f>
        <v>14.921090387374461</v>
      </c>
      <c r="J26" s="55"/>
      <c r="K26" s="77"/>
      <c r="L26" s="55"/>
      <c r="M26" s="77"/>
      <c r="N26" s="55"/>
      <c r="O26" s="77"/>
      <c r="P26" s="55"/>
      <c r="Q26" s="77"/>
      <c r="R26" s="55"/>
      <c r="S26" s="77"/>
      <c r="T26" s="55"/>
      <c r="U26" s="77"/>
      <c r="V26" s="55"/>
      <c r="W26" s="77"/>
      <c r="X26" s="55"/>
      <c r="Y26" s="77"/>
      <c r="Z26" s="55"/>
      <c r="AA26" s="77"/>
      <c r="AB26" s="55"/>
      <c r="AC26" s="77"/>
      <c r="AE26" s="309"/>
      <c r="AF26" s="2">
        <v>2010</v>
      </c>
      <c r="AG26" s="41">
        <v>55</v>
      </c>
      <c r="AH26" s="116">
        <f t="shared" si="9"/>
        <v>4.6511627906976747</v>
      </c>
      <c r="AI26" s="92">
        <v>127</v>
      </c>
      <c r="AJ26" s="116">
        <f t="shared" si="11"/>
        <v>3.010752688172043</v>
      </c>
      <c r="AK26" s="92">
        <v>228</v>
      </c>
      <c r="AL26" s="116">
        <f t="shared" ref="AL26:AL36" si="13">BO26/H8*100</f>
        <v>1.3629842180774749</v>
      </c>
      <c r="AM26" s="26"/>
      <c r="AN26" s="116"/>
      <c r="AO26" s="26"/>
      <c r="AP26" s="116"/>
      <c r="AQ26" s="26"/>
      <c r="AR26" s="116"/>
      <c r="AS26" s="26"/>
      <c r="AT26" s="116"/>
      <c r="AU26" s="26"/>
      <c r="AV26" s="116"/>
      <c r="AW26" s="26"/>
      <c r="AX26" s="116"/>
      <c r="AY26" s="26"/>
      <c r="AZ26" s="116"/>
      <c r="BA26" s="26"/>
      <c r="BB26" s="116"/>
      <c r="BC26" s="26"/>
      <c r="BD26" s="116"/>
      <c r="BE26" s="26"/>
      <c r="BF26" s="116"/>
      <c r="BK26" s="315"/>
      <c r="BL26" s="92">
        <v>2010</v>
      </c>
      <c r="BM26" s="92">
        <v>8</v>
      </c>
      <c r="BN26" s="92">
        <v>14</v>
      </c>
      <c r="BO26" s="92">
        <v>19</v>
      </c>
      <c r="BP26" s="92"/>
      <c r="BQ26" s="92"/>
      <c r="BR26" s="92"/>
      <c r="BS26" s="92"/>
      <c r="BT26" s="92"/>
      <c r="BU26" s="92"/>
      <c r="BV26" s="92"/>
      <c r="BW26" s="92"/>
      <c r="BX26" s="92"/>
      <c r="BY26" s="93"/>
    </row>
    <row r="27" spans="1:77" x14ac:dyDescent="0.3">
      <c r="B27" s="309"/>
      <c r="C27" s="2">
        <v>2011</v>
      </c>
      <c r="D27" s="55">
        <v>41</v>
      </c>
      <c r="E27" s="77">
        <f t="shared" si="8"/>
        <v>33.884297520661157</v>
      </c>
      <c r="F27" s="55">
        <v>59</v>
      </c>
      <c r="G27" s="77">
        <f t="shared" si="10"/>
        <v>29.797979797979796</v>
      </c>
      <c r="H27" s="55">
        <v>137</v>
      </c>
      <c r="I27" s="77">
        <f t="shared" si="12"/>
        <v>24.077328646748683</v>
      </c>
      <c r="J27" s="55">
        <v>273</v>
      </c>
      <c r="K27" s="77">
        <f t="shared" ref="K27:K36" si="14">J27/J9*100</f>
        <v>17.7734375</v>
      </c>
      <c r="L27" s="55"/>
      <c r="M27" s="77"/>
      <c r="N27" s="55"/>
      <c r="O27" s="77"/>
      <c r="P27" s="55"/>
      <c r="Q27" s="77"/>
      <c r="R27" s="55"/>
      <c r="S27" s="77"/>
      <c r="T27" s="55"/>
      <c r="U27" s="77"/>
      <c r="V27" s="55"/>
      <c r="W27" s="77"/>
      <c r="X27" s="55"/>
      <c r="Y27" s="77"/>
      <c r="Z27" s="55"/>
      <c r="AA27" s="77"/>
      <c r="AB27" s="55"/>
      <c r="AC27" s="77"/>
      <c r="AE27" s="309"/>
      <c r="AF27" s="2">
        <v>2011</v>
      </c>
      <c r="AG27" s="41">
        <v>43</v>
      </c>
      <c r="AH27" s="116">
        <f t="shared" si="9"/>
        <v>1.6528925619834711</v>
      </c>
      <c r="AI27" s="92">
        <v>63</v>
      </c>
      <c r="AJ27" s="116">
        <f t="shared" si="11"/>
        <v>1.5151515151515151</v>
      </c>
      <c r="AK27" s="92">
        <v>146</v>
      </c>
      <c r="AL27" s="116">
        <f t="shared" si="13"/>
        <v>1.5817223198594026</v>
      </c>
      <c r="AM27" s="92">
        <v>290</v>
      </c>
      <c r="AN27" s="116">
        <f t="shared" ref="AN27:AN36" si="15">BP27/J9*100</f>
        <v>1.1067708333333335</v>
      </c>
      <c r="AO27" s="26"/>
      <c r="AP27" s="116"/>
      <c r="AQ27" s="26"/>
      <c r="AR27" s="116"/>
      <c r="AS27" s="26"/>
      <c r="AT27" s="116"/>
      <c r="AU27" s="26"/>
      <c r="AV27" s="116"/>
      <c r="AW27" s="26"/>
      <c r="AX27" s="116"/>
      <c r="AY27" s="26"/>
      <c r="AZ27" s="116"/>
      <c r="BA27" s="26"/>
      <c r="BB27" s="116"/>
      <c r="BC27" s="26"/>
      <c r="BD27" s="116"/>
      <c r="BE27" s="26"/>
      <c r="BF27" s="116"/>
      <c r="BK27" s="315"/>
      <c r="BL27" s="92">
        <v>2011</v>
      </c>
      <c r="BM27" s="92">
        <v>2</v>
      </c>
      <c r="BN27" s="92">
        <v>3</v>
      </c>
      <c r="BO27" s="92">
        <v>9</v>
      </c>
      <c r="BP27" s="92">
        <v>17</v>
      </c>
      <c r="BQ27" s="92"/>
      <c r="BR27" s="92"/>
      <c r="BS27" s="92"/>
      <c r="BT27" s="92"/>
      <c r="BU27" s="92"/>
      <c r="BV27" s="92"/>
      <c r="BW27" s="92"/>
      <c r="BX27" s="92"/>
      <c r="BY27" s="93"/>
    </row>
    <row r="28" spans="1:77" x14ac:dyDescent="0.3">
      <c r="B28" s="309"/>
      <c r="C28" s="2">
        <v>2012</v>
      </c>
      <c r="D28" s="55">
        <v>23</v>
      </c>
      <c r="E28" s="77">
        <f t="shared" si="8"/>
        <v>26.744186046511626</v>
      </c>
      <c r="F28" s="55">
        <v>37</v>
      </c>
      <c r="G28" s="77">
        <f t="shared" si="10"/>
        <v>29.365079365079367</v>
      </c>
      <c r="H28" s="55">
        <v>70</v>
      </c>
      <c r="I28" s="77">
        <f t="shared" si="12"/>
        <v>26.615969581749049</v>
      </c>
      <c r="J28" s="55">
        <v>152</v>
      </c>
      <c r="K28" s="77">
        <f t="shared" si="14"/>
        <v>22.585438335809808</v>
      </c>
      <c r="L28" s="55">
        <v>277</v>
      </c>
      <c r="M28" s="77">
        <f t="shared" ref="M28:M36" si="16">L28/L10*100</f>
        <v>16.952264381884945</v>
      </c>
      <c r="N28" s="55"/>
      <c r="O28" s="77"/>
      <c r="P28" s="55"/>
      <c r="Q28" s="77"/>
      <c r="R28" s="55"/>
      <c r="S28" s="77"/>
      <c r="T28" s="55"/>
      <c r="U28" s="77"/>
      <c r="V28" s="55"/>
      <c r="W28" s="77"/>
      <c r="X28" s="55"/>
      <c r="Y28" s="77"/>
      <c r="Z28" s="55"/>
      <c r="AA28" s="77"/>
      <c r="AB28" s="55"/>
      <c r="AC28" s="77"/>
      <c r="AE28" s="309"/>
      <c r="AF28" s="2">
        <v>2012</v>
      </c>
      <c r="AG28" s="41">
        <v>27</v>
      </c>
      <c r="AH28" s="116">
        <f t="shared" si="9"/>
        <v>4.6511627906976747</v>
      </c>
      <c r="AI28" s="92">
        <v>45</v>
      </c>
      <c r="AJ28" s="116">
        <f t="shared" si="11"/>
        <v>6.3492063492063489</v>
      </c>
      <c r="AK28" s="92">
        <v>75</v>
      </c>
      <c r="AL28" s="116">
        <f t="shared" si="13"/>
        <v>1.9011406844106464</v>
      </c>
      <c r="AM28" s="92">
        <v>165</v>
      </c>
      <c r="AN28" s="116">
        <f t="shared" si="15"/>
        <v>1.7830609212481425</v>
      </c>
      <c r="AO28" s="92">
        <v>288</v>
      </c>
      <c r="AP28" s="116">
        <f t="shared" ref="AP28:AP36" si="17">BQ28/L10*100</f>
        <v>0.61199510403916768</v>
      </c>
      <c r="AQ28" s="26"/>
      <c r="AR28" s="116"/>
      <c r="AS28" s="26"/>
      <c r="AT28" s="116"/>
      <c r="AU28" s="26"/>
      <c r="AV28" s="116"/>
      <c r="AW28" s="26"/>
      <c r="AX28" s="116"/>
      <c r="AY28" s="26"/>
      <c r="AZ28" s="116"/>
      <c r="BA28" s="26"/>
      <c r="BB28" s="116"/>
      <c r="BC28" s="26"/>
      <c r="BD28" s="116"/>
      <c r="BE28" s="26"/>
      <c r="BF28" s="116"/>
      <c r="BK28" s="315"/>
      <c r="BL28" s="92">
        <v>2012</v>
      </c>
      <c r="BM28" s="92">
        <v>4</v>
      </c>
      <c r="BN28" s="92">
        <v>8</v>
      </c>
      <c r="BO28" s="92">
        <v>5</v>
      </c>
      <c r="BP28" s="92">
        <v>12</v>
      </c>
      <c r="BQ28" s="92">
        <v>10</v>
      </c>
      <c r="BR28" s="92"/>
      <c r="BS28" s="92"/>
      <c r="BT28" s="92"/>
      <c r="BU28" s="92"/>
      <c r="BV28" s="92"/>
      <c r="BW28" s="92"/>
      <c r="BX28" s="92"/>
      <c r="BY28" s="93"/>
    </row>
    <row r="29" spans="1:77" x14ac:dyDescent="0.3">
      <c r="B29" s="309"/>
      <c r="C29" s="2">
        <v>2013</v>
      </c>
      <c r="D29" s="55">
        <v>16</v>
      </c>
      <c r="E29" s="77">
        <f t="shared" si="8"/>
        <v>24.615384615384617</v>
      </c>
      <c r="F29" s="55">
        <v>29</v>
      </c>
      <c r="G29" s="77">
        <f t="shared" si="10"/>
        <v>31.521739130434785</v>
      </c>
      <c r="H29" s="55">
        <v>49</v>
      </c>
      <c r="I29" s="77">
        <f t="shared" si="12"/>
        <v>28.654970760233915</v>
      </c>
      <c r="J29" s="55">
        <v>89</v>
      </c>
      <c r="K29" s="77">
        <f t="shared" si="14"/>
        <v>29.666666666666668</v>
      </c>
      <c r="L29" s="55">
        <v>188</v>
      </c>
      <c r="M29" s="77">
        <f t="shared" si="16"/>
        <v>26.478873239436616</v>
      </c>
      <c r="N29" s="55">
        <v>324</v>
      </c>
      <c r="O29" s="77">
        <f t="shared" ref="O29:O36" si="18">N29/N11*100</f>
        <v>18.556701030927837</v>
      </c>
      <c r="P29" s="55"/>
      <c r="Q29" s="77"/>
      <c r="R29" s="55"/>
      <c r="S29" s="77"/>
      <c r="T29" s="55"/>
      <c r="U29" s="77"/>
      <c r="V29" s="55"/>
      <c r="W29" s="77"/>
      <c r="X29" s="55"/>
      <c r="Y29" s="77"/>
      <c r="Z29" s="55"/>
      <c r="AA29" s="77"/>
      <c r="AB29" s="55"/>
      <c r="AC29" s="77"/>
      <c r="AE29" s="309"/>
      <c r="AF29" s="2">
        <v>2013</v>
      </c>
      <c r="AG29" s="41">
        <v>22</v>
      </c>
      <c r="AH29" s="116">
        <f t="shared" si="9"/>
        <v>6.1538461538461542</v>
      </c>
      <c r="AI29" s="92">
        <v>32</v>
      </c>
      <c r="AJ29" s="116">
        <f t="shared" si="11"/>
        <v>3.2608695652173911</v>
      </c>
      <c r="AK29" s="92">
        <v>59</v>
      </c>
      <c r="AL29" s="116">
        <f t="shared" si="13"/>
        <v>5.2631578947368416</v>
      </c>
      <c r="AM29" s="92">
        <v>104</v>
      </c>
      <c r="AN29" s="116">
        <f t="shared" si="15"/>
        <v>5</v>
      </c>
      <c r="AO29" s="92">
        <v>221</v>
      </c>
      <c r="AP29" s="116">
        <f t="shared" si="17"/>
        <v>3.943661971830986</v>
      </c>
      <c r="AQ29" s="92">
        <v>357</v>
      </c>
      <c r="AR29" s="116">
        <f t="shared" ref="AR29:AR36" si="19">BR29/N11*100</f>
        <v>1.5463917525773196</v>
      </c>
      <c r="AS29" s="26"/>
      <c r="AT29" s="116"/>
      <c r="AU29" s="26"/>
      <c r="AV29" s="116"/>
      <c r="AW29" s="26"/>
      <c r="AX29" s="116"/>
      <c r="AY29" s="26"/>
      <c r="AZ29" s="116"/>
      <c r="BA29" s="26"/>
      <c r="BB29" s="116"/>
      <c r="BC29" s="26"/>
      <c r="BD29" s="116"/>
      <c r="BE29" s="26"/>
      <c r="BF29" s="116"/>
      <c r="BK29" s="315"/>
      <c r="BL29" s="92">
        <v>2013</v>
      </c>
      <c r="BM29" s="92">
        <v>4</v>
      </c>
      <c r="BN29" s="92">
        <v>3</v>
      </c>
      <c r="BO29" s="92">
        <v>9</v>
      </c>
      <c r="BP29" s="92">
        <v>15</v>
      </c>
      <c r="BQ29" s="92">
        <v>28</v>
      </c>
      <c r="BR29" s="92">
        <v>27</v>
      </c>
      <c r="BS29" s="92"/>
      <c r="BT29" s="92"/>
      <c r="BU29" s="92"/>
      <c r="BV29" s="92"/>
      <c r="BW29" s="92"/>
      <c r="BX29" s="92"/>
      <c r="BY29" s="93"/>
    </row>
    <row r="30" spans="1:77" x14ac:dyDescent="0.3">
      <c r="B30" s="309"/>
      <c r="C30" s="2">
        <v>2014</v>
      </c>
      <c r="D30" s="55">
        <v>12</v>
      </c>
      <c r="E30" s="77">
        <f t="shared" si="8"/>
        <v>24.489795918367346</v>
      </c>
      <c r="F30" s="55">
        <v>16</v>
      </c>
      <c r="G30" s="77">
        <f t="shared" si="10"/>
        <v>26.666666666666668</v>
      </c>
      <c r="H30" s="55">
        <v>32</v>
      </c>
      <c r="I30" s="77">
        <f t="shared" si="12"/>
        <v>26.229508196721312</v>
      </c>
      <c r="J30" s="55">
        <v>53</v>
      </c>
      <c r="K30" s="77">
        <f t="shared" si="14"/>
        <v>27.040816326530614</v>
      </c>
      <c r="L30" s="55">
        <v>94</v>
      </c>
      <c r="M30" s="77">
        <f t="shared" si="16"/>
        <v>28.834355828220858</v>
      </c>
      <c r="N30" s="55">
        <v>213</v>
      </c>
      <c r="O30" s="77">
        <f t="shared" si="18"/>
        <v>27.448453608247426</v>
      </c>
      <c r="P30" s="55">
        <v>332</v>
      </c>
      <c r="Q30" s="77">
        <f t="shared" ref="Q30:Q36" si="20">P30/P12*100</f>
        <v>17.622080679405521</v>
      </c>
      <c r="R30" s="55"/>
      <c r="S30" s="77"/>
      <c r="T30" s="55"/>
      <c r="U30" s="77"/>
      <c r="V30" s="55"/>
      <c r="W30" s="77"/>
      <c r="X30" s="55"/>
      <c r="Y30" s="77"/>
      <c r="Z30" s="55"/>
      <c r="AA30" s="77"/>
      <c r="AB30" s="55"/>
      <c r="AC30" s="77"/>
      <c r="AE30" s="309"/>
      <c r="AF30" s="2">
        <v>2014</v>
      </c>
      <c r="AG30" s="41">
        <v>12</v>
      </c>
      <c r="AH30" s="116">
        <f t="shared" si="9"/>
        <v>0</v>
      </c>
      <c r="AI30" s="92">
        <v>20</v>
      </c>
      <c r="AJ30" s="116">
        <f t="shared" si="11"/>
        <v>5</v>
      </c>
      <c r="AK30" s="92">
        <v>36</v>
      </c>
      <c r="AL30" s="116">
        <f t="shared" si="13"/>
        <v>2.459016393442623</v>
      </c>
      <c r="AM30" s="92">
        <v>60</v>
      </c>
      <c r="AN30" s="116">
        <f t="shared" si="15"/>
        <v>3.5714285714285712</v>
      </c>
      <c r="AO30" s="92">
        <v>108</v>
      </c>
      <c r="AP30" s="116">
        <f t="shared" si="17"/>
        <v>4.294478527607362</v>
      </c>
      <c r="AQ30" s="92">
        <v>244</v>
      </c>
      <c r="AR30" s="116">
        <f t="shared" si="19"/>
        <v>3.608247422680412</v>
      </c>
      <c r="AS30" s="92">
        <v>370</v>
      </c>
      <c r="AT30" s="116">
        <f t="shared" ref="AT30:AT36" si="21">BS30/P12*100</f>
        <v>1.8577494692144374</v>
      </c>
      <c r="AU30" s="26"/>
      <c r="AV30" s="116"/>
      <c r="AW30" s="26"/>
      <c r="AX30" s="116"/>
      <c r="AY30" s="26"/>
      <c r="AZ30" s="116"/>
      <c r="BA30" s="26"/>
      <c r="BB30" s="116"/>
      <c r="BC30" s="26"/>
      <c r="BD30" s="116"/>
      <c r="BE30" s="26"/>
      <c r="BF30" s="116"/>
      <c r="BK30" s="315"/>
      <c r="BL30" s="92">
        <v>2014</v>
      </c>
      <c r="BM30" s="92">
        <v>0</v>
      </c>
      <c r="BN30" s="92">
        <v>3</v>
      </c>
      <c r="BO30" s="92">
        <v>3</v>
      </c>
      <c r="BP30" s="92">
        <v>7</v>
      </c>
      <c r="BQ30" s="92">
        <v>14</v>
      </c>
      <c r="BR30" s="92">
        <v>28</v>
      </c>
      <c r="BS30" s="92">
        <v>35</v>
      </c>
      <c r="BT30" s="92"/>
      <c r="BU30" s="92"/>
      <c r="BV30" s="92"/>
      <c r="BW30" s="92"/>
      <c r="BX30" s="92"/>
      <c r="BY30" s="93"/>
    </row>
    <row r="31" spans="1:77" x14ac:dyDescent="0.3">
      <c r="B31" s="309"/>
      <c r="C31" s="2">
        <v>2015</v>
      </c>
      <c r="D31" s="55">
        <v>17</v>
      </c>
      <c r="E31" s="77">
        <f t="shared" si="8"/>
        <v>38.636363636363633</v>
      </c>
      <c r="F31" s="55">
        <v>14</v>
      </c>
      <c r="G31" s="77">
        <f t="shared" si="10"/>
        <v>28.571428571428569</v>
      </c>
      <c r="H31" s="55">
        <v>35</v>
      </c>
      <c r="I31" s="77">
        <f t="shared" si="12"/>
        <v>35</v>
      </c>
      <c r="J31" s="55">
        <v>37</v>
      </c>
      <c r="K31" s="77">
        <f t="shared" si="14"/>
        <v>24.832214765100673</v>
      </c>
      <c r="L31" s="55">
        <v>61</v>
      </c>
      <c r="M31" s="77">
        <f t="shared" si="16"/>
        <v>28.240740740740737</v>
      </c>
      <c r="N31" s="55">
        <v>91</v>
      </c>
      <c r="O31" s="77">
        <f t="shared" si="18"/>
        <v>25.925925925925924</v>
      </c>
      <c r="P31" s="55">
        <v>219</v>
      </c>
      <c r="Q31" s="77">
        <f t="shared" si="20"/>
        <v>26.545454545454543</v>
      </c>
      <c r="R31" s="55">
        <v>328</v>
      </c>
      <c r="S31" s="77">
        <f t="shared" ref="S31:S36" si="22">R31/R13*100</f>
        <v>16.318407960199004</v>
      </c>
      <c r="T31" s="55"/>
      <c r="U31" s="77"/>
      <c r="V31" s="55"/>
      <c r="W31" s="77"/>
      <c r="X31" s="55"/>
      <c r="Y31" s="77"/>
      <c r="Z31" s="55"/>
      <c r="AA31" s="77"/>
      <c r="AB31" s="55"/>
      <c r="AC31" s="77"/>
      <c r="AE31" s="309"/>
      <c r="AF31" s="2">
        <v>2015</v>
      </c>
      <c r="AG31" s="41">
        <v>20</v>
      </c>
      <c r="AH31" s="116">
        <f t="shared" si="9"/>
        <v>6.8181818181818175</v>
      </c>
      <c r="AI31" s="92">
        <v>15</v>
      </c>
      <c r="AJ31" s="116">
        <f t="shared" si="11"/>
        <v>2.0408163265306123</v>
      </c>
      <c r="AK31" s="92">
        <v>36</v>
      </c>
      <c r="AL31" s="116">
        <f t="shared" si="13"/>
        <v>1</v>
      </c>
      <c r="AM31" s="92">
        <v>40</v>
      </c>
      <c r="AN31" s="116">
        <f t="shared" si="15"/>
        <v>2.0134228187919461</v>
      </c>
      <c r="AO31" s="92">
        <v>67</v>
      </c>
      <c r="AP31" s="116">
        <f t="shared" si="17"/>
        <v>2.7777777777777777</v>
      </c>
      <c r="AQ31" s="92">
        <v>98</v>
      </c>
      <c r="AR31" s="116">
        <f t="shared" si="19"/>
        <v>1.9943019943019942</v>
      </c>
      <c r="AS31" s="92">
        <v>248</v>
      </c>
      <c r="AT31" s="116">
        <f t="shared" si="21"/>
        <v>3.3939393939393945</v>
      </c>
      <c r="AU31" s="26">
        <v>348</v>
      </c>
      <c r="AV31" s="116">
        <f t="shared" ref="AV31:AV36" si="23">BT31/R13*100</f>
        <v>0.94527363184079594</v>
      </c>
      <c r="AW31" s="26"/>
      <c r="AX31" s="116"/>
      <c r="AY31" s="26"/>
      <c r="AZ31" s="116"/>
      <c r="BA31" s="26"/>
      <c r="BB31" s="116"/>
      <c r="BC31" s="26"/>
      <c r="BD31" s="116"/>
      <c r="BE31" s="26"/>
      <c r="BF31" s="116"/>
      <c r="BK31" s="315"/>
      <c r="BL31" s="92">
        <v>2015</v>
      </c>
      <c r="BM31" s="92">
        <v>3</v>
      </c>
      <c r="BN31" s="92">
        <v>1</v>
      </c>
      <c r="BO31" s="92">
        <v>1</v>
      </c>
      <c r="BP31" s="92">
        <v>3</v>
      </c>
      <c r="BQ31" s="92">
        <v>6</v>
      </c>
      <c r="BR31" s="92">
        <v>7</v>
      </c>
      <c r="BS31" s="92">
        <v>28</v>
      </c>
      <c r="BT31" s="92">
        <v>19</v>
      </c>
      <c r="BU31" s="92"/>
      <c r="BV31" s="92"/>
      <c r="BW31" s="92"/>
      <c r="BX31" s="92"/>
      <c r="BY31" s="93"/>
    </row>
    <row r="32" spans="1:77" x14ac:dyDescent="0.3">
      <c r="B32" s="309"/>
      <c r="C32" s="2">
        <v>2016</v>
      </c>
      <c r="D32" s="55">
        <v>11</v>
      </c>
      <c r="E32" s="77">
        <f t="shared" si="8"/>
        <v>30.555555555555557</v>
      </c>
      <c r="F32" s="55">
        <v>13</v>
      </c>
      <c r="G32" s="77">
        <f t="shared" si="10"/>
        <v>33.333333333333329</v>
      </c>
      <c r="H32" s="55">
        <v>28</v>
      </c>
      <c r="I32" s="77">
        <f t="shared" si="12"/>
        <v>35.897435897435898</v>
      </c>
      <c r="J32" s="55">
        <v>34</v>
      </c>
      <c r="K32" s="77">
        <f t="shared" si="14"/>
        <v>28.571428571428569</v>
      </c>
      <c r="L32" s="55">
        <v>39</v>
      </c>
      <c r="M32" s="77">
        <f t="shared" si="16"/>
        <v>26.351351351351347</v>
      </c>
      <c r="N32" s="55">
        <v>80</v>
      </c>
      <c r="O32" s="77">
        <f t="shared" si="18"/>
        <v>35.398230088495573</v>
      </c>
      <c r="P32" s="55">
        <v>128</v>
      </c>
      <c r="Q32" s="77">
        <f t="shared" si="20"/>
        <v>32.487309644670049</v>
      </c>
      <c r="R32" s="55">
        <v>221</v>
      </c>
      <c r="S32" s="77">
        <f t="shared" si="22"/>
        <v>23.943661971830984</v>
      </c>
      <c r="T32" s="55">
        <v>395</v>
      </c>
      <c r="U32" s="77">
        <f>T32/T14*100</f>
        <v>17.921960072595279</v>
      </c>
      <c r="V32" s="55"/>
      <c r="W32" s="77"/>
      <c r="X32" s="55"/>
      <c r="Y32" s="77"/>
      <c r="Z32" s="55"/>
      <c r="AA32" s="77"/>
      <c r="AB32" s="55"/>
      <c r="AC32" s="77"/>
      <c r="AE32" s="309"/>
      <c r="AF32" s="2">
        <v>2016</v>
      </c>
      <c r="AG32" s="41">
        <v>12</v>
      </c>
      <c r="AH32" s="116">
        <f t="shared" si="9"/>
        <v>2.7777777777777777</v>
      </c>
      <c r="AI32" s="92">
        <v>13</v>
      </c>
      <c r="AJ32" s="116">
        <f t="shared" si="11"/>
        <v>0</v>
      </c>
      <c r="AK32" s="92">
        <v>31</v>
      </c>
      <c r="AL32" s="116">
        <f t="shared" si="13"/>
        <v>3.8461538461538463</v>
      </c>
      <c r="AM32" s="92">
        <v>38</v>
      </c>
      <c r="AN32" s="116">
        <f t="shared" si="15"/>
        <v>3.3613445378151261</v>
      </c>
      <c r="AO32" s="92">
        <v>43</v>
      </c>
      <c r="AP32" s="116">
        <f t="shared" si="17"/>
        <v>2.7027027027027026</v>
      </c>
      <c r="AQ32" s="92">
        <v>84</v>
      </c>
      <c r="AR32" s="116">
        <f t="shared" si="19"/>
        <v>1.7699115044247788</v>
      </c>
      <c r="AS32" s="92">
        <v>136</v>
      </c>
      <c r="AT32" s="116">
        <f t="shared" si="21"/>
        <v>1.7766497461928936</v>
      </c>
      <c r="AU32" s="26">
        <v>237</v>
      </c>
      <c r="AV32" s="116">
        <f t="shared" si="23"/>
        <v>1.7334777898158178</v>
      </c>
      <c r="AW32" s="26">
        <v>414</v>
      </c>
      <c r="AX32" s="116">
        <f>BU32/T14*100</f>
        <v>0.86206896551724133</v>
      </c>
      <c r="AY32" s="26"/>
      <c r="AZ32" s="116"/>
      <c r="BA32" s="26"/>
      <c r="BB32" s="116"/>
      <c r="BC32" s="26"/>
      <c r="BD32" s="116"/>
      <c r="BE32" s="26"/>
      <c r="BF32" s="116"/>
      <c r="BK32" s="315"/>
      <c r="BL32" s="92">
        <v>2016</v>
      </c>
      <c r="BM32" s="92">
        <v>1</v>
      </c>
      <c r="BN32" s="92">
        <v>0</v>
      </c>
      <c r="BO32" s="92">
        <v>3</v>
      </c>
      <c r="BP32" s="92">
        <v>4</v>
      </c>
      <c r="BQ32" s="92">
        <v>4</v>
      </c>
      <c r="BR32" s="92">
        <v>4</v>
      </c>
      <c r="BS32" s="92">
        <v>7</v>
      </c>
      <c r="BT32" s="92">
        <v>16</v>
      </c>
      <c r="BU32" s="92">
        <v>19</v>
      </c>
      <c r="BV32" s="92"/>
      <c r="BW32" s="92"/>
      <c r="BX32" s="92"/>
      <c r="BY32" s="93"/>
    </row>
    <row r="33" spans="1:77" x14ac:dyDescent="0.3">
      <c r="B33" s="309"/>
      <c r="C33" s="2">
        <v>2017</v>
      </c>
      <c r="D33" s="55">
        <v>11</v>
      </c>
      <c r="E33" s="77">
        <f t="shared" si="8"/>
        <v>35.483870967741936</v>
      </c>
      <c r="F33" s="55">
        <v>9</v>
      </c>
      <c r="G33" s="77">
        <f t="shared" si="10"/>
        <v>29.032258064516132</v>
      </c>
      <c r="H33" s="55">
        <v>16</v>
      </c>
      <c r="I33" s="77">
        <f t="shared" si="12"/>
        <v>27.118644067796609</v>
      </c>
      <c r="J33" s="55">
        <v>30</v>
      </c>
      <c r="K33" s="77">
        <f t="shared" si="14"/>
        <v>33.333333333333329</v>
      </c>
      <c r="L33" s="55">
        <v>42</v>
      </c>
      <c r="M33" s="77">
        <f t="shared" si="16"/>
        <v>35.294117647058826</v>
      </c>
      <c r="N33" s="55">
        <v>61</v>
      </c>
      <c r="O33" s="77">
        <f t="shared" si="18"/>
        <v>35.882352941176471</v>
      </c>
      <c r="P33" s="55">
        <v>92</v>
      </c>
      <c r="Q33" s="77">
        <f t="shared" si="20"/>
        <v>33.2129963898917</v>
      </c>
      <c r="R33" s="55">
        <v>120</v>
      </c>
      <c r="S33" s="77">
        <f t="shared" si="22"/>
        <v>28.103044496487119</v>
      </c>
      <c r="T33" s="55">
        <v>265</v>
      </c>
      <c r="U33" s="77">
        <f>T33/T15*100</f>
        <v>27.404343329886245</v>
      </c>
      <c r="V33" s="55">
        <v>499</v>
      </c>
      <c r="W33" s="77">
        <f>V33/V15*100</f>
        <v>20.568837592745261</v>
      </c>
      <c r="X33" s="55"/>
      <c r="Y33" s="77"/>
      <c r="Z33" s="55"/>
      <c r="AA33" s="77"/>
      <c r="AB33" s="55"/>
      <c r="AC33" s="77"/>
      <c r="AE33" s="309"/>
      <c r="AF33" s="2">
        <v>2017</v>
      </c>
      <c r="AG33" s="41">
        <v>11</v>
      </c>
      <c r="AH33" s="116">
        <f t="shared" si="9"/>
        <v>0</v>
      </c>
      <c r="AI33" s="92">
        <v>10</v>
      </c>
      <c r="AJ33" s="116">
        <f t="shared" si="11"/>
        <v>3.225806451612903</v>
      </c>
      <c r="AK33" s="92">
        <v>16</v>
      </c>
      <c r="AL33" s="116">
        <f t="shared" si="13"/>
        <v>0</v>
      </c>
      <c r="AM33" s="92">
        <v>30</v>
      </c>
      <c r="AN33" s="116">
        <f t="shared" si="15"/>
        <v>0</v>
      </c>
      <c r="AO33" s="92">
        <v>47</v>
      </c>
      <c r="AP33" s="116">
        <f t="shared" si="17"/>
        <v>2.5210084033613445</v>
      </c>
      <c r="AQ33" s="92">
        <v>67</v>
      </c>
      <c r="AR33" s="116">
        <f t="shared" si="19"/>
        <v>3.5294117647058822</v>
      </c>
      <c r="AS33" s="92">
        <v>96</v>
      </c>
      <c r="AT33" s="116">
        <f t="shared" si="21"/>
        <v>1.4440433212996391</v>
      </c>
      <c r="AU33" s="26">
        <v>133</v>
      </c>
      <c r="AV33" s="116">
        <f t="shared" si="23"/>
        <v>3.0444964871194378</v>
      </c>
      <c r="AW33" s="26">
        <v>294</v>
      </c>
      <c r="AX33" s="116">
        <f>BU33/T15*100</f>
        <v>2.5853154084798344</v>
      </c>
      <c r="AY33" s="26">
        <v>518</v>
      </c>
      <c r="AZ33" s="116">
        <f>BV33/V15*100</f>
        <v>0.78318219291014013</v>
      </c>
      <c r="BA33" s="26"/>
      <c r="BB33" s="116"/>
      <c r="BC33" s="26"/>
      <c r="BD33" s="116"/>
      <c r="BE33" s="26"/>
      <c r="BF33" s="116"/>
      <c r="BK33" s="315"/>
      <c r="BL33" s="92">
        <v>2017</v>
      </c>
      <c r="BM33" s="92">
        <v>0</v>
      </c>
      <c r="BN33" s="92">
        <v>1</v>
      </c>
      <c r="BO33" s="92">
        <v>0</v>
      </c>
      <c r="BP33" s="92">
        <v>0</v>
      </c>
      <c r="BQ33" s="92">
        <v>3</v>
      </c>
      <c r="BR33" s="92">
        <v>6</v>
      </c>
      <c r="BS33" s="92">
        <v>4</v>
      </c>
      <c r="BT33" s="92">
        <v>13</v>
      </c>
      <c r="BU33" s="92">
        <v>25</v>
      </c>
      <c r="BV33" s="92">
        <v>19</v>
      </c>
      <c r="BW33" s="92"/>
      <c r="BX33" s="92"/>
      <c r="BY33" s="93"/>
    </row>
    <row r="34" spans="1:77" x14ac:dyDescent="0.3">
      <c r="B34" s="309"/>
      <c r="C34" s="2">
        <v>2018</v>
      </c>
      <c r="D34" s="55">
        <v>6</v>
      </c>
      <c r="E34" s="77">
        <f t="shared" si="8"/>
        <v>25</v>
      </c>
      <c r="F34" s="55">
        <v>7</v>
      </c>
      <c r="G34" s="77">
        <f t="shared" si="10"/>
        <v>25.925925925925924</v>
      </c>
      <c r="H34" s="55">
        <v>9</v>
      </c>
      <c r="I34" s="77">
        <f t="shared" si="12"/>
        <v>21.951219512195124</v>
      </c>
      <c r="J34" s="55">
        <v>24</v>
      </c>
      <c r="K34" s="77">
        <f t="shared" si="14"/>
        <v>33.802816901408448</v>
      </c>
      <c r="L34" s="55">
        <v>30</v>
      </c>
      <c r="M34" s="77">
        <f t="shared" si="16"/>
        <v>33.707865168539328</v>
      </c>
      <c r="N34" s="55">
        <v>50</v>
      </c>
      <c r="O34" s="77">
        <f t="shared" si="18"/>
        <v>38.759689922480625</v>
      </c>
      <c r="P34" s="55">
        <v>73</v>
      </c>
      <c r="Q34" s="77">
        <f t="shared" si="20"/>
        <v>35.960591133004925</v>
      </c>
      <c r="R34" s="55">
        <v>84</v>
      </c>
      <c r="S34" s="77">
        <f t="shared" si="22"/>
        <v>28.378378378378379</v>
      </c>
      <c r="T34" s="55">
        <v>153</v>
      </c>
      <c r="U34" s="77">
        <f>T34/T16*100</f>
        <v>34.615384615384613</v>
      </c>
      <c r="V34" s="55">
        <v>313</v>
      </c>
      <c r="W34" s="77">
        <f>V34/V16*100</f>
        <v>27.552816901408448</v>
      </c>
      <c r="X34" s="55">
        <v>523</v>
      </c>
      <c r="Y34" s="77">
        <f>X34/X16*100</f>
        <v>20.279177975959676</v>
      </c>
      <c r="Z34" s="55"/>
      <c r="AA34" s="77"/>
      <c r="AB34" s="55"/>
      <c r="AC34" s="77"/>
      <c r="AE34" s="309"/>
      <c r="AF34" s="2">
        <v>2018</v>
      </c>
      <c r="AG34" s="41">
        <v>6</v>
      </c>
      <c r="AH34" s="116">
        <f t="shared" si="9"/>
        <v>0</v>
      </c>
      <c r="AI34" s="92">
        <v>7</v>
      </c>
      <c r="AJ34" s="116">
        <f t="shared" si="11"/>
        <v>0</v>
      </c>
      <c r="AK34" s="92">
        <v>9</v>
      </c>
      <c r="AL34" s="116">
        <f t="shared" si="13"/>
        <v>0</v>
      </c>
      <c r="AM34" s="92">
        <v>27</v>
      </c>
      <c r="AN34" s="116">
        <f t="shared" si="15"/>
        <v>4.225352112676056</v>
      </c>
      <c r="AO34" s="92">
        <v>32</v>
      </c>
      <c r="AP34" s="116">
        <f t="shared" si="17"/>
        <v>2.2471910112359552</v>
      </c>
      <c r="AQ34" s="92">
        <v>54</v>
      </c>
      <c r="AR34" s="116">
        <f t="shared" si="19"/>
        <v>3.1007751937984498</v>
      </c>
      <c r="AS34" s="92">
        <v>76</v>
      </c>
      <c r="AT34" s="116">
        <f t="shared" si="21"/>
        <v>1.4778325123152709</v>
      </c>
      <c r="AU34" s="26">
        <v>92</v>
      </c>
      <c r="AV34" s="116">
        <f t="shared" si="23"/>
        <v>2.7027027027027026</v>
      </c>
      <c r="AW34" s="26">
        <v>164</v>
      </c>
      <c r="AX34" s="116">
        <f>BU34/T16*100</f>
        <v>2.4886877828054299</v>
      </c>
      <c r="AY34" s="26">
        <v>340</v>
      </c>
      <c r="AZ34" s="116">
        <f>BV34/V16*100</f>
        <v>2.3767605633802815</v>
      </c>
      <c r="BA34" s="26">
        <v>544</v>
      </c>
      <c r="BB34" s="116">
        <f>BW34/X16*100</f>
        <v>0.81426909654904989</v>
      </c>
      <c r="BC34" s="26"/>
      <c r="BD34" s="116"/>
      <c r="BE34" s="26"/>
      <c r="BF34" s="116"/>
      <c r="BK34" s="315"/>
      <c r="BL34" s="92">
        <v>2018</v>
      </c>
      <c r="BM34" s="92">
        <v>0</v>
      </c>
      <c r="BN34" s="92">
        <v>0</v>
      </c>
      <c r="BO34" s="92">
        <v>0</v>
      </c>
      <c r="BP34" s="92">
        <v>3</v>
      </c>
      <c r="BQ34" s="92">
        <v>2</v>
      </c>
      <c r="BR34" s="92">
        <v>4</v>
      </c>
      <c r="BS34" s="92">
        <v>3</v>
      </c>
      <c r="BT34" s="92">
        <v>8</v>
      </c>
      <c r="BU34" s="92">
        <v>11</v>
      </c>
      <c r="BV34" s="92">
        <v>27</v>
      </c>
      <c r="BW34" s="92">
        <v>21</v>
      </c>
      <c r="BX34" s="92"/>
      <c r="BY34" s="93"/>
    </row>
    <row r="35" spans="1:77" x14ac:dyDescent="0.3">
      <c r="B35" s="309"/>
      <c r="C35" s="2">
        <v>2019</v>
      </c>
      <c r="D35" s="55">
        <v>6</v>
      </c>
      <c r="E35" s="77">
        <f t="shared" si="8"/>
        <v>33.333333333333329</v>
      </c>
      <c r="F35" s="55">
        <v>6</v>
      </c>
      <c r="G35" s="77">
        <f t="shared" si="10"/>
        <v>26.086956521739129</v>
      </c>
      <c r="H35" s="55">
        <v>8</v>
      </c>
      <c r="I35" s="77">
        <f t="shared" si="12"/>
        <v>26.666666666666668</v>
      </c>
      <c r="J35" s="55">
        <v>14</v>
      </c>
      <c r="K35" s="77">
        <f t="shared" si="14"/>
        <v>25</v>
      </c>
      <c r="L35" s="55">
        <v>17</v>
      </c>
      <c r="M35" s="77">
        <f t="shared" si="16"/>
        <v>23.287671232876711</v>
      </c>
      <c r="N35" s="55">
        <v>28</v>
      </c>
      <c r="O35" s="77">
        <f t="shared" si="18"/>
        <v>26.415094339622641</v>
      </c>
      <c r="P35" s="55">
        <v>36</v>
      </c>
      <c r="Q35" s="77">
        <f t="shared" si="20"/>
        <v>22.5</v>
      </c>
      <c r="R35" s="55">
        <v>57</v>
      </c>
      <c r="S35" s="77">
        <f t="shared" si="22"/>
        <v>26.146788990825687</v>
      </c>
      <c r="T35" s="55">
        <v>93</v>
      </c>
      <c r="U35" s="77">
        <f>T35/T17*100</f>
        <v>30.592105263157894</v>
      </c>
      <c r="V35" s="55">
        <v>142</v>
      </c>
      <c r="W35" s="77">
        <f>V35/V17*100</f>
        <v>26.443202979515828</v>
      </c>
      <c r="X35" s="55">
        <v>365</v>
      </c>
      <c r="Y35" s="77">
        <f>X35/X17*100</f>
        <v>28.945281522601114</v>
      </c>
      <c r="Z35" s="55">
        <v>582</v>
      </c>
      <c r="AA35" s="77">
        <f>Z35/Z17*100</f>
        <v>20.464135021097047</v>
      </c>
      <c r="AB35" s="55"/>
      <c r="AC35" s="77"/>
      <c r="AE35" s="309"/>
      <c r="AF35" s="2">
        <v>2019</v>
      </c>
      <c r="AG35" s="41">
        <v>6</v>
      </c>
      <c r="AH35" s="116">
        <f t="shared" si="9"/>
        <v>0</v>
      </c>
      <c r="AI35" s="92">
        <v>7</v>
      </c>
      <c r="AJ35" s="116">
        <f t="shared" si="11"/>
        <v>4.3478260869565215</v>
      </c>
      <c r="AK35" s="92">
        <v>8</v>
      </c>
      <c r="AL35" s="116">
        <f t="shared" si="13"/>
        <v>0</v>
      </c>
      <c r="AM35" s="92">
        <v>15</v>
      </c>
      <c r="AN35" s="116">
        <f t="shared" si="15"/>
        <v>1.7857142857142856</v>
      </c>
      <c r="AO35" s="92">
        <v>19</v>
      </c>
      <c r="AP35" s="116">
        <f t="shared" si="17"/>
        <v>2.7397260273972601</v>
      </c>
      <c r="AQ35" s="92">
        <v>31</v>
      </c>
      <c r="AR35" s="116">
        <f t="shared" si="19"/>
        <v>2.8301886792452833</v>
      </c>
      <c r="AS35" s="92">
        <v>40</v>
      </c>
      <c r="AT35" s="116">
        <f t="shared" si="21"/>
        <v>2.5</v>
      </c>
      <c r="AU35" s="26">
        <v>61</v>
      </c>
      <c r="AV35" s="116">
        <f t="shared" si="23"/>
        <v>1.834862385321101</v>
      </c>
      <c r="AW35" s="26">
        <v>101</v>
      </c>
      <c r="AX35" s="116">
        <f>BU35/T17*100</f>
        <v>2.6315789473684208</v>
      </c>
      <c r="AY35" s="26">
        <v>151</v>
      </c>
      <c r="AZ35" s="116">
        <f>BV35/V17*100</f>
        <v>1.6759776536312849</v>
      </c>
      <c r="BA35" s="26">
        <v>410</v>
      </c>
      <c r="BB35" s="116">
        <f>BW35/X17*100</f>
        <v>3.5685963521015065</v>
      </c>
      <c r="BC35" s="26">
        <v>613</v>
      </c>
      <c r="BD35" s="116">
        <f>BX35/Z17*100</f>
        <v>1.0900140646976091</v>
      </c>
      <c r="BE35" s="26"/>
      <c r="BF35" s="116"/>
      <c r="BK35" s="315"/>
      <c r="BL35" s="92">
        <v>2019</v>
      </c>
      <c r="BM35" s="92">
        <v>0</v>
      </c>
      <c r="BN35" s="92">
        <v>1</v>
      </c>
      <c r="BO35" s="92">
        <v>0</v>
      </c>
      <c r="BP35" s="92">
        <v>1</v>
      </c>
      <c r="BQ35" s="92">
        <v>2</v>
      </c>
      <c r="BR35" s="92">
        <v>3</v>
      </c>
      <c r="BS35" s="92">
        <v>4</v>
      </c>
      <c r="BT35" s="92">
        <v>4</v>
      </c>
      <c r="BU35" s="92">
        <v>8</v>
      </c>
      <c r="BV35" s="92">
        <v>9</v>
      </c>
      <c r="BW35" s="92">
        <v>45</v>
      </c>
      <c r="BX35" s="92">
        <v>31</v>
      </c>
      <c r="BY35" s="93"/>
    </row>
    <row r="36" spans="1:77" x14ac:dyDescent="0.3">
      <c r="B36" s="310"/>
      <c r="C36" s="3">
        <v>2020</v>
      </c>
      <c r="D36" s="4">
        <v>2</v>
      </c>
      <c r="E36" s="78">
        <f t="shared" si="8"/>
        <v>15.384615384615385</v>
      </c>
      <c r="F36" s="76">
        <v>4</v>
      </c>
      <c r="G36" s="78">
        <f t="shared" si="10"/>
        <v>22.222222222222221</v>
      </c>
      <c r="H36" s="76">
        <v>2</v>
      </c>
      <c r="I36" s="78">
        <f t="shared" si="12"/>
        <v>8.3333333333333321</v>
      </c>
      <c r="J36" s="76">
        <v>10</v>
      </c>
      <c r="K36" s="78">
        <f t="shared" si="14"/>
        <v>23.255813953488371</v>
      </c>
      <c r="L36" s="76">
        <v>19</v>
      </c>
      <c r="M36" s="78">
        <f t="shared" si="16"/>
        <v>31.666666666666664</v>
      </c>
      <c r="N36" s="76">
        <v>19</v>
      </c>
      <c r="O36" s="78">
        <f t="shared" si="18"/>
        <v>23.456790123456788</v>
      </c>
      <c r="P36" s="76">
        <v>22</v>
      </c>
      <c r="Q36" s="78">
        <f t="shared" si="20"/>
        <v>18.333333333333332</v>
      </c>
      <c r="R36" s="76">
        <v>36</v>
      </c>
      <c r="S36" s="78">
        <f t="shared" si="22"/>
        <v>21.818181818181817</v>
      </c>
      <c r="T36" s="76">
        <v>54</v>
      </c>
      <c r="U36" s="78">
        <f>T36/T18*100</f>
        <v>23.478260869565219</v>
      </c>
      <c r="V36" s="76">
        <v>74</v>
      </c>
      <c r="W36" s="78">
        <f>V36/V18*100</f>
        <v>20</v>
      </c>
      <c r="X36" s="76">
        <v>119</v>
      </c>
      <c r="Y36" s="78">
        <f>X36/X18*100</f>
        <v>19.040000000000003</v>
      </c>
      <c r="Z36" s="76">
        <v>259</v>
      </c>
      <c r="AA36" s="78">
        <f>Z36/Z18*100</f>
        <v>18.768115942028984</v>
      </c>
      <c r="AB36" s="76">
        <v>451</v>
      </c>
      <c r="AC36" s="78">
        <f>AB36/AB18*100</f>
        <v>16.04982206405694</v>
      </c>
      <c r="AE36" s="310"/>
      <c r="AF36" s="3">
        <v>2020</v>
      </c>
      <c r="AG36" s="4">
        <v>2</v>
      </c>
      <c r="AH36" s="78">
        <f t="shared" si="9"/>
        <v>0</v>
      </c>
      <c r="AI36" s="90">
        <v>4</v>
      </c>
      <c r="AJ36" s="78">
        <f t="shared" si="11"/>
        <v>0</v>
      </c>
      <c r="AK36" s="90">
        <v>4</v>
      </c>
      <c r="AL36" s="78">
        <f t="shared" si="13"/>
        <v>4.1666666666666661</v>
      </c>
      <c r="AM36" s="90">
        <v>10</v>
      </c>
      <c r="AN36" s="78">
        <f t="shared" si="15"/>
        <v>0</v>
      </c>
      <c r="AO36" s="90">
        <v>20</v>
      </c>
      <c r="AP36" s="78">
        <f t="shared" si="17"/>
        <v>1.6666666666666667</v>
      </c>
      <c r="AQ36" s="90">
        <v>19</v>
      </c>
      <c r="AR36" s="78">
        <f t="shared" si="19"/>
        <v>0</v>
      </c>
      <c r="AS36" s="90">
        <v>22</v>
      </c>
      <c r="AT36" s="78">
        <f t="shared" si="21"/>
        <v>0</v>
      </c>
      <c r="AU36" s="76">
        <v>39</v>
      </c>
      <c r="AV36" s="78">
        <f t="shared" si="23"/>
        <v>1.8181818181818181</v>
      </c>
      <c r="AW36" s="76">
        <v>56</v>
      </c>
      <c r="AX36" s="78">
        <f>BU36/T18*100</f>
        <v>0.86956521739130432</v>
      </c>
      <c r="AY36" s="76">
        <v>79</v>
      </c>
      <c r="AZ36" s="78">
        <f>BV36/V18*100</f>
        <v>1.3513513513513513</v>
      </c>
      <c r="BA36" s="76">
        <v>129</v>
      </c>
      <c r="BB36" s="78">
        <f>BW36/X18*100</f>
        <v>1.28</v>
      </c>
      <c r="BC36" s="76">
        <v>268</v>
      </c>
      <c r="BD36" s="78">
        <f>BX36/Z18*100</f>
        <v>0.65217391304347827</v>
      </c>
      <c r="BE36" s="76">
        <v>474</v>
      </c>
      <c r="BF36" s="78">
        <f>BY36/AB18*100</f>
        <v>0.74733096085409256</v>
      </c>
      <c r="BK36" s="316"/>
      <c r="BL36" s="90">
        <v>2020</v>
      </c>
      <c r="BM36" s="90">
        <v>0</v>
      </c>
      <c r="BN36" s="90">
        <v>0</v>
      </c>
      <c r="BO36" s="90">
        <v>1</v>
      </c>
      <c r="BP36" s="90">
        <v>0</v>
      </c>
      <c r="BQ36" s="90">
        <v>1</v>
      </c>
      <c r="BR36" s="90">
        <v>0</v>
      </c>
      <c r="BS36" s="90">
        <v>0</v>
      </c>
      <c r="BT36" s="90">
        <v>3</v>
      </c>
      <c r="BU36" s="90">
        <v>2</v>
      </c>
      <c r="BV36" s="90">
        <v>5</v>
      </c>
      <c r="BW36" s="90">
        <v>8</v>
      </c>
      <c r="BX36" s="90">
        <v>9</v>
      </c>
      <c r="BY36" s="91">
        <v>21</v>
      </c>
    </row>
    <row r="38" spans="1:77" s="86" customFormat="1" ht="24" x14ac:dyDescent="0.3">
      <c r="B38" s="100" t="s">
        <v>40</v>
      </c>
      <c r="C38" s="87"/>
      <c r="AE38" s="100" t="s">
        <v>47</v>
      </c>
      <c r="AF38" s="87"/>
    </row>
    <row r="39" spans="1:77" x14ac:dyDescent="0.3">
      <c r="B39" s="79"/>
      <c r="C39" s="73"/>
      <c r="D39" s="311" t="s">
        <v>30</v>
      </c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311"/>
      <c r="Y39" s="311"/>
      <c r="Z39" s="311"/>
      <c r="AA39" s="311"/>
      <c r="AB39" s="311"/>
      <c r="AC39" s="311"/>
      <c r="AE39" s="79"/>
      <c r="AF39" s="73"/>
      <c r="AG39" s="311" t="s">
        <v>30</v>
      </c>
      <c r="AH39" s="311"/>
      <c r="AI39" s="311"/>
      <c r="AJ39" s="311"/>
      <c r="AK39" s="311"/>
      <c r="AL39" s="311"/>
      <c r="AM39" s="311"/>
      <c r="AN39" s="311"/>
      <c r="AO39" s="311"/>
      <c r="AP39" s="311"/>
      <c r="AQ39" s="311"/>
      <c r="AR39" s="311"/>
      <c r="AS39" s="311"/>
      <c r="AT39" s="311"/>
      <c r="AU39" s="311"/>
      <c r="AV39" s="311"/>
      <c r="AW39" s="311"/>
      <c r="AX39" s="311"/>
      <c r="AY39" s="311"/>
      <c r="AZ39" s="311"/>
      <c r="BA39" s="311"/>
      <c r="BB39" s="311"/>
      <c r="BC39" s="311"/>
      <c r="BD39" s="311"/>
      <c r="BE39" s="311"/>
      <c r="BF39" s="311"/>
    </row>
    <row r="40" spans="1:77" x14ac:dyDescent="0.3">
      <c r="A40" s="27"/>
      <c r="B40" s="80"/>
      <c r="C40" s="81"/>
      <c r="D40" s="307">
        <v>2008</v>
      </c>
      <c r="E40" s="307"/>
      <c r="F40" s="307">
        <v>2009</v>
      </c>
      <c r="G40" s="307"/>
      <c r="H40" s="307">
        <v>2010</v>
      </c>
      <c r="I40" s="307"/>
      <c r="J40" s="307">
        <v>2011</v>
      </c>
      <c r="K40" s="307"/>
      <c r="L40" s="307">
        <v>2012</v>
      </c>
      <c r="M40" s="307"/>
      <c r="N40" s="307">
        <v>2013</v>
      </c>
      <c r="O40" s="307"/>
      <c r="P40" s="307">
        <v>2014</v>
      </c>
      <c r="Q40" s="307"/>
      <c r="R40" s="307">
        <v>2015</v>
      </c>
      <c r="S40" s="307"/>
      <c r="T40" s="307">
        <v>2016</v>
      </c>
      <c r="U40" s="307"/>
      <c r="V40" s="307">
        <v>2017</v>
      </c>
      <c r="W40" s="307"/>
      <c r="X40" s="307">
        <v>2018</v>
      </c>
      <c r="Y40" s="307"/>
      <c r="Z40" s="307">
        <v>2019</v>
      </c>
      <c r="AA40" s="307"/>
      <c r="AB40" s="307">
        <v>2020</v>
      </c>
      <c r="AC40" s="307"/>
      <c r="AE40" s="80"/>
      <c r="AF40" s="81"/>
      <c r="AG40" s="307">
        <v>2008</v>
      </c>
      <c r="AH40" s="307"/>
      <c r="AI40" s="307">
        <v>2009</v>
      </c>
      <c r="AJ40" s="307"/>
      <c r="AK40" s="307">
        <v>2010</v>
      </c>
      <c r="AL40" s="307"/>
      <c r="AM40" s="307">
        <v>2011</v>
      </c>
      <c r="AN40" s="307"/>
      <c r="AO40" s="307">
        <v>2012</v>
      </c>
      <c r="AP40" s="307"/>
      <c r="AQ40" s="307">
        <v>2013</v>
      </c>
      <c r="AR40" s="307"/>
      <c r="AS40" s="307">
        <v>2014</v>
      </c>
      <c r="AT40" s="307"/>
      <c r="AU40" s="307">
        <v>2015</v>
      </c>
      <c r="AV40" s="307"/>
      <c r="AW40" s="307">
        <v>2016</v>
      </c>
      <c r="AX40" s="307"/>
      <c r="AY40" s="307">
        <v>2017</v>
      </c>
      <c r="AZ40" s="307"/>
      <c r="BA40" s="307">
        <v>2018</v>
      </c>
      <c r="BB40" s="307"/>
      <c r="BC40" s="307">
        <v>2019</v>
      </c>
      <c r="BD40" s="307"/>
      <c r="BE40" s="307">
        <v>2020</v>
      </c>
      <c r="BF40" s="307"/>
    </row>
    <row r="41" spans="1:77" x14ac:dyDescent="0.3">
      <c r="B41" s="83"/>
      <c r="C41" s="84"/>
      <c r="D41" s="85" t="s">
        <v>31</v>
      </c>
      <c r="E41" s="85" t="s">
        <v>0</v>
      </c>
      <c r="F41" s="85" t="s">
        <v>31</v>
      </c>
      <c r="G41" s="85" t="s">
        <v>0</v>
      </c>
      <c r="H41" s="85" t="s">
        <v>31</v>
      </c>
      <c r="I41" s="85" t="s">
        <v>0</v>
      </c>
      <c r="J41" s="85" t="s">
        <v>31</v>
      </c>
      <c r="K41" s="85" t="s">
        <v>0</v>
      </c>
      <c r="L41" s="85" t="s">
        <v>31</v>
      </c>
      <c r="M41" s="85" t="s">
        <v>0</v>
      </c>
      <c r="N41" s="85" t="s">
        <v>31</v>
      </c>
      <c r="O41" s="85" t="s">
        <v>0</v>
      </c>
      <c r="P41" s="85" t="s">
        <v>31</v>
      </c>
      <c r="Q41" s="85" t="s">
        <v>0</v>
      </c>
      <c r="R41" s="85" t="s">
        <v>31</v>
      </c>
      <c r="S41" s="85" t="s">
        <v>0</v>
      </c>
      <c r="T41" s="85" t="s">
        <v>31</v>
      </c>
      <c r="U41" s="85" t="s">
        <v>0</v>
      </c>
      <c r="V41" s="85" t="s">
        <v>31</v>
      </c>
      <c r="W41" s="85" t="s">
        <v>0</v>
      </c>
      <c r="X41" s="85" t="s">
        <v>31</v>
      </c>
      <c r="Y41" s="85" t="s">
        <v>0</v>
      </c>
      <c r="Z41" s="85" t="s">
        <v>31</v>
      </c>
      <c r="AA41" s="85" t="s">
        <v>0</v>
      </c>
      <c r="AB41" s="85" t="s">
        <v>31</v>
      </c>
      <c r="AC41" s="85" t="s">
        <v>0</v>
      </c>
      <c r="AE41" s="83"/>
      <c r="AF41" s="84"/>
      <c r="AG41" s="85" t="s">
        <v>31</v>
      </c>
      <c r="AH41" s="85" t="s">
        <v>0</v>
      </c>
      <c r="AI41" s="85" t="s">
        <v>31</v>
      </c>
      <c r="AJ41" s="85" t="s">
        <v>0</v>
      </c>
      <c r="AK41" s="85" t="s">
        <v>31</v>
      </c>
      <c r="AL41" s="85" t="s">
        <v>0</v>
      </c>
      <c r="AM41" s="85" t="s">
        <v>31</v>
      </c>
      <c r="AN41" s="85" t="s">
        <v>0</v>
      </c>
      <c r="AO41" s="85" t="s">
        <v>31</v>
      </c>
      <c r="AP41" s="85" t="s">
        <v>0</v>
      </c>
      <c r="AQ41" s="85" t="s">
        <v>31</v>
      </c>
      <c r="AR41" s="85" t="s">
        <v>0</v>
      </c>
      <c r="AS41" s="85" t="s">
        <v>31</v>
      </c>
      <c r="AT41" s="85" t="s">
        <v>0</v>
      </c>
      <c r="AU41" s="85" t="s">
        <v>31</v>
      </c>
      <c r="AV41" s="85" t="s">
        <v>0</v>
      </c>
      <c r="AW41" s="85" t="s">
        <v>31</v>
      </c>
      <c r="AX41" s="85" t="s">
        <v>0</v>
      </c>
      <c r="AY41" s="85" t="s">
        <v>31</v>
      </c>
      <c r="AZ41" s="85" t="s">
        <v>0</v>
      </c>
      <c r="BA41" s="85" t="s">
        <v>31</v>
      </c>
      <c r="BB41" s="85" t="s">
        <v>0</v>
      </c>
      <c r="BC41" s="85" t="s">
        <v>31</v>
      </c>
      <c r="BD41" s="85" t="s">
        <v>0</v>
      </c>
      <c r="BE41" s="85" t="s">
        <v>31</v>
      </c>
      <c r="BF41" s="85" t="s">
        <v>0</v>
      </c>
    </row>
    <row r="42" spans="1:77" x14ac:dyDescent="0.3">
      <c r="B42" s="308" t="s">
        <v>34</v>
      </c>
      <c r="C42" s="2">
        <v>2008</v>
      </c>
      <c r="D42" s="55">
        <v>121</v>
      </c>
      <c r="E42" s="77">
        <f t="shared" ref="E42:E54" si="24">D42/D24*100</f>
        <v>81.756756756756758</v>
      </c>
      <c r="F42" s="55"/>
      <c r="G42" s="77"/>
      <c r="H42" s="55"/>
      <c r="I42" s="77"/>
      <c r="J42" s="55"/>
      <c r="K42" s="77"/>
      <c r="L42" s="55"/>
      <c r="M42" s="77"/>
      <c r="N42" s="55"/>
      <c r="O42" s="77"/>
      <c r="P42" s="55"/>
      <c r="Q42" s="77"/>
      <c r="R42" s="55"/>
      <c r="S42" s="77"/>
      <c r="T42" s="55"/>
      <c r="U42" s="77"/>
      <c r="V42" s="55"/>
      <c r="W42" s="77"/>
      <c r="X42" s="55"/>
      <c r="Y42" s="77"/>
      <c r="Z42" s="55"/>
      <c r="AA42" s="77"/>
      <c r="AB42" s="55"/>
      <c r="AC42" s="77"/>
      <c r="AE42" s="308" t="s">
        <v>34</v>
      </c>
      <c r="AF42" s="2">
        <v>2008</v>
      </c>
      <c r="AG42" s="55">
        <v>127</v>
      </c>
      <c r="AH42" s="77">
        <f t="shared" ref="AH42:AH54" si="25">AG42/AG24*100</f>
        <v>81.410256410256409</v>
      </c>
      <c r="AI42" s="55"/>
      <c r="AJ42" s="77"/>
      <c r="AK42" s="55"/>
      <c r="AL42" s="77"/>
      <c r="AM42" s="55"/>
      <c r="AN42" s="77"/>
      <c r="AO42" s="55"/>
      <c r="AP42" s="77"/>
      <c r="AQ42" s="55"/>
      <c r="AR42" s="77"/>
      <c r="AS42" s="55"/>
      <c r="AT42" s="77"/>
      <c r="AU42" s="55"/>
      <c r="AV42" s="77"/>
      <c r="AW42" s="55"/>
      <c r="AX42" s="77"/>
      <c r="AY42" s="55"/>
      <c r="AZ42" s="77"/>
      <c r="BA42" s="55"/>
      <c r="BB42" s="77"/>
      <c r="BC42" s="55"/>
      <c r="BD42" s="77"/>
      <c r="BE42" s="55"/>
      <c r="BF42" s="77"/>
    </row>
    <row r="43" spans="1:77" x14ac:dyDescent="0.3">
      <c r="B43" s="309"/>
      <c r="C43" s="2">
        <v>2009</v>
      </c>
      <c r="D43" s="55">
        <v>83</v>
      </c>
      <c r="E43" s="77">
        <f t="shared" si="24"/>
        <v>95.402298850574709</v>
      </c>
      <c r="F43" s="55">
        <v>202</v>
      </c>
      <c r="G43" s="77">
        <f t="shared" ref="G43:G54" si="26">F43/F25*100</f>
        <v>89.777777777777771</v>
      </c>
      <c r="H43" s="55"/>
      <c r="I43" s="77"/>
      <c r="J43" s="55"/>
      <c r="K43" s="77"/>
      <c r="L43" s="55"/>
      <c r="M43" s="77"/>
      <c r="N43" s="55"/>
      <c r="O43" s="77"/>
      <c r="P43" s="55"/>
      <c r="Q43" s="77"/>
      <c r="R43" s="55"/>
      <c r="S43" s="77"/>
      <c r="T43" s="55"/>
      <c r="U43" s="77"/>
      <c r="V43" s="55"/>
      <c r="W43" s="77"/>
      <c r="X43" s="55"/>
      <c r="Y43" s="77"/>
      <c r="Z43" s="55"/>
      <c r="AA43" s="77"/>
      <c r="AB43" s="55"/>
      <c r="AC43" s="77"/>
      <c r="AE43" s="309"/>
      <c r="AF43" s="2">
        <v>2009</v>
      </c>
      <c r="AG43" s="55">
        <v>91</v>
      </c>
      <c r="AH43" s="77">
        <f t="shared" si="25"/>
        <v>92.857142857142861</v>
      </c>
      <c r="AI43" s="55">
        <v>216</v>
      </c>
      <c r="AJ43" s="77">
        <f t="shared" ref="AJ43:AJ54" si="27">AI43/AI25*100</f>
        <v>87.804878048780495</v>
      </c>
      <c r="AK43" s="55"/>
      <c r="AL43" s="77"/>
      <c r="AM43" s="55"/>
      <c r="AN43" s="77"/>
      <c r="AO43" s="55"/>
      <c r="AP43" s="77"/>
      <c r="AQ43" s="55"/>
      <c r="AR43" s="77"/>
      <c r="AS43" s="55"/>
      <c r="AT43" s="77"/>
      <c r="AU43" s="55"/>
      <c r="AV43" s="77"/>
      <c r="AW43" s="55"/>
      <c r="AX43" s="77"/>
      <c r="AY43" s="55"/>
      <c r="AZ43" s="77"/>
      <c r="BA43" s="55"/>
      <c r="BB43" s="77"/>
      <c r="BC43" s="55"/>
      <c r="BD43" s="77"/>
      <c r="BE43" s="55"/>
      <c r="BF43" s="77"/>
    </row>
    <row r="44" spans="1:77" x14ac:dyDescent="0.3">
      <c r="B44" s="309"/>
      <c r="C44" s="2">
        <v>2010</v>
      </c>
      <c r="D44" s="55">
        <v>45</v>
      </c>
      <c r="E44" s="77">
        <f t="shared" si="24"/>
        <v>95.744680851063833</v>
      </c>
      <c r="F44" s="55">
        <v>106</v>
      </c>
      <c r="G44" s="77">
        <f t="shared" si="26"/>
        <v>93.805309734513273</v>
      </c>
      <c r="H44" s="55">
        <v>182</v>
      </c>
      <c r="I44" s="77">
        <f t="shared" ref="I44:I54" si="28">H44/H26*100</f>
        <v>87.5</v>
      </c>
      <c r="J44" s="55"/>
      <c r="K44" s="77"/>
      <c r="L44" s="55"/>
      <c r="M44" s="77"/>
      <c r="N44" s="55"/>
      <c r="O44" s="77"/>
      <c r="P44" s="55"/>
      <c r="Q44" s="77"/>
      <c r="R44" s="55"/>
      <c r="S44" s="77"/>
      <c r="T44" s="55"/>
      <c r="U44" s="77"/>
      <c r="V44" s="55"/>
      <c r="W44" s="77"/>
      <c r="X44" s="55"/>
      <c r="Y44" s="77"/>
      <c r="Z44" s="55"/>
      <c r="AA44" s="77"/>
      <c r="AB44" s="55"/>
      <c r="AC44" s="77"/>
      <c r="AE44" s="309"/>
      <c r="AF44" s="2">
        <v>2010</v>
      </c>
      <c r="AG44" s="55">
        <v>52</v>
      </c>
      <c r="AH44" s="77">
        <f t="shared" si="25"/>
        <v>94.545454545454547</v>
      </c>
      <c r="AI44" s="55">
        <v>117</v>
      </c>
      <c r="AJ44" s="77">
        <f t="shared" si="27"/>
        <v>92.125984251968504</v>
      </c>
      <c r="AK44" s="55">
        <v>195</v>
      </c>
      <c r="AL44" s="77">
        <f t="shared" ref="AL44:AL54" si="29">AK44/AK26*100</f>
        <v>85.526315789473685</v>
      </c>
      <c r="AM44" s="55"/>
      <c r="AN44" s="77"/>
      <c r="AO44" s="55"/>
      <c r="AP44" s="77"/>
      <c r="AQ44" s="55"/>
      <c r="AR44" s="77"/>
      <c r="AS44" s="55"/>
      <c r="AT44" s="77"/>
      <c r="AU44" s="55"/>
      <c r="AV44" s="77"/>
      <c r="AW44" s="55"/>
      <c r="AX44" s="77"/>
      <c r="AY44" s="55"/>
      <c r="AZ44" s="77"/>
      <c r="BA44" s="55"/>
      <c r="BB44" s="77"/>
      <c r="BC44" s="55"/>
      <c r="BD44" s="77"/>
      <c r="BE44" s="55"/>
      <c r="BF44" s="77"/>
    </row>
    <row r="45" spans="1:77" x14ac:dyDescent="0.3">
      <c r="B45" s="309"/>
      <c r="C45" s="2">
        <v>2011</v>
      </c>
      <c r="D45" s="55">
        <v>39</v>
      </c>
      <c r="E45" s="77">
        <f t="shared" si="24"/>
        <v>95.121951219512198</v>
      </c>
      <c r="F45" s="55">
        <v>54</v>
      </c>
      <c r="G45" s="77">
        <f t="shared" si="26"/>
        <v>91.525423728813564</v>
      </c>
      <c r="H45" s="55">
        <v>131</v>
      </c>
      <c r="I45" s="77">
        <f t="shared" si="28"/>
        <v>95.620437956204384</v>
      </c>
      <c r="J45" s="55">
        <v>238</v>
      </c>
      <c r="K45" s="77">
        <f t="shared" ref="K45:K54" si="30">J45/J27*100</f>
        <v>87.179487179487182</v>
      </c>
      <c r="L45" s="55"/>
      <c r="M45" s="77"/>
      <c r="N45" s="55"/>
      <c r="O45" s="77"/>
      <c r="P45" s="55"/>
      <c r="Q45" s="77"/>
      <c r="R45" s="55"/>
      <c r="S45" s="77"/>
      <c r="T45" s="55"/>
      <c r="U45" s="77"/>
      <c r="V45" s="55"/>
      <c r="W45" s="77"/>
      <c r="X45" s="55"/>
      <c r="Y45" s="77"/>
      <c r="Z45" s="55"/>
      <c r="AA45" s="77"/>
      <c r="AB45" s="55"/>
      <c r="AC45" s="77"/>
      <c r="AE45" s="309"/>
      <c r="AF45" s="2">
        <v>2011</v>
      </c>
      <c r="AG45" s="55">
        <v>41</v>
      </c>
      <c r="AH45" s="77">
        <f t="shared" si="25"/>
        <v>95.348837209302332</v>
      </c>
      <c r="AI45" s="55">
        <v>56</v>
      </c>
      <c r="AJ45" s="77">
        <f t="shared" si="27"/>
        <v>88.888888888888886</v>
      </c>
      <c r="AK45" s="55">
        <v>138</v>
      </c>
      <c r="AL45" s="77">
        <f t="shared" si="29"/>
        <v>94.520547945205479</v>
      </c>
      <c r="AM45" s="55">
        <v>250</v>
      </c>
      <c r="AN45" s="77">
        <f t="shared" ref="AN45:AN54" si="31">AM45/AM27*100</f>
        <v>86.206896551724128</v>
      </c>
      <c r="AO45" s="55"/>
      <c r="AP45" s="77"/>
      <c r="AQ45" s="55"/>
      <c r="AR45" s="77"/>
      <c r="AS45" s="55"/>
      <c r="AT45" s="77"/>
      <c r="AU45" s="55"/>
      <c r="AV45" s="77"/>
      <c r="AW45" s="55"/>
      <c r="AX45" s="77"/>
      <c r="AY45" s="55"/>
      <c r="AZ45" s="77"/>
      <c r="BA45" s="55"/>
      <c r="BB45" s="77"/>
      <c r="BC45" s="55"/>
      <c r="BD45" s="77"/>
      <c r="BE45" s="55"/>
      <c r="BF45" s="77"/>
    </row>
    <row r="46" spans="1:77" x14ac:dyDescent="0.3">
      <c r="B46" s="309"/>
      <c r="C46" s="2">
        <v>2012</v>
      </c>
      <c r="D46" s="55">
        <v>22</v>
      </c>
      <c r="E46" s="77">
        <f t="shared" si="24"/>
        <v>95.652173913043484</v>
      </c>
      <c r="F46" s="55">
        <v>34</v>
      </c>
      <c r="G46" s="77">
        <f t="shared" si="26"/>
        <v>91.891891891891902</v>
      </c>
      <c r="H46" s="55">
        <v>67</v>
      </c>
      <c r="I46" s="77">
        <f t="shared" si="28"/>
        <v>95.714285714285722</v>
      </c>
      <c r="J46" s="55">
        <v>139</v>
      </c>
      <c r="K46" s="77">
        <f t="shared" si="30"/>
        <v>91.44736842105263</v>
      </c>
      <c r="L46" s="55">
        <v>241</v>
      </c>
      <c r="M46" s="77">
        <f t="shared" ref="M46:M54" si="32">L46/L28*100</f>
        <v>87.003610108303249</v>
      </c>
      <c r="N46" s="55"/>
      <c r="O46" s="77"/>
      <c r="P46" s="55"/>
      <c r="Q46" s="77"/>
      <c r="R46" s="55"/>
      <c r="S46" s="77"/>
      <c r="T46" s="55"/>
      <c r="U46" s="77"/>
      <c r="V46" s="55"/>
      <c r="W46" s="77"/>
      <c r="X46" s="55"/>
      <c r="Y46" s="77"/>
      <c r="Z46" s="55"/>
      <c r="AA46" s="77"/>
      <c r="AB46" s="55"/>
      <c r="AC46" s="77"/>
      <c r="AE46" s="309"/>
      <c r="AF46" s="2">
        <v>2012</v>
      </c>
      <c r="AG46" s="55">
        <v>25</v>
      </c>
      <c r="AH46" s="77">
        <f t="shared" si="25"/>
        <v>92.592592592592595</v>
      </c>
      <c r="AI46" s="55">
        <v>41</v>
      </c>
      <c r="AJ46" s="77">
        <f t="shared" si="27"/>
        <v>91.111111111111114</v>
      </c>
      <c r="AK46" s="55">
        <v>71</v>
      </c>
      <c r="AL46" s="77">
        <f t="shared" si="29"/>
        <v>94.666666666666671</v>
      </c>
      <c r="AM46" s="55">
        <v>148</v>
      </c>
      <c r="AN46" s="77">
        <f t="shared" si="31"/>
        <v>89.696969696969703</v>
      </c>
      <c r="AO46" s="55">
        <v>250</v>
      </c>
      <c r="AP46" s="77">
        <f t="shared" ref="AP46:AP54" si="33">AO46/AO28*100</f>
        <v>86.805555555555557</v>
      </c>
      <c r="AQ46" s="55"/>
      <c r="AR46" s="77"/>
      <c r="AS46" s="55"/>
      <c r="AT46" s="77"/>
      <c r="AU46" s="55"/>
      <c r="AV46" s="77"/>
      <c r="AW46" s="55"/>
      <c r="AX46" s="77"/>
      <c r="AY46" s="55"/>
      <c r="AZ46" s="77"/>
      <c r="BA46" s="55"/>
      <c r="BB46" s="77"/>
      <c r="BC46" s="55"/>
      <c r="BD46" s="77"/>
      <c r="BE46" s="55"/>
      <c r="BF46" s="77"/>
    </row>
    <row r="47" spans="1:77" x14ac:dyDescent="0.3">
      <c r="B47" s="309"/>
      <c r="C47" s="2">
        <v>2013</v>
      </c>
      <c r="D47" s="55">
        <v>15</v>
      </c>
      <c r="E47" s="77">
        <f t="shared" si="24"/>
        <v>93.75</v>
      </c>
      <c r="F47" s="55">
        <v>26</v>
      </c>
      <c r="G47" s="77">
        <f t="shared" si="26"/>
        <v>89.65517241379311</v>
      </c>
      <c r="H47" s="55">
        <v>48</v>
      </c>
      <c r="I47" s="77">
        <f t="shared" si="28"/>
        <v>97.959183673469383</v>
      </c>
      <c r="J47" s="55">
        <v>86</v>
      </c>
      <c r="K47" s="77">
        <f t="shared" si="30"/>
        <v>96.629213483146074</v>
      </c>
      <c r="L47" s="55">
        <v>176</v>
      </c>
      <c r="M47" s="77">
        <f t="shared" si="32"/>
        <v>93.61702127659575</v>
      </c>
      <c r="N47" s="55">
        <v>286</v>
      </c>
      <c r="O47" s="77">
        <f t="shared" ref="O47:O54" si="34">N47/N29*100</f>
        <v>88.271604938271608</v>
      </c>
      <c r="P47" s="55"/>
      <c r="Q47" s="77"/>
      <c r="R47" s="55"/>
      <c r="S47" s="77"/>
      <c r="T47" s="55"/>
      <c r="U47" s="77"/>
      <c r="V47" s="55"/>
      <c r="W47" s="77"/>
      <c r="X47" s="55"/>
      <c r="Y47" s="77"/>
      <c r="Z47" s="55"/>
      <c r="AA47" s="77"/>
      <c r="AB47" s="55"/>
      <c r="AC47" s="77"/>
      <c r="AE47" s="309"/>
      <c r="AF47" s="2">
        <v>2013</v>
      </c>
      <c r="AG47" s="55">
        <v>21</v>
      </c>
      <c r="AH47" s="77">
        <f t="shared" si="25"/>
        <v>95.454545454545453</v>
      </c>
      <c r="AI47" s="55">
        <v>29</v>
      </c>
      <c r="AJ47" s="77">
        <f t="shared" si="27"/>
        <v>90.625</v>
      </c>
      <c r="AK47" s="55">
        <v>58</v>
      </c>
      <c r="AL47" s="77">
        <f t="shared" si="29"/>
        <v>98.305084745762713</v>
      </c>
      <c r="AM47" s="55">
        <v>99</v>
      </c>
      <c r="AN47" s="77">
        <f t="shared" si="31"/>
        <v>95.192307692307693</v>
      </c>
      <c r="AO47" s="55">
        <v>203</v>
      </c>
      <c r="AP47" s="77">
        <f t="shared" si="33"/>
        <v>91.855203619909503</v>
      </c>
      <c r="AQ47" s="55">
        <v>312</v>
      </c>
      <c r="AR47" s="77">
        <f t="shared" ref="AR47:AR54" si="35">AQ47/AQ29*100</f>
        <v>87.394957983193279</v>
      </c>
      <c r="AS47" s="55"/>
      <c r="AT47" s="77"/>
      <c r="AU47" s="55"/>
      <c r="AV47" s="77"/>
      <c r="AW47" s="55"/>
      <c r="AX47" s="77"/>
      <c r="AY47" s="55"/>
      <c r="AZ47" s="77"/>
      <c r="BA47" s="55"/>
      <c r="BB47" s="77"/>
      <c r="BC47" s="55"/>
      <c r="BD47" s="77"/>
      <c r="BE47" s="55"/>
      <c r="BF47" s="77"/>
    </row>
    <row r="48" spans="1:77" x14ac:dyDescent="0.3">
      <c r="B48" s="309"/>
      <c r="C48" s="2">
        <v>2014</v>
      </c>
      <c r="D48" s="55">
        <v>10</v>
      </c>
      <c r="E48" s="77">
        <f t="shared" si="24"/>
        <v>83.333333333333343</v>
      </c>
      <c r="F48" s="55">
        <v>16</v>
      </c>
      <c r="G48" s="77">
        <f t="shared" si="26"/>
        <v>100</v>
      </c>
      <c r="H48" s="55">
        <v>29</v>
      </c>
      <c r="I48" s="77">
        <f t="shared" si="28"/>
        <v>90.625</v>
      </c>
      <c r="J48" s="55">
        <v>49</v>
      </c>
      <c r="K48" s="77">
        <f t="shared" si="30"/>
        <v>92.452830188679243</v>
      </c>
      <c r="L48" s="55">
        <v>86</v>
      </c>
      <c r="M48" s="77">
        <f t="shared" si="32"/>
        <v>91.489361702127653</v>
      </c>
      <c r="N48" s="55">
        <v>204</v>
      </c>
      <c r="O48" s="77">
        <f t="shared" si="34"/>
        <v>95.774647887323937</v>
      </c>
      <c r="P48" s="55">
        <v>285</v>
      </c>
      <c r="Q48" s="77">
        <f t="shared" ref="Q48:Q54" si="36">P48/P30*100</f>
        <v>85.843373493975903</v>
      </c>
      <c r="R48" s="55"/>
      <c r="S48" s="77"/>
      <c r="T48" s="55"/>
      <c r="U48" s="77"/>
      <c r="V48" s="55"/>
      <c r="W48" s="77"/>
      <c r="X48" s="55"/>
      <c r="Y48" s="77"/>
      <c r="Z48" s="55"/>
      <c r="AA48" s="77"/>
      <c r="AB48" s="55"/>
      <c r="AC48" s="77"/>
      <c r="AE48" s="309"/>
      <c r="AF48" s="2">
        <v>2014</v>
      </c>
      <c r="AG48" s="55">
        <v>10</v>
      </c>
      <c r="AH48" s="77">
        <f t="shared" si="25"/>
        <v>83.333333333333343</v>
      </c>
      <c r="AI48" s="55">
        <v>19</v>
      </c>
      <c r="AJ48" s="77">
        <f t="shared" si="27"/>
        <v>95</v>
      </c>
      <c r="AK48" s="55">
        <v>32</v>
      </c>
      <c r="AL48" s="77">
        <f t="shared" si="29"/>
        <v>88.888888888888886</v>
      </c>
      <c r="AM48" s="55">
        <v>56</v>
      </c>
      <c r="AN48" s="77">
        <f t="shared" si="31"/>
        <v>93.333333333333329</v>
      </c>
      <c r="AO48" s="55">
        <v>98</v>
      </c>
      <c r="AP48" s="77">
        <f t="shared" si="33"/>
        <v>90.740740740740748</v>
      </c>
      <c r="AQ48" s="55">
        <v>229</v>
      </c>
      <c r="AR48" s="77">
        <f t="shared" si="35"/>
        <v>93.852459016393439</v>
      </c>
      <c r="AS48" s="55">
        <v>309</v>
      </c>
      <c r="AT48" s="77">
        <f t="shared" ref="AT48:AT54" si="37">AS48/AS30*100</f>
        <v>83.513513513513516</v>
      </c>
      <c r="AU48" s="55"/>
      <c r="AV48" s="77"/>
      <c r="AW48" s="55"/>
      <c r="AX48" s="77"/>
      <c r="AY48" s="55"/>
      <c r="AZ48" s="77"/>
      <c r="BA48" s="55"/>
      <c r="BB48" s="77"/>
      <c r="BC48" s="55"/>
      <c r="BD48" s="77"/>
      <c r="BE48" s="55"/>
      <c r="BF48" s="77"/>
    </row>
    <row r="49" spans="2:58" x14ac:dyDescent="0.3">
      <c r="B49" s="309"/>
      <c r="C49" s="2">
        <v>2015</v>
      </c>
      <c r="D49" s="55">
        <v>17</v>
      </c>
      <c r="E49" s="77">
        <f t="shared" si="24"/>
        <v>100</v>
      </c>
      <c r="F49" s="55">
        <v>14</v>
      </c>
      <c r="G49" s="77">
        <f t="shared" si="26"/>
        <v>100</v>
      </c>
      <c r="H49" s="55">
        <v>32</v>
      </c>
      <c r="I49" s="77">
        <f t="shared" si="28"/>
        <v>91.428571428571431</v>
      </c>
      <c r="J49" s="55">
        <v>35</v>
      </c>
      <c r="K49" s="77">
        <f t="shared" si="30"/>
        <v>94.594594594594597</v>
      </c>
      <c r="L49" s="55">
        <v>59</v>
      </c>
      <c r="M49" s="77">
        <f t="shared" si="32"/>
        <v>96.721311475409834</v>
      </c>
      <c r="N49" s="55">
        <v>85</v>
      </c>
      <c r="O49" s="77">
        <f t="shared" si="34"/>
        <v>93.406593406593402</v>
      </c>
      <c r="P49" s="55">
        <v>211</v>
      </c>
      <c r="Q49" s="77">
        <f t="shared" si="36"/>
        <v>96.347031963470315</v>
      </c>
      <c r="R49" s="55">
        <v>307</v>
      </c>
      <c r="S49" s="77">
        <f t="shared" ref="S49:S54" si="38">R49/R31*100</f>
        <v>93.597560975609767</v>
      </c>
      <c r="T49" s="55"/>
      <c r="U49" s="77"/>
      <c r="V49" s="55"/>
      <c r="W49" s="77"/>
      <c r="X49" s="55"/>
      <c r="Y49" s="77"/>
      <c r="Z49" s="55"/>
      <c r="AA49" s="77"/>
      <c r="AB49" s="55"/>
      <c r="AC49" s="77"/>
      <c r="AE49" s="309"/>
      <c r="AF49" s="2">
        <v>2015</v>
      </c>
      <c r="AG49" s="55">
        <v>18</v>
      </c>
      <c r="AH49" s="77">
        <f t="shared" si="25"/>
        <v>90</v>
      </c>
      <c r="AI49" s="55">
        <v>14</v>
      </c>
      <c r="AJ49" s="77">
        <f t="shared" si="27"/>
        <v>93.333333333333329</v>
      </c>
      <c r="AK49" s="55">
        <v>32</v>
      </c>
      <c r="AL49" s="77">
        <f t="shared" si="29"/>
        <v>88.888888888888886</v>
      </c>
      <c r="AM49" s="55">
        <v>38</v>
      </c>
      <c r="AN49" s="77">
        <f t="shared" si="31"/>
        <v>95</v>
      </c>
      <c r="AO49" s="55">
        <v>64</v>
      </c>
      <c r="AP49" s="77">
        <f t="shared" si="33"/>
        <v>95.522388059701484</v>
      </c>
      <c r="AQ49" s="55">
        <v>92</v>
      </c>
      <c r="AR49" s="77">
        <f t="shared" si="35"/>
        <v>93.877551020408163</v>
      </c>
      <c r="AS49" s="55">
        <v>233</v>
      </c>
      <c r="AT49" s="77">
        <f t="shared" si="37"/>
        <v>93.951612903225808</v>
      </c>
      <c r="AU49" s="55">
        <v>318</v>
      </c>
      <c r="AV49" s="77">
        <f t="shared" ref="AV49:AV54" si="39">AU49/AU31*100</f>
        <v>91.379310344827587</v>
      </c>
      <c r="AW49" s="55"/>
      <c r="AX49" s="77"/>
      <c r="AY49" s="55"/>
      <c r="AZ49" s="77"/>
      <c r="BA49" s="55"/>
      <c r="BB49" s="77"/>
      <c r="BC49" s="55"/>
      <c r="BD49" s="77"/>
      <c r="BE49" s="55"/>
      <c r="BF49" s="77"/>
    </row>
    <row r="50" spans="2:58" x14ac:dyDescent="0.3">
      <c r="B50" s="309"/>
      <c r="C50" s="2">
        <v>2016</v>
      </c>
      <c r="D50" s="55">
        <v>11</v>
      </c>
      <c r="E50" s="77">
        <f t="shared" si="24"/>
        <v>100</v>
      </c>
      <c r="F50" s="55">
        <v>12</v>
      </c>
      <c r="G50" s="77">
        <f t="shared" si="26"/>
        <v>92.307692307692307</v>
      </c>
      <c r="H50" s="55">
        <v>27</v>
      </c>
      <c r="I50" s="77">
        <f t="shared" si="28"/>
        <v>96.428571428571431</v>
      </c>
      <c r="J50" s="55">
        <v>32</v>
      </c>
      <c r="K50" s="77">
        <f t="shared" si="30"/>
        <v>94.117647058823522</v>
      </c>
      <c r="L50" s="55">
        <v>39</v>
      </c>
      <c r="M50" s="77">
        <f t="shared" si="32"/>
        <v>100</v>
      </c>
      <c r="N50" s="55">
        <v>78</v>
      </c>
      <c r="O50" s="77">
        <f t="shared" si="34"/>
        <v>97.5</v>
      </c>
      <c r="P50" s="55">
        <v>121</v>
      </c>
      <c r="Q50" s="77">
        <f t="shared" si="36"/>
        <v>94.53125</v>
      </c>
      <c r="R50" s="55">
        <v>213</v>
      </c>
      <c r="S50" s="77">
        <f t="shared" si="38"/>
        <v>96.380090497737555</v>
      </c>
      <c r="T50" s="55">
        <v>350</v>
      </c>
      <c r="U50" s="77">
        <f>T50/T32*100</f>
        <v>88.60759493670885</v>
      </c>
      <c r="V50" s="55"/>
      <c r="W50" s="77"/>
      <c r="X50" s="55"/>
      <c r="Y50" s="77"/>
      <c r="Z50" s="55"/>
      <c r="AA50" s="77"/>
      <c r="AB50" s="55"/>
      <c r="AC50" s="77"/>
      <c r="AE50" s="309"/>
      <c r="AF50" s="2">
        <v>2016</v>
      </c>
      <c r="AG50" s="55">
        <v>12</v>
      </c>
      <c r="AH50" s="77">
        <f t="shared" si="25"/>
        <v>100</v>
      </c>
      <c r="AI50" s="55">
        <v>12</v>
      </c>
      <c r="AJ50" s="77">
        <f t="shared" si="27"/>
        <v>92.307692307692307</v>
      </c>
      <c r="AK50" s="55">
        <v>30</v>
      </c>
      <c r="AL50" s="77">
        <f t="shared" si="29"/>
        <v>96.774193548387103</v>
      </c>
      <c r="AM50" s="55">
        <v>35</v>
      </c>
      <c r="AN50" s="77">
        <f t="shared" si="31"/>
        <v>92.10526315789474</v>
      </c>
      <c r="AO50" s="55">
        <v>43</v>
      </c>
      <c r="AP50" s="77">
        <f t="shared" si="33"/>
        <v>100</v>
      </c>
      <c r="AQ50" s="55">
        <v>80</v>
      </c>
      <c r="AR50" s="77">
        <f t="shared" si="35"/>
        <v>95.238095238095227</v>
      </c>
      <c r="AS50" s="55">
        <v>127</v>
      </c>
      <c r="AT50" s="77">
        <f t="shared" si="37"/>
        <v>93.382352941176478</v>
      </c>
      <c r="AU50" s="55">
        <v>225</v>
      </c>
      <c r="AV50" s="77">
        <f t="shared" si="39"/>
        <v>94.936708860759495</v>
      </c>
      <c r="AW50" s="55">
        <v>359</v>
      </c>
      <c r="AX50" s="77">
        <f>AW50/AW32*100</f>
        <v>86.714975845410621</v>
      </c>
      <c r="AY50" s="55"/>
      <c r="AZ50" s="77"/>
      <c r="BA50" s="55"/>
      <c r="BB50" s="77"/>
      <c r="BC50" s="55"/>
      <c r="BD50" s="77"/>
      <c r="BE50" s="55"/>
      <c r="BF50" s="77"/>
    </row>
    <row r="51" spans="2:58" x14ac:dyDescent="0.3">
      <c r="B51" s="309"/>
      <c r="C51" s="2">
        <v>2017</v>
      </c>
      <c r="D51" s="55">
        <v>11</v>
      </c>
      <c r="E51" s="77">
        <f t="shared" si="24"/>
        <v>100</v>
      </c>
      <c r="F51" s="55">
        <v>9</v>
      </c>
      <c r="G51" s="77">
        <f t="shared" si="26"/>
        <v>100</v>
      </c>
      <c r="H51" s="55">
        <v>16</v>
      </c>
      <c r="I51" s="77">
        <f t="shared" si="28"/>
        <v>100</v>
      </c>
      <c r="J51" s="55">
        <v>28</v>
      </c>
      <c r="K51" s="77">
        <f t="shared" si="30"/>
        <v>93.333333333333329</v>
      </c>
      <c r="L51" s="55">
        <v>40</v>
      </c>
      <c r="M51" s="77">
        <f t="shared" si="32"/>
        <v>95.238095238095227</v>
      </c>
      <c r="N51" s="55">
        <v>60</v>
      </c>
      <c r="O51" s="77">
        <f t="shared" si="34"/>
        <v>98.360655737704917</v>
      </c>
      <c r="P51" s="55">
        <v>89</v>
      </c>
      <c r="Q51" s="77">
        <f t="shared" si="36"/>
        <v>96.739130434782609</v>
      </c>
      <c r="R51" s="55">
        <v>116</v>
      </c>
      <c r="S51" s="77">
        <f t="shared" si="38"/>
        <v>96.666666666666671</v>
      </c>
      <c r="T51" s="55">
        <v>260</v>
      </c>
      <c r="U51" s="77">
        <f>T51/T33*100</f>
        <v>98.113207547169807</v>
      </c>
      <c r="V51" s="55">
        <v>454</v>
      </c>
      <c r="W51" s="77">
        <f>V51/V33*100</f>
        <v>90.981963927855716</v>
      </c>
      <c r="X51" s="55"/>
      <c r="Y51" s="77"/>
      <c r="Z51" s="55"/>
      <c r="AA51" s="77"/>
      <c r="AB51" s="55"/>
      <c r="AC51" s="77"/>
      <c r="AE51" s="309"/>
      <c r="AF51" s="2">
        <v>2017</v>
      </c>
      <c r="AG51" s="55">
        <v>11</v>
      </c>
      <c r="AH51" s="77">
        <f t="shared" si="25"/>
        <v>100</v>
      </c>
      <c r="AI51" s="55">
        <v>10</v>
      </c>
      <c r="AJ51" s="77">
        <f t="shared" si="27"/>
        <v>100</v>
      </c>
      <c r="AK51" s="55">
        <v>16</v>
      </c>
      <c r="AL51" s="77">
        <f t="shared" si="29"/>
        <v>100</v>
      </c>
      <c r="AM51" s="55">
        <v>28</v>
      </c>
      <c r="AN51" s="77">
        <f t="shared" si="31"/>
        <v>93.333333333333329</v>
      </c>
      <c r="AO51" s="55">
        <v>44</v>
      </c>
      <c r="AP51" s="77">
        <f t="shared" si="33"/>
        <v>93.61702127659575</v>
      </c>
      <c r="AQ51" s="55">
        <v>64</v>
      </c>
      <c r="AR51" s="77">
        <f t="shared" si="35"/>
        <v>95.522388059701484</v>
      </c>
      <c r="AS51" s="55">
        <v>91</v>
      </c>
      <c r="AT51" s="77">
        <f t="shared" si="37"/>
        <v>94.791666666666657</v>
      </c>
      <c r="AU51" s="55">
        <v>126</v>
      </c>
      <c r="AV51" s="77">
        <f t="shared" si="39"/>
        <v>94.73684210526315</v>
      </c>
      <c r="AW51" s="55">
        <v>279</v>
      </c>
      <c r="AX51" s="77">
        <f>AW51/AW33*100</f>
        <v>94.897959183673478</v>
      </c>
      <c r="AY51" s="55">
        <v>463</v>
      </c>
      <c r="AZ51" s="77">
        <f>AY51/AY33*100</f>
        <v>89.382239382239376</v>
      </c>
      <c r="BA51" s="55"/>
      <c r="BB51" s="77"/>
      <c r="BC51" s="55"/>
      <c r="BD51" s="77"/>
      <c r="BE51" s="55"/>
      <c r="BF51" s="77"/>
    </row>
    <row r="52" spans="2:58" x14ac:dyDescent="0.3">
      <c r="B52" s="309"/>
      <c r="C52" s="2">
        <v>2018</v>
      </c>
      <c r="D52" s="55">
        <v>6</v>
      </c>
      <c r="E52" s="77">
        <f t="shared" si="24"/>
        <v>100</v>
      </c>
      <c r="F52" s="55">
        <v>7</v>
      </c>
      <c r="G52" s="77">
        <f t="shared" si="26"/>
        <v>100</v>
      </c>
      <c r="H52" s="55">
        <v>9</v>
      </c>
      <c r="I52" s="77">
        <f t="shared" si="28"/>
        <v>100</v>
      </c>
      <c r="J52" s="55">
        <v>23</v>
      </c>
      <c r="K52" s="77">
        <f t="shared" si="30"/>
        <v>95.833333333333343</v>
      </c>
      <c r="L52" s="55">
        <v>29</v>
      </c>
      <c r="M52" s="77">
        <f t="shared" si="32"/>
        <v>96.666666666666671</v>
      </c>
      <c r="N52" s="55">
        <v>48</v>
      </c>
      <c r="O52" s="77">
        <f t="shared" si="34"/>
        <v>96</v>
      </c>
      <c r="P52" s="55">
        <v>68</v>
      </c>
      <c r="Q52" s="77">
        <f t="shared" si="36"/>
        <v>93.150684931506845</v>
      </c>
      <c r="R52" s="55">
        <v>80</v>
      </c>
      <c r="S52" s="77">
        <f t="shared" si="38"/>
        <v>95.238095238095227</v>
      </c>
      <c r="T52" s="55">
        <v>148</v>
      </c>
      <c r="U52" s="77">
        <f>T52/T34*100</f>
        <v>96.732026143790847</v>
      </c>
      <c r="V52" s="55">
        <v>298</v>
      </c>
      <c r="W52" s="77">
        <f>V52/V34*100</f>
        <v>95.2076677316294</v>
      </c>
      <c r="X52" s="55">
        <v>478</v>
      </c>
      <c r="Y52" s="77">
        <f>X52/X34*100</f>
        <v>91.395793499043975</v>
      </c>
      <c r="Z52" s="55"/>
      <c r="AA52" s="77"/>
      <c r="AB52" s="55"/>
      <c r="AC52" s="77"/>
      <c r="AE52" s="309"/>
      <c r="AF52" s="2">
        <v>2018</v>
      </c>
      <c r="AG52" s="55">
        <v>6</v>
      </c>
      <c r="AH52" s="77">
        <f t="shared" si="25"/>
        <v>100</v>
      </c>
      <c r="AI52" s="55">
        <v>7</v>
      </c>
      <c r="AJ52" s="77">
        <f t="shared" si="27"/>
        <v>100</v>
      </c>
      <c r="AK52" s="55">
        <v>9</v>
      </c>
      <c r="AL52" s="77">
        <f t="shared" si="29"/>
        <v>100</v>
      </c>
      <c r="AM52" s="55">
        <v>26</v>
      </c>
      <c r="AN52" s="77">
        <f t="shared" si="31"/>
        <v>96.296296296296291</v>
      </c>
      <c r="AO52" s="55">
        <v>31</v>
      </c>
      <c r="AP52" s="77">
        <f t="shared" si="33"/>
        <v>96.875</v>
      </c>
      <c r="AQ52" s="55">
        <v>50</v>
      </c>
      <c r="AR52" s="77">
        <f t="shared" si="35"/>
        <v>92.592592592592595</v>
      </c>
      <c r="AS52" s="55">
        <v>70</v>
      </c>
      <c r="AT52" s="77">
        <f t="shared" si="37"/>
        <v>92.10526315789474</v>
      </c>
      <c r="AU52" s="55">
        <v>87</v>
      </c>
      <c r="AV52" s="77">
        <f t="shared" si="39"/>
        <v>94.565217391304344</v>
      </c>
      <c r="AW52" s="55">
        <v>156</v>
      </c>
      <c r="AX52" s="77">
        <f>AW52/AW34*100</f>
        <v>95.121951219512198</v>
      </c>
      <c r="AY52" s="55">
        <v>321</v>
      </c>
      <c r="AZ52" s="77">
        <f>AY52/AY34*100</f>
        <v>94.411764705882348</v>
      </c>
      <c r="BA52" s="55">
        <v>489</v>
      </c>
      <c r="BB52" s="77">
        <f>BA52/BA34*100</f>
        <v>89.889705882352942</v>
      </c>
      <c r="BC52" s="55"/>
      <c r="BD52" s="77"/>
      <c r="BE52" s="55"/>
      <c r="BF52" s="77"/>
    </row>
    <row r="53" spans="2:58" x14ac:dyDescent="0.3">
      <c r="B53" s="309"/>
      <c r="C53" s="2">
        <v>2019</v>
      </c>
      <c r="D53" s="55">
        <v>6</v>
      </c>
      <c r="E53" s="77">
        <f t="shared" si="24"/>
        <v>100</v>
      </c>
      <c r="F53" s="55">
        <v>6</v>
      </c>
      <c r="G53" s="77">
        <f t="shared" si="26"/>
        <v>100</v>
      </c>
      <c r="H53" s="55">
        <v>8</v>
      </c>
      <c r="I53" s="77">
        <f t="shared" si="28"/>
        <v>100</v>
      </c>
      <c r="J53" s="55">
        <v>14</v>
      </c>
      <c r="K53" s="77">
        <f t="shared" si="30"/>
        <v>100</v>
      </c>
      <c r="L53" s="55">
        <v>17</v>
      </c>
      <c r="M53" s="77">
        <f t="shared" si="32"/>
        <v>100</v>
      </c>
      <c r="N53" s="55">
        <v>28</v>
      </c>
      <c r="O53" s="77">
        <f t="shared" si="34"/>
        <v>100</v>
      </c>
      <c r="P53" s="55">
        <v>36</v>
      </c>
      <c r="Q53" s="77">
        <f t="shared" si="36"/>
        <v>100</v>
      </c>
      <c r="R53" s="55">
        <v>55</v>
      </c>
      <c r="S53" s="77">
        <f t="shared" si="38"/>
        <v>96.491228070175438</v>
      </c>
      <c r="T53" s="55">
        <v>85</v>
      </c>
      <c r="U53" s="77">
        <f>T53/T35*100</f>
        <v>91.397849462365585</v>
      </c>
      <c r="V53" s="55">
        <v>135</v>
      </c>
      <c r="W53" s="77">
        <f>V53/V35*100</f>
        <v>95.070422535211264</v>
      </c>
      <c r="X53" s="55">
        <v>344</v>
      </c>
      <c r="Y53" s="77">
        <f>X53/X35*100</f>
        <v>94.246575342465761</v>
      </c>
      <c r="Z53" s="55">
        <v>532</v>
      </c>
      <c r="AA53" s="77">
        <f>Z53/Z35*100</f>
        <v>91.408934707903782</v>
      </c>
      <c r="AB53" s="55"/>
      <c r="AC53" s="77"/>
      <c r="AE53" s="309"/>
      <c r="AF53" s="2">
        <v>2019</v>
      </c>
      <c r="AG53" s="55">
        <v>6</v>
      </c>
      <c r="AH53" s="77">
        <f t="shared" si="25"/>
        <v>100</v>
      </c>
      <c r="AI53" s="55">
        <v>7</v>
      </c>
      <c r="AJ53" s="77">
        <f t="shared" si="27"/>
        <v>100</v>
      </c>
      <c r="AK53" s="55">
        <v>8</v>
      </c>
      <c r="AL53" s="77">
        <f t="shared" si="29"/>
        <v>100</v>
      </c>
      <c r="AM53" s="55">
        <v>15</v>
      </c>
      <c r="AN53" s="77">
        <f t="shared" si="31"/>
        <v>100</v>
      </c>
      <c r="AO53" s="55">
        <v>19</v>
      </c>
      <c r="AP53" s="77">
        <f t="shared" si="33"/>
        <v>100</v>
      </c>
      <c r="AQ53" s="55">
        <v>29</v>
      </c>
      <c r="AR53" s="77">
        <f t="shared" si="35"/>
        <v>93.548387096774192</v>
      </c>
      <c r="AS53" s="55">
        <v>39</v>
      </c>
      <c r="AT53" s="77">
        <f t="shared" si="37"/>
        <v>97.5</v>
      </c>
      <c r="AU53" s="55">
        <v>56</v>
      </c>
      <c r="AV53" s="77">
        <f t="shared" si="39"/>
        <v>91.803278688524586</v>
      </c>
      <c r="AW53" s="55">
        <v>89</v>
      </c>
      <c r="AX53" s="77">
        <f>AW53/AW35*100</f>
        <v>88.118811881188122</v>
      </c>
      <c r="AY53" s="55">
        <v>142</v>
      </c>
      <c r="AZ53" s="77">
        <f>AY53/AY35*100</f>
        <v>94.039735099337747</v>
      </c>
      <c r="BA53" s="55">
        <v>376</v>
      </c>
      <c r="BB53" s="77">
        <f>BA53/BA35*100</f>
        <v>91.707317073170742</v>
      </c>
      <c r="BC53" s="55">
        <v>553</v>
      </c>
      <c r="BD53" s="77">
        <f>BC53/BC35*100</f>
        <v>90.212071778140285</v>
      </c>
      <c r="BE53" s="55"/>
      <c r="BF53" s="77"/>
    </row>
    <row r="54" spans="2:58" x14ac:dyDescent="0.3">
      <c r="B54" s="310"/>
      <c r="C54" s="3">
        <v>2020</v>
      </c>
      <c r="D54" s="4">
        <v>2</v>
      </c>
      <c r="E54" s="78">
        <f t="shared" si="24"/>
        <v>100</v>
      </c>
      <c r="F54" s="76">
        <v>4</v>
      </c>
      <c r="G54" s="78">
        <f t="shared" si="26"/>
        <v>100</v>
      </c>
      <c r="H54" s="76">
        <v>2</v>
      </c>
      <c r="I54" s="78">
        <f t="shared" si="28"/>
        <v>100</v>
      </c>
      <c r="J54" s="76">
        <v>10</v>
      </c>
      <c r="K54" s="78">
        <f t="shared" si="30"/>
        <v>100</v>
      </c>
      <c r="L54" s="76">
        <v>19</v>
      </c>
      <c r="M54" s="78">
        <f t="shared" si="32"/>
        <v>100</v>
      </c>
      <c r="N54" s="76">
        <v>18</v>
      </c>
      <c r="O54" s="78">
        <f t="shared" si="34"/>
        <v>94.73684210526315</v>
      </c>
      <c r="P54" s="76">
        <v>18</v>
      </c>
      <c r="Q54" s="78">
        <f t="shared" si="36"/>
        <v>81.818181818181827</v>
      </c>
      <c r="R54" s="76">
        <v>34</v>
      </c>
      <c r="S54" s="78">
        <f t="shared" si="38"/>
        <v>94.444444444444443</v>
      </c>
      <c r="T54" s="76">
        <v>54</v>
      </c>
      <c r="U54" s="78">
        <f>T54/T36*100</f>
        <v>100</v>
      </c>
      <c r="V54" s="76">
        <v>69</v>
      </c>
      <c r="W54" s="78">
        <f>V54/V36*100</f>
        <v>93.243243243243242</v>
      </c>
      <c r="X54" s="76">
        <v>116</v>
      </c>
      <c r="Y54" s="78">
        <f>X54/X36*100</f>
        <v>97.47899159663865</v>
      </c>
      <c r="Z54" s="76">
        <v>241</v>
      </c>
      <c r="AA54" s="78">
        <f>Z54/Z36*100</f>
        <v>93.050193050193059</v>
      </c>
      <c r="AB54" s="76">
        <v>414</v>
      </c>
      <c r="AC54" s="78">
        <f>AB54/AB36*100</f>
        <v>91.796008869179602</v>
      </c>
      <c r="AE54" s="310"/>
      <c r="AF54" s="3">
        <v>2020</v>
      </c>
      <c r="AG54" s="4">
        <v>2</v>
      </c>
      <c r="AH54" s="78">
        <f t="shared" si="25"/>
        <v>100</v>
      </c>
      <c r="AI54" s="76">
        <v>4</v>
      </c>
      <c r="AJ54" s="78">
        <f t="shared" si="27"/>
        <v>100</v>
      </c>
      <c r="AK54" s="76">
        <v>3</v>
      </c>
      <c r="AL54" s="78">
        <f t="shared" si="29"/>
        <v>75</v>
      </c>
      <c r="AM54" s="76">
        <v>10</v>
      </c>
      <c r="AN54" s="78">
        <f t="shared" si="31"/>
        <v>100</v>
      </c>
      <c r="AO54" s="76">
        <v>19</v>
      </c>
      <c r="AP54" s="78">
        <f t="shared" si="33"/>
        <v>95</v>
      </c>
      <c r="AQ54" s="76">
        <v>18</v>
      </c>
      <c r="AR54" s="78">
        <f t="shared" si="35"/>
        <v>94.73684210526315</v>
      </c>
      <c r="AS54" s="76">
        <v>18</v>
      </c>
      <c r="AT54" s="78">
        <f t="shared" si="37"/>
        <v>81.818181818181827</v>
      </c>
      <c r="AU54" s="76">
        <v>36</v>
      </c>
      <c r="AV54" s="78">
        <f t="shared" si="39"/>
        <v>92.307692307692307</v>
      </c>
      <c r="AW54" s="76">
        <v>56</v>
      </c>
      <c r="AX54" s="78">
        <f>AW54/AW36*100</f>
        <v>100</v>
      </c>
      <c r="AY54" s="76">
        <v>71</v>
      </c>
      <c r="AZ54" s="78">
        <f>AY54/AY36*100</f>
        <v>89.87341772151899</v>
      </c>
      <c r="BA54" s="76">
        <v>125</v>
      </c>
      <c r="BB54" s="78">
        <f>BA54/BA36*100</f>
        <v>96.899224806201545</v>
      </c>
      <c r="BC54" s="76">
        <v>248</v>
      </c>
      <c r="BD54" s="78">
        <f>BC54/BC36*100</f>
        <v>92.537313432835816</v>
      </c>
      <c r="BE54" s="76">
        <v>428</v>
      </c>
      <c r="BF54" s="78">
        <f>BE54/BE36*100</f>
        <v>90.295358649789023</v>
      </c>
    </row>
    <row r="56" spans="2:58" ht="24" x14ac:dyDescent="0.3">
      <c r="B56" s="100" t="s">
        <v>41</v>
      </c>
      <c r="C56" s="87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E56" s="100" t="s">
        <v>48</v>
      </c>
      <c r="AF56" s="87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6"/>
    </row>
    <row r="57" spans="2:58" x14ac:dyDescent="0.3">
      <c r="B57" s="79"/>
      <c r="C57" s="73"/>
      <c r="D57" s="311" t="s">
        <v>30</v>
      </c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311"/>
      <c r="Y57" s="311"/>
      <c r="Z57" s="311"/>
      <c r="AA57" s="311"/>
      <c r="AB57" s="311"/>
      <c r="AC57" s="311"/>
      <c r="AE57" s="79"/>
      <c r="AF57" s="73"/>
      <c r="AG57" s="311" t="s">
        <v>30</v>
      </c>
      <c r="AH57" s="311"/>
      <c r="AI57" s="311"/>
      <c r="AJ57" s="311"/>
      <c r="AK57" s="311"/>
      <c r="AL57" s="311"/>
      <c r="AM57" s="311"/>
      <c r="AN57" s="311"/>
      <c r="AO57" s="311"/>
      <c r="AP57" s="311"/>
      <c r="AQ57" s="311"/>
      <c r="AR57" s="311"/>
      <c r="AS57" s="311"/>
      <c r="AT57" s="311"/>
      <c r="AU57" s="311"/>
      <c r="AV57" s="311"/>
      <c r="AW57" s="311"/>
      <c r="AX57" s="311"/>
      <c r="AY57" s="311"/>
      <c r="AZ57" s="311"/>
      <c r="BA57" s="311"/>
      <c r="BB57" s="311"/>
      <c r="BC57" s="311"/>
      <c r="BD57" s="311"/>
      <c r="BE57" s="311"/>
      <c r="BF57" s="311"/>
    </row>
    <row r="58" spans="2:58" x14ac:dyDescent="0.3">
      <c r="B58" s="80"/>
      <c r="C58" s="81"/>
      <c r="D58" s="307">
        <v>2008</v>
      </c>
      <c r="E58" s="307"/>
      <c r="F58" s="307">
        <v>2009</v>
      </c>
      <c r="G58" s="307"/>
      <c r="H58" s="307">
        <v>2010</v>
      </c>
      <c r="I58" s="307"/>
      <c r="J58" s="307">
        <v>2011</v>
      </c>
      <c r="K58" s="307"/>
      <c r="L58" s="307">
        <v>2012</v>
      </c>
      <c r="M58" s="307"/>
      <c r="N58" s="307">
        <v>2013</v>
      </c>
      <c r="O58" s="307"/>
      <c r="P58" s="307">
        <v>2014</v>
      </c>
      <c r="Q58" s="307"/>
      <c r="R58" s="307">
        <v>2015</v>
      </c>
      <c r="S58" s="307"/>
      <c r="T58" s="307">
        <v>2016</v>
      </c>
      <c r="U58" s="307"/>
      <c r="V58" s="307">
        <v>2017</v>
      </c>
      <c r="W58" s="307"/>
      <c r="X58" s="307">
        <v>2018</v>
      </c>
      <c r="Y58" s="307"/>
      <c r="Z58" s="307">
        <v>2019</v>
      </c>
      <c r="AA58" s="307"/>
      <c r="AB58" s="307">
        <v>2020</v>
      </c>
      <c r="AC58" s="307"/>
      <c r="AE58" s="80"/>
      <c r="AF58" s="81"/>
      <c r="AG58" s="307">
        <v>2008</v>
      </c>
      <c r="AH58" s="307"/>
      <c r="AI58" s="307">
        <v>2009</v>
      </c>
      <c r="AJ58" s="307"/>
      <c r="AK58" s="307">
        <v>2010</v>
      </c>
      <c r="AL58" s="307"/>
      <c r="AM58" s="307">
        <v>2011</v>
      </c>
      <c r="AN58" s="307"/>
      <c r="AO58" s="307">
        <v>2012</v>
      </c>
      <c r="AP58" s="307"/>
      <c r="AQ58" s="307">
        <v>2013</v>
      </c>
      <c r="AR58" s="307"/>
      <c r="AS58" s="307">
        <v>2014</v>
      </c>
      <c r="AT58" s="307"/>
      <c r="AU58" s="307">
        <v>2015</v>
      </c>
      <c r="AV58" s="307"/>
      <c r="AW58" s="307">
        <v>2016</v>
      </c>
      <c r="AX58" s="307"/>
      <c r="AY58" s="307">
        <v>2017</v>
      </c>
      <c r="AZ58" s="307"/>
      <c r="BA58" s="307">
        <v>2018</v>
      </c>
      <c r="BB58" s="307"/>
      <c r="BC58" s="307">
        <v>2019</v>
      </c>
      <c r="BD58" s="307"/>
      <c r="BE58" s="307">
        <v>2020</v>
      </c>
      <c r="BF58" s="307"/>
    </row>
    <row r="59" spans="2:58" x14ac:dyDescent="0.3">
      <c r="B59" s="83"/>
      <c r="C59" s="84"/>
      <c r="D59" s="117" t="s">
        <v>31</v>
      </c>
      <c r="E59" s="117" t="s">
        <v>0</v>
      </c>
      <c r="F59" s="117" t="s">
        <v>31</v>
      </c>
      <c r="G59" s="117" t="s">
        <v>0</v>
      </c>
      <c r="H59" s="117" t="s">
        <v>31</v>
      </c>
      <c r="I59" s="117" t="s">
        <v>0</v>
      </c>
      <c r="J59" s="117" t="s">
        <v>31</v>
      </c>
      <c r="K59" s="117" t="s">
        <v>0</v>
      </c>
      <c r="L59" s="117" t="s">
        <v>31</v>
      </c>
      <c r="M59" s="117" t="s">
        <v>0</v>
      </c>
      <c r="N59" s="117" t="s">
        <v>31</v>
      </c>
      <c r="O59" s="117" t="s">
        <v>0</v>
      </c>
      <c r="P59" s="117" t="s">
        <v>31</v>
      </c>
      <c r="Q59" s="117" t="s">
        <v>0</v>
      </c>
      <c r="R59" s="117" t="s">
        <v>31</v>
      </c>
      <c r="S59" s="117" t="s">
        <v>0</v>
      </c>
      <c r="T59" s="117" t="s">
        <v>31</v>
      </c>
      <c r="U59" s="117" t="s">
        <v>0</v>
      </c>
      <c r="V59" s="117" t="s">
        <v>31</v>
      </c>
      <c r="W59" s="117" t="s">
        <v>0</v>
      </c>
      <c r="X59" s="117" t="s">
        <v>31</v>
      </c>
      <c r="Y59" s="117" t="s">
        <v>0</v>
      </c>
      <c r="Z59" s="117" t="s">
        <v>31</v>
      </c>
      <c r="AA59" s="117" t="s">
        <v>0</v>
      </c>
      <c r="AB59" s="117" t="s">
        <v>31</v>
      </c>
      <c r="AC59" s="117" t="s">
        <v>0</v>
      </c>
      <c r="AE59" s="83"/>
      <c r="AF59" s="84"/>
      <c r="AG59" s="85" t="s">
        <v>31</v>
      </c>
      <c r="AH59" s="85" t="s">
        <v>0</v>
      </c>
      <c r="AI59" s="85" t="s">
        <v>31</v>
      </c>
      <c r="AJ59" s="85" t="s">
        <v>0</v>
      </c>
      <c r="AK59" s="85" t="s">
        <v>31</v>
      </c>
      <c r="AL59" s="85" t="s">
        <v>0</v>
      </c>
      <c r="AM59" s="85" t="s">
        <v>31</v>
      </c>
      <c r="AN59" s="85" t="s">
        <v>0</v>
      </c>
      <c r="AO59" s="85" t="s">
        <v>31</v>
      </c>
      <c r="AP59" s="85" t="s">
        <v>0</v>
      </c>
      <c r="AQ59" s="85" t="s">
        <v>31</v>
      </c>
      <c r="AR59" s="85" t="s">
        <v>0</v>
      </c>
      <c r="AS59" s="85" t="s">
        <v>31</v>
      </c>
      <c r="AT59" s="85" t="s">
        <v>0</v>
      </c>
      <c r="AU59" s="85" t="s">
        <v>31</v>
      </c>
      <c r="AV59" s="85" t="s">
        <v>0</v>
      </c>
      <c r="AW59" s="85" t="s">
        <v>31</v>
      </c>
      <c r="AX59" s="85" t="s">
        <v>0</v>
      </c>
      <c r="AY59" s="85" t="s">
        <v>31</v>
      </c>
      <c r="AZ59" s="85" t="s">
        <v>0</v>
      </c>
      <c r="BA59" s="85" t="s">
        <v>31</v>
      </c>
      <c r="BB59" s="85" t="s">
        <v>0</v>
      </c>
      <c r="BC59" s="85" t="s">
        <v>31</v>
      </c>
      <c r="BD59" s="85" t="s">
        <v>0</v>
      </c>
      <c r="BE59" s="85" t="s">
        <v>31</v>
      </c>
      <c r="BF59" s="85" t="s">
        <v>0</v>
      </c>
    </row>
    <row r="60" spans="2:58" x14ac:dyDescent="0.3">
      <c r="B60" s="308" t="s">
        <v>34</v>
      </c>
      <c r="C60" s="24">
        <v>2008</v>
      </c>
      <c r="D60" s="38">
        <v>112</v>
      </c>
      <c r="E60" s="115">
        <f>D60/D24*100</f>
        <v>75.675675675675677</v>
      </c>
      <c r="F60" s="74"/>
      <c r="G60" s="115"/>
      <c r="H60" s="74"/>
      <c r="I60" s="115"/>
      <c r="J60" s="74"/>
      <c r="K60" s="115"/>
      <c r="L60" s="74"/>
      <c r="M60" s="115"/>
      <c r="N60" s="74"/>
      <c r="O60" s="115"/>
      <c r="P60" s="74"/>
      <c r="Q60" s="115"/>
      <c r="R60" s="74"/>
      <c r="S60" s="115"/>
      <c r="T60" s="74"/>
      <c r="U60" s="115"/>
      <c r="V60" s="74"/>
      <c r="W60" s="115"/>
      <c r="X60" s="74"/>
      <c r="Y60" s="115"/>
      <c r="Z60" s="74"/>
      <c r="AA60" s="115"/>
      <c r="AB60" s="74"/>
      <c r="AC60" s="115"/>
      <c r="AE60" s="308" t="s">
        <v>34</v>
      </c>
      <c r="AF60" s="2">
        <v>2008</v>
      </c>
      <c r="AG60" s="38">
        <v>116</v>
      </c>
      <c r="AH60" s="115">
        <f>AG60/AG24*100</f>
        <v>74.358974358974365</v>
      </c>
      <c r="AI60" s="74"/>
      <c r="AJ60" s="115"/>
      <c r="AK60" s="74"/>
      <c r="AL60" s="115"/>
      <c r="AM60" s="74"/>
      <c r="AN60" s="115"/>
      <c r="AO60" s="74"/>
      <c r="AP60" s="115"/>
      <c r="AQ60" s="74"/>
      <c r="AR60" s="115"/>
      <c r="AS60" s="74"/>
      <c r="AT60" s="115"/>
      <c r="AU60" s="74"/>
      <c r="AV60" s="115"/>
      <c r="AW60" s="74"/>
      <c r="AX60" s="115"/>
      <c r="AY60" s="74"/>
      <c r="AZ60" s="115"/>
      <c r="BA60" s="74"/>
      <c r="BB60" s="115"/>
      <c r="BC60" s="74"/>
      <c r="BD60" s="115"/>
      <c r="BE60" s="74"/>
      <c r="BF60" s="115"/>
    </row>
    <row r="61" spans="2:58" x14ac:dyDescent="0.3">
      <c r="B61" s="309"/>
      <c r="C61" s="24">
        <v>2009</v>
      </c>
      <c r="D61" s="41">
        <v>76</v>
      </c>
      <c r="E61" s="116">
        <f t="shared" ref="E61:E72" si="40">D61/D25*100</f>
        <v>87.356321839080465</v>
      </c>
      <c r="F61" s="26">
        <v>174</v>
      </c>
      <c r="G61" s="116">
        <f>F61/F25*100</f>
        <v>77.333333333333329</v>
      </c>
      <c r="H61" s="26"/>
      <c r="I61" s="116"/>
      <c r="J61" s="26"/>
      <c r="K61" s="116"/>
      <c r="L61" s="26"/>
      <c r="M61" s="116"/>
      <c r="N61" s="26"/>
      <c r="O61" s="116"/>
      <c r="P61" s="26"/>
      <c r="Q61" s="116"/>
      <c r="R61" s="26"/>
      <c r="S61" s="116"/>
      <c r="T61" s="26"/>
      <c r="U61" s="116"/>
      <c r="V61" s="26"/>
      <c r="W61" s="116"/>
      <c r="X61" s="26"/>
      <c r="Y61" s="116"/>
      <c r="Z61" s="26"/>
      <c r="AA61" s="116"/>
      <c r="AB61" s="26"/>
      <c r="AC61" s="116"/>
      <c r="AE61" s="309"/>
      <c r="AF61" s="2">
        <v>2009</v>
      </c>
      <c r="AG61" s="41">
        <v>82</v>
      </c>
      <c r="AH61" s="116">
        <f t="shared" ref="AH61:AH72" si="41">AG61/AG25*100</f>
        <v>83.673469387755105</v>
      </c>
      <c r="AI61" s="26">
        <v>182</v>
      </c>
      <c r="AJ61" s="116">
        <f>AI61/AI25*100</f>
        <v>73.983739837398375</v>
      </c>
      <c r="AK61" s="26"/>
      <c r="AL61" s="116"/>
      <c r="AM61" s="26"/>
      <c r="AN61" s="116"/>
      <c r="AO61" s="26"/>
      <c r="AP61" s="116"/>
      <c r="AQ61" s="26"/>
      <c r="AR61" s="116"/>
      <c r="AS61" s="26"/>
      <c r="AT61" s="116"/>
      <c r="AU61" s="26"/>
      <c r="AV61" s="116"/>
      <c r="AW61" s="26"/>
      <c r="AX61" s="116"/>
      <c r="AY61" s="26"/>
      <c r="AZ61" s="116"/>
      <c r="BA61" s="26"/>
      <c r="BB61" s="116"/>
      <c r="BC61" s="26"/>
      <c r="BD61" s="116"/>
      <c r="BE61" s="26"/>
      <c r="BF61" s="116"/>
    </row>
    <row r="62" spans="2:58" x14ac:dyDescent="0.3">
      <c r="B62" s="309"/>
      <c r="C62" s="24">
        <v>2010</v>
      </c>
      <c r="D62" s="41">
        <v>37</v>
      </c>
      <c r="E62" s="116">
        <f t="shared" si="40"/>
        <v>78.723404255319153</v>
      </c>
      <c r="F62" s="26">
        <v>87</v>
      </c>
      <c r="G62" s="116">
        <f t="shared" ref="G62:G72" si="42">F62/F26*100</f>
        <v>76.991150442477874</v>
      </c>
      <c r="H62" s="26">
        <v>157</v>
      </c>
      <c r="I62" s="116">
        <f>H62/H26*100</f>
        <v>75.480769230769226</v>
      </c>
      <c r="J62" s="26"/>
      <c r="K62" s="116"/>
      <c r="L62" s="26"/>
      <c r="M62" s="116"/>
      <c r="N62" s="26"/>
      <c r="O62" s="116"/>
      <c r="P62" s="26"/>
      <c r="Q62" s="116"/>
      <c r="R62" s="26"/>
      <c r="S62" s="116"/>
      <c r="T62" s="26"/>
      <c r="U62" s="116"/>
      <c r="V62" s="26"/>
      <c r="W62" s="116"/>
      <c r="X62" s="26"/>
      <c r="Y62" s="116"/>
      <c r="Z62" s="26"/>
      <c r="AA62" s="116"/>
      <c r="AB62" s="26"/>
      <c r="AC62" s="116"/>
      <c r="AE62" s="309"/>
      <c r="AF62" s="2">
        <v>2010</v>
      </c>
      <c r="AG62" s="41">
        <v>42</v>
      </c>
      <c r="AH62" s="116">
        <f t="shared" si="41"/>
        <v>76.363636363636374</v>
      </c>
      <c r="AI62" s="26">
        <v>95</v>
      </c>
      <c r="AJ62" s="116">
        <f t="shared" ref="AJ62:AJ72" si="43">AI62/AI26*100</f>
        <v>74.803149606299215</v>
      </c>
      <c r="AK62" s="26">
        <v>166</v>
      </c>
      <c r="AL62" s="116">
        <f>AK62/AK26*100</f>
        <v>72.807017543859658</v>
      </c>
      <c r="AM62" s="26"/>
      <c r="AN62" s="116"/>
      <c r="AO62" s="26"/>
      <c r="AP62" s="116"/>
      <c r="AQ62" s="26"/>
      <c r="AR62" s="116"/>
      <c r="AS62" s="26"/>
      <c r="AT62" s="116"/>
      <c r="AU62" s="26"/>
      <c r="AV62" s="116"/>
      <c r="AW62" s="26"/>
      <c r="AX62" s="116"/>
      <c r="AY62" s="26"/>
      <c r="AZ62" s="116"/>
      <c r="BA62" s="26"/>
      <c r="BB62" s="116"/>
      <c r="BC62" s="26"/>
      <c r="BD62" s="116"/>
      <c r="BE62" s="26"/>
      <c r="BF62" s="116"/>
    </row>
    <row r="63" spans="2:58" x14ac:dyDescent="0.3">
      <c r="B63" s="309"/>
      <c r="C63" s="24">
        <v>2011</v>
      </c>
      <c r="D63" s="41">
        <v>34</v>
      </c>
      <c r="E63" s="116">
        <f t="shared" si="40"/>
        <v>82.926829268292678</v>
      </c>
      <c r="F63" s="26">
        <v>46</v>
      </c>
      <c r="G63" s="116">
        <f t="shared" si="42"/>
        <v>77.966101694915253</v>
      </c>
      <c r="H63" s="26">
        <v>113</v>
      </c>
      <c r="I63" s="116">
        <f t="shared" ref="I63:I72" si="44">H63/H27*100</f>
        <v>82.481751824817522</v>
      </c>
      <c r="J63" s="26">
        <v>210</v>
      </c>
      <c r="K63" s="116">
        <f>J63/J27*100</f>
        <v>76.923076923076934</v>
      </c>
      <c r="L63" s="26"/>
      <c r="M63" s="116"/>
      <c r="N63" s="26"/>
      <c r="O63" s="116"/>
      <c r="P63" s="26"/>
      <c r="Q63" s="116"/>
      <c r="R63" s="26"/>
      <c r="S63" s="116"/>
      <c r="T63" s="26"/>
      <c r="U63" s="116"/>
      <c r="V63" s="26"/>
      <c r="W63" s="116"/>
      <c r="X63" s="26"/>
      <c r="Y63" s="116"/>
      <c r="Z63" s="26"/>
      <c r="AA63" s="116"/>
      <c r="AB63" s="26"/>
      <c r="AC63" s="116"/>
      <c r="AE63" s="309"/>
      <c r="AF63" s="2">
        <v>2011</v>
      </c>
      <c r="AG63" s="41">
        <v>34</v>
      </c>
      <c r="AH63" s="116">
        <f t="shared" si="41"/>
        <v>79.069767441860463</v>
      </c>
      <c r="AI63" s="26">
        <v>47</v>
      </c>
      <c r="AJ63" s="116">
        <f t="shared" si="43"/>
        <v>74.603174603174608</v>
      </c>
      <c r="AK63" s="26">
        <v>117</v>
      </c>
      <c r="AL63" s="116">
        <f t="shared" ref="AL63:AL72" si="45">AK63/AK27*100</f>
        <v>80.136986301369859</v>
      </c>
      <c r="AM63" s="26">
        <v>217</v>
      </c>
      <c r="AN63" s="116">
        <f>AM63/AM27*100</f>
        <v>74.827586206896555</v>
      </c>
      <c r="AO63" s="26"/>
      <c r="AP63" s="116"/>
      <c r="AQ63" s="26"/>
      <c r="AR63" s="116"/>
      <c r="AS63" s="26"/>
      <c r="AT63" s="116"/>
      <c r="AU63" s="26"/>
      <c r="AV63" s="116"/>
      <c r="AW63" s="26"/>
      <c r="AX63" s="116"/>
      <c r="AY63" s="26"/>
      <c r="AZ63" s="116"/>
      <c r="BA63" s="26"/>
      <c r="BB63" s="116"/>
      <c r="BC63" s="26"/>
      <c r="BD63" s="116"/>
      <c r="BE63" s="26"/>
      <c r="BF63" s="116"/>
    </row>
    <row r="64" spans="2:58" x14ac:dyDescent="0.3">
      <c r="B64" s="309"/>
      <c r="C64" s="24">
        <v>2012</v>
      </c>
      <c r="D64" s="41">
        <v>19</v>
      </c>
      <c r="E64" s="116">
        <f t="shared" si="40"/>
        <v>82.608695652173907</v>
      </c>
      <c r="F64" s="26">
        <v>32</v>
      </c>
      <c r="G64" s="116">
        <f t="shared" si="42"/>
        <v>86.486486486486484</v>
      </c>
      <c r="H64" s="26">
        <v>64</v>
      </c>
      <c r="I64" s="116">
        <f t="shared" si="44"/>
        <v>91.428571428571431</v>
      </c>
      <c r="J64" s="26">
        <v>127</v>
      </c>
      <c r="K64" s="116">
        <f t="shared" ref="K64:K72" si="46">J64/J28*100</f>
        <v>83.55263157894737</v>
      </c>
      <c r="L64" s="26">
        <v>210</v>
      </c>
      <c r="M64" s="116">
        <f>L64/L28*100</f>
        <v>75.812274368231044</v>
      </c>
      <c r="N64" s="26"/>
      <c r="O64" s="116"/>
      <c r="P64" s="26"/>
      <c r="Q64" s="116"/>
      <c r="R64" s="26"/>
      <c r="S64" s="116"/>
      <c r="T64" s="26"/>
      <c r="U64" s="116"/>
      <c r="V64" s="26"/>
      <c r="W64" s="116"/>
      <c r="X64" s="26"/>
      <c r="Y64" s="116"/>
      <c r="Z64" s="26"/>
      <c r="AA64" s="116"/>
      <c r="AB64" s="26"/>
      <c r="AC64" s="116"/>
      <c r="AE64" s="309"/>
      <c r="AF64" s="2">
        <v>2012</v>
      </c>
      <c r="AG64" s="41">
        <v>22</v>
      </c>
      <c r="AH64" s="116">
        <f t="shared" si="41"/>
        <v>81.481481481481481</v>
      </c>
      <c r="AI64" s="26">
        <v>38</v>
      </c>
      <c r="AJ64" s="116">
        <f t="shared" si="43"/>
        <v>84.444444444444443</v>
      </c>
      <c r="AK64" s="26">
        <v>66</v>
      </c>
      <c r="AL64" s="116">
        <f t="shared" si="45"/>
        <v>88</v>
      </c>
      <c r="AM64" s="26">
        <v>133</v>
      </c>
      <c r="AN64" s="116">
        <f t="shared" ref="AN64:AN72" si="47">AM64/AM28*100</f>
        <v>80.606060606060609</v>
      </c>
      <c r="AO64" s="26">
        <v>213</v>
      </c>
      <c r="AP64" s="116">
        <f>AO64/AO28*100</f>
        <v>73.958333333333343</v>
      </c>
      <c r="AQ64" s="26"/>
      <c r="AR64" s="116"/>
      <c r="AS64" s="26"/>
      <c r="AT64" s="116"/>
      <c r="AU64" s="26"/>
      <c r="AV64" s="116"/>
      <c r="AW64" s="26"/>
      <c r="AX64" s="116"/>
      <c r="AY64" s="26"/>
      <c r="AZ64" s="116"/>
      <c r="BA64" s="26"/>
      <c r="BB64" s="116"/>
      <c r="BC64" s="26"/>
      <c r="BD64" s="116"/>
      <c r="BE64" s="26"/>
      <c r="BF64" s="116"/>
    </row>
    <row r="65" spans="2:58" x14ac:dyDescent="0.3">
      <c r="B65" s="309"/>
      <c r="C65" s="24">
        <v>2013</v>
      </c>
      <c r="D65" s="41">
        <v>14</v>
      </c>
      <c r="E65" s="116">
        <f t="shared" si="40"/>
        <v>87.5</v>
      </c>
      <c r="F65" s="26">
        <v>25</v>
      </c>
      <c r="G65" s="116">
        <f t="shared" si="42"/>
        <v>86.206896551724128</v>
      </c>
      <c r="H65" s="26">
        <v>43</v>
      </c>
      <c r="I65" s="116">
        <f t="shared" si="44"/>
        <v>87.755102040816325</v>
      </c>
      <c r="J65" s="26">
        <v>78</v>
      </c>
      <c r="K65" s="116">
        <f t="shared" si="46"/>
        <v>87.640449438202253</v>
      </c>
      <c r="L65" s="26">
        <v>162</v>
      </c>
      <c r="M65" s="116">
        <f t="shared" ref="M65:M72" si="48">L65/L29*100</f>
        <v>86.170212765957444</v>
      </c>
      <c r="N65" s="26">
        <v>262</v>
      </c>
      <c r="O65" s="116">
        <f>N65/N29*100</f>
        <v>80.864197530864203</v>
      </c>
      <c r="P65" s="26"/>
      <c r="Q65" s="116"/>
      <c r="R65" s="26"/>
      <c r="S65" s="116"/>
      <c r="T65" s="26"/>
      <c r="U65" s="116"/>
      <c r="V65" s="26"/>
      <c r="W65" s="116"/>
      <c r="X65" s="26"/>
      <c r="Y65" s="116"/>
      <c r="Z65" s="26"/>
      <c r="AA65" s="116"/>
      <c r="AB65" s="26"/>
      <c r="AC65" s="116"/>
      <c r="AE65" s="309"/>
      <c r="AF65" s="2">
        <v>2013</v>
      </c>
      <c r="AG65" s="41">
        <v>18</v>
      </c>
      <c r="AH65" s="116">
        <f t="shared" si="41"/>
        <v>81.818181818181827</v>
      </c>
      <c r="AI65" s="26">
        <v>27</v>
      </c>
      <c r="AJ65" s="116">
        <f t="shared" si="43"/>
        <v>84.375</v>
      </c>
      <c r="AK65" s="26">
        <v>52</v>
      </c>
      <c r="AL65" s="116">
        <f t="shared" si="45"/>
        <v>88.135593220338976</v>
      </c>
      <c r="AM65" s="26">
        <v>91</v>
      </c>
      <c r="AN65" s="116">
        <f t="shared" si="47"/>
        <v>87.5</v>
      </c>
      <c r="AO65" s="26">
        <v>184</v>
      </c>
      <c r="AP65" s="116">
        <f t="shared" ref="AP65:AP72" si="49">AO65/AO29*100</f>
        <v>83.257918552036202</v>
      </c>
      <c r="AQ65" s="26">
        <v>277</v>
      </c>
      <c r="AR65" s="116">
        <f>AQ65/AQ29*100</f>
        <v>77.591036414565835</v>
      </c>
      <c r="AS65" s="26"/>
      <c r="AT65" s="116"/>
      <c r="AU65" s="26"/>
      <c r="AV65" s="116"/>
      <c r="AW65" s="26"/>
      <c r="AX65" s="116"/>
      <c r="AY65" s="26"/>
      <c r="AZ65" s="116"/>
      <c r="BA65" s="26"/>
      <c r="BB65" s="116"/>
      <c r="BC65" s="26"/>
      <c r="BD65" s="116"/>
      <c r="BE65" s="26"/>
      <c r="BF65" s="116"/>
    </row>
    <row r="66" spans="2:58" x14ac:dyDescent="0.3">
      <c r="B66" s="309"/>
      <c r="C66" s="24">
        <v>2014</v>
      </c>
      <c r="D66" s="41">
        <v>10</v>
      </c>
      <c r="E66" s="116">
        <f t="shared" si="40"/>
        <v>83.333333333333343</v>
      </c>
      <c r="F66" s="26">
        <v>12</v>
      </c>
      <c r="G66" s="116">
        <f t="shared" si="42"/>
        <v>75</v>
      </c>
      <c r="H66" s="26">
        <v>25</v>
      </c>
      <c r="I66" s="116">
        <f t="shared" si="44"/>
        <v>78.125</v>
      </c>
      <c r="J66" s="26">
        <v>44</v>
      </c>
      <c r="K66" s="116">
        <f t="shared" si="46"/>
        <v>83.018867924528308</v>
      </c>
      <c r="L66" s="26">
        <v>79</v>
      </c>
      <c r="M66" s="116">
        <f t="shared" si="48"/>
        <v>84.042553191489361</v>
      </c>
      <c r="N66" s="26">
        <v>184</v>
      </c>
      <c r="O66" s="116">
        <f t="shared" ref="O66:O72" si="50">N66/N30*100</f>
        <v>86.3849765258216</v>
      </c>
      <c r="P66" s="26">
        <v>263</v>
      </c>
      <c r="Q66" s="116">
        <f>P66/P30*100</f>
        <v>79.216867469879517</v>
      </c>
      <c r="R66" s="26"/>
      <c r="S66" s="116"/>
      <c r="T66" s="26"/>
      <c r="U66" s="116"/>
      <c r="V66" s="26"/>
      <c r="W66" s="116"/>
      <c r="X66" s="26"/>
      <c r="Y66" s="116"/>
      <c r="Z66" s="26"/>
      <c r="AA66" s="116"/>
      <c r="AB66" s="26"/>
      <c r="AC66" s="116"/>
      <c r="AE66" s="309"/>
      <c r="AF66" s="2">
        <v>2014</v>
      </c>
      <c r="AG66" s="41">
        <v>10</v>
      </c>
      <c r="AH66" s="116">
        <f t="shared" si="41"/>
        <v>83.333333333333343</v>
      </c>
      <c r="AI66" s="26">
        <v>13</v>
      </c>
      <c r="AJ66" s="116">
        <f t="shared" si="43"/>
        <v>65</v>
      </c>
      <c r="AK66" s="26">
        <v>28</v>
      </c>
      <c r="AL66" s="116">
        <f t="shared" si="45"/>
        <v>77.777777777777786</v>
      </c>
      <c r="AM66" s="26">
        <v>50</v>
      </c>
      <c r="AN66" s="116">
        <f t="shared" si="47"/>
        <v>83.333333333333343</v>
      </c>
      <c r="AO66" s="26">
        <v>90</v>
      </c>
      <c r="AP66" s="116">
        <f t="shared" si="49"/>
        <v>83.333333333333343</v>
      </c>
      <c r="AQ66" s="26">
        <v>204</v>
      </c>
      <c r="AR66" s="116">
        <f t="shared" ref="AR66:AR72" si="51">AQ66/AQ30*100</f>
        <v>83.606557377049185</v>
      </c>
      <c r="AS66" s="26">
        <v>283</v>
      </c>
      <c r="AT66" s="116">
        <f>AS66/AS30*100</f>
        <v>76.486486486486484</v>
      </c>
      <c r="AU66" s="26"/>
      <c r="AV66" s="116"/>
      <c r="AW66" s="26"/>
      <c r="AX66" s="116"/>
      <c r="AY66" s="26"/>
      <c r="AZ66" s="116"/>
      <c r="BA66" s="26"/>
      <c r="BB66" s="116"/>
      <c r="BC66" s="26"/>
      <c r="BD66" s="116"/>
      <c r="BE66" s="26"/>
      <c r="BF66" s="116"/>
    </row>
    <row r="67" spans="2:58" x14ac:dyDescent="0.3">
      <c r="B67" s="309"/>
      <c r="C67" s="24">
        <v>2015</v>
      </c>
      <c r="D67" s="41">
        <v>15</v>
      </c>
      <c r="E67" s="116">
        <f t="shared" si="40"/>
        <v>88.235294117647058</v>
      </c>
      <c r="F67" s="26">
        <v>14</v>
      </c>
      <c r="G67" s="116">
        <f t="shared" si="42"/>
        <v>100</v>
      </c>
      <c r="H67" s="26">
        <v>26</v>
      </c>
      <c r="I67" s="116">
        <f t="shared" si="44"/>
        <v>74.285714285714292</v>
      </c>
      <c r="J67" s="26">
        <v>31</v>
      </c>
      <c r="K67" s="116">
        <f t="shared" si="46"/>
        <v>83.78378378378379</v>
      </c>
      <c r="L67" s="26">
        <v>53</v>
      </c>
      <c r="M67" s="116">
        <f t="shared" si="48"/>
        <v>86.885245901639337</v>
      </c>
      <c r="N67" s="26">
        <v>79</v>
      </c>
      <c r="O67" s="116">
        <f t="shared" si="50"/>
        <v>86.813186813186817</v>
      </c>
      <c r="P67" s="26">
        <v>197</v>
      </c>
      <c r="Q67" s="116">
        <f t="shared" ref="Q67:Q72" si="52">P67/P31*100</f>
        <v>89.954337899543376</v>
      </c>
      <c r="R67" s="26">
        <v>278</v>
      </c>
      <c r="S67" s="116">
        <f>R67/R31*100</f>
        <v>84.756097560975604</v>
      </c>
      <c r="T67" s="26"/>
      <c r="U67" s="116"/>
      <c r="V67" s="26"/>
      <c r="W67" s="116"/>
      <c r="X67" s="26"/>
      <c r="Y67" s="116"/>
      <c r="Z67" s="26"/>
      <c r="AA67" s="116"/>
      <c r="AB67" s="26"/>
      <c r="AC67" s="116"/>
      <c r="AE67" s="309"/>
      <c r="AF67" s="2">
        <v>2015</v>
      </c>
      <c r="AG67" s="41">
        <v>16</v>
      </c>
      <c r="AH67" s="116">
        <f t="shared" si="41"/>
        <v>80</v>
      </c>
      <c r="AI67" s="26">
        <v>14</v>
      </c>
      <c r="AJ67" s="116">
        <f t="shared" si="43"/>
        <v>93.333333333333329</v>
      </c>
      <c r="AK67" s="26">
        <v>26</v>
      </c>
      <c r="AL67" s="116">
        <f t="shared" si="45"/>
        <v>72.222222222222214</v>
      </c>
      <c r="AM67" s="26">
        <v>34</v>
      </c>
      <c r="AN67" s="116">
        <f t="shared" si="47"/>
        <v>85</v>
      </c>
      <c r="AO67" s="26">
        <v>56</v>
      </c>
      <c r="AP67" s="116">
        <f t="shared" si="49"/>
        <v>83.582089552238799</v>
      </c>
      <c r="AQ67" s="26">
        <v>82</v>
      </c>
      <c r="AR67" s="116">
        <f t="shared" si="51"/>
        <v>83.673469387755105</v>
      </c>
      <c r="AS67" s="26">
        <v>211</v>
      </c>
      <c r="AT67" s="116">
        <f t="shared" ref="AT67:AT72" si="53">AS67/AS31*100</f>
        <v>85.08064516129032</v>
      </c>
      <c r="AU67" s="26">
        <v>286</v>
      </c>
      <c r="AV67" s="116">
        <f>AU67/AU31*100</f>
        <v>82.18390804597702</v>
      </c>
      <c r="AW67" s="26"/>
      <c r="AX67" s="116"/>
      <c r="AY67" s="26"/>
      <c r="AZ67" s="116"/>
      <c r="BA67" s="26"/>
      <c r="BB67" s="116"/>
      <c r="BC67" s="26"/>
      <c r="BD67" s="116"/>
      <c r="BE67" s="26"/>
      <c r="BF67" s="116"/>
    </row>
    <row r="68" spans="2:58" x14ac:dyDescent="0.3">
      <c r="B68" s="309"/>
      <c r="C68" s="24">
        <v>2016</v>
      </c>
      <c r="D68" s="41">
        <v>11</v>
      </c>
      <c r="E68" s="116">
        <f t="shared" si="40"/>
        <v>100</v>
      </c>
      <c r="F68" s="26">
        <v>11</v>
      </c>
      <c r="G68" s="116">
        <f t="shared" si="42"/>
        <v>84.615384615384613</v>
      </c>
      <c r="H68" s="26">
        <v>26</v>
      </c>
      <c r="I68" s="116">
        <f t="shared" si="44"/>
        <v>92.857142857142861</v>
      </c>
      <c r="J68" s="26">
        <v>28</v>
      </c>
      <c r="K68" s="116">
        <f t="shared" si="46"/>
        <v>82.35294117647058</v>
      </c>
      <c r="L68" s="26">
        <v>38</v>
      </c>
      <c r="M68" s="116">
        <f t="shared" si="48"/>
        <v>97.435897435897431</v>
      </c>
      <c r="N68" s="26">
        <v>75</v>
      </c>
      <c r="O68" s="116">
        <f t="shared" si="50"/>
        <v>93.75</v>
      </c>
      <c r="P68" s="26">
        <v>115</v>
      </c>
      <c r="Q68" s="116">
        <f t="shared" si="52"/>
        <v>89.84375</v>
      </c>
      <c r="R68" s="26">
        <v>199</v>
      </c>
      <c r="S68" s="116">
        <f t="shared" ref="S68:S72" si="54">R68/R32*100</f>
        <v>90.045248868778287</v>
      </c>
      <c r="T68" s="26">
        <v>329</v>
      </c>
      <c r="U68" s="116">
        <f>T68/T32*100</f>
        <v>83.291139240506325</v>
      </c>
      <c r="V68" s="26"/>
      <c r="W68" s="116"/>
      <c r="X68" s="26"/>
      <c r="Y68" s="116"/>
      <c r="Z68" s="26"/>
      <c r="AA68" s="116"/>
      <c r="AB68" s="26"/>
      <c r="AC68" s="116"/>
      <c r="AE68" s="309"/>
      <c r="AF68" s="2">
        <v>2016</v>
      </c>
      <c r="AG68" s="41">
        <v>12</v>
      </c>
      <c r="AH68" s="116">
        <f t="shared" si="41"/>
        <v>100</v>
      </c>
      <c r="AI68" s="26">
        <v>11</v>
      </c>
      <c r="AJ68" s="116">
        <f t="shared" si="43"/>
        <v>84.615384615384613</v>
      </c>
      <c r="AK68" s="26">
        <v>28</v>
      </c>
      <c r="AL68" s="116">
        <f t="shared" si="45"/>
        <v>90.322580645161281</v>
      </c>
      <c r="AM68" s="26">
        <v>29</v>
      </c>
      <c r="AN68" s="116">
        <f t="shared" si="47"/>
        <v>76.31578947368422</v>
      </c>
      <c r="AO68" s="26">
        <v>41</v>
      </c>
      <c r="AP68" s="116">
        <f t="shared" si="49"/>
        <v>95.348837209302332</v>
      </c>
      <c r="AQ68" s="26">
        <v>76</v>
      </c>
      <c r="AR68" s="116">
        <f t="shared" si="51"/>
        <v>90.476190476190482</v>
      </c>
      <c r="AS68" s="26">
        <v>119</v>
      </c>
      <c r="AT68" s="116">
        <f t="shared" si="53"/>
        <v>87.5</v>
      </c>
      <c r="AU68" s="26">
        <v>208</v>
      </c>
      <c r="AV68" s="116">
        <f t="shared" ref="AV68:AV72" si="55">AU68/AU32*100</f>
        <v>87.763713080168785</v>
      </c>
      <c r="AW68" s="26">
        <v>335</v>
      </c>
      <c r="AX68" s="116">
        <f>AW68/AW32*100</f>
        <v>80.917874396135275</v>
      </c>
      <c r="AY68" s="26"/>
      <c r="AZ68" s="116"/>
      <c r="BA68" s="26"/>
      <c r="BB68" s="116"/>
      <c r="BC68" s="26"/>
      <c r="BD68" s="116"/>
      <c r="BE68" s="26"/>
      <c r="BF68" s="116"/>
    </row>
    <row r="69" spans="2:58" x14ac:dyDescent="0.3">
      <c r="B69" s="309"/>
      <c r="C69" s="24">
        <v>2017</v>
      </c>
      <c r="D69" s="41">
        <v>11</v>
      </c>
      <c r="E69" s="116">
        <f t="shared" si="40"/>
        <v>100</v>
      </c>
      <c r="F69" s="26">
        <v>9</v>
      </c>
      <c r="G69" s="116">
        <f t="shared" si="42"/>
        <v>100</v>
      </c>
      <c r="H69" s="26">
        <v>16</v>
      </c>
      <c r="I69" s="116">
        <f t="shared" si="44"/>
        <v>100</v>
      </c>
      <c r="J69" s="26">
        <v>28</v>
      </c>
      <c r="K69" s="116">
        <f t="shared" si="46"/>
        <v>93.333333333333329</v>
      </c>
      <c r="L69" s="26">
        <v>38</v>
      </c>
      <c r="M69" s="116">
        <f t="shared" si="48"/>
        <v>90.476190476190482</v>
      </c>
      <c r="N69" s="26">
        <v>58</v>
      </c>
      <c r="O69" s="116">
        <f t="shared" si="50"/>
        <v>95.081967213114751</v>
      </c>
      <c r="P69" s="26">
        <v>83</v>
      </c>
      <c r="Q69" s="116">
        <f t="shared" si="52"/>
        <v>90.217391304347828</v>
      </c>
      <c r="R69" s="26">
        <v>107</v>
      </c>
      <c r="S69" s="116">
        <f t="shared" si="54"/>
        <v>89.166666666666671</v>
      </c>
      <c r="T69" s="26">
        <v>245</v>
      </c>
      <c r="U69" s="116">
        <f t="shared" ref="U69:U72" si="56">T69/T33*100</f>
        <v>92.452830188679243</v>
      </c>
      <c r="V69" s="26">
        <v>428</v>
      </c>
      <c r="W69" s="116">
        <f>V69/V33*100</f>
        <v>85.771543086172343</v>
      </c>
      <c r="X69" s="26"/>
      <c r="Y69" s="116"/>
      <c r="Z69" s="26"/>
      <c r="AA69" s="116"/>
      <c r="AB69" s="26"/>
      <c r="AC69" s="116"/>
      <c r="AE69" s="309"/>
      <c r="AF69" s="2">
        <v>2017</v>
      </c>
      <c r="AG69" s="41">
        <v>11</v>
      </c>
      <c r="AH69" s="116">
        <f t="shared" si="41"/>
        <v>100</v>
      </c>
      <c r="AI69" s="26">
        <v>10</v>
      </c>
      <c r="AJ69" s="116">
        <f t="shared" si="43"/>
        <v>100</v>
      </c>
      <c r="AK69" s="26">
        <v>16</v>
      </c>
      <c r="AL69" s="116">
        <f t="shared" si="45"/>
        <v>100</v>
      </c>
      <c r="AM69" s="26">
        <v>28</v>
      </c>
      <c r="AN69" s="116">
        <f t="shared" si="47"/>
        <v>93.333333333333329</v>
      </c>
      <c r="AO69" s="26">
        <v>39</v>
      </c>
      <c r="AP69" s="116">
        <f t="shared" si="49"/>
        <v>82.978723404255319</v>
      </c>
      <c r="AQ69" s="26">
        <v>61</v>
      </c>
      <c r="AR69" s="116">
        <f t="shared" si="51"/>
        <v>91.044776119402982</v>
      </c>
      <c r="AS69" s="26">
        <v>85</v>
      </c>
      <c r="AT69" s="116">
        <f t="shared" si="53"/>
        <v>88.541666666666657</v>
      </c>
      <c r="AU69" s="26">
        <v>112</v>
      </c>
      <c r="AV69" s="116">
        <f t="shared" si="55"/>
        <v>84.210526315789465</v>
      </c>
      <c r="AW69" s="26">
        <v>259</v>
      </c>
      <c r="AX69" s="116">
        <f t="shared" ref="AX69:AX72" si="57">AW69/AW33*100</f>
        <v>88.095238095238088</v>
      </c>
      <c r="AY69" s="26">
        <v>432</v>
      </c>
      <c r="AZ69" s="116">
        <f>AY69/AY33*100</f>
        <v>83.397683397683394</v>
      </c>
      <c r="BA69" s="26"/>
      <c r="BB69" s="116"/>
      <c r="BC69" s="26"/>
      <c r="BD69" s="116"/>
      <c r="BE69" s="26"/>
      <c r="BF69" s="116"/>
    </row>
    <row r="70" spans="2:58" x14ac:dyDescent="0.3">
      <c r="B70" s="309"/>
      <c r="C70" s="24">
        <v>2018</v>
      </c>
      <c r="D70" s="41">
        <v>6</v>
      </c>
      <c r="E70" s="116">
        <f t="shared" si="40"/>
        <v>100</v>
      </c>
      <c r="F70" s="26">
        <v>7</v>
      </c>
      <c r="G70" s="116">
        <f t="shared" si="42"/>
        <v>100</v>
      </c>
      <c r="H70" s="26">
        <v>9</v>
      </c>
      <c r="I70" s="116">
        <f t="shared" si="44"/>
        <v>100</v>
      </c>
      <c r="J70" s="26">
        <v>22</v>
      </c>
      <c r="K70" s="116">
        <f t="shared" si="46"/>
        <v>91.666666666666657</v>
      </c>
      <c r="L70" s="26">
        <v>29</v>
      </c>
      <c r="M70" s="116">
        <f t="shared" si="48"/>
        <v>96.666666666666671</v>
      </c>
      <c r="N70" s="26">
        <v>47</v>
      </c>
      <c r="O70" s="116">
        <f t="shared" si="50"/>
        <v>94</v>
      </c>
      <c r="P70" s="26">
        <v>65</v>
      </c>
      <c r="Q70" s="116">
        <f t="shared" si="52"/>
        <v>89.041095890410958</v>
      </c>
      <c r="R70" s="26">
        <v>74</v>
      </c>
      <c r="S70" s="116">
        <f t="shared" si="54"/>
        <v>88.095238095238088</v>
      </c>
      <c r="T70" s="26">
        <v>143</v>
      </c>
      <c r="U70" s="116">
        <f t="shared" si="56"/>
        <v>93.464052287581694</v>
      </c>
      <c r="V70" s="26">
        <v>284</v>
      </c>
      <c r="W70" s="116">
        <f t="shared" ref="W70:W72" si="58">V70/V34*100</f>
        <v>90.734824281150168</v>
      </c>
      <c r="X70" s="26">
        <v>453</v>
      </c>
      <c r="Y70" s="116">
        <f>X70/X34*100</f>
        <v>86.615678776290622</v>
      </c>
      <c r="Z70" s="26"/>
      <c r="AA70" s="116"/>
      <c r="AB70" s="26"/>
      <c r="AC70" s="116"/>
      <c r="AE70" s="309"/>
      <c r="AF70" s="2">
        <v>2018</v>
      </c>
      <c r="AG70" s="41">
        <v>6</v>
      </c>
      <c r="AH70" s="116">
        <f t="shared" si="41"/>
        <v>100</v>
      </c>
      <c r="AI70" s="26">
        <v>7</v>
      </c>
      <c r="AJ70" s="116">
        <f t="shared" si="43"/>
        <v>100</v>
      </c>
      <c r="AK70" s="26">
        <v>9</v>
      </c>
      <c r="AL70" s="116">
        <f t="shared" si="45"/>
        <v>100</v>
      </c>
      <c r="AM70" s="26">
        <v>24</v>
      </c>
      <c r="AN70" s="116">
        <f t="shared" si="47"/>
        <v>88.888888888888886</v>
      </c>
      <c r="AO70" s="26">
        <v>31</v>
      </c>
      <c r="AP70" s="116">
        <f t="shared" si="49"/>
        <v>96.875</v>
      </c>
      <c r="AQ70" s="26">
        <v>49</v>
      </c>
      <c r="AR70" s="116">
        <f t="shared" si="51"/>
        <v>90.740740740740748</v>
      </c>
      <c r="AS70" s="26">
        <v>67</v>
      </c>
      <c r="AT70" s="116">
        <f t="shared" si="53"/>
        <v>88.157894736842096</v>
      </c>
      <c r="AU70" s="26">
        <v>77</v>
      </c>
      <c r="AV70" s="116">
        <f t="shared" si="55"/>
        <v>83.695652173913047</v>
      </c>
      <c r="AW70" s="26">
        <v>147</v>
      </c>
      <c r="AX70" s="116">
        <f t="shared" si="57"/>
        <v>89.634146341463421</v>
      </c>
      <c r="AY70" s="26">
        <v>300</v>
      </c>
      <c r="AZ70" s="116">
        <f t="shared" ref="AZ70:AZ72" si="59">AY70/AY34*100</f>
        <v>88.235294117647058</v>
      </c>
      <c r="BA70" s="26">
        <v>463</v>
      </c>
      <c r="BB70" s="116">
        <f>BA70/BA34*100</f>
        <v>85.110294117647058</v>
      </c>
      <c r="BC70" s="26"/>
      <c r="BD70" s="116"/>
      <c r="BE70" s="26"/>
      <c r="BF70" s="116"/>
    </row>
    <row r="71" spans="2:58" x14ac:dyDescent="0.3">
      <c r="B71" s="309"/>
      <c r="C71" s="24">
        <v>2019</v>
      </c>
      <c r="D71" s="41">
        <v>6</v>
      </c>
      <c r="E71" s="116">
        <f t="shared" si="40"/>
        <v>100</v>
      </c>
      <c r="F71" s="26">
        <v>6</v>
      </c>
      <c r="G71" s="116">
        <f t="shared" si="42"/>
        <v>100</v>
      </c>
      <c r="H71" s="26">
        <v>8</v>
      </c>
      <c r="I71" s="116">
        <f t="shared" si="44"/>
        <v>100</v>
      </c>
      <c r="J71" s="26">
        <v>13</v>
      </c>
      <c r="K71" s="116">
        <f t="shared" si="46"/>
        <v>92.857142857142861</v>
      </c>
      <c r="L71" s="26">
        <v>17</v>
      </c>
      <c r="M71" s="116">
        <f t="shared" si="48"/>
        <v>100</v>
      </c>
      <c r="N71" s="26">
        <v>28</v>
      </c>
      <c r="O71" s="116">
        <f t="shared" si="50"/>
        <v>100</v>
      </c>
      <c r="P71" s="26">
        <v>34</v>
      </c>
      <c r="Q71" s="116">
        <f t="shared" si="52"/>
        <v>94.444444444444443</v>
      </c>
      <c r="R71" s="26">
        <v>50</v>
      </c>
      <c r="S71" s="116">
        <f t="shared" si="54"/>
        <v>87.719298245614027</v>
      </c>
      <c r="T71" s="26">
        <v>81</v>
      </c>
      <c r="U71" s="116">
        <f t="shared" si="56"/>
        <v>87.096774193548384</v>
      </c>
      <c r="V71" s="26">
        <v>122</v>
      </c>
      <c r="W71" s="116">
        <f t="shared" si="58"/>
        <v>85.91549295774648</v>
      </c>
      <c r="X71" s="26">
        <v>318</v>
      </c>
      <c r="Y71" s="116">
        <f t="shared" ref="Y71:Y72" si="60">X71/X35*100</f>
        <v>87.123287671232873</v>
      </c>
      <c r="Z71" s="26">
        <v>504</v>
      </c>
      <c r="AA71" s="116">
        <f>Z71/Z35*100</f>
        <v>86.597938144329902</v>
      </c>
      <c r="AB71" s="26"/>
      <c r="AC71" s="116"/>
      <c r="AE71" s="309"/>
      <c r="AF71" s="2">
        <v>2019</v>
      </c>
      <c r="AG71" s="41">
        <v>6</v>
      </c>
      <c r="AH71" s="116">
        <f t="shared" si="41"/>
        <v>100</v>
      </c>
      <c r="AI71" s="26">
        <v>7</v>
      </c>
      <c r="AJ71" s="116">
        <f t="shared" si="43"/>
        <v>100</v>
      </c>
      <c r="AK71" s="26">
        <v>8</v>
      </c>
      <c r="AL71" s="116">
        <f t="shared" si="45"/>
        <v>100</v>
      </c>
      <c r="AM71" s="26">
        <v>14</v>
      </c>
      <c r="AN71" s="116">
        <f t="shared" si="47"/>
        <v>93.333333333333329</v>
      </c>
      <c r="AO71" s="26">
        <v>18</v>
      </c>
      <c r="AP71" s="116">
        <f t="shared" si="49"/>
        <v>94.73684210526315</v>
      </c>
      <c r="AQ71" s="26">
        <v>29</v>
      </c>
      <c r="AR71" s="116">
        <f t="shared" si="51"/>
        <v>93.548387096774192</v>
      </c>
      <c r="AS71" s="26">
        <v>35</v>
      </c>
      <c r="AT71" s="116">
        <f t="shared" si="53"/>
        <v>87.5</v>
      </c>
      <c r="AU71" s="26">
        <v>51</v>
      </c>
      <c r="AV71" s="116">
        <f t="shared" si="55"/>
        <v>83.606557377049185</v>
      </c>
      <c r="AW71" s="26">
        <v>84</v>
      </c>
      <c r="AX71" s="116">
        <f t="shared" si="57"/>
        <v>83.168316831683171</v>
      </c>
      <c r="AY71" s="26">
        <v>127</v>
      </c>
      <c r="AZ71" s="116">
        <f t="shared" si="59"/>
        <v>84.105960264900659</v>
      </c>
      <c r="BA71" s="26">
        <v>344</v>
      </c>
      <c r="BB71" s="116">
        <f t="shared" ref="BB71:BB72" si="61">BA71/BA35*100</f>
        <v>83.902439024390247</v>
      </c>
      <c r="BC71" s="26">
        <v>520</v>
      </c>
      <c r="BD71" s="116">
        <f>BC71/BC35*100</f>
        <v>84.828711256117444</v>
      </c>
      <c r="BE71" s="26"/>
      <c r="BF71" s="116"/>
    </row>
    <row r="72" spans="2:58" x14ac:dyDescent="0.3">
      <c r="B72" s="310"/>
      <c r="C72" s="120">
        <v>2020</v>
      </c>
      <c r="D72" s="4">
        <v>2</v>
      </c>
      <c r="E72" s="78">
        <f t="shared" si="40"/>
        <v>100</v>
      </c>
      <c r="F72" s="76">
        <v>4</v>
      </c>
      <c r="G72" s="78">
        <f t="shared" si="42"/>
        <v>100</v>
      </c>
      <c r="H72" s="76">
        <v>2</v>
      </c>
      <c r="I72" s="78">
        <f t="shared" si="44"/>
        <v>100</v>
      </c>
      <c r="J72" s="76">
        <v>10</v>
      </c>
      <c r="K72" s="78">
        <f t="shared" si="46"/>
        <v>100</v>
      </c>
      <c r="L72" s="76">
        <v>19</v>
      </c>
      <c r="M72" s="78">
        <f t="shared" si="48"/>
        <v>100</v>
      </c>
      <c r="N72" s="76">
        <v>18</v>
      </c>
      <c r="O72" s="78">
        <f t="shared" si="50"/>
        <v>94.73684210526315</v>
      </c>
      <c r="P72" s="76">
        <v>18</v>
      </c>
      <c r="Q72" s="78">
        <f t="shared" si="52"/>
        <v>81.818181818181827</v>
      </c>
      <c r="R72" s="76">
        <v>33</v>
      </c>
      <c r="S72" s="78">
        <f t="shared" si="54"/>
        <v>91.666666666666657</v>
      </c>
      <c r="T72" s="76">
        <v>52</v>
      </c>
      <c r="U72" s="78">
        <f t="shared" si="56"/>
        <v>96.296296296296291</v>
      </c>
      <c r="V72" s="76">
        <v>66</v>
      </c>
      <c r="W72" s="78">
        <f t="shared" si="58"/>
        <v>89.189189189189193</v>
      </c>
      <c r="X72" s="76">
        <v>106</v>
      </c>
      <c r="Y72" s="78">
        <f t="shared" si="60"/>
        <v>89.075630252100851</v>
      </c>
      <c r="Z72" s="76">
        <v>227</v>
      </c>
      <c r="AA72" s="78">
        <f>Z72/Z36*100</f>
        <v>87.644787644787641</v>
      </c>
      <c r="AB72" s="76">
        <v>392</v>
      </c>
      <c r="AC72" s="78">
        <f>AB72/AB36*100</f>
        <v>86.917960088691785</v>
      </c>
      <c r="AE72" s="310"/>
      <c r="AF72" s="3">
        <v>2020</v>
      </c>
      <c r="AG72" s="4">
        <v>2</v>
      </c>
      <c r="AH72" s="78">
        <f t="shared" si="41"/>
        <v>100</v>
      </c>
      <c r="AI72" s="76">
        <v>4</v>
      </c>
      <c r="AJ72" s="78">
        <f t="shared" si="43"/>
        <v>100</v>
      </c>
      <c r="AK72" s="76">
        <v>3</v>
      </c>
      <c r="AL72" s="78">
        <f t="shared" si="45"/>
        <v>75</v>
      </c>
      <c r="AM72" s="76">
        <v>10</v>
      </c>
      <c r="AN72" s="78">
        <f t="shared" si="47"/>
        <v>100</v>
      </c>
      <c r="AO72" s="76">
        <v>19</v>
      </c>
      <c r="AP72" s="78">
        <f t="shared" si="49"/>
        <v>95</v>
      </c>
      <c r="AQ72" s="76">
        <v>18</v>
      </c>
      <c r="AR72" s="78">
        <f t="shared" si="51"/>
        <v>94.73684210526315</v>
      </c>
      <c r="AS72" s="76">
        <v>18</v>
      </c>
      <c r="AT72" s="78">
        <f t="shared" si="53"/>
        <v>81.818181818181827</v>
      </c>
      <c r="AU72" s="76">
        <v>34</v>
      </c>
      <c r="AV72" s="78">
        <f t="shared" si="55"/>
        <v>87.179487179487182</v>
      </c>
      <c r="AW72" s="76">
        <v>53</v>
      </c>
      <c r="AX72" s="78">
        <f t="shared" si="57"/>
        <v>94.642857142857139</v>
      </c>
      <c r="AY72" s="76">
        <v>68</v>
      </c>
      <c r="AZ72" s="78">
        <f t="shared" si="59"/>
        <v>86.075949367088612</v>
      </c>
      <c r="BA72" s="76">
        <v>111</v>
      </c>
      <c r="BB72" s="78">
        <f t="shared" si="61"/>
        <v>86.04651162790698</v>
      </c>
      <c r="BC72" s="76">
        <v>229</v>
      </c>
      <c r="BD72" s="78">
        <f>BC72/BC36*100</f>
        <v>85.447761194029852</v>
      </c>
      <c r="BE72" s="76">
        <v>399</v>
      </c>
      <c r="BF72" s="78">
        <f>BE72/BE36*100</f>
        <v>84.177215189873422</v>
      </c>
    </row>
    <row r="74" spans="2:58" ht="24" x14ac:dyDescent="0.3">
      <c r="B74" s="100" t="s">
        <v>50</v>
      </c>
      <c r="C74" s="87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E74" s="100" t="s">
        <v>51</v>
      </c>
      <c r="AF74" s="87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</row>
    <row r="75" spans="2:58" x14ac:dyDescent="0.3">
      <c r="B75" s="79"/>
      <c r="C75" s="73"/>
      <c r="D75" s="311" t="s">
        <v>30</v>
      </c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11"/>
      <c r="Y75" s="311"/>
      <c r="Z75" s="311"/>
      <c r="AA75" s="311"/>
      <c r="AB75" s="311"/>
      <c r="AC75" s="311"/>
      <c r="AE75" s="79"/>
      <c r="AF75" s="73"/>
      <c r="AG75" s="311" t="s">
        <v>30</v>
      </c>
      <c r="AH75" s="311"/>
      <c r="AI75" s="311"/>
      <c r="AJ75" s="311"/>
      <c r="AK75" s="311"/>
      <c r="AL75" s="311"/>
      <c r="AM75" s="311"/>
      <c r="AN75" s="311"/>
      <c r="AO75" s="311"/>
      <c r="AP75" s="311"/>
      <c r="AQ75" s="311"/>
      <c r="AR75" s="311"/>
      <c r="AS75" s="311"/>
      <c r="AT75" s="311"/>
      <c r="AU75" s="311"/>
      <c r="AV75" s="311"/>
      <c r="AW75" s="311"/>
      <c r="AX75" s="311"/>
      <c r="AY75" s="311"/>
      <c r="AZ75" s="311"/>
      <c r="BA75" s="311"/>
      <c r="BB75" s="311"/>
      <c r="BC75" s="311"/>
      <c r="BD75" s="311"/>
      <c r="BE75" s="311"/>
      <c r="BF75" s="311"/>
    </row>
    <row r="76" spans="2:58" x14ac:dyDescent="0.3">
      <c r="B76" s="80"/>
      <c r="C76" s="81"/>
      <c r="D76" s="307">
        <v>2008</v>
      </c>
      <c r="E76" s="307"/>
      <c r="F76" s="307">
        <v>2009</v>
      </c>
      <c r="G76" s="307"/>
      <c r="H76" s="307">
        <v>2010</v>
      </c>
      <c r="I76" s="307"/>
      <c r="J76" s="307">
        <v>2011</v>
      </c>
      <c r="K76" s="307"/>
      <c r="L76" s="307">
        <v>2012</v>
      </c>
      <c r="M76" s="307"/>
      <c r="N76" s="307">
        <v>2013</v>
      </c>
      <c r="O76" s="307"/>
      <c r="P76" s="307">
        <v>2014</v>
      </c>
      <c r="Q76" s="307"/>
      <c r="R76" s="307">
        <v>2015</v>
      </c>
      <c r="S76" s="307"/>
      <c r="T76" s="307">
        <v>2016</v>
      </c>
      <c r="U76" s="307"/>
      <c r="V76" s="307">
        <v>2017</v>
      </c>
      <c r="W76" s="307"/>
      <c r="X76" s="307">
        <v>2018</v>
      </c>
      <c r="Y76" s="307"/>
      <c r="Z76" s="307">
        <v>2019</v>
      </c>
      <c r="AA76" s="307"/>
      <c r="AB76" s="307">
        <v>2020</v>
      </c>
      <c r="AC76" s="307"/>
      <c r="AE76" s="80"/>
      <c r="AF76" s="81"/>
      <c r="AG76" s="307">
        <v>2008</v>
      </c>
      <c r="AH76" s="307"/>
      <c r="AI76" s="307">
        <v>2009</v>
      </c>
      <c r="AJ76" s="307"/>
      <c r="AK76" s="307">
        <v>2010</v>
      </c>
      <c r="AL76" s="307"/>
      <c r="AM76" s="307">
        <v>2011</v>
      </c>
      <c r="AN76" s="307"/>
      <c r="AO76" s="307">
        <v>2012</v>
      </c>
      <c r="AP76" s="307"/>
      <c r="AQ76" s="307">
        <v>2013</v>
      </c>
      <c r="AR76" s="307"/>
      <c r="AS76" s="307">
        <v>2014</v>
      </c>
      <c r="AT76" s="307"/>
      <c r="AU76" s="307">
        <v>2015</v>
      </c>
      <c r="AV76" s="307"/>
      <c r="AW76" s="307">
        <v>2016</v>
      </c>
      <c r="AX76" s="307"/>
      <c r="AY76" s="307">
        <v>2017</v>
      </c>
      <c r="AZ76" s="307"/>
      <c r="BA76" s="307">
        <v>2018</v>
      </c>
      <c r="BB76" s="307"/>
      <c r="BC76" s="307">
        <v>2019</v>
      </c>
      <c r="BD76" s="307"/>
      <c r="BE76" s="307">
        <v>2020</v>
      </c>
      <c r="BF76" s="307"/>
    </row>
    <row r="77" spans="2:58" x14ac:dyDescent="0.3">
      <c r="B77" s="83"/>
      <c r="C77" s="84"/>
      <c r="D77" s="85" t="s">
        <v>31</v>
      </c>
      <c r="E77" s="85" t="s">
        <v>0</v>
      </c>
      <c r="F77" s="85" t="s">
        <v>31</v>
      </c>
      <c r="G77" s="85" t="s">
        <v>0</v>
      </c>
      <c r="H77" s="85" t="s">
        <v>31</v>
      </c>
      <c r="I77" s="85" t="s">
        <v>0</v>
      </c>
      <c r="J77" s="85" t="s">
        <v>31</v>
      </c>
      <c r="K77" s="85" t="s">
        <v>0</v>
      </c>
      <c r="L77" s="85" t="s">
        <v>31</v>
      </c>
      <c r="M77" s="85" t="s">
        <v>0</v>
      </c>
      <c r="N77" s="85" t="s">
        <v>31</v>
      </c>
      <c r="O77" s="85" t="s">
        <v>0</v>
      </c>
      <c r="P77" s="85" t="s">
        <v>31</v>
      </c>
      <c r="Q77" s="85" t="s">
        <v>0</v>
      </c>
      <c r="R77" s="85" t="s">
        <v>31</v>
      </c>
      <c r="S77" s="85" t="s">
        <v>0</v>
      </c>
      <c r="T77" s="85" t="s">
        <v>31</v>
      </c>
      <c r="U77" s="85" t="s">
        <v>0</v>
      </c>
      <c r="V77" s="85" t="s">
        <v>31</v>
      </c>
      <c r="W77" s="85" t="s">
        <v>0</v>
      </c>
      <c r="X77" s="85" t="s">
        <v>31</v>
      </c>
      <c r="Y77" s="85" t="s">
        <v>0</v>
      </c>
      <c r="Z77" s="85" t="s">
        <v>31</v>
      </c>
      <c r="AA77" s="85" t="s">
        <v>0</v>
      </c>
      <c r="AB77" s="85" t="s">
        <v>31</v>
      </c>
      <c r="AC77" s="85" t="s">
        <v>0</v>
      </c>
      <c r="AE77" s="83"/>
      <c r="AF77" s="84"/>
      <c r="AG77" s="85" t="s">
        <v>31</v>
      </c>
      <c r="AH77" s="85" t="s">
        <v>0</v>
      </c>
      <c r="AI77" s="85" t="s">
        <v>31</v>
      </c>
      <c r="AJ77" s="85" t="s">
        <v>0</v>
      </c>
      <c r="AK77" s="85" t="s">
        <v>31</v>
      </c>
      <c r="AL77" s="85" t="s">
        <v>0</v>
      </c>
      <c r="AM77" s="85" t="s">
        <v>31</v>
      </c>
      <c r="AN77" s="85" t="s">
        <v>0</v>
      </c>
      <c r="AO77" s="85" t="s">
        <v>31</v>
      </c>
      <c r="AP77" s="85" t="s">
        <v>0</v>
      </c>
      <c r="AQ77" s="85" t="s">
        <v>31</v>
      </c>
      <c r="AR77" s="85" t="s">
        <v>0</v>
      </c>
      <c r="AS77" s="85" t="s">
        <v>31</v>
      </c>
      <c r="AT77" s="85" t="s">
        <v>0</v>
      </c>
      <c r="AU77" s="85" t="s">
        <v>31</v>
      </c>
      <c r="AV77" s="85" t="s">
        <v>0</v>
      </c>
      <c r="AW77" s="85" t="s">
        <v>31</v>
      </c>
      <c r="AX77" s="85" t="s">
        <v>0</v>
      </c>
      <c r="AY77" s="85" t="s">
        <v>31</v>
      </c>
      <c r="AZ77" s="85" t="s">
        <v>0</v>
      </c>
      <c r="BA77" s="85" t="s">
        <v>31</v>
      </c>
      <c r="BB77" s="85" t="s">
        <v>0</v>
      </c>
      <c r="BC77" s="85" t="s">
        <v>31</v>
      </c>
      <c r="BD77" s="85" t="s">
        <v>0</v>
      </c>
      <c r="BE77" s="85" t="s">
        <v>31</v>
      </c>
      <c r="BF77" s="85" t="s">
        <v>0</v>
      </c>
    </row>
    <row r="78" spans="2:58" ht="13.5" customHeight="1" x14ac:dyDescent="0.3">
      <c r="B78" s="308" t="s">
        <v>34</v>
      </c>
      <c r="C78" s="2">
        <v>2008</v>
      </c>
      <c r="D78" s="38">
        <v>42</v>
      </c>
      <c r="E78" s="115">
        <f>D78/AG60*100</f>
        <v>36.206896551724135</v>
      </c>
      <c r="F78" s="74" t="s">
        <v>38</v>
      </c>
      <c r="G78" s="115"/>
      <c r="H78" s="74" t="s">
        <v>38</v>
      </c>
      <c r="I78" s="115"/>
      <c r="J78" s="74" t="s">
        <v>38</v>
      </c>
      <c r="K78" s="115"/>
      <c r="L78" s="74" t="s">
        <v>38</v>
      </c>
      <c r="M78" s="115"/>
      <c r="N78" s="74" t="s">
        <v>38</v>
      </c>
      <c r="O78" s="115"/>
      <c r="P78" s="74" t="s">
        <v>38</v>
      </c>
      <c r="Q78" s="115"/>
      <c r="R78" s="74" t="s">
        <v>38</v>
      </c>
      <c r="S78" s="115"/>
      <c r="T78" s="74" t="s">
        <v>38</v>
      </c>
      <c r="U78" s="115"/>
      <c r="V78" s="74" t="s">
        <v>38</v>
      </c>
      <c r="W78" s="115"/>
      <c r="X78" s="74" t="s">
        <v>38</v>
      </c>
      <c r="Y78" s="115"/>
      <c r="Z78" s="74" t="s">
        <v>38</v>
      </c>
      <c r="AA78" s="115"/>
      <c r="AB78" s="74" t="s">
        <v>38</v>
      </c>
      <c r="AC78" s="115"/>
      <c r="AE78" s="308" t="s">
        <v>34</v>
      </c>
      <c r="AF78" s="2">
        <v>2008</v>
      </c>
      <c r="AG78" s="38">
        <v>39</v>
      </c>
      <c r="AH78" s="115">
        <f>AG78/AG60*100</f>
        <v>33.620689655172413</v>
      </c>
      <c r="AI78" s="74" t="s">
        <v>38</v>
      </c>
      <c r="AJ78" s="115"/>
      <c r="AK78" s="74" t="s">
        <v>38</v>
      </c>
      <c r="AL78" s="115"/>
      <c r="AM78" s="74" t="s">
        <v>38</v>
      </c>
      <c r="AN78" s="115"/>
      <c r="AO78" s="74" t="s">
        <v>38</v>
      </c>
      <c r="AP78" s="115"/>
      <c r="AQ78" s="74" t="s">
        <v>38</v>
      </c>
      <c r="AR78" s="115"/>
      <c r="AS78" s="74" t="s">
        <v>38</v>
      </c>
      <c r="AT78" s="115"/>
      <c r="AU78" s="74" t="s">
        <v>38</v>
      </c>
      <c r="AV78" s="115"/>
      <c r="AW78" s="74" t="s">
        <v>38</v>
      </c>
      <c r="AX78" s="115"/>
      <c r="AY78" s="74" t="s">
        <v>38</v>
      </c>
      <c r="AZ78" s="115"/>
      <c r="BA78" s="74" t="s">
        <v>38</v>
      </c>
      <c r="BB78" s="115"/>
      <c r="BC78" s="74" t="s">
        <v>38</v>
      </c>
      <c r="BD78" s="115"/>
      <c r="BE78" s="74" t="s">
        <v>38</v>
      </c>
      <c r="BF78" s="115"/>
    </row>
    <row r="79" spans="2:58" x14ac:dyDescent="0.3">
      <c r="B79" s="309"/>
      <c r="C79" s="2">
        <v>2009</v>
      </c>
      <c r="D79" s="41">
        <v>21</v>
      </c>
      <c r="E79" s="116">
        <f t="shared" ref="E79:Q90" si="62">D79/AG61*100</f>
        <v>25.609756097560975</v>
      </c>
      <c r="F79" s="26">
        <v>44</v>
      </c>
      <c r="G79" s="116">
        <f>F79/AI61*100</f>
        <v>24.175824175824175</v>
      </c>
      <c r="H79" s="26" t="s">
        <v>38</v>
      </c>
      <c r="I79" s="116"/>
      <c r="J79" s="26" t="s">
        <v>38</v>
      </c>
      <c r="K79" s="116"/>
      <c r="L79" s="26" t="s">
        <v>38</v>
      </c>
      <c r="M79" s="116"/>
      <c r="N79" s="26" t="s">
        <v>38</v>
      </c>
      <c r="O79" s="116"/>
      <c r="P79" s="26" t="s">
        <v>38</v>
      </c>
      <c r="Q79" s="116"/>
      <c r="R79" s="26" t="s">
        <v>38</v>
      </c>
      <c r="S79" s="116"/>
      <c r="T79" s="26" t="s">
        <v>38</v>
      </c>
      <c r="U79" s="116"/>
      <c r="V79" s="26" t="s">
        <v>38</v>
      </c>
      <c r="W79" s="116"/>
      <c r="X79" s="26" t="s">
        <v>38</v>
      </c>
      <c r="Y79" s="116"/>
      <c r="Z79" s="26" t="s">
        <v>38</v>
      </c>
      <c r="AA79" s="116"/>
      <c r="AB79" s="26" t="s">
        <v>38</v>
      </c>
      <c r="AC79" s="116"/>
      <c r="AE79" s="309"/>
      <c r="AF79" s="2">
        <v>2009</v>
      </c>
      <c r="AG79" s="41">
        <v>30</v>
      </c>
      <c r="AH79" s="116">
        <f t="shared" ref="AH79:AJ90" si="63">AG79/AG61*100</f>
        <v>36.585365853658537</v>
      </c>
      <c r="AI79" s="26">
        <v>56</v>
      </c>
      <c r="AJ79" s="116">
        <f t="shared" si="63"/>
        <v>30.76923076923077</v>
      </c>
      <c r="AK79" s="26" t="s">
        <v>38</v>
      </c>
      <c r="AL79" s="116"/>
      <c r="AM79" s="26" t="s">
        <v>38</v>
      </c>
      <c r="AN79" s="116"/>
      <c r="AO79" s="26" t="s">
        <v>38</v>
      </c>
      <c r="AP79" s="116"/>
      <c r="AQ79" s="26" t="s">
        <v>38</v>
      </c>
      <c r="AR79" s="116"/>
      <c r="AS79" s="26" t="s">
        <v>38</v>
      </c>
      <c r="AT79" s="116"/>
      <c r="AU79" s="26" t="s">
        <v>38</v>
      </c>
      <c r="AV79" s="116"/>
      <c r="AW79" s="26" t="s">
        <v>38</v>
      </c>
      <c r="AX79" s="116"/>
      <c r="AY79" s="26" t="s">
        <v>38</v>
      </c>
      <c r="AZ79" s="116"/>
      <c r="BA79" s="26" t="s">
        <v>38</v>
      </c>
      <c r="BB79" s="116"/>
      <c r="BC79" s="26" t="s">
        <v>38</v>
      </c>
      <c r="BD79" s="116"/>
      <c r="BE79" s="26" t="s">
        <v>38</v>
      </c>
      <c r="BF79" s="116"/>
    </row>
    <row r="80" spans="2:58" x14ac:dyDescent="0.3">
      <c r="B80" s="309"/>
      <c r="C80" s="2">
        <v>2010</v>
      </c>
      <c r="D80" s="41">
        <v>6</v>
      </c>
      <c r="E80" s="116">
        <f t="shared" si="62"/>
        <v>14.285714285714285</v>
      </c>
      <c r="F80" s="26">
        <v>13</v>
      </c>
      <c r="G80" s="116">
        <f t="shared" si="62"/>
        <v>13.684210526315791</v>
      </c>
      <c r="H80" s="26">
        <v>29</v>
      </c>
      <c r="I80" s="116">
        <f t="shared" si="62"/>
        <v>17.46987951807229</v>
      </c>
      <c r="J80" s="26" t="s">
        <v>38</v>
      </c>
      <c r="K80" s="116"/>
      <c r="L80" s="26" t="s">
        <v>38</v>
      </c>
      <c r="M80" s="116"/>
      <c r="N80" s="26" t="s">
        <v>38</v>
      </c>
      <c r="O80" s="116"/>
      <c r="P80" s="26" t="s">
        <v>38</v>
      </c>
      <c r="Q80" s="116"/>
      <c r="R80" s="26" t="s">
        <v>38</v>
      </c>
      <c r="S80" s="116"/>
      <c r="T80" s="26" t="s">
        <v>38</v>
      </c>
      <c r="U80" s="116"/>
      <c r="V80" s="26" t="s">
        <v>38</v>
      </c>
      <c r="W80" s="116"/>
      <c r="X80" s="26" t="s">
        <v>38</v>
      </c>
      <c r="Y80" s="116"/>
      <c r="Z80" s="26" t="s">
        <v>38</v>
      </c>
      <c r="AA80" s="116"/>
      <c r="AB80" s="26" t="s">
        <v>38</v>
      </c>
      <c r="AC80" s="116"/>
      <c r="AE80" s="309"/>
      <c r="AF80" s="2">
        <v>2010</v>
      </c>
      <c r="AG80" s="41">
        <v>14</v>
      </c>
      <c r="AH80" s="116">
        <f t="shared" si="63"/>
        <v>33.333333333333329</v>
      </c>
      <c r="AI80" s="26">
        <v>30</v>
      </c>
      <c r="AJ80" s="116">
        <f t="shared" si="63"/>
        <v>31.578947368421051</v>
      </c>
      <c r="AK80" s="26">
        <v>41</v>
      </c>
      <c r="AL80" s="116">
        <f t="shared" ref="AL80:AN90" si="64">AK80/AK62*100</f>
        <v>24.69879518072289</v>
      </c>
      <c r="AM80" s="26" t="s">
        <v>38</v>
      </c>
      <c r="AN80" s="116"/>
      <c r="AO80" s="26" t="s">
        <v>38</v>
      </c>
      <c r="AP80" s="116"/>
      <c r="AQ80" s="26" t="s">
        <v>38</v>
      </c>
      <c r="AR80" s="116"/>
      <c r="AS80" s="26" t="s">
        <v>38</v>
      </c>
      <c r="AT80" s="116"/>
      <c r="AU80" s="26" t="s">
        <v>38</v>
      </c>
      <c r="AV80" s="116"/>
      <c r="AW80" s="26" t="s">
        <v>38</v>
      </c>
      <c r="AX80" s="116"/>
      <c r="AY80" s="26" t="s">
        <v>38</v>
      </c>
      <c r="AZ80" s="116"/>
      <c r="BA80" s="26" t="s">
        <v>38</v>
      </c>
      <c r="BB80" s="116"/>
      <c r="BC80" s="26" t="s">
        <v>38</v>
      </c>
      <c r="BD80" s="116"/>
      <c r="BE80" s="26" t="s">
        <v>38</v>
      </c>
      <c r="BF80" s="116"/>
    </row>
    <row r="81" spans="2:58" x14ac:dyDescent="0.3">
      <c r="B81" s="309"/>
      <c r="C81" s="2">
        <v>2011</v>
      </c>
      <c r="D81" s="41">
        <v>8</v>
      </c>
      <c r="E81" s="116">
        <f t="shared" si="62"/>
        <v>23.52941176470588</v>
      </c>
      <c r="F81" s="26">
        <v>7</v>
      </c>
      <c r="G81" s="116">
        <f t="shared" si="62"/>
        <v>14.893617021276595</v>
      </c>
      <c r="H81" s="26">
        <v>15</v>
      </c>
      <c r="I81" s="116">
        <f t="shared" si="62"/>
        <v>12.820512820512819</v>
      </c>
      <c r="J81" s="26">
        <v>33</v>
      </c>
      <c r="K81" s="116">
        <f t="shared" si="62"/>
        <v>15.207373271889402</v>
      </c>
      <c r="L81" s="26" t="s">
        <v>38</v>
      </c>
      <c r="M81" s="116"/>
      <c r="N81" s="26" t="s">
        <v>38</v>
      </c>
      <c r="O81" s="116"/>
      <c r="P81" s="26" t="s">
        <v>38</v>
      </c>
      <c r="Q81" s="116"/>
      <c r="R81" s="26" t="s">
        <v>38</v>
      </c>
      <c r="S81" s="116"/>
      <c r="T81" s="26" t="s">
        <v>38</v>
      </c>
      <c r="U81" s="116"/>
      <c r="V81" s="26" t="s">
        <v>38</v>
      </c>
      <c r="W81" s="116"/>
      <c r="X81" s="26" t="s">
        <v>38</v>
      </c>
      <c r="Y81" s="116"/>
      <c r="Z81" s="26" t="s">
        <v>38</v>
      </c>
      <c r="AA81" s="116"/>
      <c r="AB81" s="26" t="s">
        <v>38</v>
      </c>
      <c r="AC81" s="116"/>
      <c r="AE81" s="309"/>
      <c r="AF81" s="2">
        <v>2011</v>
      </c>
      <c r="AG81" s="41">
        <v>12</v>
      </c>
      <c r="AH81" s="116">
        <f t="shared" si="63"/>
        <v>35.294117647058826</v>
      </c>
      <c r="AI81" s="26">
        <v>8</v>
      </c>
      <c r="AJ81" s="116">
        <f t="shared" si="63"/>
        <v>17.021276595744681</v>
      </c>
      <c r="AK81" s="26">
        <v>31</v>
      </c>
      <c r="AL81" s="116">
        <f t="shared" si="64"/>
        <v>26.495726495726498</v>
      </c>
      <c r="AM81" s="26">
        <v>74</v>
      </c>
      <c r="AN81" s="116">
        <f t="shared" si="64"/>
        <v>34.101382488479267</v>
      </c>
      <c r="AO81" s="26" t="s">
        <v>38</v>
      </c>
      <c r="AP81" s="116"/>
      <c r="AQ81" s="26" t="s">
        <v>38</v>
      </c>
      <c r="AR81" s="116"/>
      <c r="AS81" s="26" t="s">
        <v>38</v>
      </c>
      <c r="AT81" s="116"/>
      <c r="AU81" s="26" t="s">
        <v>38</v>
      </c>
      <c r="AV81" s="116"/>
      <c r="AW81" s="26" t="s">
        <v>38</v>
      </c>
      <c r="AX81" s="116"/>
      <c r="AY81" s="26" t="s">
        <v>38</v>
      </c>
      <c r="AZ81" s="116"/>
      <c r="BA81" s="26" t="s">
        <v>38</v>
      </c>
      <c r="BB81" s="116"/>
      <c r="BC81" s="26" t="s">
        <v>38</v>
      </c>
      <c r="BD81" s="116"/>
      <c r="BE81" s="26" t="s">
        <v>38</v>
      </c>
      <c r="BF81" s="116"/>
    </row>
    <row r="82" spans="2:58" x14ac:dyDescent="0.3">
      <c r="B82" s="309"/>
      <c r="C82" s="2">
        <v>2012</v>
      </c>
      <c r="D82" s="41">
        <v>4</v>
      </c>
      <c r="E82" s="116">
        <f t="shared" si="62"/>
        <v>18.181818181818183</v>
      </c>
      <c r="F82" s="26">
        <v>4</v>
      </c>
      <c r="G82" s="116">
        <f t="shared" si="62"/>
        <v>10.526315789473683</v>
      </c>
      <c r="H82" s="26">
        <v>12</v>
      </c>
      <c r="I82" s="116">
        <f t="shared" si="62"/>
        <v>18.181818181818183</v>
      </c>
      <c r="J82" s="26">
        <v>15</v>
      </c>
      <c r="K82" s="116">
        <f t="shared" si="62"/>
        <v>11.278195488721805</v>
      </c>
      <c r="L82" s="26">
        <v>33</v>
      </c>
      <c r="M82" s="116">
        <f t="shared" si="62"/>
        <v>15.492957746478872</v>
      </c>
      <c r="N82" s="26" t="s">
        <v>38</v>
      </c>
      <c r="O82" s="116"/>
      <c r="P82" s="26" t="s">
        <v>38</v>
      </c>
      <c r="Q82" s="116"/>
      <c r="R82" s="26" t="s">
        <v>38</v>
      </c>
      <c r="S82" s="116"/>
      <c r="T82" s="26" t="s">
        <v>38</v>
      </c>
      <c r="U82" s="116"/>
      <c r="V82" s="26" t="s">
        <v>38</v>
      </c>
      <c r="W82" s="116"/>
      <c r="X82" s="26" t="s">
        <v>38</v>
      </c>
      <c r="Y82" s="116"/>
      <c r="Z82" s="26" t="s">
        <v>38</v>
      </c>
      <c r="AA82" s="116"/>
      <c r="AB82" s="26" t="s">
        <v>38</v>
      </c>
      <c r="AC82" s="116"/>
      <c r="AE82" s="309"/>
      <c r="AF82" s="2">
        <v>2012</v>
      </c>
      <c r="AG82" s="41">
        <v>3</v>
      </c>
      <c r="AH82" s="116">
        <f t="shared" si="63"/>
        <v>13.636363636363635</v>
      </c>
      <c r="AI82" s="26">
        <v>9</v>
      </c>
      <c r="AJ82" s="116">
        <f t="shared" si="63"/>
        <v>23.684210526315788</v>
      </c>
      <c r="AK82" s="26">
        <v>11</v>
      </c>
      <c r="AL82" s="116">
        <f t="shared" si="64"/>
        <v>16.666666666666664</v>
      </c>
      <c r="AM82" s="26">
        <v>36</v>
      </c>
      <c r="AN82" s="116">
        <f t="shared" si="64"/>
        <v>27.06766917293233</v>
      </c>
      <c r="AO82" s="26">
        <v>64</v>
      </c>
      <c r="AP82" s="116">
        <f t="shared" ref="AP82:AR90" si="65">AO82/AO64*100</f>
        <v>30.046948356807512</v>
      </c>
      <c r="AQ82" s="26" t="s">
        <v>38</v>
      </c>
      <c r="AR82" s="116"/>
      <c r="AS82" s="26" t="s">
        <v>38</v>
      </c>
      <c r="AT82" s="116"/>
      <c r="AU82" s="26" t="s">
        <v>38</v>
      </c>
      <c r="AV82" s="116"/>
      <c r="AW82" s="26" t="s">
        <v>38</v>
      </c>
      <c r="AX82" s="116"/>
      <c r="AY82" s="26" t="s">
        <v>38</v>
      </c>
      <c r="AZ82" s="116"/>
      <c r="BA82" s="26" t="s">
        <v>38</v>
      </c>
      <c r="BB82" s="116"/>
      <c r="BC82" s="26" t="s">
        <v>38</v>
      </c>
      <c r="BD82" s="116"/>
      <c r="BE82" s="26" t="s">
        <v>38</v>
      </c>
      <c r="BF82" s="116"/>
    </row>
    <row r="83" spans="2:58" x14ac:dyDescent="0.3">
      <c r="B83" s="309"/>
      <c r="C83" s="2">
        <v>2013</v>
      </c>
      <c r="D83" s="41">
        <v>1</v>
      </c>
      <c r="E83" s="116">
        <f t="shared" si="62"/>
        <v>5.5555555555555554</v>
      </c>
      <c r="F83" s="26">
        <v>1</v>
      </c>
      <c r="G83" s="116">
        <f t="shared" si="62"/>
        <v>3.7037037037037033</v>
      </c>
      <c r="H83" s="26">
        <v>6</v>
      </c>
      <c r="I83" s="116">
        <f t="shared" si="62"/>
        <v>11.538461538461538</v>
      </c>
      <c r="J83" s="26">
        <v>8</v>
      </c>
      <c r="K83" s="116">
        <f t="shared" si="62"/>
        <v>8.791208791208792</v>
      </c>
      <c r="L83" s="26">
        <v>21</v>
      </c>
      <c r="M83" s="116">
        <f t="shared" si="62"/>
        <v>11.413043478260869</v>
      </c>
      <c r="N83" s="26">
        <v>32</v>
      </c>
      <c r="O83" s="116">
        <f t="shared" si="62"/>
        <v>11.552346570397113</v>
      </c>
      <c r="P83" s="26" t="s">
        <v>38</v>
      </c>
      <c r="Q83" s="116"/>
      <c r="R83" s="26" t="s">
        <v>38</v>
      </c>
      <c r="S83" s="116"/>
      <c r="T83" s="26" t="s">
        <v>38</v>
      </c>
      <c r="U83" s="116"/>
      <c r="V83" s="26" t="s">
        <v>38</v>
      </c>
      <c r="W83" s="116"/>
      <c r="X83" s="26" t="s">
        <v>38</v>
      </c>
      <c r="Y83" s="116"/>
      <c r="Z83" s="26" t="s">
        <v>38</v>
      </c>
      <c r="AA83" s="116"/>
      <c r="AB83" s="26" t="s">
        <v>38</v>
      </c>
      <c r="AC83" s="116"/>
      <c r="AE83" s="309"/>
      <c r="AF83" s="2">
        <v>2013</v>
      </c>
      <c r="AG83" s="41">
        <v>4</v>
      </c>
      <c r="AH83" s="116">
        <f t="shared" si="63"/>
        <v>22.222222222222221</v>
      </c>
      <c r="AI83" s="26">
        <v>9</v>
      </c>
      <c r="AJ83" s="116">
        <f t="shared" si="63"/>
        <v>33.333333333333329</v>
      </c>
      <c r="AK83" s="26">
        <v>13</v>
      </c>
      <c r="AL83" s="116">
        <f t="shared" si="64"/>
        <v>25</v>
      </c>
      <c r="AM83" s="26">
        <v>21</v>
      </c>
      <c r="AN83" s="116">
        <f t="shared" si="64"/>
        <v>23.076923076923077</v>
      </c>
      <c r="AO83" s="26">
        <v>52</v>
      </c>
      <c r="AP83" s="116">
        <f t="shared" si="65"/>
        <v>28.260869565217391</v>
      </c>
      <c r="AQ83" s="26">
        <v>81</v>
      </c>
      <c r="AR83" s="116">
        <f t="shared" si="65"/>
        <v>29.241877256317689</v>
      </c>
      <c r="AS83" s="26" t="s">
        <v>38</v>
      </c>
      <c r="AT83" s="116"/>
      <c r="AU83" s="26" t="s">
        <v>38</v>
      </c>
      <c r="AV83" s="116"/>
      <c r="AW83" s="26" t="s">
        <v>38</v>
      </c>
      <c r="AX83" s="116"/>
      <c r="AY83" s="26" t="s">
        <v>38</v>
      </c>
      <c r="AZ83" s="116"/>
      <c r="BA83" s="26" t="s">
        <v>38</v>
      </c>
      <c r="BB83" s="116"/>
      <c r="BC83" s="26" t="s">
        <v>38</v>
      </c>
      <c r="BD83" s="116"/>
      <c r="BE83" s="26" t="s">
        <v>38</v>
      </c>
      <c r="BF83" s="116"/>
    </row>
    <row r="84" spans="2:58" x14ac:dyDescent="0.3">
      <c r="B84" s="309"/>
      <c r="C84" s="2">
        <v>2014</v>
      </c>
      <c r="D84" s="41" t="s">
        <v>38</v>
      </c>
      <c r="E84" s="116" t="e">
        <f t="shared" si="62"/>
        <v>#VALUE!</v>
      </c>
      <c r="F84" s="26" t="s">
        <v>38</v>
      </c>
      <c r="G84" s="116" t="e">
        <f t="shared" si="62"/>
        <v>#VALUE!</v>
      </c>
      <c r="H84" s="26">
        <v>2</v>
      </c>
      <c r="I84" s="116">
        <f t="shared" si="62"/>
        <v>7.1428571428571423</v>
      </c>
      <c r="J84" s="26">
        <v>3</v>
      </c>
      <c r="K84" s="116">
        <f t="shared" si="62"/>
        <v>6</v>
      </c>
      <c r="L84" s="26">
        <v>11</v>
      </c>
      <c r="M84" s="116">
        <f t="shared" si="62"/>
        <v>12.222222222222221</v>
      </c>
      <c r="N84" s="26">
        <v>26</v>
      </c>
      <c r="O84" s="116">
        <f t="shared" si="62"/>
        <v>12.745098039215685</v>
      </c>
      <c r="P84" s="26">
        <v>24</v>
      </c>
      <c r="Q84" s="116">
        <f t="shared" si="62"/>
        <v>8.4805653710247348</v>
      </c>
      <c r="R84" s="26" t="s">
        <v>38</v>
      </c>
      <c r="S84" s="116"/>
      <c r="T84" s="26" t="s">
        <v>38</v>
      </c>
      <c r="U84" s="116"/>
      <c r="V84" s="26" t="s">
        <v>38</v>
      </c>
      <c r="W84" s="116"/>
      <c r="X84" s="26" t="s">
        <v>38</v>
      </c>
      <c r="Y84" s="116"/>
      <c r="Z84" s="26" t="s">
        <v>38</v>
      </c>
      <c r="AA84" s="116"/>
      <c r="AB84" s="26" t="s">
        <v>38</v>
      </c>
      <c r="AC84" s="116"/>
      <c r="AE84" s="309"/>
      <c r="AF84" s="2">
        <v>2014</v>
      </c>
      <c r="AG84" s="41">
        <v>2</v>
      </c>
      <c r="AH84" s="116">
        <f t="shared" si="63"/>
        <v>20</v>
      </c>
      <c r="AI84" s="26">
        <v>6</v>
      </c>
      <c r="AJ84" s="116">
        <f t="shared" si="63"/>
        <v>46.153846153846153</v>
      </c>
      <c r="AK84" s="26">
        <v>2</v>
      </c>
      <c r="AL84" s="116">
        <f t="shared" si="64"/>
        <v>7.1428571428571423</v>
      </c>
      <c r="AM84" s="26">
        <v>10</v>
      </c>
      <c r="AN84" s="116">
        <f t="shared" si="64"/>
        <v>20</v>
      </c>
      <c r="AO84" s="26">
        <v>24</v>
      </c>
      <c r="AP84" s="116">
        <f t="shared" si="65"/>
        <v>26.666666666666668</v>
      </c>
      <c r="AQ84" s="26">
        <v>52</v>
      </c>
      <c r="AR84" s="116">
        <f t="shared" si="65"/>
        <v>25.490196078431371</v>
      </c>
      <c r="AS84" s="26">
        <v>65</v>
      </c>
      <c r="AT84" s="116">
        <f t="shared" ref="AT84:AV90" si="66">AS84/AS66*100</f>
        <v>22.968197879858657</v>
      </c>
      <c r="AU84" s="26" t="s">
        <v>38</v>
      </c>
      <c r="AV84" s="116"/>
      <c r="AW84" s="26" t="s">
        <v>38</v>
      </c>
      <c r="AX84" s="116"/>
      <c r="AY84" s="26" t="s">
        <v>38</v>
      </c>
      <c r="AZ84" s="116"/>
      <c r="BA84" s="26" t="s">
        <v>38</v>
      </c>
      <c r="BB84" s="116"/>
      <c r="BC84" s="26" t="s">
        <v>38</v>
      </c>
      <c r="BD84" s="116"/>
      <c r="BE84" s="26" t="s">
        <v>38</v>
      </c>
      <c r="BF84" s="116"/>
    </row>
    <row r="85" spans="2:58" x14ac:dyDescent="0.3">
      <c r="B85" s="309"/>
      <c r="C85" s="2">
        <v>2015</v>
      </c>
      <c r="D85" s="41" t="s">
        <v>38</v>
      </c>
      <c r="E85" s="116" t="e">
        <f t="shared" si="62"/>
        <v>#VALUE!</v>
      </c>
      <c r="F85" s="26">
        <v>1</v>
      </c>
      <c r="G85" s="116">
        <f t="shared" si="62"/>
        <v>7.1428571428571423</v>
      </c>
      <c r="H85" s="26">
        <v>3</v>
      </c>
      <c r="I85" s="116">
        <f t="shared" si="62"/>
        <v>11.538461538461538</v>
      </c>
      <c r="J85" s="26">
        <v>1</v>
      </c>
      <c r="K85" s="116">
        <f t="shared" si="62"/>
        <v>2.9411764705882351</v>
      </c>
      <c r="L85" s="26">
        <v>8</v>
      </c>
      <c r="M85" s="116">
        <f t="shared" si="62"/>
        <v>14.285714285714285</v>
      </c>
      <c r="N85" s="26">
        <v>7</v>
      </c>
      <c r="O85" s="116">
        <f t="shared" si="62"/>
        <v>8.536585365853659</v>
      </c>
      <c r="P85" s="26">
        <v>22</v>
      </c>
      <c r="Q85" s="116">
        <f t="shared" si="62"/>
        <v>10.42654028436019</v>
      </c>
      <c r="R85" s="26">
        <v>36</v>
      </c>
      <c r="S85" s="116">
        <f t="shared" ref="S85:S90" si="67">R85/AU67*100</f>
        <v>12.587412587412588</v>
      </c>
      <c r="T85" s="26" t="s">
        <v>38</v>
      </c>
      <c r="U85" s="116"/>
      <c r="V85" s="26" t="s">
        <v>38</v>
      </c>
      <c r="W85" s="116"/>
      <c r="X85" s="26" t="s">
        <v>38</v>
      </c>
      <c r="Y85" s="116"/>
      <c r="Z85" s="26" t="s">
        <v>38</v>
      </c>
      <c r="AA85" s="116"/>
      <c r="AB85" s="26" t="s">
        <v>38</v>
      </c>
      <c r="AC85" s="116"/>
      <c r="AE85" s="309"/>
      <c r="AF85" s="2">
        <v>2015</v>
      </c>
      <c r="AG85" s="41">
        <v>3</v>
      </c>
      <c r="AH85" s="116">
        <f t="shared" si="63"/>
        <v>18.75</v>
      </c>
      <c r="AI85" s="26">
        <v>4</v>
      </c>
      <c r="AJ85" s="116">
        <f t="shared" si="63"/>
        <v>28.571428571428569</v>
      </c>
      <c r="AK85" s="26">
        <v>9</v>
      </c>
      <c r="AL85" s="116">
        <f t="shared" si="64"/>
        <v>34.615384615384613</v>
      </c>
      <c r="AM85" s="26">
        <v>7</v>
      </c>
      <c r="AN85" s="116">
        <f t="shared" si="64"/>
        <v>20.588235294117645</v>
      </c>
      <c r="AO85" s="26">
        <v>16</v>
      </c>
      <c r="AP85" s="116">
        <f t="shared" si="65"/>
        <v>28.571428571428569</v>
      </c>
      <c r="AQ85" s="26">
        <v>16</v>
      </c>
      <c r="AR85" s="116">
        <f t="shared" si="65"/>
        <v>19.512195121951219</v>
      </c>
      <c r="AS85" s="26">
        <v>41</v>
      </c>
      <c r="AT85" s="116">
        <f t="shared" si="66"/>
        <v>19.431279620853083</v>
      </c>
      <c r="AU85" s="26">
        <v>65</v>
      </c>
      <c r="AV85" s="116">
        <f t="shared" si="66"/>
        <v>22.727272727272727</v>
      </c>
      <c r="AW85" s="26" t="s">
        <v>38</v>
      </c>
      <c r="AX85" s="116"/>
      <c r="AY85" s="26" t="s">
        <v>38</v>
      </c>
      <c r="AZ85" s="116"/>
      <c r="BA85" s="26" t="s">
        <v>38</v>
      </c>
      <c r="BB85" s="116"/>
      <c r="BC85" s="26" t="s">
        <v>38</v>
      </c>
      <c r="BD85" s="116"/>
      <c r="BE85" s="26" t="s">
        <v>38</v>
      </c>
      <c r="BF85" s="116"/>
    </row>
    <row r="86" spans="2:58" x14ac:dyDescent="0.3">
      <c r="B86" s="309"/>
      <c r="C86" s="2">
        <v>2016</v>
      </c>
      <c r="D86" s="41">
        <v>1</v>
      </c>
      <c r="E86" s="116">
        <f t="shared" si="62"/>
        <v>8.3333333333333321</v>
      </c>
      <c r="F86" s="26" t="s">
        <v>38</v>
      </c>
      <c r="G86" s="116" t="e">
        <f t="shared" si="62"/>
        <v>#VALUE!</v>
      </c>
      <c r="H86" s="26" t="s">
        <v>38</v>
      </c>
      <c r="I86" s="116" t="e">
        <f t="shared" si="62"/>
        <v>#VALUE!</v>
      </c>
      <c r="J86" s="26">
        <v>2</v>
      </c>
      <c r="K86" s="116">
        <f t="shared" si="62"/>
        <v>6.8965517241379306</v>
      </c>
      <c r="L86" s="26">
        <v>5</v>
      </c>
      <c r="M86" s="116">
        <f t="shared" si="62"/>
        <v>12.195121951219512</v>
      </c>
      <c r="N86" s="26">
        <v>4</v>
      </c>
      <c r="O86" s="116">
        <f t="shared" si="62"/>
        <v>5.2631578947368416</v>
      </c>
      <c r="P86" s="26">
        <v>11</v>
      </c>
      <c r="Q86" s="116">
        <f t="shared" si="62"/>
        <v>9.2436974789915975</v>
      </c>
      <c r="R86" s="26">
        <v>24</v>
      </c>
      <c r="S86" s="116">
        <f t="shared" si="67"/>
        <v>11.538461538461538</v>
      </c>
      <c r="T86" s="26">
        <v>46</v>
      </c>
      <c r="U86" s="116">
        <f>T86/AW68*100</f>
        <v>13.73134328358209</v>
      </c>
      <c r="V86" s="26" t="s">
        <v>38</v>
      </c>
      <c r="W86" s="116"/>
      <c r="X86" s="26" t="s">
        <v>38</v>
      </c>
      <c r="Y86" s="116"/>
      <c r="Z86" s="26" t="s">
        <v>38</v>
      </c>
      <c r="AA86" s="116"/>
      <c r="AB86" s="26" t="s">
        <v>38</v>
      </c>
      <c r="AC86" s="116"/>
      <c r="AE86" s="309"/>
      <c r="AF86" s="2">
        <v>2016</v>
      </c>
      <c r="AG86" s="41">
        <v>3</v>
      </c>
      <c r="AH86" s="116">
        <f t="shared" si="63"/>
        <v>25</v>
      </c>
      <c r="AI86" s="26">
        <v>3</v>
      </c>
      <c r="AJ86" s="116">
        <f t="shared" si="63"/>
        <v>27.27272727272727</v>
      </c>
      <c r="AK86" s="26">
        <v>8</v>
      </c>
      <c r="AL86" s="116">
        <f t="shared" si="64"/>
        <v>28.571428571428569</v>
      </c>
      <c r="AM86" s="26">
        <v>6</v>
      </c>
      <c r="AN86" s="116">
        <f t="shared" si="64"/>
        <v>20.689655172413794</v>
      </c>
      <c r="AO86" s="26">
        <v>5</v>
      </c>
      <c r="AP86" s="116">
        <f t="shared" si="65"/>
        <v>12.195121951219512</v>
      </c>
      <c r="AQ86" s="26">
        <v>23</v>
      </c>
      <c r="AR86" s="116">
        <f t="shared" si="65"/>
        <v>30.263157894736842</v>
      </c>
      <c r="AS86" s="26">
        <v>24</v>
      </c>
      <c r="AT86" s="116">
        <f t="shared" si="66"/>
        <v>20.168067226890756</v>
      </c>
      <c r="AU86" s="26">
        <v>55</v>
      </c>
      <c r="AV86" s="116">
        <f t="shared" si="66"/>
        <v>26.442307692307693</v>
      </c>
      <c r="AW86" s="26">
        <v>80</v>
      </c>
      <c r="AX86" s="116">
        <f t="shared" ref="AX86:AZ90" si="68">AW86/AW68*100</f>
        <v>23.880597014925371</v>
      </c>
      <c r="AY86" s="26" t="s">
        <v>38</v>
      </c>
      <c r="AZ86" s="116"/>
      <c r="BA86" s="26" t="s">
        <v>38</v>
      </c>
      <c r="BB86" s="116"/>
      <c r="BC86" s="26" t="s">
        <v>38</v>
      </c>
      <c r="BD86" s="116"/>
      <c r="BE86" s="26" t="s">
        <v>38</v>
      </c>
      <c r="BF86" s="116"/>
    </row>
    <row r="87" spans="2:58" x14ac:dyDescent="0.3">
      <c r="B87" s="309"/>
      <c r="C87" s="2">
        <v>2017</v>
      </c>
      <c r="D87" s="41" t="s">
        <v>38</v>
      </c>
      <c r="E87" s="116" t="e">
        <f t="shared" si="62"/>
        <v>#VALUE!</v>
      </c>
      <c r="F87" s="26">
        <v>2</v>
      </c>
      <c r="G87" s="116">
        <f t="shared" si="62"/>
        <v>20</v>
      </c>
      <c r="H87" s="26">
        <v>1</v>
      </c>
      <c r="I87" s="116">
        <f t="shared" si="62"/>
        <v>6.25</v>
      </c>
      <c r="J87" s="26">
        <v>5</v>
      </c>
      <c r="K87" s="116">
        <f t="shared" si="62"/>
        <v>17.857142857142858</v>
      </c>
      <c r="L87" s="26">
        <v>4</v>
      </c>
      <c r="M87" s="116">
        <f t="shared" si="62"/>
        <v>10.256410256410255</v>
      </c>
      <c r="N87" s="26">
        <v>5</v>
      </c>
      <c r="O87" s="116">
        <f t="shared" si="62"/>
        <v>8.1967213114754092</v>
      </c>
      <c r="P87" s="26">
        <v>9</v>
      </c>
      <c r="Q87" s="116">
        <f t="shared" si="62"/>
        <v>10.588235294117647</v>
      </c>
      <c r="R87" s="26">
        <v>9</v>
      </c>
      <c r="S87" s="116">
        <f t="shared" si="67"/>
        <v>8.0357142857142865</v>
      </c>
      <c r="T87" s="26">
        <v>20</v>
      </c>
      <c r="U87" s="116">
        <f>T87/AW69*100</f>
        <v>7.7220077220077217</v>
      </c>
      <c r="V87" s="26">
        <v>59</v>
      </c>
      <c r="W87" s="116">
        <f>V87/AY69*100</f>
        <v>13.657407407407407</v>
      </c>
      <c r="X87" s="26" t="s">
        <v>38</v>
      </c>
      <c r="Y87" s="116"/>
      <c r="Z87" s="26" t="s">
        <v>38</v>
      </c>
      <c r="AA87" s="116"/>
      <c r="AB87" s="26" t="s">
        <v>38</v>
      </c>
      <c r="AC87" s="116"/>
      <c r="AE87" s="309"/>
      <c r="AF87" s="2">
        <v>2017</v>
      </c>
      <c r="AG87" s="41">
        <v>3</v>
      </c>
      <c r="AH87" s="116">
        <f t="shared" si="63"/>
        <v>27.27272727272727</v>
      </c>
      <c r="AI87" s="26">
        <v>1</v>
      </c>
      <c r="AJ87" s="116">
        <f t="shared" si="63"/>
        <v>10</v>
      </c>
      <c r="AK87" s="26">
        <v>2</v>
      </c>
      <c r="AL87" s="116">
        <f t="shared" si="64"/>
        <v>12.5</v>
      </c>
      <c r="AM87" s="26">
        <v>5</v>
      </c>
      <c r="AN87" s="116">
        <f t="shared" si="64"/>
        <v>17.857142857142858</v>
      </c>
      <c r="AO87" s="26">
        <v>2</v>
      </c>
      <c r="AP87" s="116">
        <f t="shared" si="65"/>
        <v>5.1282051282051277</v>
      </c>
      <c r="AQ87" s="26">
        <v>14</v>
      </c>
      <c r="AR87" s="116">
        <f t="shared" si="65"/>
        <v>22.950819672131146</v>
      </c>
      <c r="AS87" s="26">
        <v>20</v>
      </c>
      <c r="AT87" s="116">
        <f t="shared" si="66"/>
        <v>23.52941176470588</v>
      </c>
      <c r="AU87" s="26">
        <v>21</v>
      </c>
      <c r="AV87" s="116">
        <f t="shared" si="66"/>
        <v>18.75</v>
      </c>
      <c r="AW87" s="26">
        <v>58</v>
      </c>
      <c r="AX87" s="116">
        <f t="shared" si="68"/>
        <v>22.393822393822393</v>
      </c>
      <c r="AY87" s="26">
        <v>97</v>
      </c>
      <c r="AZ87" s="116">
        <f t="shared" si="68"/>
        <v>22.453703703703702</v>
      </c>
      <c r="BA87" s="26" t="s">
        <v>38</v>
      </c>
      <c r="BB87" s="116"/>
      <c r="BC87" s="26" t="s">
        <v>38</v>
      </c>
      <c r="BD87" s="116"/>
      <c r="BE87" s="26" t="s">
        <v>38</v>
      </c>
      <c r="BF87" s="116"/>
    </row>
    <row r="88" spans="2:58" x14ac:dyDescent="0.3">
      <c r="B88" s="309"/>
      <c r="C88" s="2">
        <v>2018</v>
      </c>
      <c r="D88" s="41" t="s">
        <v>38</v>
      </c>
      <c r="E88" s="116" t="e">
        <f t="shared" si="62"/>
        <v>#VALUE!</v>
      </c>
      <c r="F88" s="26">
        <v>1</v>
      </c>
      <c r="G88" s="116">
        <f t="shared" si="62"/>
        <v>14.285714285714285</v>
      </c>
      <c r="H88" s="26" t="s">
        <v>38</v>
      </c>
      <c r="I88" s="116" t="e">
        <f t="shared" si="62"/>
        <v>#VALUE!</v>
      </c>
      <c r="J88" s="26">
        <v>4</v>
      </c>
      <c r="K88" s="116">
        <f t="shared" si="62"/>
        <v>16.666666666666664</v>
      </c>
      <c r="L88" s="26">
        <v>1</v>
      </c>
      <c r="M88" s="116">
        <f t="shared" si="62"/>
        <v>3.225806451612903</v>
      </c>
      <c r="N88" s="26">
        <v>3</v>
      </c>
      <c r="O88" s="116">
        <f t="shared" si="62"/>
        <v>6.1224489795918364</v>
      </c>
      <c r="P88" s="26">
        <v>5</v>
      </c>
      <c r="Q88" s="116">
        <f t="shared" si="62"/>
        <v>7.4626865671641784</v>
      </c>
      <c r="R88" s="26">
        <v>6</v>
      </c>
      <c r="S88" s="116">
        <f t="shared" si="67"/>
        <v>7.7922077922077921</v>
      </c>
      <c r="T88" s="26">
        <v>17</v>
      </c>
      <c r="U88" s="116">
        <f>T88/AW70*100</f>
        <v>11.564625850340136</v>
      </c>
      <c r="V88" s="26">
        <v>35</v>
      </c>
      <c r="W88" s="116">
        <f>V88/AY70*100</f>
        <v>11.666666666666666</v>
      </c>
      <c r="X88" s="26">
        <v>48</v>
      </c>
      <c r="Y88" s="116">
        <f>X88/BA70*100</f>
        <v>10.367170626349893</v>
      </c>
      <c r="Z88" s="26" t="s">
        <v>38</v>
      </c>
      <c r="AA88" s="116"/>
      <c r="AB88" s="26" t="s">
        <v>38</v>
      </c>
      <c r="AC88" s="116"/>
      <c r="AE88" s="309"/>
      <c r="AF88" s="2">
        <v>2018</v>
      </c>
      <c r="AG88" s="41" t="s">
        <v>38</v>
      </c>
      <c r="AH88" s="116" t="e">
        <f t="shared" si="63"/>
        <v>#VALUE!</v>
      </c>
      <c r="AI88" s="26">
        <v>1</v>
      </c>
      <c r="AJ88" s="116">
        <f t="shared" si="63"/>
        <v>14.285714285714285</v>
      </c>
      <c r="AK88" s="26">
        <v>2</v>
      </c>
      <c r="AL88" s="116">
        <f t="shared" si="64"/>
        <v>22.222222222222221</v>
      </c>
      <c r="AM88" s="26">
        <v>3</v>
      </c>
      <c r="AN88" s="116">
        <f t="shared" si="64"/>
        <v>12.5</v>
      </c>
      <c r="AO88" s="26">
        <v>3</v>
      </c>
      <c r="AP88" s="116">
        <f t="shared" si="65"/>
        <v>9.67741935483871</v>
      </c>
      <c r="AQ88" s="26">
        <v>16</v>
      </c>
      <c r="AR88" s="116">
        <f t="shared" si="65"/>
        <v>32.653061224489797</v>
      </c>
      <c r="AS88" s="26">
        <v>11</v>
      </c>
      <c r="AT88" s="116">
        <f t="shared" si="66"/>
        <v>16.417910447761194</v>
      </c>
      <c r="AU88" s="26">
        <v>20</v>
      </c>
      <c r="AV88" s="116">
        <f t="shared" si="66"/>
        <v>25.97402597402597</v>
      </c>
      <c r="AW88" s="26">
        <v>31</v>
      </c>
      <c r="AX88" s="116">
        <f t="shared" si="68"/>
        <v>21.088435374149661</v>
      </c>
      <c r="AY88" s="26">
        <v>60</v>
      </c>
      <c r="AZ88" s="116">
        <f t="shared" si="68"/>
        <v>20</v>
      </c>
      <c r="BA88" s="26">
        <v>101</v>
      </c>
      <c r="BB88" s="116">
        <f t="shared" ref="BB88:BF90" si="69">BA88/BA70*100</f>
        <v>21.814254859611232</v>
      </c>
      <c r="BC88" s="26" t="s">
        <v>38</v>
      </c>
      <c r="BD88" s="116"/>
      <c r="BE88" s="26" t="s">
        <v>38</v>
      </c>
      <c r="BF88" s="116"/>
    </row>
    <row r="89" spans="2:58" x14ac:dyDescent="0.3">
      <c r="B89" s="309"/>
      <c r="C89" s="2">
        <v>2019</v>
      </c>
      <c r="D89" s="41">
        <v>1</v>
      </c>
      <c r="E89" s="116">
        <f t="shared" si="62"/>
        <v>16.666666666666664</v>
      </c>
      <c r="F89" s="26" t="s">
        <v>38</v>
      </c>
      <c r="G89" s="116" t="e">
        <f t="shared" si="62"/>
        <v>#VALUE!</v>
      </c>
      <c r="H89" s="26" t="s">
        <v>38</v>
      </c>
      <c r="I89" s="116" t="e">
        <f t="shared" si="62"/>
        <v>#VALUE!</v>
      </c>
      <c r="J89" s="26">
        <v>1</v>
      </c>
      <c r="K89" s="116">
        <f t="shared" si="62"/>
        <v>7.1428571428571423</v>
      </c>
      <c r="L89" s="26">
        <v>1</v>
      </c>
      <c r="M89" s="116">
        <f t="shared" si="62"/>
        <v>5.5555555555555554</v>
      </c>
      <c r="N89" s="26">
        <v>3</v>
      </c>
      <c r="O89" s="116">
        <f t="shared" si="62"/>
        <v>10.344827586206897</v>
      </c>
      <c r="P89" s="26">
        <v>2</v>
      </c>
      <c r="Q89" s="116">
        <f t="shared" si="62"/>
        <v>5.7142857142857144</v>
      </c>
      <c r="R89" s="26">
        <v>3</v>
      </c>
      <c r="S89" s="116">
        <f t="shared" si="67"/>
        <v>5.8823529411764701</v>
      </c>
      <c r="T89" s="26">
        <v>8</v>
      </c>
      <c r="U89" s="116">
        <f>T89/AW71*100</f>
        <v>9.5238095238095237</v>
      </c>
      <c r="V89" s="26">
        <v>9</v>
      </c>
      <c r="W89" s="116">
        <f>V89/AY71*100</f>
        <v>7.0866141732283463</v>
      </c>
      <c r="X89" s="26">
        <v>27</v>
      </c>
      <c r="Y89" s="116">
        <f>X89/BA71*100</f>
        <v>7.8488372093023253</v>
      </c>
      <c r="Z89" s="26">
        <v>44</v>
      </c>
      <c r="AA89" s="116">
        <f>Z89/BC71*100</f>
        <v>8.4615384615384617</v>
      </c>
      <c r="AB89" s="26" t="s">
        <v>38</v>
      </c>
      <c r="AC89" s="116"/>
      <c r="AE89" s="309"/>
      <c r="AF89" s="2">
        <v>2019</v>
      </c>
      <c r="AG89" s="41">
        <v>3</v>
      </c>
      <c r="AH89" s="116">
        <f t="shared" si="63"/>
        <v>50</v>
      </c>
      <c r="AI89" s="26">
        <v>3</v>
      </c>
      <c r="AJ89" s="116">
        <f t="shared" si="63"/>
        <v>42.857142857142854</v>
      </c>
      <c r="AK89" s="26">
        <v>1</v>
      </c>
      <c r="AL89" s="116">
        <f t="shared" si="64"/>
        <v>12.5</v>
      </c>
      <c r="AM89" s="26">
        <v>3</v>
      </c>
      <c r="AN89" s="116">
        <f t="shared" si="64"/>
        <v>21.428571428571427</v>
      </c>
      <c r="AO89" s="26">
        <v>4</v>
      </c>
      <c r="AP89" s="116">
        <f t="shared" si="65"/>
        <v>22.222222222222221</v>
      </c>
      <c r="AQ89" s="26">
        <v>4</v>
      </c>
      <c r="AR89" s="116">
        <f t="shared" si="65"/>
        <v>13.793103448275861</v>
      </c>
      <c r="AS89" s="26">
        <v>7</v>
      </c>
      <c r="AT89" s="116">
        <f t="shared" si="66"/>
        <v>20</v>
      </c>
      <c r="AU89" s="26">
        <v>8</v>
      </c>
      <c r="AV89" s="116">
        <f t="shared" si="66"/>
        <v>15.686274509803921</v>
      </c>
      <c r="AW89" s="26">
        <v>16</v>
      </c>
      <c r="AX89" s="116">
        <f t="shared" si="68"/>
        <v>19.047619047619047</v>
      </c>
      <c r="AY89" s="26">
        <v>15</v>
      </c>
      <c r="AZ89" s="116">
        <f t="shared" si="68"/>
        <v>11.811023622047244</v>
      </c>
      <c r="BA89" s="26">
        <v>73</v>
      </c>
      <c r="BB89" s="116">
        <f t="shared" si="69"/>
        <v>21.220930232558139</v>
      </c>
      <c r="BC89" s="26">
        <v>118</v>
      </c>
      <c r="BD89" s="116">
        <f t="shared" si="69"/>
        <v>22.692307692307693</v>
      </c>
      <c r="BE89" s="26" t="s">
        <v>38</v>
      </c>
      <c r="BF89" s="116"/>
    </row>
    <row r="90" spans="2:58" x14ac:dyDescent="0.3">
      <c r="B90" s="310"/>
      <c r="C90" s="3">
        <v>2020</v>
      </c>
      <c r="D90" s="4" t="s">
        <v>38</v>
      </c>
      <c r="E90" s="78" t="e">
        <f t="shared" si="62"/>
        <v>#VALUE!</v>
      </c>
      <c r="F90" s="76">
        <v>2</v>
      </c>
      <c r="G90" s="78">
        <f t="shared" si="62"/>
        <v>50</v>
      </c>
      <c r="H90" s="76" t="s">
        <v>38</v>
      </c>
      <c r="I90" s="78" t="e">
        <f t="shared" si="62"/>
        <v>#VALUE!</v>
      </c>
      <c r="J90" s="76">
        <v>2</v>
      </c>
      <c r="K90" s="78">
        <f t="shared" si="62"/>
        <v>20</v>
      </c>
      <c r="L90" s="76">
        <v>2</v>
      </c>
      <c r="M90" s="78">
        <f t="shared" si="62"/>
        <v>10.526315789473683</v>
      </c>
      <c r="N90" s="76">
        <v>3</v>
      </c>
      <c r="O90" s="78">
        <f t="shared" si="62"/>
        <v>16.666666666666664</v>
      </c>
      <c r="P90" s="76">
        <v>2</v>
      </c>
      <c r="Q90" s="78">
        <f t="shared" si="62"/>
        <v>11.111111111111111</v>
      </c>
      <c r="R90" s="76">
        <v>4</v>
      </c>
      <c r="S90" s="78">
        <f t="shared" si="67"/>
        <v>11.76470588235294</v>
      </c>
      <c r="T90" s="76">
        <v>5</v>
      </c>
      <c r="U90" s="78">
        <f>T90/AW72*100</f>
        <v>9.433962264150944</v>
      </c>
      <c r="V90" s="76">
        <v>3</v>
      </c>
      <c r="W90" s="78">
        <f>V90/AY72*100</f>
        <v>4.4117647058823533</v>
      </c>
      <c r="X90" s="76">
        <v>9</v>
      </c>
      <c r="Y90" s="78">
        <f>X90/BA72*100</f>
        <v>8.1081081081081088</v>
      </c>
      <c r="Z90" s="76">
        <v>20</v>
      </c>
      <c r="AA90" s="78">
        <f>Z90/BC72*100</f>
        <v>8.7336244541484707</v>
      </c>
      <c r="AB90" s="76">
        <v>43</v>
      </c>
      <c r="AC90" s="78">
        <f>AB90/BE72*100</f>
        <v>10.776942355889723</v>
      </c>
      <c r="AE90" s="310"/>
      <c r="AF90" s="3">
        <v>2020</v>
      </c>
      <c r="AG90" s="4">
        <v>1</v>
      </c>
      <c r="AH90" s="78">
        <f t="shared" si="63"/>
        <v>50</v>
      </c>
      <c r="AI90" s="76" t="s">
        <v>38</v>
      </c>
      <c r="AJ90" s="78" t="e">
        <f t="shared" si="63"/>
        <v>#VALUE!</v>
      </c>
      <c r="AK90" s="76" t="s">
        <v>38</v>
      </c>
      <c r="AL90" s="78" t="e">
        <f t="shared" si="64"/>
        <v>#VALUE!</v>
      </c>
      <c r="AM90" s="76">
        <v>2</v>
      </c>
      <c r="AN90" s="78">
        <f t="shared" si="64"/>
        <v>20</v>
      </c>
      <c r="AO90" s="76">
        <v>3</v>
      </c>
      <c r="AP90" s="78">
        <f t="shared" si="65"/>
        <v>15.789473684210526</v>
      </c>
      <c r="AQ90" s="76">
        <v>3</v>
      </c>
      <c r="AR90" s="78">
        <f t="shared" si="65"/>
        <v>16.666666666666664</v>
      </c>
      <c r="AS90" s="76">
        <v>3</v>
      </c>
      <c r="AT90" s="78">
        <f t="shared" si="66"/>
        <v>16.666666666666664</v>
      </c>
      <c r="AU90" s="76">
        <v>8</v>
      </c>
      <c r="AV90" s="78">
        <f t="shared" si="66"/>
        <v>23.52941176470588</v>
      </c>
      <c r="AW90" s="76">
        <v>12</v>
      </c>
      <c r="AX90" s="78">
        <f t="shared" si="68"/>
        <v>22.641509433962266</v>
      </c>
      <c r="AY90" s="76">
        <v>11</v>
      </c>
      <c r="AZ90" s="78">
        <f t="shared" si="68"/>
        <v>16.176470588235293</v>
      </c>
      <c r="BA90" s="76">
        <v>20</v>
      </c>
      <c r="BB90" s="78">
        <f t="shared" si="69"/>
        <v>18.018018018018019</v>
      </c>
      <c r="BC90" s="76">
        <v>33</v>
      </c>
      <c r="BD90" s="78">
        <f t="shared" si="69"/>
        <v>14.410480349344979</v>
      </c>
      <c r="BE90" s="76">
        <v>91</v>
      </c>
      <c r="BF90" s="78">
        <f t="shared" si="69"/>
        <v>22.807017543859647</v>
      </c>
    </row>
    <row r="91" spans="2:58" x14ac:dyDescent="0.3">
      <c r="G91" s="115"/>
      <c r="BB91" s="115"/>
    </row>
    <row r="92" spans="2:58" ht="24" x14ac:dyDescent="0.3">
      <c r="B92" s="100" t="s">
        <v>52</v>
      </c>
      <c r="C92" s="87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E92" s="100" t="s">
        <v>53</v>
      </c>
      <c r="AF92" s="87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</row>
    <row r="93" spans="2:58" x14ac:dyDescent="0.3">
      <c r="B93" s="79"/>
      <c r="C93" s="73"/>
      <c r="D93" s="311" t="s">
        <v>30</v>
      </c>
      <c r="E93" s="311"/>
      <c r="F93" s="311"/>
      <c r="G93" s="311"/>
      <c r="H93" s="311"/>
      <c r="I93" s="311"/>
      <c r="J93" s="311"/>
      <c r="K93" s="311"/>
      <c r="L93" s="311"/>
      <c r="M93" s="311"/>
      <c r="N93" s="311"/>
      <c r="O93" s="311"/>
      <c r="P93" s="311"/>
      <c r="Q93" s="311"/>
      <c r="R93" s="311"/>
      <c r="S93" s="311"/>
      <c r="T93" s="311"/>
      <c r="U93" s="311"/>
      <c r="V93" s="311"/>
      <c r="W93" s="311"/>
      <c r="X93" s="311"/>
      <c r="Y93" s="311"/>
      <c r="Z93" s="311"/>
      <c r="AA93" s="311"/>
      <c r="AB93" s="311"/>
      <c r="AC93" s="311"/>
      <c r="AE93" s="79"/>
      <c r="AF93" s="73"/>
      <c r="AG93" s="311" t="s">
        <v>30</v>
      </c>
      <c r="AH93" s="311"/>
      <c r="AI93" s="311"/>
      <c r="AJ93" s="311"/>
      <c r="AK93" s="311"/>
      <c r="AL93" s="311"/>
      <c r="AM93" s="311"/>
      <c r="AN93" s="311"/>
      <c r="AO93" s="311"/>
      <c r="AP93" s="311"/>
      <c r="AQ93" s="311"/>
      <c r="AR93" s="311"/>
      <c r="AS93" s="311"/>
      <c r="AT93" s="311"/>
      <c r="AU93" s="311"/>
      <c r="AV93" s="311"/>
      <c r="AW93" s="311"/>
      <c r="AX93" s="311"/>
      <c r="AY93" s="311"/>
      <c r="AZ93" s="311"/>
      <c r="BA93" s="311"/>
      <c r="BB93" s="311"/>
      <c r="BC93" s="311"/>
      <c r="BD93" s="311"/>
      <c r="BE93" s="311"/>
      <c r="BF93" s="311"/>
    </row>
    <row r="94" spans="2:58" x14ac:dyDescent="0.3">
      <c r="B94" s="80"/>
      <c r="C94" s="81"/>
      <c r="D94" s="307">
        <v>2008</v>
      </c>
      <c r="E94" s="307"/>
      <c r="F94" s="307">
        <v>2009</v>
      </c>
      <c r="G94" s="307"/>
      <c r="H94" s="307">
        <v>2010</v>
      </c>
      <c r="I94" s="307"/>
      <c r="J94" s="307">
        <v>2011</v>
      </c>
      <c r="K94" s="307"/>
      <c r="L94" s="307">
        <v>2012</v>
      </c>
      <c r="M94" s="307"/>
      <c r="N94" s="307">
        <v>2013</v>
      </c>
      <c r="O94" s="307"/>
      <c r="P94" s="307">
        <v>2014</v>
      </c>
      <c r="Q94" s="307"/>
      <c r="R94" s="307">
        <v>2015</v>
      </c>
      <c r="S94" s="307"/>
      <c r="T94" s="307">
        <v>2016</v>
      </c>
      <c r="U94" s="307"/>
      <c r="V94" s="307">
        <v>2017</v>
      </c>
      <c r="W94" s="307"/>
      <c r="X94" s="307">
        <v>2018</v>
      </c>
      <c r="Y94" s="307"/>
      <c r="Z94" s="307">
        <v>2019</v>
      </c>
      <c r="AA94" s="307"/>
      <c r="AB94" s="307">
        <v>2020</v>
      </c>
      <c r="AC94" s="307"/>
      <c r="AE94" s="80"/>
      <c r="AF94" s="81"/>
      <c r="AG94" s="307">
        <v>2008</v>
      </c>
      <c r="AH94" s="307"/>
      <c r="AI94" s="307">
        <v>2009</v>
      </c>
      <c r="AJ94" s="307"/>
      <c r="AK94" s="307">
        <v>2010</v>
      </c>
      <c r="AL94" s="307"/>
      <c r="AM94" s="307">
        <v>2011</v>
      </c>
      <c r="AN94" s="307"/>
      <c r="AO94" s="307">
        <v>2012</v>
      </c>
      <c r="AP94" s="307"/>
      <c r="AQ94" s="307">
        <v>2013</v>
      </c>
      <c r="AR94" s="307"/>
      <c r="AS94" s="307">
        <v>2014</v>
      </c>
      <c r="AT94" s="307"/>
      <c r="AU94" s="307">
        <v>2015</v>
      </c>
      <c r="AV94" s="307"/>
      <c r="AW94" s="307">
        <v>2016</v>
      </c>
      <c r="AX94" s="307"/>
      <c r="AY94" s="307">
        <v>2017</v>
      </c>
      <c r="AZ94" s="307"/>
      <c r="BA94" s="307">
        <v>2018</v>
      </c>
      <c r="BB94" s="307"/>
      <c r="BC94" s="307">
        <v>2019</v>
      </c>
      <c r="BD94" s="307"/>
      <c r="BE94" s="307">
        <v>2020</v>
      </c>
      <c r="BF94" s="307"/>
    </row>
    <row r="95" spans="2:58" x14ac:dyDescent="0.3">
      <c r="B95" s="83"/>
      <c r="C95" s="84"/>
      <c r="D95" s="85" t="s">
        <v>31</v>
      </c>
      <c r="E95" s="85" t="s">
        <v>0</v>
      </c>
      <c r="F95" s="85" t="s">
        <v>31</v>
      </c>
      <c r="G95" s="85" t="s">
        <v>0</v>
      </c>
      <c r="H95" s="85" t="s">
        <v>31</v>
      </c>
      <c r="I95" s="85" t="s">
        <v>0</v>
      </c>
      <c r="J95" s="85" t="s">
        <v>31</v>
      </c>
      <c r="K95" s="85" t="s">
        <v>0</v>
      </c>
      <c r="L95" s="85" t="s">
        <v>31</v>
      </c>
      <c r="M95" s="85" t="s">
        <v>0</v>
      </c>
      <c r="N95" s="85" t="s">
        <v>31</v>
      </c>
      <c r="O95" s="85" t="s">
        <v>0</v>
      </c>
      <c r="P95" s="85" t="s">
        <v>31</v>
      </c>
      <c r="Q95" s="85" t="s">
        <v>0</v>
      </c>
      <c r="R95" s="85" t="s">
        <v>31</v>
      </c>
      <c r="S95" s="85" t="s">
        <v>0</v>
      </c>
      <c r="T95" s="85" t="s">
        <v>31</v>
      </c>
      <c r="U95" s="85" t="s">
        <v>0</v>
      </c>
      <c r="V95" s="85" t="s">
        <v>31</v>
      </c>
      <c r="W95" s="85" t="s">
        <v>0</v>
      </c>
      <c r="X95" s="85" t="s">
        <v>31</v>
      </c>
      <c r="Y95" s="85" t="s">
        <v>0</v>
      </c>
      <c r="Z95" s="85" t="s">
        <v>31</v>
      </c>
      <c r="AA95" s="85" t="s">
        <v>0</v>
      </c>
      <c r="AB95" s="85" t="s">
        <v>31</v>
      </c>
      <c r="AC95" s="85" t="s">
        <v>0</v>
      </c>
      <c r="AE95" s="83"/>
      <c r="AF95" s="84"/>
      <c r="AG95" s="85" t="s">
        <v>31</v>
      </c>
      <c r="AH95" s="85" t="s">
        <v>0</v>
      </c>
      <c r="AI95" s="85" t="s">
        <v>31</v>
      </c>
      <c r="AJ95" s="85" t="s">
        <v>0</v>
      </c>
      <c r="AK95" s="85" t="s">
        <v>31</v>
      </c>
      <c r="AL95" s="85" t="s">
        <v>0</v>
      </c>
      <c r="AM95" s="85" t="s">
        <v>31</v>
      </c>
      <c r="AN95" s="85" t="s">
        <v>0</v>
      </c>
      <c r="AO95" s="85" t="s">
        <v>31</v>
      </c>
      <c r="AP95" s="85" t="s">
        <v>0</v>
      </c>
      <c r="AQ95" s="85" t="s">
        <v>31</v>
      </c>
      <c r="AR95" s="85" t="s">
        <v>0</v>
      </c>
      <c r="AS95" s="85" t="s">
        <v>31</v>
      </c>
      <c r="AT95" s="85" t="s">
        <v>0</v>
      </c>
      <c r="AU95" s="85" t="s">
        <v>31</v>
      </c>
      <c r="AV95" s="85" t="s">
        <v>0</v>
      </c>
      <c r="AW95" s="85" t="s">
        <v>31</v>
      </c>
      <c r="AX95" s="85" t="s">
        <v>0</v>
      </c>
      <c r="AY95" s="85" t="s">
        <v>31</v>
      </c>
      <c r="AZ95" s="85" t="s">
        <v>0</v>
      </c>
      <c r="BA95" s="85" t="s">
        <v>31</v>
      </c>
      <c r="BB95" s="85" t="s">
        <v>0</v>
      </c>
      <c r="BC95" s="85" t="s">
        <v>31</v>
      </c>
      <c r="BD95" s="85" t="s">
        <v>0</v>
      </c>
      <c r="BE95" s="85" t="s">
        <v>31</v>
      </c>
      <c r="BF95" s="85" t="s">
        <v>0</v>
      </c>
    </row>
    <row r="96" spans="2:58" ht="13.5" customHeight="1" x14ac:dyDescent="0.3">
      <c r="B96" s="308" t="s">
        <v>34</v>
      </c>
      <c r="C96" s="2">
        <v>2008</v>
      </c>
      <c r="D96" s="38">
        <v>35</v>
      </c>
      <c r="E96" s="115">
        <f>D96/AG60*100</f>
        <v>30.172413793103448</v>
      </c>
      <c r="F96" s="74" t="s">
        <v>38</v>
      </c>
      <c r="G96" s="115"/>
      <c r="H96" s="74" t="s">
        <v>38</v>
      </c>
      <c r="I96" s="115"/>
      <c r="J96" s="74" t="s">
        <v>38</v>
      </c>
      <c r="K96" s="115"/>
      <c r="L96" s="74" t="s">
        <v>38</v>
      </c>
      <c r="M96" s="115"/>
      <c r="N96" s="74" t="s">
        <v>38</v>
      </c>
      <c r="O96" s="115"/>
      <c r="P96" s="74" t="s">
        <v>38</v>
      </c>
      <c r="Q96" s="115"/>
      <c r="R96" s="74" t="s">
        <v>38</v>
      </c>
      <c r="S96" s="115"/>
      <c r="T96" s="74" t="s">
        <v>38</v>
      </c>
      <c r="U96" s="115"/>
      <c r="V96" s="74" t="s">
        <v>38</v>
      </c>
      <c r="W96" s="115"/>
      <c r="X96" s="74" t="s">
        <v>38</v>
      </c>
      <c r="Y96" s="115"/>
      <c r="Z96" s="74" t="s">
        <v>38</v>
      </c>
      <c r="AA96" s="115"/>
      <c r="AB96" s="74" t="s">
        <v>38</v>
      </c>
      <c r="AC96" s="115"/>
      <c r="AE96" s="308" t="s">
        <v>34</v>
      </c>
      <c r="AF96" s="2">
        <v>2008</v>
      </c>
      <c r="AG96" s="38" t="s">
        <v>38</v>
      </c>
      <c r="AH96" s="115" t="e">
        <f>AG96/AG60*100</f>
        <v>#VALUE!</v>
      </c>
      <c r="AI96" s="74" t="s">
        <v>38</v>
      </c>
      <c r="AJ96" s="115"/>
      <c r="AK96" s="74" t="s">
        <v>38</v>
      </c>
      <c r="AL96" s="115"/>
      <c r="AM96" s="74" t="s">
        <v>38</v>
      </c>
      <c r="AN96" s="115"/>
      <c r="AO96" s="74" t="s">
        <v>38</v>
      </c>
      <c r="AP96" s="115"/>
      <c r="AQ96" s="74" t="s">
        <v>38</v>
      </c>
      <c r="AR96" s="115"/>
      <c r="AS96" s="74" t="s">
        <v>38</v>
      </c>
      <c r="AT96" s="115"/>
      <c r="AU96" s="74" t="s">
        <v>38</v>
      </c>
      <c r="AV96" s="115"/>
      <c r="AW96" s="74" t="s">
        <v>38</v>
      </c>
      <c r="AX96" s="115"/>
      <c r="AY96" s="74" t="s">
        <v>38</v>
      </c>
      <c r="AZ96" s="115"/>
      <c r="BA96" s="74" t="s">
        <v>38</v>
      </c>
      <c r="BB96" s="115"/>
      <c r="BC96" s="74" t="s">
        <v>38</v>
      </c>
      <c r="BD96" s="115"/>
      <c r="BE96" s="74" t="s">
        <v>38</v>
      </c>
      <c r="BF96" s="115"/>
    </row>
    <row r="97" spans="2:58" x14ac:dyDescent="0.3">
      <c r="B97" s="309"/>
      <c r="C97" s="2">
        <v>2009</v>
      </c>
      <c r="D97" s="41">
        <v>31</v>
      </c>
      <c r="E97" s="116">
        <f t="shared" ref="E97:E108" si="70">D97/AG61*100</f>
        <v>37.804878048780488</v>
      </c>
      <c r="F97" s="26">
        <v>82</v>
      </c>
      <c r="G97" s="116">
        <f>F97/AI61*100</f>
        <v>45.054945054945058</v>
      </c>
      <c r="H97" s="26" t="s">
        <v>38</v>
      </c>
      <c r="I97" s="116"/>
      <c r="J97" s="26" t="s">
        <v>38</v>
      </c>
      <c r="K97" s="116"/>
      <c r="L97" s="26" t="s">
        <v>38</v>
      </c>
      <c r="M97" s="116"/>
      <c r="N97" s="26" t="s">
        <v>38</v>
      </c>
      <c r="O97" s="116"/>
      <c r="P97" s="26" t="s">
        <v>38</v>
      </c>
      <c r="Q97" s="116"/>
      <c r="R97" s="26" t="s">
        <v>38</v>
      </c>
      <c r="S97" s="116"/>
      <c r="T97" s="26" t="s">
        <v>38</v>
      </c>
      <c r="U97" s="116"/>
      <c r="V97" s="26" t="s">
        <v>38</v>
      </c>
      <c r="W97" s="116"/>
      <c r="X97" s="26" t="s">
        <v>38</v>
      </c>
      <c r="Y97" s="116"/>
      <c r="Z97" s="26" t="s">
        <v>38</v>
      </c>
      <c r="AA97" s="116"/>
      <c r="AB97" s="26" t="s">
        <v>38</v>
      </c>
      <c r="AC97" s="116"/>
      <c r="AE97" s="309"/>
      <c r="AF97" s="2">
        <v>2009</v>
      </c>
      <c r="AG97" s="41" t="s">
        <v>38</v>
      </c>
      <c r="AH97" s="116" t="e">
        <f t="shared" ref="AH97:AH108" si="71">AG97/AG61*100</f>
        <v>#VALUE!</v>
      </c>
      <c r="AI97" s="26" t="s">
        <v>38</v>
      </c>
      <c r="AJ97" s="116" t="e">
        <f>AI97/AI61*100</f>
        <v>#VALUE!</v>
      </c>
      <c r="AK97" s="26" t="s">
        <v>38</v>
      </c>
      <c r="AL97" s="116"/>
      <c r="AM97" s="26" t="s">
        <v>38</v>
      </c>
      <c r="AN97" s="116"/>
      <c r="AO97" s="26" t="s">
        <v>38</v>
      </c>
      <c r="AP97" s="116"/>
      <c r="AQ97" s="26" t="s">
        <v>38</v>
      </c>
      <c r="AR97" s="116"/>
      <c r="AS97" s="26" t="s">
        <v>38</v>
      </c>
      <c r="AT97" s="116"/>
      <c r="AU97" s="26" t="s">
        <v>38</v>
      </c>
      <c r="AV97" s="116"/>
      <c r="AW97" s="26" t="s">
        <v>38</v>
      </c>
      <c r="AX97" s="116"/>
      <c r="AY97" s="26" t="s">
        <v>38</v>
      </c>
      <c r="AZ97" s="116"/>
      <c r="BA97" s="26" t="s">
        <v>38</v>
      </c>
      <c r="BB97" s="116"/>
      <c r="BC97" s="26" t="s">
        <v>38</v>
      </c>
      <c r="BD97" s="116"/>
      <c r="BE97" s="26" t="s">
        <v>38</v>
      </c>
      <c r="BF97" s="116"/>
    </row>
    <row r="98" spans="2:58" x14ac:dyDescent="0.3">
      <c r="B98" s="309"/>
      <c r="C98" s="2">
        <v>2010</v>
      </c>
      <c r="D98" s="41">
        <v>22</v>
      </c>
      <c r="E98" s="116">
        <f t="shared" si="70"/>
        <v>52.380952380952387</v>
      </c>
      <c r="F98" s="26">
        <v>52</v>
      </c>
      <c r="G98" s="116">
        <f t="shared" ref="G98:G108" si="72">F98/AI62*100</f>
        <v>54.736842105263165</v>
      </c>
      <c r="H98" s="26">
        <v>96</v>
      </c>
      <c r="I98" s="116">
        <f>H98/AK62*100</f>
        <v>57.831325301204814</v>
      </c>
      <c r="J98" s="26" t="s">
        <v>38</v>
      </c>
      <c r="K98" s="116"/>
      <c r="L98" s="26" t="s">
        <v>38</v>
      </c>
      <c r="M98" s="116"/>
      <c r="N98" s="26" t="s">
        <v>38</v>
      </c>
      <c r="O98" s="116"/>
      <c r="P98" s="26" t="s">
        <v>38</v>
      </c>
      <c r="Q98" s="116"/>
      <c r="R98" s="26" t="s">
        <v>38</v>
      </c>
      <c r="S98" s="116"/>
      <c r="T98" s="26" t="s">
        <v>38</v>
      </c>
      <c r="U98" s="116"/>
      <c r="V98" s="26" t="s">
        <v>38</v>
      </c>
      <c r="W98" s="116"/>
      <c r="X98" s="26" t="s">
        <v>38</v>
      </c>
      <c r="Y98" s="116"/>
      <c r="Z98" s="26" t="s">
        <v>38</v>
      </c>
      <c r="AA98" s="116"/>
      <c r="AB98" s="26" t="s">
        <v>38</v>
      </c>
      <c r="AC98" s="116"/>
      <c r="AE98" s="309"/>
      <c r="AF98" s="2">
        <v>2010</v>
      </c>
      <c r="AG98" s="41" t="s">
        <v>38</v>
      </c>
      <c r="AH98" s="116" t="e">
        <f t="shared" si="71"/>
        <v>#VALUE!</v>
      </c>
      <c r="AI98" s="26" t="s">
        <v>38</v>
      </c>
      <c r="AJ98" s="116" t="e">
        <f t="shared" ref="AJ98:AJ108" si="73">AI98/AI62*100</f>
        <v>#VALUE!</v>
      </c>
      <c r="AK98" s="26" t="s">
        <v>38</v>
      </c>
      <c r="AL98" s="116" t="e">
        <f>AK98/AK62*100</f>
        <v>#VALUE!</v>
      </c>
      <c r="AM98" s="26" t="s">
        <v>38</v>
      </c>
      <c r="AN98" s="116"/>
      <c r="AO98" s="26" t="s">
        <v>38</v>
      </c>
      <c r="AP98" s="116"/>
      <c r="AQ98" s="26" t="s">
        <v>38</v>
      </c>
      <c r="AR98" s="116"/>
      <c r="AS98" s="26" t="s">
        <v>38</v>
      </c>
      <c r="AT98" s="116"/>
      <c r="AU98" s="26" t="s">
        <v>38</v>
      </c>
      <c r="AV98" s="116"/>
      <c r="AW98" s="26" t="s">
        <v>38</v>
      </c>
      <c r="AX98" s="116"/>
      <c r="AY98" s="26" t="s">
        <v>38</v>
      </c>
      <c r="AZ98" s="116"/>
      <c r="BA98" s="26" t="s">
        <v>38</v>
      </c>
      <c r="BB98" s="116"/>
      <c r="BC98" s="26" t="s">
        <v>38</v>
      </c>
      <c r="BD98" s="116"/>
      <c r="BE98" s="26" t="s">
        <v>38</v>
      </c>
      <c r="BF98" s="116"/>
    </row>
    <row r="99" spans="2:58" x14ac:dyDescent="0.3">
      <c r="B99" s="309"/>
      <c r="C99" s="2">
        <v>2011</v>
      </c>
      <c r="D99" s="41">
        <v>14</v>
      </c>
      <c r="E99" s="116">
        <f t="shared" si="70"/>
        <v>41.17647058823529</v>
      </c>
      <c r="F99" s="26">
        <v>32</v>
      </c>
      <c r="G99" s="116">
        <f t="shared" si="72"/>
        <v>68.085106382978722</v>
      </c>
      <c r="H99" s="26">
        <v>71</v>
      </c>
      <c r="I99" s="116">
        <f t="shared" ref="I99:I108" si="74">H99/AK63*100</f>
        <v>60.683760683760681</v>
      </c>
      <c r="J99" s="26">
        <v>110</v>
      </c>
      <c r="K99" s="116">
        <f>J99/AM63*100</f>
        <v>50.691244239631338</v>
      </c>
      <c r="L99" s="26" t="s">
        <v>38</v>
      </c>
      <c r="M99" s="116"/>
      <c r="N99" s="26" t="s">
        <v>38</v>
      </c>
      <c r="O99" s="116"/>
      <c r="P99" s="26" t="s">
        <v>38</v>
      </c>
      <c r="Q99" s="116"/>
      <c r="R99" s="26" t="s">
        <v>38</v>
      </c>
      <c r="S99" s="116"/>
      <c r="T99" s="26" t="s">
        <v>38</v>
      </c>
      <c r="U99" s="116"/>
      <c r="V99" s="26" t="s">
        <v>38</v>
      </c>
      <c r="W99" s="116"/>
      <c r="X99" s="26" t="s">
        <v>38</v>
      </c>
      <c r="Y99" s="116"/>
      <c r="Z99" s="26" t="s">
        <v>38</v>
      </c>
      <c r="AA99" s="116"/>
      <c r="AB99" s="26" t="s">
        <v>38</v>
      </c>
      <c r="AC99" s="116"/>
      <c r="AE99" s="309"/>
      <c r="AF99" s="2">
        <v>2011</v>
      </c>
      <c r="AG99" s="41" t="s">
        <v>38</v>
      </c>
      <c r="AH99" s="116" t="e">
        <f t="shared" si="71"/>
        <v>#VALUE!</v>
      </c>
      <c r="AI99" s="26" t="s">
        <v>38</v>
      </c>
      <c r="AJ99" s="116" t="e">
        <f t="shared" si="73"/>
        <v>#VALUE!</v>
      </c>
      <c r="AK99" s="26" t="s">
        <v>38</v>
      </c>
      <c r="AL99" s="116" t="e">
        <f t="shared" ref="AL99:AL108" si="75">AK99/AK63*100</f>
        <v>#VALUE!</v>
      </c>
      <c r="AM99" s="26" t="s">
        <v>38</v>
      </c>
      <c r="AN99" s="116" t="e">
        <f>AM99/AM63*100</f>
        <v>#VALUE!</v>
      </c>
      <c r="AO99" s="26" t="s">
        <v>38</v>
      </c>
      <c r="AP99" s="116"/>
      <c r="AQ99" s="26" t="s">
        <v>38</v>
      </c>
      <c r="AR99" s="116"/>
      <c r="AS99" s="26" t="s">
        <v>38</v>
      </c>
      <c r="AT99" s="116"/>
      <c r="AU99" s="26" t="s">
        <v>38</v>
      </c>
      <c r="AV99" s="116"/>
      <c r="AW99" s="26" t="s">
        <v>38</v>
      </c>
      <c r="AX99" s="116"/>
      <c r="AY99" s="26" t="s">
        <v>38</v>
      </c>
      <c r="AZ99" s="116"/>
      <c r="BA99" s="26" t="s">
        <v>38</v>
      </c>
      <c r="BB99" s="116"/>
      <c r="BC99" s="26" t="s">
        <v>38</v>
      </c>
      <c r="BD99" s="116"/>
      <c r="BE99" s="26" t="s">
        <v>38</v>
      </c>
      <c r="BF99" s="116"/>
    </row>
    <row r="100" spans="2:58" x14ac:dyDescent="0.3">
      <c r="B100" s="309"/>
      <c r="C100" s="2">
        <v>2012</v>
      </c>
      <c r="D100" s="41">
        <v>14</v>
      </c>
      <c r="E100" s="116">
        <f t="shared" si="70"/>
        <v>63.636363636363633</v>
      </c>
      <c r="F100" s="26">
        <v>24</v>
      </c>
      <c r="G100" s="116">
        <f t="shared" si="72"/>
        <v>63.157894736842103</v>
      </c>
      <c r="H100" s="26">
        <v>42</v>
      </c>
      <c r="I100" s="116">
        <f t="shared" si="74"/>
        <v>63.636363636363633</v>
      </c>
      <c r="J100" s="26">
        <v>81</v>
      </c>
      <c r="K100" s="116">
        <f t="shared" ref="K100:K108" si="76">J100/AM64*100</f>
        <v>60.902255639097746</v>
      </c>
      <c r="L100" s="26">
        <v>116</v>
      </c>
      <c r="M100" s="116">
        <f>L100/AO64*100</f>
        <v>54.460093896713616</v>
      </c>
      <c r="N100" s="26" t="s">
        <v>38</v>
      </c>
      <c r="O100" s="116"/>
      <c r="P100" s="26" t="s">
        <v>38</v>
      </c>
      <c r="Q100" s="116"/>
      <c r="R100" s="26" t="s">
        <v>38</v>
      </c>
      <c r="S100" s="116"/>
      <c r="T100" s="26" t="s">
        <v>38</v>
      </c>
      <c r="U100" s="116"/>
      <c r="V100" s="26" t="s">
        <v>38</v>
      </c>
      <c r="W100" s="116"/>
      <c r="X100" s="26" t="s">
        <v>38</v>
      </c>
      <c r="Y100" s="116"/>
      <c r="Z100" s="26" t="s">
        <v>38</v>
      </c>
      <c r="AA100" s="116"/>
      <c r="AB100" s="26" t="s">
        <v>38</v>
      </c>
      <c r="AC100" s="116"/>
      <c r="AE100" s="309"/>
      <c r="AF100" s="2">
        <v>2012</v>
      </c>
      <c r="AG100" s="41">
        <v>1</v>
      </c>
      <c r="AH100" s="116">
        <f t="shared" si="71"/>
        <v>4.5454545454545459</v>
      </c>
      <c r="AI100" s="26">
        <v>1</v>
      </c>
      <c r="AJ100" s="116">
        <f t="shared" si="73"/>
        <v>2.6315789473684208</v>
      </c>
      <c r="AK100" s="26">
        <v>1</v>
      </c>
      <c r="AL100" s="116">
        <f t="shared" si="75"/>
        <v>1.5151515151515151</v>
      </c>
      <c r="AM100" s="26">
        <v>1</v>
      </c>
      <c r="AN100" s="116">
        <f t="shared" ref="AN100:AN108" si="77">AM100/AM64*100</f>
        <v>0.75187969924812026</v>
      </c>
      <c r="AO100" s="26" t="s">
        <v>38</v>
      </c>
      <c r="AP100" s="116" t="e">
        <f>AO100/AO64*100</f>
        <v>#VALUE!</v>
      </c>
      <c r="AQ100" s="26" t="s">
        <v>38</v>
      </c>
      <c r="AR100" s="116"/>
      <c r="AS100" s="26" t="s">
        <v>38</v>
      </c>
      <c r="AT100" s="116"/>
      <c r="AU100" s="26" t="s">
        <v>38</v>
      </c>
      <c r="AV100" s="116"/>
      <c r="AW100" s="26" t="s">
        <v>38</v>
      </c>
      <c r="AX100" s="116"/>
      <c r="AY100" s="26" t="s">
        <v>38</v>
      </c>
      <c r="AZ100" s="116"/>
      <c r="BA100" s="26" t="s">
        <v>38</v>
      </c>
      <c r="BB100" s="116"/>
      <c r="BC100" s="26" t="s">
        <v>38</v>
      </c>
      <c r="BD100" s="116"/>
      <c r="BE100" s="26" t="s">
        <v>38</v>
      </c>
      <c r="BF100" s="116"/>
    </row>
    <row r="101" spans="2:58" x14ac:dyDescent="0.3">
      <c r="B101" s="309"/>
      <c r="C101" s="2">
        <v>2013</v>
      </c>
      <c r="D101" s="41">
        <v>9</v>
      </c>
      <c r="E101" s="116">
        <f t="shared" si="70"/>
        <v>50</v>
      </c>
      <c r="F101" s="26">
        <v>15</v>
      </c>
      <c r="G101" s="116">
        <f t="shared" si="72"/>
        <v>55.555555555555557</v>
      </c>
      <c r="H101" s="26">
        <v>27</v>
      </c>
      <c r="I101" s="116">
        <f t="shared" si="74"/>
        <v>51.923076923076927</v>
      </c>
      <c r="J101" s="26">
        <v>51</v>
      </c>
      <c r="K101" s="116">
        <f t="shared" si="76"/>
        <v>56.043956043956044</v>
      </c>
      <c r="L101" s="26">
        <v>95</v>
      </c>
      <c r="M101" s="116">
        <f t="shared" ref="M101:M108" si="78">L101/AO65*100</f>
        <v>51.630434782608688</v>
      </c>
      <c r="N101" s="26">
        <v>151</v>
      </c>
      <c r="O101" s="116">
        <f>N101/AQ65*100</f>
        <v>54.512635379061372</v>
      </c>
      <c r="P101" s="26" t="s">
        <v>38</v>
      </c>
      <c r="Q101" s="116"/>
      <c r="R101" s="26" t="s">
        <v>38</v>
      </c>
      <c r="S101" s="116"/>
      <c r="T101" s="26" t="s">
        <v>38</v>
      </c>
      <c r="U101" s="116"/>
      <c r="V101" s="26" t="s">
        <v>38</v>
      </c>
      <c r="W101" s="116"/>
      <c r="X101" s="26" t="s">
        <v>38</v>
      </c>
      <c r="Y101" s="116"/>
      <c r="Z101" s="26" t="s">
        <v>38</v>
      </c>
      <c r="AA101" s="116"/>
      <c r="AB101" s="26" t="s">
        <v>38</v>
      </c>
      <c r="AC101" s="116"/>
      <c r="AE101" s="309"/>
      <c r="AF101" s="2">
        <v>2013</v>
      </c>
      <c r="AG101" s="41">
        <v>4</v>
      </c>
      <c r="AH101" s="116">
        <f t="shared" si="71"/>
        <v>22.222222222222221</v>
      </c>
      <c r="AI101" s="26">
        <v>2</v>
      </c>
      <c r="AJ101" s="116">
        <f t="shared" si="73"/>
        <v>7.4074074074074066</v>
      </c>
      <c r="AK101" s="26">
        <v>6</v>
      </c>
      <c r="AL101" s="116">
        <f t="shared" si="75"/>
        <v>11.538461538461538</v>
      </c>
      <c r="AM101" s="26">
        <v>11</v>
      </c>
      <c r="AN101" s="116">
        <f t="shared" si="77"/>
        <v>12.087912087912088</v>
      </c>
      <c r="AO101" s="26">
        <v>16</v>
      </c>
      <c r="AP101" s="116">
        <f t="shared" ref="AP101:AP108" si="79">AO101/AO65*100</f>
        <v>8.695652173913043</v>
      </c>
      <c r="AQ101" s="26">
        <v>13</v>
      </c>
      <c r="AR101" s="116">
        <f>AQ101/AQ65*100</f>
        <v>4.6931407942238268</v>
      </c>
      <c r="AS101" s="26" t="s">
        <v>38</v>
      </c>
      <c r="AT101" s="116"/>
      <c r="AU101" s="26" t="s">
        <v>38</v>
      </c>
      <c r="AV101" s="116"/>
      <c r="AW101" s="26" t="s">
        <v>38</v>
      </c>
      <c r="AX101" s="116"/>
      <c r="AY101" s="26" t="s">
        <v>38</v>
      </c>
      <c r="AZ101" s="116"/>
      <c r="BA101" s="26" t="s">
        <v>38</v>
      </c>
      <c r="BB101" s="116"/>
      <c r="BC101" s="26" t="s">
        <v>38</v>
      </c>
      <c r="BD101" s="116"/>
      <c r="BE101" s="26" t="s">
        <v>38</v>
      </c>
      <c r="BF101" s="116"/>
    </row>
    <row r="102" spans="2:58" x14ac:dyDescent="0.3">
      <c r="B102" s="309"/>
      <c r="C102" s="2">
        <v>2014</v>
      </c>
      <c r="D102" s="41">
        <v>3</v>
      </c>
      <c r="E102" s="116">
        <f t="shared" si="70"/>
        <v>30</v>
      </c>
      <c r="F102" s="26">
        <v>6</v>
      </c>
      <c r="G102" s="116">
        <f t="shared" si="72"/>
        <v>46.153846153846153</v>
      </c>
      <c r="H102" s="26">
        <v>16</v>
      </c>
      <c r="I102" s="116">
        <f t="shared" si="74"/>
        <v>57.142857142857139</v>
      </c>
      <c r="J102" s="26">
        <v>25</v>
      </c>
      <c r="K102" s="116">
        <f t="shared" si="76"/>
        <v>50</v>
      </c>
      <c r="L102" s="26">
        <v>38</v>
      </c>
      <c r="M102" s="116">
        <f t="shared" si="78"/>
        <v>42.222222222222221</v>
      </c>
      <c r="N102" s="26">
        <v>83</v>
      </c>
      <c r="O102" s="116">
        <f t="shared" ref="O102:O108" si="80">N102/AQ66*100</f>
        <v>40.686274509803923</v>
      </c>
      <c r="P102" s="26">
        <v>125</v>
      </c>
      <c r="Q102" s="116">
        <f>P102/AS66*100</f>
        <v>44.169611307420489</v>
      </c>
      <c r="R102" s="26" t="s">
        <v>38</v>
      </c>
      <c r="S102" s="116"/>
      <c r="T102" s="26" t="s">
        <v>38</v>
      </c>
      <c r="U102" s="116"/>
      <c r="V102" s="26" t="s">
        <v>38</v>
      </c>
      <c r="W102" s="116"/>
      <c r="X102" s="26" t="s">
        <v>38</v>
      </c>
      <c r="Y102" s="116"/>
      <c r="Z102" s="26" t="s">
        <v>38</v>
      </c>
      <c r="AA102" s="116"/>
      <c r="AB102" s="26" t="s">
        <v>38</v>
      </c>
      <c r="AC102" s="116"/>
      <c r="AE102" s="309"/>
      <c r="AF102" s="2">
        <v>2014</v>
      </c>
      <c r="AG102" s="41">
        <v>4</v>
      </c>
      <c r="AH102" s="116">
        <f t="shared" si="71"/>
        <v>40</v>
      </c>
      <c r="AI102" s="26">
        <v>1</v>
      </c>
      <c r="AJ102" s="116">
        <f t="shared" si="73"/>
        <v>7.6923076923076925</v>
      </c>
      <c r="AK102" s="26">
        <v>7</v>
      </c>
      <c r="AL102" s="116">
        <f t="shared" si="75"/>
        <v>25</v>
      </c>
      <c r="AM102" s="26">
        <v>11</v>
      </c>
      <c r="AN102" s="116">
        <f t="shared" si="77"/>
        <v>22</v>
      </c>
      <c r="AO102" s="26">
        <v>16</v>
      </c>
      <c r="AP102" s="116">
        <f t="shared" si="79"/>
        <v>17.777777777777779</v>
      </c>
      <c r="AQ102" s="26">
        <v>41</v>
      </c>
      <c r="AR102" s="116">
        <f t="shared" ref="AR102:AR108" si="81">AQ102/AQ66*100</f>
        <v>20.098039215686274</v>
      </c>
      <c r="AS102" s="26">
        <v>66</v>
      </c>
      <c r="AT102" s="116">
        <f>AS102/AS66*100</f>
        <v>23.32155477031802</v>
      </c>
      <c r="AU102" s="26" t="s">
        <v>38</v>
      </c>
      <c r="AV102" s="116"/>
      <c r="AW102" s="26" t="s">
        <v>38</v>
      </c>
      <c r="AX102" s="116"/>
      <c r="AY102" s="26" t="s">
        <v>38</v>
      </c>
      <c r="AZ102" s="116"/>
      <c r="BA102" s="26" t="s">
        <v>38</v>
      </c>
      <c r="BB102" s="116"/>
      <c r="BC102" s="26" t="s">
        <v>38</v>
      </c>
      <c r="BD102" s="116"/>
      <c r="BE102" s="26" t="s">
        <v>38</v>
      </c>
      <c r="BF102" s="116"/>
    </row>
    <row r="103" spans="2:58" x14ac:dyDescent="0.3">
      <c r="B103" s="309"/>
      <c r="C103" s="2">
        <v>2015</v>
      </c>
      <c r="D103" s="41">
        <v>3</v>
      </c>
      <c r="E103" s="116">
        <f t="shared" si="70"/>
        <v>18.75</v>
      </c>
      <c r="F103" s="26">
        <v>6</v>
      </c>
      <c r="G103" s="116">
        <f t="shared" si="72"/>
        <v>42.857142857142854</v>
      </c>
      <c r="H103" s="26">
        <v>7</v>
      </c>
      <c r="I103" s="116">
        <f t="shared" si="74"/>
        <v>26.923076923076923</v>
      </c>
      <c r="J103" s="26">
        <v>17</v>
      </c>
      <c r="K103" s="116">
        <f t="shared" si="76"/>
        <v>50</v>
      </c>
      <c r="L103" s="26">
        <v>20</v>
      </c>
      <c r="M103" s="116">
        <f t="shared" si="78"/>
        <v>35.714285714285715</v>
      </c>
      <c r="N103" s="26">
        <v>33</v>
      </c>
      <c r="O103" s="116">
        <f t="shared" si="80"/>
        <v>40.243902439024396</v>
      </c>
      <c r="P103" s="26">
        <v>81</v>
      </c>
      <c r="Q103" s="116">
        <f t="shared" ref="Q103:Q108" si="82">P103/AS67*100</f>
        <v>38.388625592417064</v>
      </c>
      <c r="R103" s="26">
        <v>106</v>
      </c>
      <c r="S103" s="116">
        <f>R103/AU67*100</f>
        <v>37.06293706293706</v>
      </c>
      <c r="T103" s="26" t="s">
        <v>38</v>
      </c>
      <c r="U103" s="116"/>
      <c r="V103" s="26" t="s">
        <v>38</v>
      </c>
      <c r="W103" s="116"/>
      <c r="X103" s="26" t="s">
        <v>38</v>
      </c>
      <c r="Y103" s="116"/>
      <c r="Z103" s="26" t="s">
        <v>38</v>
      </c>
      <c r="AA103" s="116"/>
      <c r="AB103" s="26" t="s">
        <v>38</v>
      </c>
      <c r="AC103" s="116"/>
      <c r="AE103" s="309"/>
      <c r="AF103" s="2">
        <v>2015</v>
      </c>
      <c r="AG103" s="41">
        <v>10</v>
      </c>
      <c r="AH103" s="116">
        <f t="shared" si="71"/>
        <v>62.5</v>
      </c>
      <c r="AI103" s="26">
        <v>3</v>
      </c>
      <c r="AJ103" s="116">
        <f t="shared" si="73"/>
        <v>21.428571428571427</v>
      </c>
      <c r="AK103" s="26">
        <v>7</v>
      </c>
      <c r="AL103" s="116">
        <f t="shared" si="75"/>
        <v>26.923076923076923</v>
      </c>
      <c r="AM103" s="26">
        <v>8</v>
      </c>
      <c r="AN103" s="116">
        <f t="shared" si="77"/>
        <v>23.52941176470588</v>
      </c>
      <c r="AO103" s="26">
        <v>12</v>
      </c>
      <c r="AP103" s="116">
        <f t="shared" si="79"/>
        <v>21.428571428571427</v>
      </c>
      <c r="AQ103" s="26">
        <v>22</v>
      </c>
      <c r="AR103" s="116">
        <f t="shared" si="81"/>
        <v>26.829268292682929</v>
      </c>
      <c r="AS103" s="26">
        <v>63</v>
      </c>
      <c r="AT103" s="116">
        <f t="shared" ref="AT103:AT108" si="83">AS103/AS67*100</f>
        <v>29.857819905213269</v>
      </c>
      <c r="AU103" s="26">
        <v>73</v>
      </c>
      <c r="AV103" s="116">
        <f>AU103/AU67*100</f>
        <v>25.524475524475527</v>
      </c>
      <c r="AW103" s="26" t="s">
        <v>38</v>
      </c>
      <c r="AX103" s="116"/>
      <c r="AY103" s="26" t="s">
        <v>38</v>
      </c>
      <c r="AZ103" s="116"/>
      <c r="BA103" s="26" t="s">
        <v>38</v>
      </c>
      <c r="BB103" s="116"/>
      <c r="BC103" s="26" t="s">
        <v>38</v>
      </c>
      <c r="BD103" s="116"/>
      <c r="BE103" s="26" t="s">
        <v>38</v>
      </c>
      <c r="BF103" s="116"/>
    </row>
    <row r="104" spans="2:58" x14ac:dyDescent="0.3">
      <c r="B104" s="309"/>
      <c r="C104" s="2">
        <v>2016</v>
      </c>
      <c r="D104" s="41">
        <v>2</v>
      </c>
      <c r="E104" s="116">
        <f t="shared" si="70"/>
        <v>16.666666666666664</v>
      </c>
      <c r="F104" s="26">
        <v>4</v>
      </c>
      <c r="G104" s="116">
        <f t="shared" si="72"/>
        <v>36.363636363636367</v>
      </c>
      <c r="H104" s="26">
        <v>6</v>
      </c>
      <c r="I104" s="116">
        <f t="shared" si="74"/>
        <v>21.428571428571427</v>
      </c>
      <c r="J104" s="26">
        <v>14</v>
      </c>
      <c r="K104" s="116">
        <f t="shared" si="76"/>
        <v>48.275862068965516</v>
      </c>
      <c r="L104" s="26">
        <v>12</v>
      </c>
      <c r="M104" s="116">
        <f t="shared" si="78"/>
        <v>29.268292682926827</v>
      </c>
      <c r="N104" s="26">
        <v>24</v>
      </c>
      <c r="O104" s="116">
        <f t="shared" si="80"/>
        <v>31.578947368421051</v>
      </c>
      <c r="P104" s="26">
        <v>50</v>
      </c>
      <c r="Q104" s="116">
        <f t="shared" si="82"/>
        <v>42.016806722689076</v>
      </c>
      <c r="R104" s="26">
        <v>64</v>
      </c>
      <c r="S104" s="116">
        <f t="shared" ref="S104:S108" si="84">R104/AU68*100</f>
        <v>30.76923076923077</v>
      </c>
      <c r="T104" s="26">
        <v>118</v>
      </c>
      <c r="U104" s="116">
        <f>T104/AW68*100</f>
        <v>35.223880597014926</v>
      </c>
      <c r="V104" s="26" t="s">
        <v>38</v>
      </c>
      <c r="W104" s="116"/>
      <c r="X104" s="26" t="s">
        <v>38</v>
      </c>
      <c r="Y104" s="116"/>
      <c r="Z104" s="26" t="s">
        <v>38</v>
      </c>
      <c r="AA104" s="116"/>
      <c r="AB104" s="26" t="s">
        <v>38</v>
      </c>
      <c r="AC104" s="116"/>
      <c r="AE104" s="309"/>
      <c r="AF104" s="2">
        <v>2016</v>
      </c>
      <c r="AG104" s="41">
        <v>6</v>
      </c>
      <c r="AH104" s="116">
        <f t="shared" si="71"/>
        <v>50</v>
      </c>
      <c r="AI104" s="26">
        <v>4</v>
      </c>
      <c r="AJ104" s="116">
        <f t="shared" si="73"/>
        <v>36.363636363636367</v>
      </c>
      <c r="AK104" s="26">
        <v>13</v>
      </c>
      <c r="AL104" s="116">
        <f t="shared" si="75"/>
        <v>46.428571428571431</v>
      </c>
      <c r="AM104" s="26">
        <v>6</v>
      </c>
      <c r="AN104" s="116">
        <f t="shared" si="77"/>
        <v>20.689655172413794</v>
      </c>
      <c r="AO104" s="26">
        <v>17</v>
      </c>
      <c r="AP104" s="116">
        <f t="shared" si="79"/>
        <v>41.463414634146339</v>
      </c>
      <c r="AQ104" s="26">
        <v>24</v>
      </c>
      <c r="AR104" s="116">
        <f t="shared" si="81"/>
        <v>31.578947368421051</v>
      </c>
      <c r="AS104" s="26">
        <v>31</v>
      </c>
      <c r="AT104" s="116">
        <f t="shared" si="83"/>
        <v>26.05042016806723</v>
      </c>
      <c r="AU104" s="26">
        <v>60</v>
      </c>
      <c r="AV104" s="116">
        <f t="shared" ref="AV104:AV108" si="85">AU104/AU68*100</f>
        <v>28.846153846153843</v>
      </c>
      <c r="AW104" s="26">
        <v>81</v>
      </c>
      <c r="AX104" s="116">
        <f>AW104/AW68*100</f>
        <v>24.17910447761194</v>
      </c>
      <c r="AY104" s="26" t="s">
        <v>38</v>
      </c>
      <c r="AZ104" s="116"/>
      <c r="BA104" s="26" t="s">
        <v>38</v>
      </c>
      <c r="BB104" s="116"/>
      <c r="BC104" s="26" t="s">
        <v>38</v>
      </c>
      <c r="BD104" s="116"/>
      <c r="BE104" s="26" t="s">
        <v>38</v>
      </c>
      <c r="BF104" s="116"/>
    </row>
    <row r="105" spans="2:58" x14ac:dyDescent="0.3">
      <c r="B105" s="309"/>
      <c r="C105" s="2">
        <v>2017</v>
      </c>
      <c r="D105" s="41">
        <v>5</v>
      </c>
      <c r="E105" s="116">
        <f t="shared" si="70"/>
        <v>45.454545454545453</v>
      </c>
      <c r="F105" s="26">
        <v>4</v>
      </c>
      <c r="G105" s="116">
        <f t="shared" si="72"/>
        <v>40</v>
      </c>
      <c r="H105" s="26">
        <v>6</v>
      </c>
      <c r="I105" s="116">
        <f t="shared" si="74"/>
        <v>37.5</v>
      </c>
      <c r="J105" s="26">
        <v>13</v>
      </c>
      <c r="K105" s="116">
        <f t="shared" si="76"/>
        <v>46.428571428571431</v>
      </c>
      <c r="L105" s="26">
        <v>14</v>
      </c>
      <c r="M105" s="116">
        <f t="shared" si="78"/>
        <v>35.897435897435898</v>
      </c>
      <c r="N105" s="26">
        <v>25</v>
      </c>
      <c r="O105" s="116">
        <f t="shared" si="80"/>
        <v>40.983606557377051</v>
      </c>
      <c r="P105" s="26">
        <v>32</v>
      </c>
      <c r="Q105" s="116">
        <f t="shared" si="82"/>
        <v>37.647058823529413</v>
      </c>
      <c r="R105" s="26">
        <v>29</v>
      </c>
      <c r="S105" s="116">
        <f t="shared" si="84"/>
        <v>25.892857142857146</v>
      </c>
      <c r="T105" s="26">
        <v>85</v>
      </c>
      <c r="U105" s="116">
        <f t="shared" ref="U105:U108" si="86">T105/AW69*100</f>
        <v>32.818532818532816</v>
      </c>
      <c r="V105" s="26">
        <v>137</v>
      </c>
      <c r="W105" s="116">
        <f>V105/AY69*100</f>
        <v>31.712962962962965</v>
      </c>
      <c r="X105" s="26" t="s">
        <v>38</v>
      </c>
      <c r="Y105" s="116"/>
      <c r="Z105" s="26" t="s">
        <v>38</v>
      </c>
      <c r="AA105" s="116"/>
      <c r="AB105" s="26" t="s">
        <v>38</v>
      </c>
      <c r="AC105" s="116"/>
      <c r="AE105" s="309"/>
      <c r="AF105" s="2">
        <v>2017</v>
      </c>
      <c r="AG105" s="41">
        <v>3</v>
      </c>
      <c r="AH105" s="116">
        <f t="shared" si="71"/>
        <v>27.27272727272727</v>
      </c>
      <c r="AI105" s="26">
        <v>3</v>
      </c>
      <c r="AJ105" s="116">
        <f t="shared" si="73"/>
        <v>30</v>
      </c>
      <c r="AK105" s="26">
        <v>7</v>
      </c>
      <c r="AL105" s="116">
        <f t="shared" si="75"/>
        <v>43.75</v>
      </c>
      <c r="AM105" s="26">
        <v>9</v>
      </c>
      <c r="AN105" s="116">
        <f t="shared" si="77"/>
        <v>32.142857142857146</v>
      </c>
      <c r="AO105" s="26">
        <v>19</v>
      </c>
      <c r="AP105" s="116">
        <f t="shared" si="79"/>
        <v>48.717948717948715</v>
      </c>
      <c r="AQ105" s="26">
        <v>17</v>
      </c>
      <c r="AR105" s="116">
        <f t="shared" si="81"/>
        <v>27.868852459016392</v>
      </c>
      <c r="AS105" s="26">
        <v>21</v>
      </c>
      <c r="AT105" s="116">
        <f t="shared" si="83"/>
        <v>24.705882352941178</v>
      </c>
      <c r="AU105" s="26">
        <v>48</v>
      </c>
      <c r="AV105" s="116">
        <f t="shared" si="85"/>
        <v>42.857142857142854</v>
      </c>
      <c r="AW105" s="26">
        <v>79</v>
      </c>
      <c r="AX105" s="116">
        <f t="shared" ref="AX105:AX108" si="87">AW105/AW69*100</f>
        <v>30.501930501930502</v>
      </c>
      <c r="AY105" s="26">
        <v>133</v>
      </c>
      <c r="AZ105" s="116">
        <f>AY105/AY69*100</f>
        <v>30.787037037037035</v>
      </c>
      <c r="BA105" s="26" t="s">
        <v>38</v>
      </c>
      <c r="BB105" s="116"/>
      <c r="BC105" s="26" t="s">
        <v>38</v>
      </c>
      <c r="BD105" s="116"/>
      <c r="BE105" s="26" t="s">
        <v>38</v>
      </c>
      <c r="BF105" s="116"/>
    </row>
    <row r="106" spans="2:58" x14ac:dyDescent="0.3">
      <c r="B106" s="309"/>
      <c r="C106" s="2">
        <v>2018</v>
      </c>
      <c r="D106" s="41">
        <v>3</v>
      </c>
      <c r="E106" s="116">
        <f t="shared" si="70"/>
        <v>50</v>
      </c>
      <c r="F106" s="26">
        <v>3</v>
      </c>
      <c r="G106" s="116">
        <f t="shared" si="72"/>
        <v>42.857142857142854</v>
      </c>
      <c r="H106" s="26">
        <v>3</v>
      </c>
      <c r="I106" s="116">
        <f t="shared" si="74"/>
        <v>33.333333333333329</v>
      </c>
      <c r="J106" s="26">
        <v>11</v>
      </c>
      <c r="K106" s="116">
        <f t="shared" si="76"/>
        <v>45.833333333333329</v>
      </c>
      <c r="L106" s="26">
        <v>6</v>
      </c>
      <c r="M106" s="116">
        <f t="shared" si="78"/>
        <v>19.35483870967742</v>
      </c>
      <c r="N106" s="26">
        <v>14</v>
      </c>
      <c r="O106" s="116">
        <f t="shared" si="80"/>
        <v>28.571428571428569</v>
      </c>
      <c r="P106" s="26">
        <v>19</v>
      </c>
      <c r="Q106" s="116">
        <f t="shared" si="82"/>
        <v>28.35820895522388</v>
      </c>
      <c r="R106" s="26">
        <v>18</v>
      </c>
      <c r="S106" s="116">
        <f t="shared" si="84"/>
        <v>23.376623376623375</v>
      </c>
      <c r="T106" s="26">
        <v>47</v>
      </c>
      <c r="U106" s="116">
        <f t="shared" si="86"/>
        <v>31.972789115646261</v>
      </c>
      <c r="V106" s="26">
        <v>89</v>
      </c>
      <c r="W106" s="116">
        <f t="shared" ref="W106:W108" si="88">V106/AY70*100</f>
        <v>29.666666666666668</v>
      </c>
      <c r="X106" s="26">
        <v>151</v>
      </c>
      <c r="Y106" s="116">
        <f>X106/BA70*100</f>
        <v>32.6133909287257</v>
      </c>
      <c r="Z106" s="26" t="s">
        <v>38</v>
      </c>
      <c r="AA106" s="116"/>
      <c r="AB106" s="26" t="s">
        <v>38</v>
      </c>
      <c r="AC106" s="116"/>
      <c r="AE106" s="309"/>
      <c r="AF106" s="2">
        <v>2018</v>
      </c>
      <c r="AG106" s="41">
        <v>3</v>
      </c>
      <c r="AH106" s="116">
        <f t="shared" si="71"/>
        <v>50</v>
      </c>
      <c r="AI106" s="26">
        <v>2</v>
      </c>
      <c r="AJ106" s="116">
        <f t="shared" si="73"/>
        <v>28.571428571428569</v>
      </c>
      <c r="AK106" s="26">
        <v>3</v>
      </c>
      <c r="AL106" s="116">
        <f t="shared" si="75"/>
        <v>33.333333333333329</v>
      </c>
      <c r="AM106" s="26">
        <v>5</v>
      </c>
      <c r="AN106" s="116">
        <f t="shared" si="77"/>
        <v>20.833333333333336</v>
      </c>
      <c r="AO106" s="26">
        <v>18</v>
      </c>
      <c r="AP106" s="116">
        <f t="shared" si="79"/>
        <v>58.064516129032263</v>
      </c>
      <c r="AQ106" s="26">
        <v>13</v>
      </c>
      <c r="AR106" s="116">
        <f t="shared" si="81"/>
        <v>26.530612244897959</v>
      </c>
      <c r="AS106" s="26">
        <v>29</v>
      </c>
      <c r="AT106" s="116">
        <f t="shared" si="83"/>
        <v>43.283582089552233</v>
      </c>
      <c r="AU106" s="26">
        <v>31</v>
      </c>
      <c r="AV106" s="116">
        <f t="shared" si="85"/>
        <v>40.259740259740262</v>
      </c>
      <c r="AW106" s="26">
        <v>43</v>
      </c>
      <c r="AX106" s="116">
        <f t="shared" si="87"/>
        <v>29.251700680272108</v>
      </c>
      <c r="AY106" s="26">
        <v>101</v>
      </c>
      <c r="AZ106" s="116">
        <f t="shared" ref="AZ106:AZ108" si="89">AY106/AY70*100</f>
        <v>33.666666666666664</v>
      </c>
      <c r="BA106" s="26">
        <v>145</v>
      </c>
      <c r="BB106" s="116">
        <f>BA106/BA70*100</f>
        <v>31.317494600431967</v>
      </c>
      <c r="BC106" s="26" t="s">
        <v>38</v>
      </c>
      <c r="BD106" s="116"/>
      <c r="BE106" s="26" t="s">
        <v>38</v>
      </c>
      <c r="BF106" s="116"/>
    </row>
    <row r="107" spans="2:58" x14ac:dyDescent="0.3">
      <c r="B107" s="309"/>
      <c r="C107" s="2">
        <v>2019</v>
      </c>
      <c r="D107" s="41">
        <v>2</v>
      </c>
      <c r="E107" s="116">
        <f t="shared" si="70"/>
        <v>33.333333333333329</v>
      </c>
      <c r="F107" s="26">
        <v>2</v>
      </c>
      <c r="G107" s="116">
        <f t="shared" si="72"/>
        <v>28.571428571428569</v>
      </c>
      <c r="H107" s="26">
        <v>3</v>
      </c>
      <c r="I107" s="116">
        <f t="shared" si="74"/>
        <v>37.5</v>
      </c>
      <c r="J107" s="26">
        <v>5</v>
      </c>
      <c r="K107" s="116">
        <f t="shared" si="76"/>
        <v>35.714285714285715</v>
      </c>
      <c r="L107" s="26">
        <v>1</v>
      </c>
      <c r="M107" s="116">
        <f t="shared" si="78"/>
        <v>5.5555555555555554</v>
      </c>
      <c r="N107" s="26">
        <v>11</v>
      </c>
      <c r="O107" s="116">
        <f t="shared" si="80"/>
        <v>37.931034482758619</v>
      </c>
      <c r="P107" s="26">
        <v>10</v>
      </c>
      <c r="Q107" s="116">
        <f t="shared" si="82"/>
        <v>28.571428571428569</v>
      </c>
      <c r="R107" s="26">
        <v>19</v>
      </c>
      <c r="S107" s="116">
        <f t="shared" si="84"/>
        <v>37.254901960784316</v>
      </c>
      <c r="T107" s="26">
        <v>24</v>
      </c>
      <c r="U107" s="116">
        <f t="shared" si="86"/>
        <v>28.571428571428569</v>
      </c>
      <c r="V107" s="26">
        <v>40</v>
      </c>
      <c r="W107" s="116">
        <f t="shared" si="88"/>
        <v>31.496062992125985</v>
      </c>
      <c r="X107" s="26">
        <v>103</v>
      </c>
      <c r="Y107" s="116">
        <f t="shared" ref="Y107:Y108" si="90">X107/BA71*100</f>
        <v>29.941860465116278</v>
      </c>
      <c r="Z107" s="26">
        <v>171</v>
      </c>
      <c r="AA107" s="116">
        <f>Z107/BC71*100</f>
        <v>32.884615384615387</v>
      </c>
      <c r="AB107" s="26" t="s">
        <v>38</v>
      </c>
      <c r="AC107" s="116"/>
      <c r="AE107" s="309"/>
      <c r="AF107" s="2">
        <v>2019</v>
      </c>
      <c r="AG107" s="41" t="s">
        <v>38</v>
      </c>
      <c r="AH107" s="116" t="e">
        <f t="shared" si="71"/>
        <v>#VALUE!</v>
      </c>
      <c r="AI107" s="26">
        <v>2</v>
      </c>
      <c r="AJ107" s="116">
        <f t="shared" si="73"/>
        <v>28.571428571428569</v>
      </c>
      <c r="AK107" s="26">
        <v>2</v>
      </c>
      <c r="AL107" s="116">
        <f t="shared" si="75"/>
        <v>25</v>
      </c>
      <c r="AM107" s="26">
        <v>5</v>
      </c>
      <c r="AN107" s="116">
        <f t="shared" si="77"/>
        <v>35.714285714285715</v>
      </c>
      <c r="AO107" s="26">
        <v>10</v>
      </c>
      <c r="AP107" s="116">
        <f t="shared" si="79"/>
        <v>55.555555555555557</v>
      </c>
      <c r="AQ107" s="26">
        <v>9</v>
      </c>
      <c r="AR107" s="116">
        <f t="shared" si="81"/>
        <v>31.03448275862069</v>
      </c>
      <c r="AS107" s="26">
        <v>12</v>
      </c>
      <c r="AT107" s="116">
        <f t="shared" si="83"/>
        <v>34.285714285714285</v>
      </c>
      <c r="AU107" s="26">
        <v>18</v>
      </c>
      <c r="AV107" s="116">
        <f t="shared" si="85"/>
        <v>35.294117647058826</v>
      </c>
      <c r="AW107" s="26">
        <v>28</v>
      </c>
      <c r="AX107" s="116">
        <f t="shared" si="87"/>
        <v>33.333333333333329</v>
      </c>
      <c r="AY107" s="26">
        <v>49</v>
      </c>
      <c r="AZ107" s="116">
        <f t="shared" si="89"/>
        <v>38.582677165354326</v>
      </c>
      <c r="BA107" s="26">
        <v>126</v>
      </c>
      <c r="BB107" s="116">
        <f t="shared" ref="BB107:BB108" si="91">BA107/BA71*100</f>
        <v>36.627906976744185</v>
      </c>
      <c r="BC107" s="26">
        <v>160</v>
      </c>
      <c r="BD107" s="116">
        <f>BC107/BC71*100</f>
        <v>30.76923076923077</v>
      </c>
      <c r="BE107" s="26" t="s">
        <v>38</v>
      </c>
      <c r="BF107" s="116"/>
    </row>
    <row r="108" spans="2:58" x14ac:dyDescent="0.3">
      <c r="B108" s="310"/>
      <c r="C108" s="3">
        <v>2020</v>
      </c>
      <c r="D108" s="4" t="s">
        <v>38</v>
      </c>
      <c r="E108" s="78" t="e">
        <f t="shared" si="70"/>
        <v>#VALUE!</v>
      </c>
      <c r="F108" s="76">
        <v>1</v>
      </c>
      <c r="G108" s="78">
        <f t="shared" si="72"/>
        <v>25</v>
      </c>
      <c r="H108" s="76">
        <v>1</v>
      </c>
      <c r="I108" s="78">
        <f t="shared" si="74"/>
        <v>33.333333333333329</v>
      </c>
      <c r="J108" s="76">
        <v>3</v>
      </c>
      <c r="K108" s="78">
        <f t="shared" si="76"/>
        <v>30</v>
      </c>
      <c r="L108" s="76">
        <v>6</v>
      </c>
      <c r="M108" s="78">
        <f t="shared" si="78"/>
        <v>31.578947368421051</v>
      </c>
      <c r="N108" s="76">
        <v>6</v>
      </c>
      <c r="O108" s="78">
        <f t="shared" si="80"/>
        <v>33.333333333333329</v>
      </c>
      <c r="P108" s="76">
        <v>5</v>
      </c>
      <c r="Q108" s="78">
        <f t="shared" si="82"/>
        <v>27.777777777777779</v>
      </c>
      <c r="R108" s="76">
        <v>10</v>
      </c>
      <c r="S108" s="78">
        <f t="shared" si="84"/>
        <v>29.411764705882355</v>
      </c>
      <c r="T108" s="76">
        <v>10</v>
      </c>
      <c r="U108" s="78">
        <f t="shared" si="86"/>
        <v>18.867924528301888</v>
      </c>
      <c r="V108" s="76">
        <v>26</v>
      </c>
      <c r="W108" s="78">
        <f t="shared" si="88"/>
        <v>38.235294117647058</v>
      </c>
      <c r="X108" s="76">
        <v>22</v>
      </c>
      <c r="Y108" s="78">
        <f t="shared" si="90"/>
        <v>19.81981981981982</v>
      </c>
      <c r="Z108" s="76">
        <v>70</v>
      </c>
      <c r="AA108" s="78">
        <f>Z108/BC72*100</f>
        <v>30.567685589519648</v>
      </c>
      <c r="AB108" s="76">
        <v>127</v>
      </c>
      <c r="AC108" s="78">
        <f>AB108/BE72*100</f>
        <v>31.829573934837089</v>
      </c>
      <c r="AE108" s="310"/>
      <c r="AF108" s="3">
        <v>2020</v>
      </c>
      <c r="AG108" s="4">
        <v>1</v>
      </c>
      <c r="AH108" s="78">
        <f t="shared" si="71"/>
        <v>50</v>
      </c>
      <c r="AI108" s="76">
        <v>1</v>
      </c>
      <c r="AJ108" s="78">
        <f t="shared" si="73"/>
        <v>25</v>
      </c>
      <c r="AK108" s="76">
        <v>1</v>
      </c>
      <c r="AL108" s="78">
        <f t="shared" si="75"/>
        <v>33.333333333333329</v>
      </c>
      <c r="AM108" s="76">
        <v>3</v>
      </c>
      <c r="AN108" s="78">
        <f t="shared" si="77"/>
        <v>30</v>
      </c>
      <c r="AO108" s="76">
        <v>7</v>
      </c>
      <c r="AP108" s="78">
        <f t="shared" si="79"/>
        <v>36.84210526315789</v>
      </c>
      <c r="AQ108" s="76">
        <v>6</v>
      </c>
      <c r="AR108" s="78">
        <f t="shared" si="81"/>
        <v>33.333333333333329</v>
      </c>
      <c r="AS108" s="76">
        <v>8</v>
      </c>
      <c r="AT108" s="78">
        <f t="shared" si="83"/>
        <v>44.444444444444443</v>
      </c>
      <c r="AU108" s="76">
        <v>12</v>
      </c>
      <c r="AV108" s="78">
        <f t="shared" si="85"/>
        <v>35.294117647058826</v>
      </c>
      <c r="AW108" s="76">
        <v>19</v>
      </c>
      <c r="AX108" s="78">
        <f t="shared" si="87"/>
        <v>35.849056603773583</v>
      </c>
      <c r="AY108" s="76">
        <v>22</v>
      </c>
      <c r="AZ108" s="78">
        <f t="shared" si="89"/>
        <v>32.352941176470587</v>
      </c>
      <c r="BA108" s="76">
        <v>51</v>
      </c>
      <c r="BB108" s="78">
        <f t="shared" si="91"/>
        <v>45.945945945945951</v>
      </c>
      <c r="BC108" s="76">
        <v>83</v>
      </c>
      <c r="BD108" s="78">
        <f>BC108/BC72*100</f>
        <v>36.244541484716159</v>
      </c>
      <c r="BE108" s="76">
        <v>116</v>
      </c>
      <c r="BF108" s="78">
        <f>BE108/BE72*100</f>
        <v>29.072681704260649</v>
      </c>
    </row>
    <row r="109" spans="2:58" x14ac:dyDescent="0.3">
      <c r="G109" s="115"/>
      <c r="BB109" s="115"/>
    </row>
    <row r="110" spans="2:58" ht="24" x14ac:dyDescent="0.3">
      <c r="B110" s="100" t="s">
        <v>54</v>
      </c>
      <c r="C110" s="87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E110" s="100" t="s">
        <v>55</v>
      </c>
      <c r="AF110" s="87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  <c r="BC110" s="86"/>
      <c r="BD110" s="86"/>
      <c r="BE110" s="86"/>
      <c r="BF110" s="86"/>
    </row>
    <row r="111" spans="2:58" x14ac:dyDescent="0.3">
      <c r="B111" s="79"/>
      <c r="C111" s="73"/>
      <c r="D111" s="311" t="s">
        <v>30</v>
      </c>
      <c r="E111" s="311"/>
      <c r="F111" s="311"/>
      <c r="G111" s="311"/>
      <c r="H111" s="311"/>
      <c r="I111" s="311"/>
      <c r="J111" s="311"/>
      <c r="K111" s="311"/>
      <c r="L111" s="311"/>
      <c r="M111" s="311"/>
      <c r="N111" s="311"/>
      <c r="O111" s="311"/>
      <c r="P111" s="311"/>
      <c r="Q111" s="311"/>
      <c r="R111" s="311"/>
      <c r="S111" s="311"/>
      <c r="T111" s="311"/>
      <c r="U111" s="311"/>
      <c r="V111" s="311"/>
      <c r="W111" s="311"/>
      <c r="X111" s="311"/>
      <c r="Y111" s="311"/>
      <c r="Z111" s="311"/>
      <c r="AA111" s="311"/>
      <c r="AB111" s="311"/>
      <c r="AC111" s="311"/>
      <c r="AE111" s="79"/>
      <c r="AF111" s="73"/>
      <c r="AG111" s="311" t="s">
        <v>30</v>
      </c>
      <c r="AH111" s="311"/>
      <c r="AI111" s="311"/>
      <c r="AJ111" s="311"/>
      <c r="AK111" s="311"/>
      <c r="AL111" s="311"/>
      <c r="AM111" s="311"/>
      <c r="AN111" s="311"/>
      <c r="AO111" s="311"/>
      <c r="AP111" s="311"/>
      <c r="AQ111" s="311"/>
      <c r="AR111" s="311"/>
      <c r="AS111" s="311"/>
      <c r="AT111" s="311"/>
      <c r="AU111" s="311"/>
      <c r="AV111" s="311"/>
      <c r="AW111" s="311"/>
      <c r="AX111" s="311"/>
      <c r="AY111" s="311"/>
      <c r="AZ111" s="311"/>
      <c r="BA111" s="311"/>
      <c r="BB111" s="311"/>
      <c r="BC111" s="311"/>
      <c r="BD111" s="311"/>
      <c r="BE111" s="311"/>
      <c r="BF111" s="311"/>
    </row>
    <row r="112" spans="2:58" x14ac:dyDescent="0.3">
      <c r="B112" s="80"/>
      <c r="C112" s="81"/>
      <c r="D112" s="307">
        <v>2008</v>
      </c>
      <c r="E112" s="307"/>
      <c r="F112" s="307">
        <v>2009</v>
      </c>
      <c r="G112" s="307"/>
      <c r="H112" s="307">
        <v>2010</v>
      </c>
      <c r="I112" s="307"/>
      <c r="J112" s="307">
        <v>2011</v>
      </c>
      <c r="K112" s="307"/>
      <c r="L112" s="307">
        <v>2012</v>
      </c>
      <c r="M112" s="307"/>
      <c r="N112" s="307">
        <v>2013</v>
      </c>
      <c r="O112" s="307"/>
      <c r="P112" s="307">
        <v>2014</v>
      </c>
      <c r="Q112" s="307"/>
      <c r="R112" s="307">
        <v>2015</v>
      </c>
      <c r="S112" s="307"/>
      <c r="T112" s="307">
        <v>2016</v>
      </c>
      <c r="U112" s="307"/>
      <c r="V112" s="307">
        <v>2017</v>
      </c>
      <c r="W112" s="307"/>
      <c r="X112" s="307">
        <v>2018</v>
      </c>
      <c r="Y112" s="307"/>
      <c r="Z112" s="307">
        <v>2019</v>
      </c>
      <c r="AA112" s="307"/>
      <c r="AB112" s="307">
        <v>2020</v>
      </c>
      <c r="AC112" s="307"/>
      <c r="AE112" s="80"/>
      <c r="AF112" s="81"/>
      <c r="AG112" s="307">
        <v>2008</v>
      </c>
      <c r="AH112" s="307"/>
      <c r="AI112" s="307">
        <v>2009</v>
      </c>
      <c r="AJ112" s="307"/>
      <c r="AK112" s="307">
        <v>2010</v>
      </c>
      <c r="AL112" s="307"/>
      <c r="AM112" s="307">
        <v>2011</v>
      </c>
      <c r="AN112" s="307"/>
      <c r="AO112" s="307">
        <v>2012</v>
      </c>
      <c r="AP112" s="307"/>
      <c r="AQ112" s="307">
        <v>2013</v>
      </c>
      <c r="AR112" s="307"/>
      <c r="AS112" s="307">
        <v>2014</v>
      </c>
      <c r="AT112" s="307"/>
      <c r="AU112" s="307">
        <v>2015</v>
      </c>
      <c r="AV112" s="307"/>
      <c r="AW112" s="307">
        <v>2016</v>
      </c>
      <c r="AX112" s="307"/>
      <c r="AY112" s="307">
        <v>2017</v>
      </c>
      <c r="AZ112" s="307"/>
      <c r="BA112" s="307">
        <v>2018</v>
      </c>
      <c r="BB112" s="307"/>
      <c r="BC112" s="307">
        <v>2019</v>
      </c>
      <c r="BD112" s="307"/>
      <c r="BE112" s="307">
        <v>2020</v>
      </c>
      <c r="BF112" s="307"/>
    </row>
    <row r="113" spans="2:87" x14ac:dyDescent="0.3">
      <c r="B113" s="83"/>
      <c r="C113" s="84"/>
      <c r="D113" s="85" t="s">
        <v>31</v>
      </c>
      <c r="E113" s="85" t="s">
        <v>0</v>
      </c>
      <c r="F113" s="85" t="s">
        <v>31</v>
      </c>
      <c r="G113" s="85" t="s">
        <v>0</v>
      </c>
      <c r="H113" s="85" t="s">
        <v>31</v>
      </c>
      <c r="I113" s="85" t="s">
        <v>0</v>
      </c>
      <c r="J113" s="85" t="s">
        <v>31</v>
      </c>
      <c r="K113" s="85" t="s">
        <v>0</v>
      </c>
      <c r="L113" s="85" t="s">
        <v>31</v>
      </c>
      <c r="M113" s="85" t="s">
        <v>0</v>
      </c>
      <c r="N113" s="85" t="s">
        <v>31</v>
      </c>
      <c r="O113" s="85" t="s">
        <v>0</v>
      </c>
      <c r="P113" s="85" t="s">
        <v>31</v>
      </c>
      <c r="Q113" s="85" t="s">
        <v>0</v>
      </c>
      <c r="R113" s="85" t="s">
        <v>31</v>
      </c>
      <c r="S113" s="85" t="s">
        <v>0</v>
      </c>
      <c r="T113" s="85" t="s">
        <v>31</v>
      </c>
      <c r="U113" s="85" t="s">
        <v>0</v>
      </c>
      <c r="V113" s="85" t="s">
        <v>31</v>
      </c>
      <c r="W113" s="85" t="s">
        <v>0</v>
      </c>
      <c r="X113" s="85" t="s">
        <v>31</v>
      </c>
      <c r="Y113" s="85" t="s">
        <v>0</v>
      </c>
      <c r="Z113" s="85" t="s">
        <v>31</v>
      </c>
      <c r="AA113" s="85" t="s">
        <v>0</v>
      </c>
      <c r="AB113" s="85" t="s">
        <v>31</v>
      </c>
      <c r="AC113" s="85" t="s">
        <v>0</v>
      </c>
      <c r="AE113" s="83"/>
      <c r="AF113" s="84"/>
      <c r="AG113" s="85" t="s">
        <v>31</v>
      </c>
      <c r="AH113" s="85" t="s">
        <v>0</v>
      </c>
      <c r="AI113" s="85" t="s">
        <v>31</v>
      </c>
      <c r="AJ113" s="85" t="s">
        <v>0</v>
      </c>
      <c r="AK113" s="85" t="s">
        <v>31</v>
      </c>
      <c r="AL113" s="85" t="s">
        <v>0</v>
      </c>
      <c r="AM113" s="85" t="s">
        <v>31</v>
      </c>
      <c r="AN113" s="85" t="s">
        <v>0</v>
      </c>
      <c r="AO113" s="85" t="s">
        <v>31</v>
      </c>
      <c r="AP113" s="85" t="s">
        <v>0</v>
      </c>
      <c r="AQ113" s="85" t="s">
        <v>31</v>
      </c>
      <c r="AR113" s="85" t="s">
        <v>0</v>
      </c>
      <c r="AS113" s="85" t="s">
        <v>31</v>
      </c>
      <c r="AT113" s="85" t="s">
        <v>0</v>
      </c>
      <c r="AU113" s="85" t="s">
        <v>31</v>
      </c>
      <c r="AV113" s="85" t="s">
        <v>0</v>
      </c>
      <c r="AW113" s="85" t="s">
        <v>31</v>
      </c>
      <c r="AX113" s="85" t="s">
        <v>0</v>
      </c>
      <c r="AY113" s="85" t="s">
        <v>31</v>
      </c>
      <c r="AZ113" s="85" t="s">
        <v>0</v>
      </c>
      <c r="BA113" s="85" t="s">
        <v>31</v>
      </c>
      <c r="BB113" s="85" t="s">
        <v>0</v>
      </c>
      <c r="BC113" s="85" t="s">
        <v>31</v>
      </c>
      <c r="BD113" s="85" t="s">
        <v>0</v>
      </c>
      <c r="BE113" s="85" t="s">
        <v>31</v>
      </c>
      <c r="BF113" s="85" t="s">
        <v>0</v>
      </c>
    </row>
    <row r="114" spans="2:87" ht="13.5" customHeight="1" x14ac:dyDescent="0.3">
      <c r="B114" s="308" t="s">
        <v>34</v>
      </c>
      <c r="C114" s="2">
        <v>2008</v>
      </c>
      <c r="D114" s="38" t="s">
        <v>38</v>
      </c>
      <c r="E114" s="115" t="e">
        <f>D114/AG60*100</f>
        <v>#VALUE!</v>
      </c>
      <c r="F114" s="74" t="s">
        <v>38</v>
      </c>
      <c r="G114" s="115"/>
      <c r="H114" s="74" t="s">
        <v>38</v>
      </c>
      <c r="I114" s="115"/>
      <c r="J114" s="74" t="s">
        <v>38</v>
      </c>
      <c r="K114" s="115"/>
      <c r="L114" s="74" t="s">
        <v>38</v>
      </c>
      <c r="M114" s="115"/>
      <c r="N114" s="74" t="s">
        <v>38</v>
      </c>
      <c r="O114" s="115"/>
      <c r="P114" s="74" t="s">
        <v>38</v>
      </c>
      <c r="Q114" s="115"/>
      <c r="R114" s="74" t="s">
        <v>38</v>
      </c>
      <c r="S114" s="115"/>
      <c r="T114" s="74" t="s">
        <v>38</v>
      </c>
      <c r="U114" s="115"/>
      <c r="V114" s="74" t="s">
        <v>38</v>
      </c>
      <c r="W114" s="115"/>
      <c r="X114" s="74" t="s">
        <v>38</v>
      </c>
      <c r="Y114" s="115"/>
      <c r="Z114" s="74" t="s">
        <v>38</v>
      </c>
      <c r="AA114" s="115"/>
      <c r="AB114" s="74" t="s">
        <v>38</v>
      </c>
      <c r="AC114" s="115"/>
      <c r="AE114" s="308" t="s">
        <v>34</v>
      </c>
      <c r="AF114" s="2">
        <v>2008</v>
      </c>
      <c r="AG114" s="38" t="s">
        <v>38</v>
      </c>
      <c r="AH114" s="115" t="e">
        <f>AG114/AG60*100</f>
        <v>#VALUE!</v>
      </c>
      <c r="AI114" s="74" t="s">
        <v>38</v>
      </c>
      <c r="AJ114" s="115"/>
      <c r="AK114" s="74" t="s">
        <v>38</v>
      </c>
      <c r="AL114" s="115"/>
      <c r="AM114" s="74" t="s">
        <v>38</v>
      </c>
      <c r="AN114" s="115"/>
      <c r="AO114" s="74" t="s">
        <v>38</v>
      </c>
      <c r="AP114" s="115"/>
      <c r="AQ114" s="74" t="s">
        <v>38</v>
      </c>
      <c r="AR114" s="115"/>
      <c r="AS114" s="74" t="s">
        <v>38</v>
      </c>
      <c r="AT114" s="115"/>
      <c r="AU114" s="74" t="s">
        <v>38</v>
      </c>
      <c r="AV114" s="115"/>
      <c r="AW114" s="74" t="s">
        <v>38</v>
      </c>
      <c r="AX114" s="115"/>
      <c r="AY114" s="74" t="s">
        <v>38</v>
      </c>
      <c r="AZ114" s="115"/>
      <c r="BA114" s="74" t="s">
        <v>38</v>
      </c>
      <c r="BB114" s="115"/>
      <c r="BC114" s="74" t="s">
        <v>38</v>
      </c>
      <c r="BD114" s="115"/>
      <c r="BE114" s="74" t="s">
        <v>38</v>
      </c>
      <c r="BF114" s="115"/>
    </row>
    <row r="115" spans="2:87" x14ac:dyDescent="0.3">
      <c r="B115" s="309"/>
      <c r="C115" s="2">
        <v>2009</v>
      </c>
      <c r="D115" s="41" t="s">
        <v>38</v>
      </c>
      <c r="E115" s="116" t="e">
        <f t="shared" ref="E115:E126" si="92">D115/AG61*100</f>
        <v>#VALUE!</v>
      </c>
      <c r="F115" s="26" t="s">
        <v>38</v>
      </c>
      <c r="G115" s="116" t="e">
        <f>F115/AI61*100</f>
        <v>#VALUE!</v>
      </c>
      <c r="H115" s="26" t="s">
        <v>38</v>
      </c>
      <c r="I115" s="116"/>
      <c r="J115" s="26" t="s">
        <v>38</v>
      </c>
      <c r="K115" s="116"/>
      <c r="L115" s="26" t="s">
        <v>38</v>
      </c>
      <c r="M115" s="116"/>
      <c r="N115" s="26" t="s">
        <v>38</v>
      </c>
      <c r="O115" s="116"/>
      <c r="P115" s="26" t="s">
        <v>38</v>
      </c>
      <c r="Q115" s="116"/>
      <c r="R115" s="26" t="s">
        <v>38</v>
      </c>
      <c r="S115" s="116"/>
      <c r="T115" s="26" t="s">
        <v>38</v>
      </c>
      <c r="U115" s="116"/>
      <c r="V115" s="26" t="s">
        <v>38</v>
      </c>
      <c r="W115" s="116"/>
      <c r="X115" s="26" t="s">
        <v>38</v>
      </c>
      <c r="Y115" s="116"/>
      <c r="Z115" s="26" t="s">
        <v>38</v>
      </c>
      <c r="AA115" s="116"/>
      <c r="AB115" s="26" t="s">
        <v>38</v>
      </c>
      <c r="AC115" s="116"/>
      <c r="AE115" s="309"/>
      <c r="AF115" s="2">
        <v>2009</v>
      </c>
      <c r="AG115" s="41" t="s">
        <v>38</v>
      </c>
      <c r="AH115" s="116" t="e">
        <f t="shared" ref="AH115:AH126" si="93">AG115/AG61*100</f>
        <v>#VALUE!</v>
      </c>
      <c r="AI115" s="26" t="s">
        <v>38</v>
      </c>
      <c r="AJ115" s="116" t="e">
        <f>AI115/AI61*100</f>
        <v>#VALUE!</v>
      </c>
      <c r="AK115" s="26" t="s">
        <v>38</v>
      </c>
      <c r="AL115" s="116"/>
      <c r="AM115" s="26" t="s">
        <v>38</v>
      </c>
      <c r="AN115" s="116"/>
      <c r="AO115" s="26" t="s">
        <v>38</v>
      </c>
      <c r="AP115" s="116"/>
      <c r="AQ115" s="26" t="s">
        <v>38</v>
      </c>
      <c r="AR115" s="116"/>
      <c r="AS115" s="26" t="s">
        <v>38</v>
      </c>
      <c r="AT115" s="116"/>
      <c r="AU115" s="26" t="s">
        <v>38</v>
      </c>
      <c r="AV115" s="116"/>
      <c r="AW115" s="26" t="s">
        <v>38</v>
      </c>
      <c r="AX115" s="116"/>
      <c r="AY115" s="26" t="s">
        <v>38</v>
      </c>
      <c r="AZ115" s="116"/>
      <c r="BA115" s="26" t="s">
        <v>38</v>
      </c>
      <c r="BB115" s="116"/>
      <c r="BC115" s="26" t="s">
        <v>38</v>
      </c>
      <c r="BD115" s="116"/>
      <c r="BE115" s="26" t="s">
        <v>38</v>
      </c>
      <c r="BF115" s="116"/>
    </row>
    <row r="116" spans="2:87" x14ac:dyDescent="0.3">
      <c r="B116" s="309"/>
      <c r="C116" s="2">
        <v>2010</v>
      </c>
      <c r="D116" s="41" t="s">
        <v>38</v>
      </c>
      <c r="E116" s="116" t="e">
        <f t="shared" si="92"/>
        <v>#VALUE!</v>
      </c>
      <c r="F116" s="26" t="s">
        <v>38</v>
      </c>
      <c r="G116" s="116" t="e">
        <f t="shared" ref="G116:G126" si="94">F116/AI62*100</f>
        <v>#VALUE!</v>
      </c>
      <c r="H116" s="26" t="s">
        <v>38</v>
      </c>
      <c r="I116" s="116" t="e">
        <f>H116/AK62*100</f>
        <v>#VALUE!</v>
      </c>
      <c r="J116" s="26" t="s">
        <v>38</v>
      </c>
      <c r="K116" s="116"/>
      <c r="L116" s="26" t="s">
        <v>38</v>
      </c>
      <c r="M116" s="116"/>
      <c r="N116" s="26" t="s">
        <v>38</v>
      </c>
      <c r="O116" s="116"/>
      <c r="P116" s="26" t="s">
        <v>38</v>
      </c>
      <c r="Q116" s="116"/>
      <c r="R116" s="26" t="s">
        <v>38</v>
      </c>
      <c r="S116" s="116"/>
      <c r="T116" s="26" t="s">
        <v>38</v>
      </c>
      <c r="U116" s="116"/>
      <c r="V116" s="26" t="s">
        <v>38</v>
      </c>
      <c r="W116" s="116"/>
      <c r="X116" s="26" t="s">
        <v>38</v>
      </c>
      <c r="Y116" s="116"/>
      <c r="Z116" s="26" t="s">
        <v>38</v>
      </c>
      <c r="AA116" s="116"/>
      <c r="AB116" s="26" t="s">
        <v>38</v>
      </c>
      <c r="AC116" s="116"/>
      <c r="AE116" s="309"/>
      <c r="AF116" s="2">
        <v>2010</v>
      </c>
      <c r="AG116" s="41" t="s">
        <v>38</v>
      </c>
      <c r="AH116" s="116" t="e">
        <f t="shared" si="93"/>
        <v>#VALUE!</v>
      </c>
      <c r="AI116" s="26" t="s">
        <v>38</v>
      </c>
      <c r="AJ116" s="116" t="e">
        <f t="shared" ref="AJ116:AJ126" si="95">AI116/AI62*100</f>
        <v>#VALUE!</v>
      </c>
      <c r="AK116" s="26" t="s">
        <v>38</v>
      </c>
      <c r="AL116" s="116" t="e">
        <f>AK116/AK62*100</f>
        <v>#VALUE!</v>
      </c>
      <c r="AM116" s="26" t="s">
        <v>38</v>
      </c>
      <c r="AN116" s="116"/>
      <c r="AO116" s="26" t="s">
        <v>38</v>
      </c>
      <c r="AP116" s="116"/>
      <c r="AQ116" s="26" t="s">
        <v>38</v>
      </c>
      <c r="AR116" s="116"/>
      <c r="AS116" s="26" t="s">
        <v>38</v>
      </c>
      <c r="AT116" s="116"/>
      <c r="AU116" s="26" t="s">
        <v>38</v>
      </c>
      <c r="AV116" s="116"/>
      <c r="AW116" s="26" t="s">
        <v>38</v>
      </c>
      <c r="AX116" s="116"/>
      <c r="AY116" s="26" t="s">
        <v>38</v>
      </c>
      <c r="AZ116" s="116"/>
      <c r="BA116" s="26" t="s">
        <v>38</v>
      </c>
      <c r="BB116" s="116"/>
      <c r="BC116" s="26" t="s">
        <v>38</v>
      </c>
      <c r="BD116" s="116"/>
      <c r="BE116" s="26" t="s">
        <v>38</v>
      </c>
      <c r="BF116" s="116"/>
    </row>
    <row r="117" spans="2:87" x14ac:dyDescent="0.3">
      <c r="B117" s="309"/>
      <c r="C117" s="2">
        <v>2011</v>
      </c>
      <c r="D117" s="41" t="s">
        <v>38</v>
      </c>
      <c r="E117" s="116" t="e">
        <f t="shared" si="92"/>
        <v>#VALUE!</v>
      </c>
      <c r="F117" s="26" t="s">
        <v>38</v>
      </c>
      <c r="G117" s="116" t="e">
        <f t="shared" si="94"/>
        <v>#VALUE!</v>
      </c>
      <c r="H117" s="26" t="s">
        <v>38</v>
      </c>
      <c r="I117" s="116" t="e">
        <f t="shared" ref="I117:I126" si="96">H117/AK63*100</f>
        <v>#VALUE!</v>
      </c>
      <c r="J117" s="26" t="s">
        <v>38</v>
      </c>
      <c r="K117" s="116" t="e">
        <f>J117/AM63*100</f>
        <v>#VALUE!</v>
      </c>
      <c r="L117" s="26" t="s">
        <v>38</v>
      </c>
      <c r="M117" s="116"/>
      <c r="N117" s="26" t="s">
        <v>38</v>
      </c>
      <c r="O117" s="116"/>
      <c r="P117" s="26" t="s">
        <v>38</v>
      </c>
      <c r="Q117" s="116"/>
      <c r="R117" s="26" t="s">
        <v>38</v>
      </c>
      <c r="S117" s="116"/>
      <c r="T117" s="26" t="s">
        <v>38</v>
      </c>
      <c r="U117" s="116"/>
      <c r="V117" s="26" t="s">
        <v>38</v>
      </c>
      <c r="W117" s="116"/>
      <c r="X117" s="26" t="s">
        <v>38</v>
      </c>
      <c r="Y117" s="116"/>
      <c r="Z117" s="26" t="s">
        <v>38</v>
      </c>
      <c r="AA117" s="116"/>
      <c r="AB117" s="26" t="s">
        <v>38</v>
      </c>
      <c r="AC117" s="116"/>
      <c r="AE117" s="309"/>
      <c r="AF117" s="2">
        <v>2011</v>
      </c>
      <c r="AG117" s="41" t="s">
        <v>38</v>
      </c>
      <c r="AH117" s="116" t="e">
        <f t="shared" si="93"/>
        <v>#VALUE!</v>
      </c>
      <c r="AI117" s="26" t="s">
        <v>38</v>
      </c>
      <c r="AJ117" s="116" t="e">
        <f t="shared" si="95"/>
        <v>#VALUE!</v>
      </c>
      <c r="AK117" s="26" t="s">
        <v>38</v>
      </c>
      <c r="AL117" s="116" t="e">
        <f t="shared" ref="AL117:AL126" si="97">AK117/AK63*100</f>
        <v>#VALUE!</v>
      </c>
      <c r="AM117" s="26" t="s">
        <v>38</v>
      </c>
      <c r="AN117" s="116" t="e">
        <f>AM117/AM63*100</f>
        <v>#VALUE!</v>
      </c>
      <c r="AO117" s="26" t="s">
        <v>38</v>
      </c>
      <c r="AP117" s="116"/>
      <c r="AQ117" s="26" t="s">
        <v>38</v>
      </c>
      <c r="AR117" s="116"/>
      <c r="AS117" s="26" t="s">
        <v>38</v>
      </c>
      <c r="AT117" s="116"/>
      <c r="AU117" s="26" t="s">
        <v>38</v>
      </c>
      <c r="AV117" s="116"/>
      <c r="AW117" s="26" t="s">
        <v>38</v>
      </c>
      <c r="AX117" s="116"/>
      <c r="AY117" s="26" t="s">
        <v>38</v>
      </c>
      <c r="AZ117" s="116"/>
      <c r="BA117" s="26" t="s">
        <v>38</v>
      </c>
      <c r="BB117" s="116"/>
      <c r="BC117" s="26" t="s">
        <v>38</v>
      </c>
      <c r="BD117" s="116"/>
      <c r="BE117" s="26" t="s">
        <v>38</v>
      </c>
      <c r="BF117" s="116"/>
    </row>
    <row r="118" spans="2:87" x14ac:dyDescent="0.3">
      <c r="B118" s="309"/>
      <c r="C118" s="2">
        <v>2012</v>
      </c>
      <c r="D118" s="41" t="s">
        <v>38</v>
      </c>
      <c r="E118" s="116" t="e">
        <f t="shared" si="92"/>
        <v>#VALUE!</v>
      </c>
      <c r="F118" s="26" t="s">
        <v>38</v>
      </c>
      <c r="G118" s="116" t="e">
        <f t="shared" si="94"/>
        <v>#VALUE!</v>
      </c>
      <c r="H118" s="26" t="s">
        <v>38</v>
      </c>
      <c r="I118" s="116" t="e">
        <f t="shared" si="96"/>
        <v>#VALUE!</v>
      </c>
      <c r="J118" s="26" t="s">
        <v>38</v>
      </c>
      <c r="K118" s="116" t="e">
        <f t="shared" ref="K118:K126" si="98">J118/AM64*100</f>
        <v>#VALUE!</v>
      </c>
      <c r="L118" s="26" t="s">
        <v>38</v>
      </c>
      <c r="M118" s="116" t="e">
        <f>L118/AO64*100</f>
        <v>#VALUE!</v>
      </c>
      <c r="N118" s="26" t="s">
        <v>38</v>
      </c>
      <c r="O118" s="116"/>
      <c r="P118" s="26" t="s">
        <v>38</v>
      </c>
      <c r="Q118" s="116"/>
      <c r="R118" s="26" t="s">
        <v>38</v>
      </c>
      <c r="S118" s="116"/>
      <c r="T118" s="26" t="s">
        <v>38</v>
      </c>
      <c r="U118" s="116"/>
      <c r="V118" s="26" t="s">
        <v>38</v>
      </c>
      <c r="W118" s="116"/>
      <c r="X118" s="26" t="s">
        <v>38</v>
      </c>
      <c r="Y118" s="116"/>
      <c r="Z118" s="26" t="s">
        <v>38</v>
      </c>
      <c r="AA118" s="116"/>
      <c r="AB118" s="26" t="s">
        <v>38</v>
      </c>
      <c r="AC118" s="116"/>
      <c r="AE118" s="309"/>
      <c r="AF118" s="2">
        <v>2012</v>
      </c>
      <c r="AG118" s="41" t="s">
        <v>38</v>
      </c>
      <c r="AH118" s="116" t="e">
        <f t="shared" si="93"/>
        <v>#VALUE!</v>
      </c>
      <c r="AI118" s="26" t="s">
        <v>38</v>
      </c>
      <c r="AJ118" s="116" t="e">
        <f t="shared" si="95"/>
        <v>#VALUE!</v>
      </c>
      <c r="AK118" s="26" t="s">
        <v>38</v>
      </c>
      <c r="AL118" s="116" t="e">
        <f t="shared" si="97"/>
        <v>#VALUE!</v>
      </c>
      <c r="AM118" s="26" t="s">
        <v>38</v>
      </c>
      <c r="AN118" s="116" t="e">
        <f t="shared" ref="AN118:AN126" si="99">AM118/AM64*100</f>
        <v>#VALUE!</v>
      </c>
      <c r="AO118" s="26" t="s">
        <v>38</v>
      </c>
      <c r="AP118" s="116" t="e">
        <f>AO118/AO64*100</f>
        <v>#VALUE!</v>
      </c>
      <c r="AQ118" s="26" t="s">
        <v>38</v>
      </c>
      <c r="AR118" s="116"/>
      <c r="AS118" s="26" t="s">
        <v>38</v>
      </c>
      <c r="AT118" s="116"/>
      <c r="AU118" s="26" t="s">
        <v>38</v>
      </c>
      <c r="AV118" s="116"/>
      <c r="AW118" s="26" t="s">
        <v>38</v>
      </c>
      <c r="AX118" s="116"/>
      <c r="AY118" s="26" t="s">
        <v>38</v>
      </c>
      <c r="AZ118" s="116"/>
      <c r="BA118" s="26" t="s">
        <v>38</v>
      </c>
      <c r="BB118" s="116"/>
      <c r="BC118" s="26" t="s">
        <v>38</v>
      </c>
      <c r="BD118" s="116"/>
      <c r="BE118" s="26" t="s">
        <v>38</v>
      </c>
      <c r="BF118" s="116"/>
    </row>
    <row r="119" spans="2:87" x14ac:dyDescent="0.3">
      <c r="B119" s="309"/>
      <c r="C119" s="2">
        <v>2013</v>
      </c>
      <c r="D119" s="41" t="s">
        <v>38</v>
      </c>
      <c r="E119" s="116" t="e">
        <f t="shared" si="92"/>
        <v>#VALUE!</v>
      </c>
      <c r="F119" s="26" t="s">
        <v>38</v>
      </c>
      <c r="G119" s="116" t="e">
        <f t="shared" si="94"/>
        <v>#VALUE!</v>
      </c>
      <c r="H119" s="26" t="s">
        <v>38</v>
      </c>
      <c r="I119" s="116" t="e">
        <f t="shared" si="96"/>
        <v>#VALUE!</v>
      </c>
      <c r="J119" s="26" t="s">
        <v>38</v>
      </c>
      <c r="K119" s="116" t="e">
        <f t="shared" si="98"/>
        <v>#VALUE!</v>
      </c>
      <c r="L119" s="26" t="s">
        <v>38</v>
      </c>
      <c r="M119" s="116" t="e">
        <f t="shared" ref="M119:M126" si="100">L119/AO65*100</f>
        <v>#VALUE!</v>
      </c>
      <c r="N119" s="26" t="s">
        <v>38</v>
      </c>
      <c r="O119" s="116" t="e">
        <f>N119/AQ65*100</f>
        <v>#VALUE!</v>
      </c>
      <c r="P119" s="26" t="s">
        <v>38</v>
      </c>
      <c r="Q119" s="116"/>
      <c r="R119" s="26" t="s">
        <v>38</v>
      </c>
      <c r="S119" s="116"/>
      <c r="T119" s="26" t="s">
        <v>38</v>
      </c>
      <c r="U119" s="116"/>
      <c r="V119" s="26" t="s">
        <v>38</v>
      </c>
      <c r="W119" s="116"/>
      <c r="X119" s="26" t="s">
        <v>38</v>
      </c>
      <c r="Y119" s="116"/>
      <c r="Z119" s="26" t="s">
        <v>38</v>
      </c>
      <c r="AA119" s="116"/>
      <c r="AB119" s="26" t="s">
        <v>38</v>
      </c>
      <c r="AC119" s="116"/>
      <c r="AE119" s="309"/>
      <c r="AF119" s="2">
        <v>2013</v>
      </c>
      <c r="AG119" s="41" t="s">
        <v>38</v>
      </c>
      <c r="AH119" s="116" t="e">
        <f t="shared" si="93"/>
        <v>#VALUE!</v>
      </c>
      <c r="AI119" s="26" t="s">
        <v>38</v>
      </c>
      <c r="AJ119" s="116" t="e">
        <f t="shared" si="95"/>
        <v>#VALUE!</v>
      </c>
      <c r="AK119" s="26" t="s">
        <v>38</v>
      </c>
      <c r="AL119" s="116" t="e">
        <f t="shared" si="97"/>
        <v>#VALUE!</v>
      </c>
      <c r="AM119" s="26" t="s">
        <v>38</v>
      </c>
      <c r="AN119" s="116" t="e">
        <f t="shared" si="99"/>
        <v>#VALUE!</v>
      </c>
      <c r="AO119" s="26" t="s">
        <v>38</v>
      </c>
      <c r="AP119" s="116" t="e">
        <f t="shared" ref="AP119:AP126" si="101">AO119/AO65*100</f>
        <v>#VALUE!</v>
      </c>
      <c r="AQ119" s="26" t="s">
        <v>38</v>
      </c>
      <c r="AR119" s="116" t="e">
        <f>AQ119/AQ65*100</f>
        <v>#VALUE!</v>
      </c>
      <c r="AS119" s="26" t="s">
        <v>38</v>
      </c>
      <c r="AT119" s="116"/>
      <c r="AU119" s="26" t="s">
        <v>38</v>
      </c>
      <c r="AV119" s="116"/>
      <c r="AW119" s="26" t="s">
        <v>38</v>
      </c>
      <c r="AX119" s="116"/>
      <c r="AY119" s="26" t="s">
        <v>38</v>
      </c>
      <c r="AZ119" s="116"/>
      <c r="BA119" s="26" t="s">
        <v>38</v>
      </c>
      <c r="BB119" s="116"/>
      <c r="BC119" s="26" t="s">
        <v>38</v>
      </c>
      <c r="BD119" s="116"/>
      <c r="BE119" s="26" t="s">
        <v>38</v>
      </c>
      <c r="BF119" s="116"/>
    </row>
    <row r="120" spans="2:87" x14ac:dyDescent="0.3">
      <c r="B120" s="309"/>
      <c r="C120" s="2">
        <v>2014</v>
      </c>
      <c r="D120" s="41">
        <v>1</v>
      </c>
      <c r="E120" s="116">
        <f t="shared" si="92"/>
        <v>10</v>
      </c>
      <c r="F120" s="26" t="s">
        <v>71</v>
      </c>
      <c r="G120" s="116" t="e">
        <f t="shared" si="94"/>
        <v>#VALUE!</v>
      </c>
      <c r="H120" s="26">
        <v>1</v>
      </c>
      <c r="I120" s="116">
        <f t="shared" si="96"/>
        <v>3.5714285714285712</v>
      </c>
      <c r="J120" s="26">
        <v>1</v>
      </c>
      <c r="K120" s="116">
        <f t="shared" si="98"/>
        <v>2</v>
      </c>
      <c r="L120" s="26">
        <v>1</v>
      </c>
      <c r="M120" s="116">
        <f t="shared" si="100"/>
        <v>1.1111111111111112</v>
      </c>
      <c r="N120" s="26">
        <v>2</v>
      </c>
      <c r="O120" s="116">
        <f t="shared" ref="O120:O126" si="102">N120/AQ66*100</f>
        <v>0.98039215686274506</v>
      </c>
      <c r="P120" s="26">
        <v>3</v>
      </c>
      <c r="Q120" s="116">
        <f>P120/AS66*100</f>
        <v>1.0600706713780919</v>
      </c>
      <c r="R120" s="26" t="s">
        <v>38</v>
      </c>
      <c r="S120" s="116"/>
      <c r="T120" s="26" t="s">
        <v>38</v>
      </c>
      <c r="U120" s="116"/>
      <c r="V120" s="26" t="s">
        <v>38</v>
      </c>
      <c r="W120" s="116"/>
      <c r="X120" s="26" t="s">
        <v>38</v>
      </c>
      <c r="Y120" s="116"/>
      <c r="Z120" s="26" t="s">
        <v>38</v>
      </c>
      <c r="AA120" s="116"/>
      <c r="AB120" s="26" t="s">
        <v>38</v>
      </c>
      <c r="AC120" s="116"/>
      <c r="AE120" s="309"/>
      <c r="AF120" s="2">
        <v>2014</v>
      </c>
      <c r="AG120" s="41" t="s">
        <v>38</v>
      </c>
      <c r="AH120" s="116" t="e">
        <f t="shared" si="93"/>
        <v>#VALUE!</v>
      </c>
      <c r="AI120" s="26" t="s">
        <v>38</v>
      </c>
      <c r="AJ120" s="116" t="e">
        <f t="shared" si="95"/>
        <v>#VALUE!</v>
      </c>
      <c r="AK120" s="26" t="s">
        <v>38</v>
      </c>
      <c r="AL120" s="116" t="e">
        <f t="shared" si="97"/>
        <v>#VALUE!</v>
      </c>
      <c r="AM120" s="26" t="s">
        <v>38</v>
      </c>
      <c r="AN120" s="116" t="e">
        <f t="shared" si="99"/>
        <v>#VALUE!</v>
      </c>
      <c r="AO120" s="26" t="s">
        <v>38</v>
      </c>
      <c r="AP120" s="116" t="e">
        <f t="shared" si="101"/>
        <v>#VALUE!</v>
      </c>
      <c r="AQ120" s="26" t="s">
        <v>38</v>
      </c>
      <c r="AR120" s="116" t="e">
        <f t="shared" ref="AR120:AR126" si="103">AQ120/AQ66*100</f>
        <v>#VALUE!</v>
      </c>
      <c r="AS120" s="26" t="s">
        <v>38</v>
      </c>
      <c r="AT120" s="116" t="e">
        <f>AS120/AS66*100</f>
        <v>#VALUE!</v>
      </c>
      <c r="AU120" s="26" t="s">
        <v>38</v>
      </c>
      <c r="AV120" s="116"/>
      <c r="AW120" s="26" t="s">
        <v>38</v>
      </c>
      <c r="AX120" s="116"/>
      <c r="AY120" s="26" t="s">
        <v>38</v>
      </c>
      <c r="AZ120" s="116"/>
      <c r="BA120" s="26" t="s">
        <v>38</v>
      </c>
      <c r="BB120" s="116"/>
      <c r="BC120" s="26" t="s">
        <v>38</v>
      </c>
      <c r="BD120" s="116"/>
      <c r="BE120" s="26" t="s">
        <v>38</v>
      </c>
      <c r="BF120" s="116"/>
    </row>
    <row r="121" spans="2:87" x14ac:dyDescent="0.3">
      <c r="B121" s="309"/>
      <c r="C121" s="2">
        <v>2015</v>
      </c>
      <c r="D121" s="41" t="s">
        <v>38</v>
      </c>
      <c r="E121" s="116" t="e">
        <f t="shared" si="92"/>
        <v>#VALUE!</v>
      </c>
      <c r="F121" s="26" t="s">
        <v>38</v>
      </c>
      <c r="G121" s="116" t="e">
        <f t="shared" si="94"/>
        <v>#VALUE!</v>
      </c>
      <c r="H121" s="26" t="s">
        <v>38</v>
      </c>
      <c r="I121" s="116" t="e">
        <f t="shared" si="96"/>
        <v>#VALUE!</v>
      </c>
      <c r="J121" s="26">
        <v>1</v>
      </c>
      <c r="K121" s="116">
        <f t="shared" si="98"/>
        <v>2.9411764705882351</v>
      </c>
      <c r="L121" s="26" t="s">
        <v>38</v>
      </c>
      <c r="M121" s="116" t="e">
        <f t="shared" si="100"/>
        <v>#VALUE!</v>
      </c>
      <c r="N121" s="26">
        <v>4</v>
      </c>
      <c r="O121" s="116">
        <f t="shared" si="102"/>
        <v>4.8780487804878048</v>
      </c>
      <c r="P121" s="26">
        <v>4</v>
      </c>
      <c r="Q121" s="116">
        <f t="shared" ref="Q121:Q126" si="104">P121/AS67*100</f>
        <v>1.8957345971563981</v>
      </c>
      <c r="R121" s="26">
        <v>6</v>
      </c>
      <c r="S121" s="116">
        <f>R121/AU67*100</f>
        <v>2.0979020979020979</v>
      </c>
      <c r="T121" s="26" t="s">
        <v>38</v>
      </c>
      <c r="U121" s="116"/>
      <c r="V121" s="26" t="s">
        <v>38</v>
      </c>
      <c r="W121" s="116"/>
      <c r="X121" s="26" t="s">
        <v>38</v>
      </c>
      <c r="Y121" s="116"/>
      <c r="Z121" s="26" t="s">
        <v>38</v>
      </c>
      <c r="AA121" s="116"/>
      <c r="AB121" s="26" t="s">
        <v>38</v>
      </c>
      <c r="AC121" s="116"/>
      <c r="AE121" s="309"/>
      <c r="AF121" s="2">
        <v>2015</v>
      </c>
      <c r="AG121" s="41" t="s">
        <v>38</v>
      </c>
      <c r="AH121" s="116" t="e">
        <f t="shared" si="93"/>
        <v>#VALUE!</v>
      </c>
      <c r="AI121" s="26" t="s">
        <v>38</v>
      </c>
      <c r="AJ121" s="116" t="e">
        <f t="shared" si="95"/>
        <v>#VALUE!</v>
      </c>
      <c r="AK121" s="26" t="s">
        <v>38</v>
      </c>
      <c r="AL121" s="116" t="e">
        <f t="shared" si="97"/>
        <v>#VALUE!</v>
      </c>
      <c r="AM121" s="26" t="s">
        <v>38</v>
      </c>
      <c r="AN121" s="116" t="e">
        <f t="shared" si="99"/>
        <v>#VALUE!</v>
      </c>
      <c r="AO121" s="26" t="s">
        <v>38</v>
      </c>
      <c r="AP121" s="116" t="e">
        <f t="shared" si="101"/>
        <v>#VALUE!</v>
      </c>
      <c r="AQ121" s="26" t="s">
        <v>38</v>
      </c>
      <c r="AR121" s="116" t="e">
        <f t="shared" si="103"/>
        <v>#VALUE!</v>
      </c>
      <c r="AS121" s="26" t="s">
        <v>38</v>
      </c>
      <c r="AT121" s="116" t="e">
        <f t="shared" ref="AT121:AT126" si="105">AS121/AS67*100</f>
        <v>#VALUE!</v>
      </c>
      <c r="AU121" s="26" t="s">
        <v>38</v>
      </c>
      <c r="AV121" s="116" t="e">
        <f>AU121/AU67*100</f>
        <v>#VALUE!</v>
      </c>
      <c r="AW121" s="26" t="s">
        <v>38</v>
      </c>
      <c r="AX121" s="116"/>
      <c r="AY121" s="26" t="s">
        <v>38</v>
      </c>
      <c r="AZ121" s="116"/>
      <c r="BA121" s="26" t="s">
        <v>38</v>
      </c>
      <c r="BB121" s="116"/>
      <c r="BC121" s="26" t="s">
        <v>38</v>
      </c>
      <c r="BD121" s="116"/>
      <c r="BE121" s="26" t="s">
        <v>38</v>
      </c>
      <c r="BF121" s="116"/>
    </row>
    <row r="122" spans="2:87" x14ac:dyDescent="0.3">
      <c r="B122" s="309"/>
      <c r="C122" s="2">
        <v>2016</v>
      </c>
      <c r="D122" s="41" t="s">
        <v>38</v>
      </c>
      <c r="E122" s="116" t="e">
        <f t="shared" si="92"/>
        <v>#VALUE!</v>
      </c>
      <c r="F122" s="26" t="s">
        <v>71</v>
      </c>
      <c r="G122" s="116" t="e">
        <f t="shared" si="94"/>
        <v>#VALUE!</v>
      </c>
      <c r="H122" s="26">
        <v>1</v>
      </c>
      <c r="I122" s="116">
        <f t="shared" si="96"/>
        <v>3.5714285714285712</v>
      </c>
      <c r="J122" s="26">
        <v>1</v>
      </c>
      <c r="K122" s="116">
        <f t="shared" si="98"/>
        <v>3.4482758620689653</v>
      </c>
      <c r="L122" s="26">
        <v>2</v>
      </c>
      <c r="M122" s="116">
        <f t="shared" si="100"/>
        <v>4.8780487804878048</v>
      </c>
      <c r="N122" s="26">
        <v>1</v>
      </c>
      <c r="O122" s="116">
        <f t="shared" si="102"/>
        <v>1.3157894736842104</v>
      </c>
      <c r="P122" s="26">
        <v>3</v>
      </c>
      <c r="Q122" s="116">
        <f t="shared" si="104"/>
        <v>2.5210084033613445</v>
      </c>
      <c r="R122" s="26">
        <v>5</v>
      </c>
      <c r="S122" s="116">
        <f t="shared" ref="S122:S126" si="106">R122/AU68*100</f>
        <v>2.4038461538461542</v>
      </c>
      <c r="T122" s="26">
        <v>10</v>
      </c>
      <c r="U122" s="116">
        <f>T122/AW68*100</f>
        <v>2.9850746268656714</v>
      </c>
      <c r="V122" s="26" t="s">
        <v>38</v>
      </c>
      <c r="W122" s="116"/>
      <c r="X122" s="26" t="s">
        <v>38</v>
      </c>
      <c r="Y122" s="116"/>
      <c r="Z122" s="26" t="s">
        <v>38</v>
      </c>
      <c r="AA122" s="116"/>
      <c r="AB122" s="26" t="s">
        <v>38</v>
      </c>
      <c r="AC122" s="116"/>
      <c r="AE122" s="309"/>
      <c r="AF122" s="2">
        <v>2016</v>
      </c>
      <c r="AG122" s="41" t="s">
        <v>38</v>
      </c>
      <c r="AH122" s="116" t="e">
        <f t="shared" si="93"/>
        <v>#VALUE!</v>
      </c>
      <c r="AI122" s="26" t="s">
        <v>38</v>
      </c>
      <c r="AJ122" s="116" t="e">
        <f t="shared" si="95"/>
        <v>#VALUE!</v>
      </c>
      <c r="AK122" s="26" t="s">
        <v>38</v>
      </c>
      <c r="AL122" s="116" t="e">
        <f t="shared" si="97"/>
        <v>#VALUE!</v>
      </c>
      <c r="AM122" s="26" t="s">
        <v>38</v>
      </c>
      <c r="AN122" s="116" t="e">
        <f t="shared" si="99"/>
        <v>#VALUE!</v>
      </c>
      <c r="AO122" s="26" t="s">
        <v>38</v>
      </c>
      <c r="AP122" s="116" t="e">
        <f t="shared" si="101"/>
        <v>#VALUE!</v>
      </c>
      <c r="AQ122" s="26" t="s">
        <v>38</v>
      </c>
      <c r="AR122" s="116" t="e">
        <f t="shared" si="103"/>
        <v>#VALUE!</v>
      </c>
      <c r="AS122" s="26" t="s">
        <v>38</v>
      </c>
      <c r="AT122" s="116" t="e">
        <f t="shared" si="105"/>
        <v>#VALUE!</v>
      </c>
      <c r="AU122" s="26" t="s">
        <v>38</v>
      </c>
      <c r="AV122" s="116" t="e">
        <f t="shared" ref="AV122:AV126" si="107">AU122/AU68*100</f>
        <v>#VALUE!</v>
      </c>
      <c r="AW122" s="26" t="s">
        <v>38</v>
      </c>
      <c r="AX122" s="116" t="e">
        <f>AW122/AW68*100</f>
        <v>#VALUE!</v>
      </c>
      <c r="AY122" s="26" t="s">
        <v>38</v>
      </c>
      <c r="AZ122" s="116"/>
      <c r="BA122" s="26" t="s">
        <v>38</v>
      </c>
      <c r="BB122" s="116"/>
      <c r="BC122" s="26" t="s">
        <v>38</v>
      </c>
      <c r="BD122" s="116"/>
      <c r="BE122" s="26" t="s">
        <v>38</v>
      </c>
      <c r="BF122" s="116"/>
    </row>
    <row r="123" spans="2:87" x14ac:dyDescent="0.3">
      <c r="B123" s="309"/>
      <c r="C123" s="2">
        <v>2017</v>
      </c>
      <c r="D123" s="41" t="s">
        <v>38</v>
      </c>
      <c r="E123" s="116" t="e">
        <f t="shared" si="92"/>
        <v>#VALUE!</v>
      </c>
      <c r="F123" s="26" t="s">
        <v>38</v>
      </c>
      <c r="G123" s="116" t="e">
        <f t="shared" si="94"/>
        <v>#VALUE!</v>
      </c>
      <c r="H123" s="26" t="s">
        <v>38</v>
      </c>
      <c r="I123" s="116" t="e">
        <f t="shared" si="96"/>
        <v>#VALUE!</v>
      </c>
      <c r="J123" s="26">
        <v>1</v>
      </c>
      <c r="K123" s="116">
        <f t="shared" si="98"/>
        <v>3.5714285714285712</v>
      </c>
      <c r="L123" s="26" t="s">
        <v>38</v>
      </c>
      <c r="M123" s="116" t="e">
        <f t="shared" si="100"/>
        <v>#VALUE!</v>
      </c>
      <c r="N123" s="26" t="s">
        <v>38</v>
      </c>
      <c r="O123" s="116" t="e">
        <f t="shared" si="102"/>
        <v>#VALUE!</v>
      </c>
      <c r="P123" s="26">
        <v>3</v>
      </c>
      <c r="Q123" s="116">
        <f t="shared" si="104"/>
        <v>3.5294117647058822</v>
      </c>
      <c r="R123" s="26">
        <v>5</v>
      </c>
      <c r="S123" s="116">
        <f t="shared" si="106"/>
        <v>4.4642857142857144</v>
      </c>
      <c r="T123" s="26">
        <v>17</v>
      </c>
      <c r="U123" s="116">
        <f t="shared" ref="U123:U126" si="108">T123/AW69*100</f>
        <v>6.563706563706563</v>
      </c>
      <c r="V123" s="26">
        <v>6</v>
      </c>
      <c r="W123" s="116">
        <f>V123/AY69*100</f>
        <v>1.3888888888888888</v>
      </c>
      <c r="X123" s="26" t="s">
        <v>38</v>
      </c>
      <c r="Y123" s="116"/>
      <c r="Z123" s="26" t="s">
        <v>38</v>
      </c>
      <c r="AA123" s="116"/>
      <c r="AB123" s="26" t="s">
        <v>38</v>
      </c>
      <c r="AC123" s="116"/>
      <c r="AE123" s="309"/>
      <c r="AF123" s="2">
        <v>2017</v>
      </c>
      <c r="AG123" s="41" t="s">
        <v>38</v>
      </c>
      <c r="AH123" s="116" t="e">
        <f t="shared" si="93"/>
        <v>#VALUE!</v>
      </c>
      <c r="AI123" s="26" t="s">
        <v>38</v>
      </c>
      <c r="AJ123" s="116" t="e">
        <f t="shared" si="95"/>
        <v>#VALUE!</v>
      </c>
      <c r="AK123" s="26" t="s">
        <v>38</v>
      </c>
      <c r="AL123" s="116" t="e">
        <f t="shared" si="97"/>
        <v>#VALUE!</v>
      </c>
      <c r="AM123" s="26" t="s">
        <v>38</v>
      </c>
      <c r="AN123" s="116" t="e">
        <f t="shared" si="99"/>
        <v>#VALUE!</v>
      </c>
      <c r="AO123" s="26" t="s">
        <v>38</v>
      </c>
      <c r="AP123" s="116" t="e">
        <f t="shared" si="101"/>
        <v>#VALUE!</v>
      </c>
      <c r="AQ123" s="26" t="s">
        <v>38</v>
      </c>
      <c r="AR123" s="116" t="e">
        <f t="shared" si="103"/>
        <v>#VALUE!</v>
      </c>
      <c r="AS123" s="26" t="s">
        <v>38</v>
      </c>
      <c r="AT123" s="116" t="e">
        <f t="shared" si="105"/>
        <v>#VALUE!</v>
      </c>
      <c r="AU123" s="26" t="s">
        <v>38</v>
      </c>
      <c r="AV123" s="116" t="e">
        <f t="shared" si="107"/>
        <v>#VALUE!</v>
      </c>
      <c r="AW123" s="26" t="s">
        <v>38</v>
      </c>
      <c r="AX123" s="116" t="e">
        <f t="shared" ref="AX123:AX126" si="109">AW123/AW69*100</f>
        <v>#VALUE!</v>
      </c>
      <c r="AY123" s="26" t="s">
        <v>38</v>
      </c>
      <c r="AZ123" s="116" t="e">
        <f>AY123/AY69*100</f>
        <v>#VALUE!</v>
      </c>
      <c r="BA123" s="26" t="s">
        <v>38</v>
      </c>
      <c r="BB123" s="116"/>
      <c r="BC123" s="26" t="s">
        <v>38</v>
      </c>
      <c r="BD123" s="116"/>
      <c r="BE123" s="26" t="s">
        <v>38</v>
      </c>
      <c r="BF123" s="116"/>
    </row>
    <row r="124" spans="2:87" x14ac:dyDescent="0.3">
      <c r="B124" s="309"/>
      <c r="C124" s="2">
        <v>2018</v>
      </c>
      <c r="D124" s="41" t="s">
        <v>38</v>
      </c>
      <c r="E124" s="116" t="e">
        <f t="shared" si="92"/>
        <v>#VALUE!</v>
      </c>
      <c r="F124" s="26" t="s">
        <v>38</v>
      </c>
      <c r="G124" s="116" t="e">
        <f t="shared" si="94"/>
        <v>#VALUE!</v>
      </c>
      <c r="H124" s="26" t="s">
        <v>38</v>
      </c>
      <c r="I124" s="116" t="e">
        <f t="shared" si="96"/>
        <v>#VALUE!</v>
      </c>
      <c r="J124" s="26">
        <v>1</v>
      </c>
      <c r="K124" s="116">
        <f t="shared" si="98"/>
        <v>4.1666666666666661</v>
      </c>
      <c r="L124" s="26">
        <v>3</v>
      </c>
      <c r="M124" s="116">
        <f t="shared" si="100"/>
        <v>9.67741935483871</v>
      </c>
      <c r="N124" s="26">
        <v>1</v>
      </c>
      <c r="O124" s="116">
        <f t="shared" si="102"/>
        <v>2.0408163265306123</v>
      </c>
      <c r="P124" s="26">
        <v>3</v>
      </c>
      <c r="Q124" s="116">
        <f t="shared" si="104"/>
        <v>4.4776119402985071</v>
      </c>
      <c r="R124" s="26">
        <v>2</v>
      </c>
      <c r="S124" s="116">
        <f t="shared" si="106"/>
        <v>2.5974025974025974</v>
      </c>
      <c r="T124" s="26">
        <v>9</v>
      </c>
      <c r="U124" s="116">
        <f t="shared" si="108"/>
        <v>6.1224489795918364</v>
      </c>
      <c r="V124" s="26">
        <v>13</v>
      </c>
      <c r="W124" s="116">
        <f t="shared" ref="W124:W126" si="110">V124/AY70*100</f>
        <v>4.3333333333333339</v>
      </c>
      <c r="X124" s="26">
        <v>18</v>
      </c>
      <c r="Y124" s="116">
        <f>X124/BA70*100</f>
        <v>3.8876889848812093</v>
      </c>
      <c r="Z124" s="26" t="s">
        <v>38</v>
      </c>
      <c r="AA124" s="116"/>
      <c r="AB124" s="26" t="s">
        <v>38</v>
      </c>
      <c r="AC124" s="116"/>
      <c r="AE124" s="309"/>
      <c r="AF124" s="2">
        <v>2018</v>
      </c>
      <c r="AG124" s="41" t="s">
        <v>71</v>
      </c>
      <c r="AH124" s="116" t="e">
        <f t="shared" si="93"/>
        <v>#VALUE!</v>
      </c>
      <c r="AI124" s="26" t="s">
        <v>38</v>
      </c>
      <c r="AJ124" s="116" t="e">
        <f t="shared" si="95"/>
        <v>#VALUE!</v>
      </c>
      <c r="AK124" s="26">
        <v>1</v>
      </c>
      <c r="AL124" s="116">
        <f t="shared" si="97"/>
        <v>11.111111111111111</v>
      </c>
      <c r="AM124" s="26" t="s">
        <v>38</v>
      </c>
      <c r="AN124" s="116" t="e">
        <f t="shared" si="99"/>
        <v>#VALUE!</v>
      </c>
      <c r="AO124" s="26" t="s">
        <v>38</v>
      </c>
      <c r="AP124" s="116" t="e">
        <f t="shared" si="101"/>
        <v>#VALUE!</v>
      </c>
      <c r="AQ124" s="26">
        <v>2</v>
      </c>
      <c r="AR124" s="116">
        <f t="shared" si="103"/>
        <v>4.0816326530612246</v>
      </c>
      <c r="AS124" s="26" t="s">
        <v>38</v>
      </c>
      <c r="AT124" s="116" t="e">
        <f t="shared" si="105"/>
        <v>#VALUE!</v>
      </c>
      <c r="AU124" s="26" t="s">
        <v>38</v>
      </c>
      <c r="AV124" s="116" t="e">
        <f t="shared" si="107"/>
        <v>#VALUE!</v>
      </c>
      <c r="AW124" s="26" t="s">
        <v>38</v>
      </c>
      <c r="AX124" s="116" t="e">
        <f t="shared" si="109"/>
        <v>#VALUE!</v>
      </c>
      <c r="AY124" s="26">
        <v>2</v>
      </c>
      <c r="AZ124" s="116">
        <f t="shared" ref="AZ124:AZ126" si="111">AY124/AY70*100</f>
        <v>0.66666666666666674</v>
      </c>
      <c r="BA124" s="26" t="s">
        <v>38</v>
      </c>
      <c r="BB124" s="116" t="e">
        <f>BA124/BA70*100</f>
        <v>#VALUE!</v>
      </c>
      <c r="BC124" s="26" t="s">
        <v>38</v>
      </c>
      <c r="BD124" s="116"/>
      <c r="BE124" s="26" t="s">
        <v>38</v>
      </c>
      <c r="BF124" s="116"/>
    </row>
    <row r="125" spans="2:87" x14ac:dyDescent="0.3">
      <c r="B125" s="309"/>
      <c r="C125" s="2">
        <v>2019</v>
      </c>
      <c r="D125" s="41" t="s">
        <v>38</v>
      </c>
      <c r="E125" s="116" t="e">
        <f t="shared" si="92"/>
        <v>#VALUE!</v>
      </c>
      <c r="F125" s="26" t="s">
        <v>71</v>
      </c>
      <c r="G125" s="116" t="e">
        <f t="shared" si="94"/>
        <v>#VALUE!</v>
      </c>
      <c r="H125" s="26">
        <v>2</v>
      </c>
      <c r="I125" s="116">
        <f t="shared" si="96"/>
        <v>25</v>
      </c>
      <c r="J125" s="26" t="s">
        <v>38</v>
      </c>
      <c r="K125" s="116" t="e">
        <f t="shared" si="98"/>
        <v>#VALUE!</v>
      </c>
      <c r="L125" s="26">
        <v>2</v>
      </c>
      <c r="M125" s="116">
        <f t="shared" si="100"/>
        <v>11.111111111111111</v>
      </c>
      <c r="N125" s="26">
        <v>1</v>
      </c>
      <c r="O125" s="116">
        <f t="shared" si="102"/>
        <v>3.4482758620689653</v>
      </c>
      <c r="P125" s="26">
        <v>4</v>
      </c>
      <c r="Q125" s="116">
        <f t="shared" si="104"/>
        <v>11.428571428571429</v>
      </c>
      <c r="R125" s="26">
        <v>3</v>
      </c>
      <c r="S125" s="116">
        <f t="shared" si="106"/>
        <v>5.8823529411764701</v>
      </c>
      <c r="T125" s="26">
        <v>8</v>
      </c>
      <c r="U125" s="116">
        <f t="shared" si="108"/>
        <v>9.5238095238095237</v>
      </c>
      <c r="V125" s="26">
        <v>12</v>
      </c>
      <c r="W125" s="116">
        <f t="shared" si="110"/>
        <v>9.4488188976377945</v>
      </c>
      <c r="X125" s="26">
        <v>12</v>
      </c>
      <c r="Y125" s="116">
        <f t="shared" ref="Y125:Y126" si="112">X125/BA71*100</f>
        <v>3.4883720930232558</v>
      </c>
      <c r="Z125" s="26">
        <v>19</v>
      </c>
      <c r="AA125" s="116">
        <f>Z125/BC71*100</f>
        <v>3.6538461538461542</v>
      </c>
      <c r="AB125" s="26" t="s">
        <v>38</v>
      </c>
      <c r="AC125" s="116"/>
      <c r="AE125" s="309"/>
      <c r="AF125" s="2">
        <v>2019</v>
      </c>
      <c r="AG125" s="41" t="s">
        <v>38</v>
      </c>
      <c r="AH125" s="116" t="e">
        <f t="shared" si="93"/>
        <v>#VALUE!</v>
      </c>
      <c r="AI125" s="26" t="s">
        <v>38</v>
      </c>
      <c r="AJ125" s="116" t="e">
        <f t="shared" si="95"/>
        <v>#VALUE!</v>
      </c>
      <c r="AK125" s="26" t="s">
        <v>38</v>
      </c>
      <c r="AL125" s="116" t="e">
        <f t="shared" si="97"/>
        <v>#VALUE!</v>
      </c>
      <c r="AM125" s="26" t="s">
        <v>38</v>
      </c>
      <c r="AN125" s="116" t="e">
        <f t="shared" si="99"/>
        <v>#VALUE!</v>
      </c>
      <c r="AO125" s="26" t="s">
        <v>38</v>
      </c>
      <c r="AP125" s="116" t="e">
        <f t="shared" si="101"/>
        <v>#VALUE!</v>
      </c>
      <c r="AQ125" s="26">
        <v>1</v>
      </c>
      <c r="AR125" s="116">
        <f t="shared" si="103"/>
        <v>3.4482758620689653</v>
      </c>
      <c r="AS125" s="26" t="s">
        <v>38</v>
      </c>
      <c r="AT125" s="116" t="e">
        <f t="shared" si="105"/>
        <v>#VALUE!</v>
      </c>
      <c r="AU125" s="26" t="s">
        <v>38</v>
      </c>
      <c r="AV125" s="116" t="e">
        <f t="shared" si="107"/>
        <v>#VALUE!</v>
      </c>
      <c r="AW125" s="26" t="s">
        <v>38</v>
      </c>
      <c r="AX125" s="116" t="e">
        <f t="shared" si="109"/>
        <v>#VALUE!</v>
      </c>
      <c r="AY125" s="26">
        <v>2</v>
      </c>
      <c r="AZ125" s="116">
        <f t="shared" si="111"/>
        <v>1.5748031496062991</v>
      </c>
      <c r="BA125" s="26">
        <v>3</v>
      </c>
      <c r="BB125" s="116">
        <f t="shared" ref="BB125:BB126" si="113">BA125/BA71*100</f>
        <v>0.87209302325581395</v>
      </c>
      <c r="BC125" s="26">
        <v>8</v>
      </c>
      <c r="BD125" s="116">
        <f>BC125/BC71*100</f>
        <v>1.5384615384615385</v>
      </c>
      <c r="BE125" s="26" t="s">
        <v>38</v>
      </c>
      <c r="BF125" s="116"/>
    </row>
    <row r="126" spans="2:87" x14ac:dyDescent="0.3">
      <c r="B126" s="310"/>
      <c r="C126" s="3">
        <v>2020</v>
      </c>
      <c r="D126" s="4" t="s">
        <v>38</v>
      </c>
      <c r="E126" s="78" t="e">
        <f t="shared" si="92"/>
        <v>#VALUE!</v>
      </c>
      <c r="F126" s="76" t="s">
        <v>71</v>
      </c>
      <c r="G126" s="78" t="e">
        <f t="shared" si="94"/>
        <v>#VALUE!</v>
      </c>
      <c r="H126" s="76">
        <v>1</v>
      </c>
      <c r="I126" s="78">
        <f t="shared" si="96"/>
        <v>33.333333333333329</v>
      </c>
      <c r="J126" s="76" t="s">
        <v>38</v>
      </c>
      <c r="K126" s="78" t="e">
        <f t="shared" si="98"/>
        <v>#VALUE!</v>
      </c>
      <c r="L126" s="76">
        <v>1</v>
      </c>
      <c r="M126" s="78">
        <f t="shared" si="100"/>
        <v>5.2631578947368416</v>
      </c>
      <c r="N126" s="76" t="s">
        <v>38</v>
      </c>
      <c r="O126" s="78" t="e">
        <f t="shared" si="102"/>
        <v>#VALUE!</v>
      </c>
      <c r="P126" s="76" t="s">
        <v>38</v>
      </c>
      <c r="Q126" s="78" t="e">
        <f t="shared" si="104"/>
        <v>#VALUE!</v>
      </c>
      <c r="R126" s="76" t="s">
        <v>38</v>
      </c>
      <c r="S126" s="78" t="e">
        <f t="shared" si="106"/>
        <v>#VALUE!</v>
      </c>
      <c r="T126" s="76">
        <v>7</v>
      </c>
      <c r="U126" s="78">
        <f t="shared" si="108"/>
        <v>13.20754716981132</v>
      </c>
      <c r="V126" s="76">
        <v>6</v>
      </c>
      <c r="W126" s="78">
        <f t="shared" si="110"/>
        <v>8.8235294117647065</v>
      </c>
      <c r="X126" s="76">
        <v>6</v>
      </c>
      <c r="Y126" s="78">
        <f t="shared" si="112"/>
        <v>5.4054054054054053</v>
      </c>
      <c r="Z126" s="76">
        <v>19</v>
      </c>
      <c r="AA126" s="78">
        <f>Z126/BC72*100</f>
        <v>8.2969432314410483</v>
      </c>
      <c r="AB126" s="76">
        <v>20</v>
      </c>
      <c r="AC126" s="78">
        <f>AB126/BE72*100</f>
        <v>5.0125313283208017</v>
      </c>
      <c r="AE126" s="310"/>
      <c r="AF126" s="3">
        <v>2020</v>
      </c>
      <c r="AG126" s="4" t="s">
        <v>38</v>
      </c>
      <c r="AH126" s="78" t="e">
        <f t="shared" si="93"/>
        <v>#VALUE!</v>
      </c>
      <c r="AI126" s="76" t="s">
        <v>38</v>
      </c>
      <c r="AJ126" s="78" t="e">
        <f t="shared" si="95"/>
        <v>#VALUE!</v>
      </c>
      <c r="AK126" s="76" t="s">
        <v>38</v>
      </c>
      <c r="AL126" s="78" t="e">
        <f t="shared" si="97"/>
        <v>#VALUE!</v>
      </c>
      <c r="AM126" s="76" t="s">
        <v>38</v>
      </c>
      <c r="AN126" s="78" t="e">
        <f t="shared" si="99"/>
        <v>#VALUE!</v>
      </c>
      <c r="AO126" s="76" t="s">
        <v>38</v>
      </c>
      <c r="AP126" s="78" t="e">
        <f t="shared" si="101"/>
        <v>#VALUE!</v>
      </c>
      <c r="AQ126" s="76" t="s">
        <v>38</v>
      </c>
      <c r="AR126" s="78" t="e">
        <f t="shared" si="103"/>
        <v>#VALUE!</v>
      </c>
      <c r="AS126" s="76" t="s">
        <v>38</v>
      </c>
      <c r="AT126" s="78" t="e">
        <f t="shared" si="105"/>
        <v>#VALUE!</v>
      </c>
      <c r="AU126" s="76" t="s">
        <v>38</v>
      </c>
      <c r="AV126" s="78" t="e">
        <f t="shared" si="107"/>
        <v>#VALUE!</v>
      </c>
      <c r="AW126" s="76" t="s">
        <v>38</v>
      </c>
      <c r="AX126" s="78" t="e">
        <f t="shared" si="109"/>
        <v>#VALUE!</v>
      </c>
      <c r="AY126" s="76" t="s">
        <v>38</v>
      </c>
      <c r="AZ126" s="78" t="e">
        <f t="shared" si="111"/>
        <v>#VALUE!</v>
      </c>
      <c r="BA126" s="76">
        <v>3</v>
      </c>
      <c r="BB126" s="78">
        <f t="shared" si="113"/>
        <v>2.7027027027027026</v>
      </c>
      <c r="BC126" s="76">
        <v>4</v>
      </c>
      <c r="BD126" s="78">
        <f>BC126/BC72*100</f>
        <v>1.7467248908296942</v>
      </c>
      <c r="BE126" s="76">
        <v>2</v>
      </c>
      <c r="BF126" s="78">
        <f>BE126/BE72*100</f>
        <v>0.50125313283208017</v>
      </c>
    </row>
    <row r="127" spans="2:87" x14ac:dyDescent="0.3">
      <c r="G127" s="115"/>
      <c r="BB127" s="115"/>
    </row>
    <row r="128" spans="2:87" ht="24" x14ac:dyDescent="0.3">
      <c r="B128" s="100" t="s">
        <v>56</v>
      </c>
      <c r="C128" s="87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E128" s="100" t="s">
        <v>59</v>
      </c>
      <c r="AF128" s="87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  <c r="AT128" s="86"/>
      <c r="AU128" s="86"/>
      <c r="AV128" s="86"/>
      <c r="AW128" s="86"/>
      <c r="AX128" s="86"/>
      <c r="AY128" s="86"/>
      <c r="AZ128" s="86"/>
      <c r="BA128" s="86"/>
      <c r="BB128" s="86"/>
      <c r="BC128" s="86"/>
      <c r="BD128" s="86"/>
      <c r="BE128" s="86"/>
      <c r="BF128" s="86"/>
      <c r="BH128" s="100" t="s">
        <v>60</v>
      </c>
      <c r="BI128" s="87"/>
      <c r="BJ128" s="86"/>
      <c r="BK128" s="86"/>
      <c r="BL128" s="86"/>
      <c r="BM128" s="86"/>
      <c r="BN128" s="86"/>
      <c r="BO128" s="86"/>
      <c r="BP128" s="86"/>
      <c r="BQ128" s="86"/>
      <c r="BR128" s="86"/>
      <c r="BS128" s="86"/>
      <c r="BT128" s="86"/>
      <c r="BU128" s="86"/>
      <c r="BV128" s="86"/>
      <c r="BW128" s="86"/>
      <c r="BX128" s="86"/>
      <c r="BY128" s="86"/>
      <c r="BZ128" s="86"/>
      <c r="CA128" s="86"/>
      <c r="CB128" s="86"/>
      <c r="CC128" s="86"/>
      <c r="CD128" s="86"/>
      <c r="CE128" s="86"/>
      <c r="CF128" s="86"/>
      <c r="CG128" s="86"/>
      <c r="CH128" s="86"/>
      <c r="CI128" s="86"/>
    </row>
    <row r="129" spans="2:87" x14ac:dyDescent="0.3">
      <c r="B129" s="79"/>
      <c r="C129" s="73"/>
      <c r="D129" s="311" t="s">
        <v>30</v>
      </c>
      <c r="E129" s="311"/>
      <c r="F129" s="311"/>
      <c r="G129" s="311"/>
      <c r="H129" s="311"/>
      <c r="I129" s="311"/>
      <c r="J129" s="311"/>
      <c r="K129" s="311"/>
      <c r="L129" s="311"/>
      <c r="M129" s="311"/>
      <c r="N129" s="311"/>
      <c r="O129" s="311"/>
      <c r="P129" s="311"/>
      <c r="Q129" s="311"/>
      <c r="R129" s="311"/>
      <c r="S129" s="311"/>
      <c r="T129" s="311"/>
      <c r="U129" s="311"/>
      <c r="V129" s="311"/>
      <c r="W129" s="311"/>
      <c r="X129" s="311"/>
      <c r="Y129" s="311"/>
      <c r="Z129" s="311"/>
      <c r="AA129" s="311"/>
      <c r="AB129" s="311"/>
      <c r="AC129" s="311"/>
      <c r="AE129" s="79"/>
      <c r="AF129" s="73"/>
      <c r="AG129" s="311" t="s">
        <v>30</v>
      </c>
      <c r="AH129" s="311"/>
      <c r="AI129" s="311"/>
      <c r="AJ129" s="311"/>
      <c r="AK129" s="311"/>
      <c r="AL129" s="311"/>
      <c r="AM129" s="311"/>
      <c r="AN129" s="311"/>
      <c r="AO129" s="311"/>
      <c r="AP129" s="311"/>
      <c r="AQ129" s="311"/>
      <c r="AR129" s="311"/>
      <c r="AS129" s="311"/>
      <c r="AT129" s="311"/>
      <c r="AU129" s="311"/>
      <c r="AV129" s="311"/>
      <c r="AW129" s="311"/>
      <c r="AX129" s="311"/>
      <c r="AY129" s="311"/>
      <c r="AZ129" s="311"/>
      <c r="BA129" s="311"/>
      <c r="BB129" s="311"/>
      <c r="BC129" s="311"/>
      <c r="BD129" s="311"/>
      <c r="BE129" s="311"/>
      <c r="BF129" s="311"/>
      <c r="BH129" s="79"/>
      <c r="BI129" s="73"/>
      <c r="BJ129" s="311" t="s">
        <v>30</v>
      </c>
      <c r="BK129" s="311"/>
      <c r="BL129" s="311"/>
      <c r="BM129" s="311"/>
      <c r="BN129" s="311"/>
      <c r="BO129" s="311"/>
      <c r="BP129" s="311"/>
      <c r="BQ129" s="311"/>
      <c r="BR129" s="311"/>
      <c r="BS129" s="311"/>
      <c r="BT129" s="311"/>
      <c r="BU129" s="311"/>
      <c r="BV129" s="311"/>
      <c r="BW129" s="311"/>
      <c r="BX129" s="311"/>
      <c r="BY129" s="311"/>
      <c r="BZ129" s="311"/>
      <c r="CA129" s="311"/>
      <c r="CB129" s="311"/>
      <c r="CC129" s="311"/>
      <c r="CD129" s="311"/>
      <c r="CE129" s="311"/>
      <c r="CF129" s="311"/>
      <c r="CG129" s="311"/>
      <c r="CH129" s="311"/>
      <c r="CI129" s="311"/>
    </row>
    <row r="130" spans="2:87" x14ac:dyDescent="0.3">
      <c r="B130" s="80"/>
      <c r="C130" s="81"/>
      <c r="D130" s="307">
        <v>2008</v>
      </c>
      <c r="E130" s="307"/>
      <c r="F130" s="307">
        <v>2009</v>
      </c>
      <c r="G130" s="307"/>
      <c r="H130" s="307">
        <v>2010</v>
      </c>
      <c r="I130" s="307"/>
      <c r="J130" s="307">
        <v>2011</v>
      </c>
      <c r="K130" s="307"/>
      <c r="L130" s="307">
        <v>2012</v>
      </c>
      <c r="M130" s="307"/>
      <c r="N130" s="307">
        <v>2013</v>
      </c>
      <c r="O130" s="307"/>
      <c r="P130" s="307">
        <v>2014</v>
      </c>
      <c r="Q130" s="307"/>
      <c r="R130" s="307">
        <v>2015</v>
      </c>
      <c r="S130" s="307"/>
      <c r="T130" s="307">
        <v>2016</v>
      </c>
      <c r="U130" s="307"/>
      <c r="V130" s="307">
        <v>2017</v>
      </c>
      <c r="W130" s="307"/>
      <c r="X130" s="307">
        <v>2018</v>
      </c>
      <c r="Y130" s="307"/>
      <c r="Z130" s="307">
        <v>2019</v>
      </c>
      <c r="AA130" s="307"/>
      <c r="AB130" s="307">
        <v>2020</v>
      </c>
      <c r="AC130" s="307"/>
      <c r="AE130" s="80"/>
      <c r="AF130" s="81"/>
      <c r="AG130" s="307">
        <v>2008</v>
      </c>
      <c r="AH130" s="307"/>
      <c r="AI130" s="307">
        <v>2009</v>
      </c>
      <c r="AJ130" s="307"/>
      <c r="AK130" s="307">
        <v>2010</v>
      </c>
      <c r="AL130" s="307"/>
      <c r="AM130" s="307">
        <v>2011</v>
      </c>
      <c r="AN130" s="307"/>
      <c r="AO130" s="307">
        <v>2012</v>
      </c>
      <c r="AP130" s="307"/>
      <c r="AQ130" s="307">
        <v>2013</v>
      </c>
      <c r="AR130" s="307"/>
      <c r="AS130" s="307">
        <v>2014</v>
      </c>
      <c r="AT130" s="307"/>
      <c r="AU130" s="307">
        <v>2015</v>
      </c>
      <c r="AV130" s="307"/>
      <c r="AW130" s="307">
        <v>2016</v>
      </c>
      <c r="AX130" s="307"/>
      <c r="AY130" s="307">
        <v>2017</v>
      </c>
      <c r="AZ130" s="307"/>
      <c r="BA130" s="307">
        <v>2018</v>
      </c>
      <c r="BB130" s="307"/>
      <c r="BC130" s="307">
        <v>2019</v>
      </c>
      <c r="BD130" s="307"/>
      <c r="BE130" s="307">
        <v>2020</v>
      </c>
      <c r="BF130" s="307"/>
      <c r="BH130" s="80"/>
      <c r="BI130" s="81"/>
      <c r="BJ130" s="307">
        <v>2008</v>
      </c>
      <c r="BK130" s="307"/>
      <c r="BL130" s="307">
        <v>2009</v>
      </c>
      <c r="BM130" s="307"/>
      <c r="BN130" s="307">
        <v>2010</v>
      </c>
      <c r="BO130" s="307"/>
      <c r="BP130" s="307">
        <v>2011</v>
      </c>
      <c r="BQ130" s="307"/>
      <c r="BR130" s="307">
        <v>2012</v>
      </c>
      <c r="BS130" s="307"/>
      <c r="BT130" s="307">
        <v>2013</v>
      </c>
      <c r="BU130" s="307"/>
      <c r="BV130" s="307">
        <v>2014</v>
      </c>
      <c r="BW130" s="307"/>
      <c r="BX130" s="307">
        <v>2015</v>
      </c>
      <c r="BY130" s="307"/>
      <c r="BZ130" s="307">
        <v>2016</v>
      </c>
      <c r="CA130" s="307"/>
      <c r="CB130" s="307">
        <v>2017</v>
      </c>
      <c r="CC130" s="307"/>
      <c r="CD130" s="307">
        <v>2018</v>
      </c>
      <c r="CE130" s="307"/>
      <c r="CF130" s="307">
        <v>2019</v>
      </c>
      <c r="CG130" s="307"/>
      <c r="CH130" s="307">
        <v>2020</v>
      </c>
      <c r="CI130" s="307"/>
    </row>
    <row r="131" spans="2:87" x14ac:dyDescent="0.3">
      <c r="B131" s="83"/>
      <c r="C131" s="84"/>
      <c r="D131" s="85" t="s">
        <v>57</v>
      </c>
      <c r="E131" s="85" t="s">
        <v>58</v>
      </c>
      <c r="F131" s="85" t="s">
        <v>57</v>
      </c>
      <c r="G131" s="85" t="s">
        <v>58</v>
      </c>
      <c r="H131" s="85" t="s">
        <v>57</v>
      </c>
      <c r="I131" s="85" t="s">
        <v>58</v>
      </c>
      <c r="J131" s="85" t="s">
        <v>57</v>
      </c>
      <c r="K131" s="85" t="s">
        <v>58</v>
      </c>
      <c r="L131" s="85" t="s">
        <v>57</v>
      </c>
      <c r="M131" s="85" t="s">
        <v>58</v>
      </c>
      <c r="N131" s="85" t="s">
        <v>57</v>
      </c>
      <c r="O131" s="85" t="s">
        <v>58</v>
      </c>
      <c r="P131" s="85" t="s">
        <v>57</v>
      </c>
      <c r="Q131" s="85" t="s">
        <v>58</v>
      </c>
      <c r="R131" s="85" t="s">
        <v>57</v>
      </c>
      <c r="S131" s="85" t="s">
        <v>58</v>
      </c>
      <c r="T131" s="85" t="s">
        <v>57</v>
      </c>
      <c r="U131" s="85" t="s">
        <v>58</v>
      </c>
      <c r="V131" s="85" t="s">
        <v>57</v>
      </c>
      <c r="W131" s="85" t="s">
        <v>58</v>
      </c>
      <c r="X131" s="85" t="s">
        <v>57</v>
      </c>
      <c r="Y131" s="85" t="s">
        <v>58</v>
      </c>
      <c r="Z131" s="85" t="s">
        <v>57</v>
      </c>
      <c r="AA131" s="85" t="s">
        <v>58</v>
      </c>
      <c r="AB131" s="85" t="s">
        <v>57</v>
      </c>
      <c r="AC131" s="85" t="s">
        <v>58</v>
      </c>
      <c r="AE131" s="83"/>
      <c r="AF131" s="84"/>
      <c r="AG131" s="85" t="s">
        <v>57</v>
      </c>
      <c r="AH131" s="85" t="s">
        <v>58</v>
      </c>
      <c r="AI131" s="85" t="s">
        <v>57</v>
      </c>
      <c r="AJ131" s="85" t="s">
        <v>58</v>
      </c>
      <c r="AK131" s="85" t="s">
        <v>57</v>
      </c>
      <c r="AL131" s="85" t="s">
        <v>58</v>
      </c>
      <c r="AM131" s="85" t="s">
        <v>57</v>
      </c>
      <c r="AN131" s="85" t="s">
        <v>58</v>
      </c>
      <c r="AO131" s="85" t="s">
        <v>57</v>
      </c>
      <c r="AP131" s="85" t="s">
        <v>58</v>
      </c>
      <c r="AQ131" s="85" t="s">
        <v>57</v>
      </c>
      <c r="AR131" s="85" t="s">
        <v>58</v>
      </c>
      <c r="AS131" s="85" t="s">
        <v>57</v>
      </c>
      <c r="AT131" s="85" t="s">
        <v>58</v>
      </c>
      <c r="AU131" s="85" t="s">
        <v>57</v>
      </c>
      <c r="AV131" s="85" t="s">
        <v>58</v>
      </c>
      <c r="AW131" s="85" t="s">
        <v>57</v>
      </c>
      <c r="AX131" s="85" t="s">
        <v>58</v>
      </c>
      <c r="AY131" s="85" t="s">
        <v>57</v>
      </c>
      <c r="AZ131" s="85" t="s">
        <v>58</v>
      </c>
      <c r="BA131" s="85" t="s">
        <v>57</v>
      </c>
      <c r="BB131" s="85" t="s">
        <v>58</v>
      </c>
      <c r="BC131" s="85" t="s">
        <v>57</v>
      </c>
      <c r="BD131" s="85" t="s">
        <v>58</v>
      </c>
      <c r="BE131" s="85" t="s">
        <v>57</v>
      </c>
      <c r="BF131" s="85" t="s">
        <v>58</v>
      </c>
      <c r="BH131" s="83"/>
      <c r="BI131" s="84"/>
      <c r="BJ131" s="85" t="s">
        <v>57</v>
      </c>
      <c r="BK131" s="85" t="s">
        <v>58</v>
      </c>
      <c r="BL131" s="85" t="s">
        <v>57</v>
      </c>
      <c r="BM131" s="85" t="s">
        <v>58</v>
      </c>
      <c r="BN131" s="85" t="s">
        <v>57</v>
      </c>
      <c r="BO131" s="85" t="s">
        <v>58</v>
      </c>
      <c r="BP131" s="85" t="s">
        <v>57</v>
      </c>
      <c r="BQ131" s="85" t="s">
        <v>58</v>
      </c>
      <c r="BR131" s="85" t="s">
        <v>57</v>
      </c>
      <c r="BS131" s="85" t="s">
        <v>58</v>
      </c>
      <c r="BT131" s="85" t="s">
        <v>57</v>
      </c>
      <c r="BU131" s="85" t="s">
        <v>58</v>
      </c>
      <c r="BV131" s="85" t="s">
        <v>57</v>
      </c>
      <c r="BW131" s="85" t="s">
        <v>58</v>
      </c>
      <c r="BX131" s="85" t="s">
        <v>57</v>
      </c>
      <c r="BY131" s="85" t="s">
        <v>58</v>
      </c>
      <c r="BZ131" s="85" t="s">
        <v>57</v>
      </c>
      <c r="CA131" s="85" t="s">
        <v>58</v>
      </c>
      <c r="CB131" s="85" t="s">
        <v>57</v>
      </c>
      <c r="CC131" s="85" t="s">
        <v>58</v>
      </c>
      <c r="CD131" s="85" t="s">
        <v>57</v>
      </c>
      <c r="CE131" s="85" t="s">
        <v>58</v>
      </c>
      <c r="CF131" s="85" t="s">
        <v>57</v>
      </c>
      <c r="CG131" s="85" t="s">
        <v>58</v>
      </c>
      <c r="CH131" s="85" t="s">
        <v>57</v>
      </c>
      <c r="CI131" s="85" t="s">
        <v>58</v>
      </c>
    </row>
    <row r="132" spans="2:87" ht="13.5" customHeight="1" x14ac:dyDescent="0.3">
      <c r="B132" s="308" t="s">
        <v>34</v>
      </c>
      <c r="C132" s="2">
        <v>2008</v>
      </c>
      <c r="D132" s="121">
        <v>88.268100000000004</v>
      </c>
      <c r="E132" s="122">
        <v>21.831700000000001</v>
      </c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A132" s="122"/>
      <c r="AB132" s="122"/>
      <c r="AC132" s="122"/>
      <c r="AE132" s="308" t="s">
        <v>34</v>
      </c>
      <c r="AF132" s="2">
        <v>2008</v>
      </c>
      <c r="AG132" s="121">
        <v>64.169399999999996</v>
      </c>
      <c r="AH132" s="122">
        <v>20.9422</v>
      </c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122"/>
      <c r="AZ132" s="122"/>
      <c r="BA132" s="122"/>
      <c r="BB132" s="122"/>
      <c r="BC132" s="122"/>
      <c r="BD132" s="122"/>
      <c r="BE132" s="122"/>
      <c r="BF132" s="122"/>
      <c r="BH132" s="308" t="s">
        <v>34</v>
      </c>
      <c r="BI132" s="2">
        <v>2008</v>
      </c>
      <c r="BJ132" s="121">
        <v>59.621499999999997</v>
      </c>
      <c r="BK132" s="122">
        <v>26.295400000000001</v>
      </c>
      <c r="BL132" s="122"/>
      <c r="BM132" s="122"/>
      <c r="BN132" s="122"/>
      <c r="BO132" s="122"/>
      <c r="BP132" s="122"/>
      <c r="BQ132" s="122"/>
      <c r="BR132" s="122"/>
      <c r="BS132" s="122"/>
      <c r="BT132" s="122"/>
      <c r="BU132" s="122"/>
      <c r="BV132" s="122"/>
      <c r="BW132" s="122"/>
      <c r="BX132" s="122"/>
      <c r="BY132" s="122"/>
      <c r="BZ132" s="122"/>
      <c r="CA132" s="122"/>
      <c r="CB132" s="122"/>
      <c r="CC132" s="122"/>
      <c r="CD132" s="122"/>
      <c r="CE132" s="122"/>
      <c r="CF132" s="122"/>
      <c r="CG132" s="122"/>
      <c r="CH132" s="122"/>
      <c r="CI132" s="122"/>
    </row>
    <row r="133" spans="2:87" x14ac:dyDescent="0.3">
      <c r="B133" s="309"/>
      <c r="C133" s="2">
        <v>2009</v>
      </c>
      <c r="D133" s="123">
        <v>82.4756</v>
      </c>
      <c r="E133" s="124">
        <v>20.517900000000001</v>
      </c>
      <c r="F133" s="124">
        <v>79.400000000000006</v>
      </c>
      <c r="G133" s="124">
        <v>19.142700000000001</v>
      </c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E133" s="309"/>
      <c r="AF133" s="2">
        <v>2009</v>
      </c>
      <c r="AG133" s="123">
        <v>58.360100000000003</v>
      </c>
      <c r="AH133" s="124">
        <v>19.6508</v>
      </c>
      <c r="AI133" s="124">
        <v>55.946800000000003</v>
      </c>
      <c r="AJ133" s="124">
        <v>17.5335</v>
      </c>
      <c r="AK133" s="124"/>
      <c r="AL133" s="124"/>
      <c r="AM133" s="124"/>
      <c r="AN133" s="124"/>
      <c r="AO133" s="124"/>
      <c r="AP133" s="124"/>
      <c r="AQ133" s="124"/>
      <c r="AR133" s="124"/>
      <c r="AS133" s="124"/>
      <c r="AT133" s="124"/>
      <c r="AU133" s="124"/>
      <c r="AV133" s="124"/>
      <c r="AW133" s="124"/>
      <c r="AX133" s="124"/>
      <c r="AY133" s="124"/>
      <c r="AZ133" s="124"/>
      <c r="BA133" s="124"/>
      <c r="BB133" s="124"/>
      <c r="BC133" s="124"/>
      <c r="BD133" s="124"/>
      <c r="BE133" s="124"/>
      <c r="BF133" s="124"/>
      <c r="BH133" s="309"/>
      <c r="BI133" s="2">
        <v>2009</v>
      </c>
      <c r="BJ133" s="123">
        <v>63.368699999999997</v>
      </c>
      <c r="BK133" s="124">
        <v>25.370899999999999</v>
      </c>
      <c r="BL133" s="124">
        <v>56.002000000000002</v>
      </c>
      <c r="BM133" s="124">
        <v>23.467500000000001</v>
      </c>
      <c r="BN133" s="124"/>
      <c r="BO133" s="124"/>
      <c r="BP133" s="124"/>
      <c r="BQ133" s="124"/>
      <c r="BR133" s="124"/>
      <c r="BS133" s="124"/>
      <c r="BT133" s="124"/>
      <c r="BU133" s="124"/>
      <c r="BV133" s="124"/>
      <c r="BW133" s="124"/>
      <c r="BX133" s="124"/>
      <c r="BY133" s="124"/>
      <c r="BZ133" s="124"/>
      <c r="CA133" s="124"/>
      <c r="CB133" s="124"/>
      <c r="CC133" s="124"/>
      <c r="CD133" s="124"/>
      <c r="CE133" s="124"/>
      <c r="CF133" s="124"/>
      <c r="CG133" s="124"/>
      <c r="CH133" s="124"/>
      <c r="CI133" s="124"/>
    </row>
    <row r="134" spans="2:87" x14ac:dyDescent="0.3">
      <c r="B134" s="309"/>
      <c r="C134" s="2">
        <v>2010</v>
      </c>
      <c r="D134" s="123">
        <v>75.490499999999997</v>
      </c>
      <c r="E134" s="124">
        <v>17.285699999999999</v>
      </c>
      <c r="F134" s="124">
        <v>76.123199999999997</v>
      </c>
      <c r="G134" s="124">
        <v>18.065899999999999</v>
      </c>
      <c r="H134" s="124">
        <v>76.060199999999995</v>
      </c>
      <c r="I134" s="124">
        <v>19.084800000000001</v>
      </c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E134" s="309"/>
      <c r="AF134" s="2">
        <v>2010</v>
      </c>
      <c r="AG134" s="123">
        <v>52.997399999999999</v>
      </c>
      <c r="AH134" s="124">
        <v>17.225300000000001</v>
      </c>
      <c r="AI134" s="124">
        <v>53.518700000000003</v>
      </c>
      <c r="AJ134" s="124">
        <v>16.1296</v>
      </c>
      <c r="AK134" s="124">
        <v>53.170299999999997</v>
      </c>
      <c r="AL134" s="124">
        <v>17.435099999999998</v>
      </c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4"/>
      <c r="BD134" s="124"/>
      <c r="BE134" s="124"/>
      <c r="BF134" s="124"/>
      <c r="BH134" s="309"/>
      <c r="BI134" s="2">
        <v>2010</v>
      </c>
      <c r="BJ134" s="123">
        <v>60.906199999999998</v>
      </c>
      <c r="BK134" s="124">
        <v>24.190100000000001</v>
      </c>
      <c r="BL134" s="124">
        <v>57.409100000000002</v>
      </c>
      <c r="BM134" s="124">
        <v>20.608599999999999</v>
      </c>
      <c r="BN134" s="124">
        <v>55.913699999999999</v>
      </c>
      <c r="BO134" s="124">
        <v>24.093599999999999</v>
      </c>
      <c r="BP134" s="124"/>
      <c r="BQ134" s="124"/>
      <c r="BR134" s="124"/>
      <c r="BS134" s="124"/>
      <c r="BT134" s="124"/>
      <c r="BU134" s="124"/>
      <c r="BV134" s="124"/>
      <c r="BW134" s="124"/>
      <c r="BX134" s="124"/>
      <c r="BY134" s="124"/>
      <c r="BZ134" s="124"/>
      <c r="CA134" s="124"/>
      <c r="CB134" s="124"/>
      <c r="CC134" s="124"/>
      <c r="CD134" s="124"/>
      <c r="CE134" s="124"/>
      <c r="CF134" s="124"/>
      <c r="CG134" s="124"/>
      <c r="CH134" s="124"/>
      <c r="CI134" s="124"/>
    </row>
    <row r="135" spans="2:87" x14ac:dyDescent="0.3">
      <c r="B135" s="309"/>
      <c r="C135" s="2">
        <v>2011</v>
      </c>
      <c r="D135" s="123">
        <v>81.552899999999994</v>
      </c>
      <c r="E135" s="124">
        <v>20.073</v>
      </c>
      <c r="F135" s="124">
        <v>73.102099999999993</v>
      </c>
      <c r="G135" s="124">
        <v>17.786300000000001</v>
      </c>
      <c r="H135" s="124">
        <v>73.398300000000006</v>
      </c>
      <c r="I135" s="124">
        <v>17.3169</v>
      </c>
      <c r="J135" s="124">
        <v>77.571899999999999</v>
      </c>
      <c r="K135" s="124">
        <v>17.743500000000001</v>
      </c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E135" s="309"/>
      <c r="AF135" s="2">
        <v>2011</v>
      </c>
      <c r="AG135" s="123">
        <v>59.127899999999997</v>
      </c>
      <c r="AH135" s="124">
        <v>20.213000000000001</v>
      </c>
      <c r="AI135" s="124">
        <v>50.582999999999998</v>
      </c>
      <c r="AJ135" s="124">
        <v>16.873799999999999</v>
      </c>
      <c r="AK135" s="124">
        <v>51.354500000000002</v>
      </c>
      <c r="AL135" s="124">
        <v>17.364599999999999</v>
      </c>
      <c r="AM135" s="124">
        <v>55.248899999999999</v>
      </c>
      <c r="AN135" s="124">
        <v>16.450500000000002</v>
      </c>
      <c r="AO135" s="124"/>
      <c r="AP135" s="124"/>
      <c r="AQ135" s="124"/>
      <c r="AR135" s="124"/>
      <c r="AS135" s="124"/>
      <c r="AT135" s="124"/>
      <c r="AU135" s="124"/>
      <c r="AV135" s="124"/>
      <c r="AW135" s="124"/>
      <c r="AX135" s="124"/>
      <c r="AY135" s="124"/>
      <c r="AZ135" s="124"/>
      <c r="BA135" s="124"/>
      <c r="BB135" s="124"/>
      <c r="BC135" s="124"/>
      <c r="BD135" s="124"/>
      <c r="BE135" s="124"/>
      <c r="BF135" s="124"/>
      <c r="BH135" s="309"/>
      <c r="BI135" s="2">
        <v>2011</v>
      </c>
      <c r="BJ135" s="123">
        <v>69.712599999999995</v>
      </c>
      <c r="BK135" s="124">
        <v>19.737300000000001</v>
      </c>
      <c r="BL135" s="124">
        <v>57.427700000000002</v>
      </c>
      <c r="BM135" s="124">
        <v>19.527999999999999</v>
      </c>
      <c r="BN135" s="124">
        <v>59.541499999999999</v>
      </c>
      <c r="BO135" s="124">
        <v>20.964300000000001</v>
      </c>
      <c r="BP135" s="124">
        <v>59.6023</v>
      </c>
      <c r="BQ135" s="124">
        <v>21.627800000000001</v>
      </c>
      <c r="BR135" s="124"/>
      <c r="BS135" s="124"/>
      <c r="BT135" s="124"/>
      <c r="BU135" s="124"/>
      <c r="BV135" s="124"/>
      <c r="BW135" s="124"/>
      <c r="BX135" s="124"/>
      <c r="BY135" s="124"/>
      <c r="BZ135" s="124"/>
      <c r="CA135" s="124"/>
      <c r="CB135" s="124"/>
      <c r="CC135" s="124"/>
      <c r="CD135" s="124"/>
      <c r="CE135" s="124"/>
      <c r="CF135" s="124"/>
      <c r="CG135" s="124"/>
      <c r="CH135" s="124"/>
      <c r="CI135" s="124"/>
    </row>
    <row r="136" spans="2:87" x14ac:dyDescent="0.3">
      <c r="B136" s="309"/>
      <c r="C136" s="2">
        <v>2012</v>
      </c>
      <c r="D136" s="123">
        <v>73.563599999999994</v>
      </c>
      <c r="E136" s="124">
        <v>18.8506</v>
      </c>
      <c r="F136" s="124">
        <v>72.386799999999994</v>
      </c>
      <c r="G136" s="124">
        <v>16.46</v>
      </c>
      <c r="H136" s="124">
        <v>74.006100000000004</v>
      </c>
      <c r="I136" s="124">
        <v>17.782699999999998</v>
      </c>
      <c r="J136" s="124">
        <v>73.026300000000006</v>
      </c>
      <c r="K136" s="124">
        <v>16.963799999999999</v>
      </c>
      <c r="L136" s="124">
        <v>76.968500000000006</v>
      </c>
      <c r="M136" s="124">
        <v>19.148700000000002</v>
      </c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E136" s="309"/>
      <c r="AF136" s="2">
        <v>2012</v>
      </c>
      <c r="AG136" s="123">
        <v>52.731400000000001</v>
      </c>
      <c r="AH136" s="124">
        <v>22.201799999999999</v>
      </c>
      <c r="AI136" s="124">
        <v>49.159500000000001</v>
      </c>
      <c r="AJ136" s="124">
        <v>17.363800000000001</v>
      </c>
      <c r="AK136" s="124">
        <v>51.576999999999998</v>
      </c>
      <c r="AL136" s="124">
        <v>19.332899999999999</v>
      </c>
      <c r="AM136" s="124">
        <v>51.359900000000003</v>
      </c>
      <c r="AN136" s="124">
        <v>18.334700000000002</v>
      </c>
      <c r="AO136" s="124">
        <v>55.623899999999999</v>
      </c>
      <c r="AP136" s="124">
        <v>18.586300000000001</v>
      </c>
      <c r="AQ136" s="124"/>
      <c r="AR136" s="124"/>
      <c r="AS136" s="124"/>
      <c r="AT136" s="124"/>
      <c r="AU136" s="124"/>
      <c r="AV136" s="124"/>
      <c r="AW136" s="124"/>
      <c r="AX136" s="124"/>
      <c r="AY136" s="124"/>
      <c r="AZ136" s="124"/>
      <c r="BA136" s="124"/>
      <c r="BB136" s="124"/>
      <c r="BC136" s="124"/>
      <c r="BD136" s="124"/>
      <c r="BE136" s="124"/>
      <c r="BF136" s="124"/>
      <c r="BH136" s="309"/>
      <c r="BI136" s="2">
        <v>2012</v>
      </c>
      <c r="BJ136" s="123">
        <v>73.754099999999994</v>
      </c>
      <c r="BK136" s="124">
        <v>17.149000000000001</v>
      </c>
      <c r="BL136" s="124">
        <v>57.985500000000002</v>
      </c>
      <c r="BM136" s="124">
        <v>17.466899999999999</v>
      </c>
      <c r="BN136" s="124">
        <v>64.746799999999993</v>
      </c>
      <c r="BO136" s="124">
        <v>20.9587</v>
      </c>
      <c r="BP136" s="124">
        <v>57.093400000000003</v>
      </c>
      <c r="BQ136" s="124">
        <v>19.7624</v>
      </c>
      <c r="BR136" s="124">
        <v>58.896999999999998</v>
      </c>
      <c r="BS136" s="124">
        <v>21.964099999999998</v>
      </c>
      <c r="BT136" s="124"/>
      <c r="BU136" s="124"/>
      <c r="BV136" s="124"/>
      <c r="BW136" s="124"/>
      <c r="BX136" s="124"/>
      <c r="BY136" s="124"/>
      <c r="BZ136" s="124"/>
      <c r="CA136" s="124"/>
      <c r="CB136" s="124"/>
      <c r="CC136" s="124"/>
      <c r="CD136" s="124"/>
      <c r="CE136" s="124"/>
      <c r="CF136" s="124"/>
      <c r="CG136" s="124"/>
      <c r="CH136" s="124"/>
      <c r="CI136" s="124"/>
    </row>
    <row r="137" spans="2:87" x14ac:dyDescent="0.3">
      <c r="B137" s="309"/>
      <c r="C137" s="2">
        <v>2013</v>
      </c>
      <c r="D137" s="123">
        <v>67.238900000000001</v>
      </c>
      <c r="E137" s="124">
        <v>17.161200000000001</v>
      </c>
      <c r="F137" s="124">
        <v>70.133300000000006</v>
      </c>
      <c r="G137" s="124">
        <v>13.492800000000001</v>
      </c>
      <c r="H137" s="124">
        <v>71.928799999999995</v>
      </c>
      <c r="I137" s="124">
        <v>19.810199999999998</v>
      </c>
      <c r="J137" s="124">
        <v>69.915400000000005</v>
      </c>
      <c r="K137" s="124">
        <v>17.22</v>
      </c>
      <c r="L137" s="124">
        <v>72.517899999999997</v>
      </c>
      <c r="M137" s="124">
        <v>19.575500000000002</v>
      </c>
      <c r="N137" s="124">
        <v>73.270799999999994</v>
      </c>
      <c r="O137" s="124">
        <v>18.7319</v>
      </c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E137" s="309"/>
      <c r="AF137" s="2">
        <v>2013</v>
      </c>
      <c r="AG137" s="123">
        <v>46.69</v>
      </c>
      <c r="AH137" s="124">
        <v>21.024000000000001</v>
      </c>
      <c r="AI137" s="124">
        <v>49.796700000000001</v>
      </c>
      <c r="AJ137" s="124">
        <v>18.3246</v>
      </c>
      <c r="AK137" s="124">
        <v>49.495199999999997</v>
      </c>
      <c r="AL137" s="124">
        <v>18.834</v>
      </c>
      <c r="AM137" s="124">
        <v>48.624400000000001</v>
      </c>
      <c r="AN137" s="124">
        <v>18.0642</v>
      </c>
      <c r="AO137" s="124">
        <v>50.476300000000002</v>
      </c>
      <c r="AP137" s="124">
        <v>19.717700000000001</v>
      </c>
      <c r="AQ137" s="124">
        <v>50.337299999999999</v>
      </c>
      <c r="AR137" s="124">
        <v>18.503699999999998</v>
      </c>
      <c r="AS137" s="124"/>
      <c r="AT137" s="124"/>
      <c r="AU137" s="124"/>
      <c r="AV137" s="124"/>
      <c r="AW137" s="124"/>
      <c r="AX137" s="124"/>
      <c r="AY137" s="124"/>
      <c r="AZ137" s="124"/>
      <c r="BA137" s="124"/>
      <c r="BB137" s="124"/>
      <c r="BC137" s="124"/>
      <c r="BD137" s="124"/>
      <c r="BE137" s="124"/>
      <c r="BF137" s="124"/>
      <c r="BH137" s="309"/>
      <c r="BI137" s="2">
        <v>2013</v>
      </c>
      <c r="BJ137" s="123">
        <v>53.343899999999998</v>
      </c>
      <c r="BK137" s="124">
        <v>23.609200000000001</v>
      </c>
      <c r="BL137" s="124">
        <v>57.743000000000002</v>
      </c>
      <c r="BM137" s="124">
        <v>16.253799999999998</v>
      </c>
      <c r="BN137" s="124">
        <v>63.183300000000003</v>
      </c>
      <c r="BO137" s="124">
        <v>17.768799999999999</v>
      </c>
      <c r="BP137" s="124">
        <v>56.391300000000001</v>
      </c>
      <c r="BQ137" s="124">
        <v>19.8475</v>
      </c>
      <c r="BR137" s="124">
        <v>57.096600000000002</v>
      </c>
      <c r="BS137" s="124">
        <v>21.582000000000001</v>
      </c>
      <c r="BT137" s="124">
        <v>55.053199999999997</v>
      </c>
      <c r="BU137" s="124">
        <v>22.472999999999999</v>
      </c>
      <c r="BV137" s="124"/>
      <c r="BW137" s="124"/>
      <c r="BX137" s="124"/>
      <c r="BY137" s="124"/>
      <c r="BZ137" s="124"/>
      <c r="CA137" s="124"/>
      <c r="CB137" s="124"/>
      <c r="CC137" s="124"/>
      <c r="CD137" s="124"/>
      <c r="CE137" s="124"/>
      <c r="CF137" s="124"/>
      <c r="CG137" s="124"/>
      <c r="CH137" s="124"/>
      <c r="CI137" s="124"/>
    </row>
    <row r="138" spans="2:87" x14ac:dyDescent="0.3">
      <c r="B138" s="309"/>
      <c r="C138" s="2">
        <v>2014</v>
      </c>
      <c r="D138" s="123">
        <v>60.27</v>
      </c>
      <c r="E138" s="124">
        <v>12.432499999999999</v>
      </c>
      <c r="F138" s="124">
        <v>70.776899999999998</v>
      </c>
      <c r="G138" s="124">
        <v>10.4887</v>
      </c>
      <c r="H138" s="124">
        <v>65.5214</v>
      </c>
      <c r="I138" s="124">
        <v>17.2759</v>
      </c>
      <c r="J138" s="124">
        <v>66.837999999999994</v>
      </c>
      <c r="K138" s="124">
        <v>15.3064</v>
      </c>
      <c r="L138" s="124">
        <v>72.08</v>
      </c>
      <c r="M138" s="124">
        <v>18.5732</v>
      </c>
      <c r="N138" s="124">
        <v>72.363699999999994</v>
      </c>
      <c r="O138" s="124">
        <v>19.4239</v>
      </c>
      <c r="P138" s="124">
        <v>69.604200000000006</v>
      </c>
      <c r="Q138" s="124">
        <v>17.6662</v>
      </c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E138" s="309"/>
      <c r="AF138" s="2">
        <v>2014</v>
      </c>
      <c r="AG138" s="123">
        <v>33.927999999999997</v>
      </c>
      <c r="AH138" s="124">
        <v>13.342599999999999</v>
      </c>
      <c r="AI138" s="124">
        <v>48.499200000000002</v>
      </c>
      <c r="AJ138" s="124">
        <v>11.215400000000001</v>
      </c>
      <c r="AK138" s="124">
        <v>42.884300000000003</v>
      </c>
      <c r="AL138" s="124">
        <v>12.3941</v>
      </c>
      <c r="AM138" s="124">
        <v>43.808399999999999</v>
      </c>
      <c r="AN138" s="124">
        <v>13.8415</v>
      </c>
      <c r="AO138" s="124">
        <v>50.286299999999997</v>
      </c>
      <c r="AP138" s="124">
        <v>21.380500000000001</v>
      </c>
      <c r="AQ138" s="124">
        <v>49.634300000000003</v>
      </c>
      <c r="AR138" s="124">
        <v>19.9649</v>
      </c>
      <c r="AS138" s="124">
        <v>47.314300000000003</v>
      </c>
      <c r="AT138" s="124">
        <v>18.944700000000001</v>
      </c>
      <c r="AU138" s="124"/>
      <c r="AV138" s="124"/>
      <c r="AW138" s="124"/>
      <c r="AX138" s="124"/>
      <c r="AY138" s="124"/>
      <c r="AZ138" s="124"/>
      <c r="BA138" s="124"/>
      <c r="BB138" s="124"/>
      <c r="BC138" s="124"/>
      <c r="BD138" s="124"/>
      <c r="BE138" s="124"/>
      <c r="BF138" s="124"/>
      <c r="BH138" s="309"/>
      <c r="BI138" s="2">
        <v>2014</v>
      </c>
      <c r="BJ138" s="123">
        <v>63.646999999999998</v>
      </c>
      <c r="BK138" s="124">
        <v>19.612400000000001</v>
      </c>
      <c r="BL138" s="124">
        <v>55.050800000000002</v>
      </c>
      <c r="BM138" s="124">
        <v>17.228400000000001</v>
      </c>
      <c r="BN138" s="124">
        <v>60.963200000000001</v>
      </c>
      <c r="BO138" s="124">
        <v>19.102499999999999</v>
      </c>
      <c r="BP138" s="124">
        <v>52.355600000000003</v>
      </c>
      <c r="BQ138" s="124">
        <v>23.7377</v>
      </c>
      <c r="BR138" s="124">
        <v>56.836300000000001</v>
      </c>
      <c r="BS138" s="124">
        <v>21.518899999999999</v>
      </c>
      <c r="BT138" s="124">
        <v>55.944699999999997</v>
      </c>
      <c r="BU138" s="124">
        <v>20.809200000000001</v>
      </c>
      <c r="BV138" s="124">
        <v>53.648200000000003</v>
      </c>
      <c r="BW138" s="124">
        <v>21.883400000000002</v>
      </c>
      <c r="BX138" s="124"/>
      <c r="BY138" s="124"/>
      <c r="BZ138" s="124"/>
      <c r="CA138" s="124"/>
      <c r="CB138" s="124"/>
      <c r="CC138" s="124"/>
      <c r="CD138" s="124"/>
      <c r="CE138" s="124"/>
      <c r="CF138" s="124"/>
      <c r="CG138" s="124"/>
      <c r="CH138" s="124"/>
      <c r="CI138" s="124"/>
    </row>
    <row r="139" spans="2:87" x14ac:dyDescent="0.3">
      <c r="B139" s="309"/>
      <c r="C139" s="2">
        <v>2015</v>
      </c>
      <c r="D139" s="123">
        <v>60.231299999999997</v>
      </c>
      <c r="E139" s="124">
        <v>10.2234</v>
      </c>
      <c r="F139" s="124">
        <v>69.835700000000003</v>
      </c>
      <c r="G139" s="124">
        <v>12.694599999999999</v>
      </c>
      <c r="H139" s="124">
        <v>73.676900000000003</v>
      </c>
      <c r="I139" s="124">
        <v>18.765899999999998</v>
      </c>
      <c r="J139" s="124">
        <v>66.911799999999999</v>
      </c>
      <c r="K139" s="124">
        <v>12.515000000000001</v>
      </c>
      <c r="L139" s="124">
        <v>73.678600000000003</v>
      </c>
      <c r="M139" s="124">
        <v>19.303899999999999</v>
      </c>
      <c r="N139" s="124">
        <v>67.665899999999993</v>
      </c>
      <c r="O139" s="124">
        <v>15.924099999999999</v>
      </c>
      <c r="P139" s="124">
        <v>69.864000000000004</v>
      </c>
      <c r="Q139" s="124">
        <v>17.736599999999999</v>
      </c>
      <c r="R139" s="124">
        <v>71.937399999999997</v>
      </c>
      <c r="S139" s="124">
        <v>18.8887</v>
      </c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E139" s="309"/>
      <c r="AF139" s="2">
        <v>2015</v>
      </c>
      <c r="AG139" s="123">
        <v>38.3538</v>
      </c>
      <c r="AH139" s="124">
        <v>12.750299999999999</v>
      </c>
      <c r="AI139" s="124">
        <v>48.551400000000001</v>
      </c>
      <c r="AJ139" s="124">
        <v>16.499700000000001</v>
      </c>
      <c r="AK139" s="124">
        <v>51.434199999999997</v>
      </c>
      <c r="AL139" s="124">
        <v>20.542899999999999</v>
      </c>
      <c r="AM139" s="124">
        <v>43.211199999999998</v>
      </c>
      <c r="AN139" s="124">
        <v>15.8011</v>
      </c>
      <c r="AO139" s="124">
        <v>53.114100000000001</v>
      </c>
      <c r="AP139" s="124">
        <v>20.12</v>
      </c>
      <c r="AQ139" s="124">
        <v>45.058199999999999</v>
      </c>
      <c r="AR139" s="124">
        <v>17.651900000000001</v>
      </c>
      <c r="AS139" s="124">
        <v>47.2</v>
      </c>
      <c r="AT139" s="124">
        <v>18.699100000000001</v>
      </c>
      <c r="AU139" s="124">
        <v>48.921599999999998</v>
      </c>
      <c r="AV139" s="124">
        <v>19.840499999999999</v>
      </c>
      <c r="AW139" s="124"/>
      <c r="AX139" s="124"/>
      <c r="AY139" s="124"/>
      <c r="AZ139" s="124"/>
      <c r="BA139" s="124"/>
      <c r="BB139" s="124"/>
      <c r="BC139" s="124"/>
      <c r="BD139" s="124"/>
      <c r="BE139" s="124"/>
      <c r="BF139" s="124"/>
      <c r="BH139" s="309"/>
      <c r="BI139" s="2">
        <v>2015</v>
      </c>
      <c r="BJ139" s="123">
        <v>48.846299999999999</v>
      </c>
      <c r="BK139" s="124">
        <v>20.306899999999999</v>
      </c>
      <c r="BL139" s="124">
        <v>55.903599999999997</v>
      </c>
      <c r="BM139" s="124">
        <v>16.342300000000002</v>
      </c>
      <c r="BN139" s="124">
        <v>67.830399999999997</v>
      </c>
      <c r="BO139" s="124">
        <v>19.3278</v>
      </c>
      <c r="BP139" s="124">
        <v>54.765900000000002</v>
      </c>
      <c r="BQ139" s="124">
        <v>20.931699999999999</v>
      </c>
      <c r="BR139" s="124">
        <v>58.402900000000002</v>
      </c>
      <c r="BS139" s="124">
        <v>21.125499999999999</v>
      </c>
      <c r="BT139" s="124">
        <v>54.731099999999998</v>
      </c>
      <c r="BU139" s="124">
        <v>20.478899999999999</v>
      </c>
      <c r="BV139" s="124">
        <v>55.000399999999999</v>
      </c>
      <c r="BW139" s="124">
        <v>19.225000000000001</v>
      </c>
      <c r="BX139" s="124">
        <v>55.367600000000003</v>
      </c>
      <c r="BY139" s="124">
        <v>21.3749</v>
      </c>
      <c r="BZ139" s="124"/>
      <c r="CA139" s="124"/>
      <c r="CB139" s="124"/>
      <c r="CC139" s="124"/>
      <c r="CD139" s="124"/>
      <c r="CE139" s="124"/>
      <c r="CF139" s="124"/>
      <c r="CG139" s="124"/>
      <c r="CH139" s="124"/>
      <c r="CI139" s="124"/>
    </row>
    <row r="140" spans="2:87" x14ac:dyDescent="0.3">
      <c r="B140" s="309"/>
      <c r="C140" s="2">
        <v>2016</v>
      </c>
      <c r="D140" s="123">
        <v>67.808300000000003</v>
      </c>
      <c r="E140" s="124">
        <v>17.3965</v>
      </c>
      <c r="F140" s="124">
        <v>63.736400000000003</v>
      </c>
      <c r="G140" s="124">
        <v>10.019299999999999</v>
      </c>
      <c r="H140" s="124">
        <v>64.289299999999997</v>
      </c>
      <c r="I140" s="124">
        <v>11.922599999999999</v>
      </c>
      <c r="J140" s="124">
        <v>70.148300000000006</v>
      </c>
      <c r="K140" s="124">
        <v>17.2669</v>
      </c>
      <c r="L140" s="124">
        <v>68.585400000000007</v>
      </c>
      <c r="M140" s="124">
        <v>20.960999999999999</v>
      </c>
      <c r="N140" s="124">
        <v>68.635499999999993</v>
      </c>
      <c r="O140" s="124">
        <v>15.4999</v>
      </c>
      <c r="P140" s="124">
        <v>70.221800000000002</v>
      </c>
      <c r="Q140" s="124">
        <v>17.503900000000002</v>
      </c>
      <c r="R140" s="124">
        <v>71.837999999999994</v>
      </c>
      <c r="S140" s="124">
        <v>18.87</v>
      </c>
      <c r="T140" s="124">
        <v>72.868399999999994</v>
      </c>
      <c r="U140" s="124">
        <v>19.185300000000002</v>
      </c>
      <c r="V140" s="124"/>
      <c r="W140" s="124"/>
      <c r="X140" s="124"/>
      <c r="Y140" s="124"/>
      <c r="Z140" s="124"/>
      <c r="AA140" s="124"/>
      <c r="AB140" s="124"/>
      <c r="AC140" s="124"/>
      <c r="AE140" s="309"/>
      <c r="AF140" s="2">
        <v>2016</v>
      </c>
      <c r="AG140" s="123">
        <v>48.161700000000003</v>
      </c>
      <c r="AH140" s="124">
        <v>21.981100000000001</v>
      </c>
      <c r="AI140" s="124">
        <v>41.821800000000003</v>
      </c>
      <c r="AJ140" s="124">
        <v>11.1678</v>
      </c>
      <c r="AK140" s="124">
        <v>40.569600000000001</v>
      </c>
      <c r="AL140" s="124">
        <v>16.529</v>
      </c>
      <c r="AM140" s="124">
        <v>47.762799999999999</v>
      </c>
      <c r="AN140" s="124">
        <v>19.035499999999999</v>
      </c>
      <c r="AO140" s="124">
        <v>44.3322</v>
      </c>
      <c r="AP140" s="124">
        <v>19.602699999999999</v>
      </c>
      <c r="AQ140" s="124">
        <v>46.693300000000001</v>
      </c>
      <c r="AR140" s="124">
        <v>17.105899999999998</v>
      </c>
      <c r="AS140" s="124">
        <v>48.091500000000003</v>
      </c>
      <c r="AT140" s="124">
        <v>18.611899999999999</v>
      </c>
      <c r="AU140" s="124">
        <v>49.216299999999997</v>
      </c>
      <c r="AV140" s="124">
        <v>20.088999999999999</v>
      </c>
      <c r="AW140" s="124">
        <v>49.7759</v>
      </c>
      <c r="AX140" s="124">
        <v>19.114100000000001</v>
      </c>
      <c r="AY140" s="124"/>
      <c r="AZ140" s="124"/>
      <c r="BA140" s="124"/>
      <c r="BB140" s="124"/>
      <c r="BC140" s="124"/>
      <c r="BD140" s="124"/>
      <c r="BE140" s="124"/>
      <c r="BF140" s="124"/>
      <c r="BH140" s="309"/>
      <c r="BI140" s="2">
        <v>2016</v>
      </c>
      <c r="BJ140" s="123">
        <v>67.695800000000006</v>
      </c>
      <c r="BK140" s="124">
        <v>19.787700000000001</v>
      </c>
      <c r="BL140" s="124">
        <v>51.209099999999999</v>
      </c>
      <c r="BM140" s="124">
        <v>17.8142</v>
      </c>
      <c r="BN140" s="124">
        <v>59.374299999999998</v>
      </c>
      <c r="BO140" s="124">
        <v>18.216699999999999</v>
      </c>
      <c r="BP140" s="124">
        <v>63.767600000000002</v>
      </c>
      <c r="BQ140" s="124">
        <v>17.227399999999999</v>
      </c>
      <c r="BR140" s="124">
        <v>57.695900000000002</v>
      </c>
      <c r="BS140" s="124">
        <v>22.121500000000001</v>
      </c>
      <c r="BT140" s="124">
        <v>56.6875</v>
      </c>
      <c r="BU140" s="124">
        <v>18.8582</v>
      </c>
      <c r="BV140" s="124">
        <v>57.906599999999997</v>
      </c>
      <c r="BW140" s="124">
        <v>21.244199999999999</v>
      </c>
      <c r="BX140" s="124">
        <v>56.031599999999997</v>
      </c>
      <c r="BY140" s="124">
        <v>21.219100000000001</v>
      </c>
      <c r="BZ140" s="124">
        <v>56.317300000000003</v>
      </c>
      <c r="CA140" s="124">
        <v>21.922699999999999</v>
      </c>
      <c r="CB140" s="124"/>
      <c r="CC140" s="124"/>
      <c r="CD140" s="124"/>
      <c r="CE140" s="124"/>
      <c r="CF140" s="124"/>
      <c r="CG140" s="124"/>
      <c r="CH140" s="124"/>
      <c r="CI140" s="124"/>
    </row>
    <row r="141" spans="2:87" x14ac:dyDescent="0.3">
      <c r="B141" s="309"/>
      <c r="C141" s="2">
        <v>2017</v>
      </c>
      <c r="D141" s="123">
        <v>64.2727</v>
      </c>
      <c r="E141" s="124">
        <v>9.1814</v>
      </c>
      <c r="F141" s="124">
        <v>71.55</v>
      </c>
      <c r="G141" s="124">
        <v>20.681899999999999</v>
      </c>
      <c r="H141" s="124">
        <v>65.593800000000002</v>
      </c>
      <c r="I141" s="124">
        <v>12.3332</v>
      </c>
      <c r="J141" s="124">
        <v>66.289299999999997</v>
      </c>
      <c r="K141" s="124">
        <v>11.5573</v>
      </c>
      <c r="L141" s="124">
        <v>65.566699999999997</v>
      </c>
      <c r="M141" s="124">
        <v>17.9697</v>
      </c>
      <c r="N141" s="124">
        <v>71.037700000000001</v>
      </c>
      <c r="O141" s="124">
        <v>18.147600000000001</v>
      </c>
      <c r="P141" s="124">
        <v>71.129400000000004</v>
      </c>
      <c r="Q141" s="124">
        <v>17.982600000000001</v>
      </c>
      <c r="R141" s="124">
        <v>66.703599999999994</v>
      </c>
      <c r="S141" s="124">
        <v>18.011099999999999</v>
      </c>
      <c r="T141" s="124">
        <v>68.664100000000005</v>
      </c>
      <c r="U141" s="124">
        <v>17.747699999999998</v>
      </c>
      <c r="V141" s="124">
        <v>71.970100000000002</v>
      </c>
      <c r="W141" s="124">
        <v>19.112400000000001</v>
      </c>
      <c r="X141" s="124"/>
      <c r="Y141" s="124"/>
      <c r="Z141" s="124"/>
      <c r="AA141" s="124"/>
      <c r="AB141" s="124"/>
      <c r="AC141" s="124"/>
      <c r="AE141" s="309"/>
      <c r="AF141" s="2">
        <v>2017</v>
      </c>
      <c r="AG141" s="123">
        <v>41.631799999999998</v>
      </c>
      <c r="AH141" s="124">
        <v>13.7136</v>
      </c>
      <c r="AI141" s="124">
        <v>47.502000000000002</v>
      </c>
      <c r="AJ141" s="124">
        <v>19.672499999999999</v>
      </c>
      <c r="AK141" s="124">
        <v>42.768799999999999</v>
      </c>
      <c r="AL141" s="124">
        <v>14.742900000000001</v>
      </c>
      <c r="AM141" s="124">
        <v>43.868899999999996</v>
      </c>
      <c r="AN141" s="124">
        <v>14.5619</v>
      </c>
      <c r="AO141" s="124">
        <v>41.311799999999998</v>
      </c>
      <c r="AP141" s="124">
        <v>19.169799999999999</v>
      </c>
      <c r="AQ141" s="124">
        <v>50.084800000000001</v>
      </c>
      <c r="AR141" s="124">
        <v>18.649799999999999</v>
      </c>
      <c r="AS141" s="124">
        <v>48.981900000000003</v>
      </c>
      <c r="AT141" s="124">
        <v>20.199300000000001</v>
      </c>
      <c r="AU141" s="124">
        <v>43.703699999999998</v>
      </c>
      <c r="AV141" s="124">
        <v>19.862300000000001</v>
      </c>
      <c r="AW141" s="124">
        <v>45.098599999999998</v>
      </c>
      <c r="AX141" s="124">
        <v>19.081800000000001</v>
      </c>
      <c r="AY141" s="124">
        <v>48.013599999999997</v>
      </c>
      <c r="AZ141" s="124">
        <v>19.502500000000001</v>
      </c>
      <c r="BA141" s="124"/>
      <c r="BB141" s="124"/>
      <c r="BC141" s="124"/>
      <c r="BD141" s="124"/>
      <c r="BE141" s="124"/>
      <c r="BF141" s="124"/>
      <c r="BH141" s="309"/>
      <c r="BI141" s="2">
        <v>2017</v>
      </c>
      <c r="BJ141" s="123">
        <v>60.138199999999998</v>
      </c>
      <c r="BK141" s="124">
        <v>21.7681</v>
      </c>
      <c r="BL141" s="124">
        <v>56.109000000000002</v>
      </c>
      <c r="BM141" s="124">
        <v>23.697900000000001</v>
      </c>
      <c r="BN141" s="124">
        <v>55.049399999999999</v>
      </c>
      <c r="BO141" s="124">
        <v>14.91</v>
      </c>
      <c r="BP141" s="124">
        <v>61.575400000000002</v>
      </c>
      <c r="BQ141" s="124">
        <v>16.251899999999999</v>
      </c>
      <c r="BR141" s="124">
        <v>59.371499999999997</v>
      </c>
      <c r="BS141" s="124">
        <v>18.395700000000001</v>
      </c>
      <c r="BT141" s="124">
        <v>58.5184</v>
      </c>
      <c r="BU141" s="124">
        <v>17.684799999999999</v>
      </c>
      <c r="BV141" s="124">
        <v>57.452599999999997</v>
      </c>
      <c r="BW141" s="124">
        <v>16.459700000000002</v>
      </c>
      <c r="BX141" s="124">
        <v>53.328400000000002</v>
      </c>
      <c r="BY141" s="124">
        <v>21.167000000000002</v>
      </c>
      <c r="BZ141" s="124">
        <v>54.220100000000002</v>
      </c>
      <c r="CA141" s="124">
        <v>20.414200000000001</v>
      </c>
      <c r="CB141" s="124">
        <v>55.222099999999998</v>
      </c>
      <c r="CC141" s="124">
        <v>20.808700000000002</v>
      </c>
      <c r="CD141" s="124"/>
      <c r="CE141" s="124"/>
      <c r="CF141" s="124"/>
      <c r="CG141" s="124"/>
      <c r="CH141" s="124"/>
      <c r="CI141" s="124"/>
    </row>
    <row r="142" spans="2:87" x14ac:dyDescent="0.3">
      <c r="B142" s="309"/>
      <c r="C142" s="2">
        <v>2018</v>
      </c>
      <c r="D142" s="123">
        <v>61.716700000000003</v>
      </c>
      <c r="E142" s="124">
        <v>8.5748999999999995</v>
      </c>
      <c r="F142" s="124">
        <v>71.471400000000003</v>
      </c>
      <c r="G142" s="124">
        <v>21.765000000000001</v>
      </c>
      <c r="H142" s="124">
        <v>63.455599999999997</v>
      </c>
      <c r="I142" s="124">
        <v>11.440799999999999</v>
      </c>
      <c r="J142" s="124">
        <v>71.974999999999994</v>
      </c>
      <c r="K142" s="124">
        <v>18.0062</v>
      </c>
      <c r="L142" s="124">
        <v>61.451599999999999</v>
      </c>
      <c r="M142" s="124">
        <v>14.179</v>
      </c>
      <c r="N142" s="124">
        <v>69.122399999999999</v>
      </c>
      <c r="O142" s="124">
        <v>16.433399999999999</v>
      </c>
      <c r="P142" s="124">
        <v>64.379099999999994</v>
      </c>
      <c r="Q142" s="124">
        <v>14.5351</v>
      </c>
      <c r="R142" s="124">
        <v>67.835099999999997</v>
      </c>
      <c r="S142" s="124">
        <v>17.080100000000002</v>
      </c>
      <c r="T142" s="124">
        <v>69.8673</v>
      </c>
      <c r="U142" s="124">
        <v>18.511600000000001</v>
      </c>
      <c r="V142" s="124">
        <v>70.103999999999999</v>
      </c>
      <c r="W142" s="124">
        <v>19.6267</v>
      </c>
      <c r="X142" s="124">
        <v>69.976500000000001</v>
      </c>
      <c r="Y142" s="124">
        <v>17.933700000000002</v>
      </c>
      <c r="Z142" s="124"/>
      <c r="AA142" s="124"/>
      <c r="AB142" s="124"/>
      <c r="AC142" s="124"/>
      <c r="AE142" s="309"/>
      <c r="AF142" s="2">
        <v>2018</v>
      </c>
      <c r="AG142" s="123">
        <v>38.36</v>
      </c>
      <c r="AH142" s="124">
        <v>9.9895999999999994</v>
      </c>
      <c r="AI142" s="124">
        <v>48.074300000000001</v>
      </c>
      <c r="AJ142" s="124">
        <v>17.528300000000002</v>
      </c>
      <c r="AK142" s="124">
        <v>37.6111</v>
      </c>
      <c r="AL142" s="124">
        <v>13.656599999999999</v>
      </c>
      <c r="AM142" s="124">
        <v>51.732100000000003</v>
      </c>
      <c r="AN142" s="124">
        <v>19.490500000000001</v>
      </c>
      <c r="AO142" s="124">
        <v>36.560299999999998</v>
      </c>
      <c r="AP142" s="124">
        <v>16.3888</v>
      </c>
      <c r="AQ142" s="124">
        <v>47.213099999999997</v>
      </c>
      <c r="AR142" s="124">
        <v>20.589300000000001</v>
      </c>
      <c r="AS142" s="124">
        <v>41.343899999999998</v>
      </c>
      <c r="AT142" s="124">
        <v>16.612100000000002</v>
      </c>
      <c r="AU142" s="124">
        <v>45.320799999999998</v>
      </c>
      <c r="AV142" s="124">
        <v>19.494599999999998</v>
      </c>
      <c r="AW142" s="124">
        <v>46.189100000000003</v>
      </c>
      <c r="AX142" s="124">
        <v>19.772600000000001</v>
      </c>
      <c r="AY142" s="124">
        <v>45.984400000000001</v>
      </c>
      <c r="AZ142" s="124">
        <v>19.864899999999999</v>
      </c>
      <c r="BA142" s="124">
        <v>46.155099999999997</v>
      </c>
      <c r="BB142" s="124">
        <v>18.720800000000001</v>
      </c>
      <c r="BC142" s="124"/>
      <c r="BD142" s="124"/>
      <c r="BE142" s="124"/>
      <c r="BF142" s="124"/>
      <c r="BH142" s="309"/>
      <c r="BI142" s="2">
        <v>2018</v>
      </c>
      <c r="BJ142" s="123">
        <v>59.838299999999997</v>
      </c>
      <c r="BK142" s="124">
        <v>18.906500000000001</v>
      </c>
      <c r="BL142" s="124">
        <v>58.26</v>
      </c>
      <c r="BM142" s="124">
        <v>32.232900000000001</v>
      </c>
      <c r="BN142" s="124">
        <v>59.001100000000001</v>
      </c>
      <c r="BO142" s="124">
        <v>15.634600000000001</v>
      </c>
      <c r="BP142" s="124">
        <v>58.98</v>
      </c>
      <c r="BQ142" s="124">
        <v>21.1479</v>
      </c>
      <c r="BR142" s="124">
        <v>57.401000000000003</v>
      </c>
      <c r="BS142" s="124">
        <v>21.4359</v>
      </c>
      <c r="BT142" s="124">
        <v>62.453299999999999</v>
      </c>
      <c r="BU142" s="124">
        <v>18.198899999999998</v>
      </c>
      <c r="BV142" s="124">
        <v>57.994199999999999</v>
      </c>
      <c r="BW142" s="124">
        <v>17.240400000000001</v>
      </c>
      <c r="BX142" s="124">
        <v>56.291800000000002</v>
      </c>
      <c r="BY142" s="124">
        <v>21.028600000000001</v>
      </c>
      <c r="BZ142" s="124">
        <v>59.308799999999998</v>
      </c>
      <c r="CA142" s="124">
        <v>22.115300000000001</v>
      </c>
      <c r="CB142" s="124">
        <v>56.011600000000001</v>
      </c>
      <c r="CC142" s="124">
        <v>20.2851</v>
      </c>
      <c r="CD142" s="124">
        <v>53.353099999999998</v>
      </c>
      <c r="CE142" s="124">
        <v>21.5777</v>
      </c>
      <c r="CF142" s="124"/>
      <c r="CG142" s="124"/>
      <c r="CH142" s="124"/>
      <c r="CI142" s="124"/>
    </row>
    <row r="143" spans="2:87" x14ac:dyDescent="0.3">
      <c r="B143" s="309"/>
      <c r="C143" s="2">
        <v>2019</v>
      </c>
      <c r="D143" s="123">
        <v>85.633300000000006</v>
      </c>
      <c r="E143" s="124">
        <v>19.929500000000001</v>
      </c>
      <c r="F143" s="124">
        <v>69.571399999999997</v>
      </c>
      <c r="G143" s="124">
        <v>12.4908</v>
      </c>
      <c r="H143" s="124">
        <v>59.337499999999999</v>
      </c>
      <c r="I143" s="124">
        <v>11.7324</v>
      </c>
      <c r="J143" s="124">
        <v>71.078599999999994</v>
      </c>
      <c r="K143" s="124">
        <v>21.391100000000002</v>
      </c>
      <c r="L143" s="124">
        <v>63.85</v>
      </c>
      <c r="M143" s="124">
        <v>18.444900000000001</v>
      </c>
      <c r="N143" s="124">
        <v>68.665499999999994</v>
      </c>
      <c r="O143" s="124">
        <v>18.775099999999998</v>
      </c>
      <c r="P143" s="124">
        <v>66.017099999999999</v>
      </c>
      <c r="Q143" s="124">
        <v>17.1083</v>
      </c>
      <c r="R143" s="124">
        <v>66.3</v>
      </c>
      <c r="S143" s="124">
        <v>15.8775</v>
      </c>
      <c r="T143" s="124">
        <v>67.729799999999997</v>
      </c>
      <c r="U143" s="124">
        <v>17.534199999999998</v>
      </c>
      <c r="V143" s="124">
        <v>64.911799999999999</v>
      </c>
      <c r="W143" s="124">
        <v>15.8521</v>
      </c>
      <c r="X143" s="124">
        <v>67.911900000000003</v>
      </c>
      <c r="Y143" s="124">
        <v>16.9908</v>
      </c>
      <c r="Z143" s="124">
        <v>68.892099999999999</v>
      </c>
      <c r="AA143" s="124">
        <v>17.868500000000001</v>
      </c>
      <c r="AB143" s="124"/>
      <c r="AC143" s="124"/>
      <c r="AE143" s="309"/>
      <c r="AF143" s="2">
        <v>2019</v>
      </c>
      <c r="AG143" s="123">
        <v>58.648299999999999</v>
      </c>
      <c r="AH143" s="124">
        <v>12.1143</v>
      </c>
      <c r="AI143" s="124">
        <v>44.481400000000001</v>
      </c>
      <c r="AJ143" s="124">
        <v>15.0006</v>
      </c>
      <c r="AK143" s="124">
        <v>33.738799999999998</v>
      </c>
      <c r="AL143" s="124">
        <v>16.285799999999998</v>
      </c>
      <c r="AM143" s="124">
        <v>45.078600000000002</v>
      </c>
      <c r="AN143" s="124">
        <v>15.552</v>
      </c>
      <c r="AO143" s="124">
        <v>39.051699999999997</v>
      </c>
      <c r="AP143" s="124">
        <v>20.539200000000001</v>
      </c>
      <c r="AQ143" s="124">
        <v>47.008600000000001</v>
      </c>
      <c r="AR143" s="124">
        <v>19.8748</v>
      </c>
      <c r="AS143" s="124">
        <v>43.677999999999997</v>
      </c>
      <c r="AT143" s="124">
        <v>19.714500000000001</v>
      </c>
      <c r="AU143" s="124">
        <v>42.019599999999997</v>
      </c>
      <c r="AV143" s="124">
        <v>17.606200000000001</v>
      </c>
      <c r="AW143" s="124">
        <v>44.607599999999998</v>
      </c>
      <c r="AX143" s="124">
        <v>19.727499999999999</v>
      </c>
      <c r="AY143" s="124">
        <v>41.224600000000002</v>
      </c>
      <c r="AZ143" s="124">
        <v>17.271100000000001</v>
      </c>
      <c r="BA143" s="124">
        <v>44.544400000000003</v>
      </c>
      <c r="BB143" s="124">
        <v>17.928599999999999</v>
      </c>
      <c r="BC143" s="124">
        <v>44.901499999999999</v>
      </c>
      <c r="BD143" s="124">
        <v>18.3996</v>
      </c>
      <c r="BE143" s="124"/>
      <c r="BF143" s="124"/>
      <c r="BH143" s="309"/>
      <c r="BI143" s="2">
        <v>2019</v>
      </c>
      <c r="BJ143" s="123">
        <v>71.063299999999998</v>
      </c>
      <c r="BK143" s="124">
        <v>10.6328</v>
      </c>
      <c r="BL143" s="124">
        <v>65.252899999999997</v>
      </c>
      <c r="BM143" s="124">
        <v>15.427199999999999</v>
      </c>
      <c r="BN143" s="124">
        <v>62.432499999999997</v>
      </c>
      <c r="BO143" s="124">
        <v>20.6935</v>
      </c>
      <c r="BP143" s="124">
        <v>53.950699999999998</v>
      </c>
      <c r="BQ143" s="124">
        <v>21.818899999999999</v>
      </c>
      <c r="BR143" s="124">
        <v>59.761699999999998</v>
      </c>
      <c r="BS143" s="124">
        <v>22.114599999999999</v>
      </c>
      <c r="BT143" s="124">
        <v>59.308599999999998</v>
      </c>
      <c r="BU143" s="124">
        <v>17.610399999999998</v>
      </c>
      <c r="BV143" s="124">
        <v>58.723100000000002</v>
      </c>
      <c r="BW143" s="124">
        <v>21.3078</v>
      </c>
      <c r="BX143" s="124">
        <v>57.029600000000002</v>
      </c>
      <c r="BY143" s="124">
        <v>20.057200000000002</v>
      </c>
      <c r="BZ143" s="124">
        <v>57.224600000000002</v>
      </c>
      <c r="CA143" s="124">
        <v>22.601700000000001</v>
      </c>
      <c r="CB143" s="124">
        <v>52.573300000000003</v>
      </c>
      <c r="CC143" s="124">
        <v>20.0014</v>
      </c>
      <c r="CD143" s="124">
        <v>54.352800000000002</v>
      </c>
      <c r="CE143" s="124">
        <v>19.322800000000001</v>
      </c>
      <c r="CF143" s="124">
        <v>53.219200000000001</v>
      </c>
      <c r="CG143" s="124">
        <v>20.928599999999999</v>
      </c>
      <c r="CH143" s="124"/>
      <c r="CI143" s="124"/>
    </row>
    <row r="144" spans="2:87" x14ac:dyDescent="0.3">
      <c r="B144" s="310"/>
      <c r="C144" s="3">
        <v>2020</v>
      </c>
      <c r="D144" s="125">
        <v>66.8</v>
      </c>
      <c r="E144" s="126">
        <v>13.152200000000001</v>
      </c>
      <c r="F144" s="126">
        <v>83.974999999999994</v>
      </c>
      <c r="G144" s="126">
        <v>28.8233</v>
      </c>
      <c r="H144" s="126">
        <v>58</v>
      </c>
      <c r="I144" s="126">
        <v>12.557499999999999</v>
      </c>
      <c r="J144" s="126">
        <v>79.05</v>
      </c>
      <c r="K144" s="126">
        <v>28.300699999999999</v>
      </c>
      <c r="L144" s="126">
        <v>68.678899999999999</v>
      </c>
      <c r="M144" s="126">
        <v>17.307400000000001</v>
      </c>
      <c r="N144" s="126">
        <v>72.444400000000002</v>
      </c>
      <c r="O144" s="126">
        <v>21.4832</v>
      </c>
      <c r="P144" s="126">
        <v>68.111099999999993</v>
      </c>
      <c r="Q144" s="126">
        <v>16.269100000000002</v>
      </c>
      <c r="R144" s="126">
        <v>70.923500000000004</v>
      </c>
      <c r="S144" s="126">
        <v>18.7302</v>
      </c>
      <c r="T144" s="126">
        <v>66.024500000000003</v>
      </c>
      <c r="U144" s="126">
        <v>15.912699999999999</v>
      </c>
      <c r="V144" s="126">
        <v>65.860299999999995</v>
      </c>
      <c r="W144" s="126">
        <v>15.23</v>
      </c>
      <c r="X144" s="126">
        <v>66.135099999999994</v>
      </c>
      <c r="Y144" s="126">
        <v>19.261299999999999</v>
      </c>
      <c r="Z144" s="126">
        <v>66.180800000000005</v>
      </c>
      <c r="AA144" s="126">
        <v>17.8443</v>
      </c>
      <c r="AB144" s="126">
        <v>70.195999999999998</v>
      </c>
      <c r="AC144" s="126">
        <v>18.533000000000001</v>
      </c>
      <c r="AE144" s="310"/>
      <c r="AF144" s="3">
        <v>2020</v>
      </c>
      <c r="AG144" s="125">
        <v>46.05</v>
      </c>
      <c r="AH144" s="126">
        <v>25.47</v>
      </c>
      <c r="AI144" s="126">
        <v>58.74</v>
      </c>
      <c r="AJ144" s="126">
        <v>26.1722</v>
      </c>
      <c r="AK144" s="126">
        <v>25.9833</v>
      </c>
      <c r="AL144" s="126">
        <v>11.0794</v>
      </c>
      <c r="AM144" s="126">
        <v>53.073999999999998</v>
      </c>
      <c r="AN144" s="126">
        <v>21.740500000000001</v>
      </c>
      <c r="AO144" s="126">
        <v>44.407400000000003</v>
      </c>
      <c r="AP144" s="126">
        <v>19.549700000000001</v>
      </c>
      <c r="AQ144" s="126">
        <v>49.172800000000002</v>
      </c>
      <c r="AR144" s="126">
        <v>24.2972</v>
      </c>
      <c r="AS144" s="126">
        <v>44.433300000000003</v>
      </c>
      <c r="AT144" s="126">
        <v>18.431000000000001</v>
      </c>
      <c r="AU144" s="126">
        <v>48.450600000000001</v>
      </c>
      <c r="AV144" s="126">
        <v>19.803699999999999</v>
      </c>
      <c r="AW144" s="126">
        <v>44.436999999999998</v>
      </c>
      <c r="AX144" s="126">
        <v>19.3414</v>
      </c>
      <c r="AY144" s="126">
        <v>41.846899999999998</v>
      </c>
      <c r="AZ144" s="126">
        <v>16.116599999999998</v>
      </c>
      <c r="BA144" s="126">
        <v>41.787500000000001</v>
      </c>
      <c r="BB144" s="126">
        <v>21.194600000000001</v>
      </c>
      <c r="BC144" s="126">
        <v>41.634399999999999</v>
      </c>
      <c r="BD144" s="126">
        <v>18.9849</v>
      </c>
      <c r="BE144" s="126">
        <v>46.608499999999999</v>
      </c>
      <c r="BF144" s="126">
        <v>19.455200000000001</v>
      </c>
      <c r="BH144" s="310"/>
      <c r="BI144" s="3">
        <v>2020</v>
      </c>
      <c r="BJ144" s="125">
        <v>67.42</v>
      </c>
      <c r="BK144" s="126">
        <v>17.875699999999998</v>
      </c>
      <c r="BL144" s="126">
        <v>74.88</v>
      </c>
      <c r="BM144" s="126">
        <v>31.795500000000001</v>
      </c>
      <c r="BN144" s="126">
        <v>55.033299999999997</v>
      </c>
      <c r="BO144" s="126">
        <v>10.552300000000001</v>
      </c>
      <c r="BP144" s="126">
        <v>66.516999999999996</v>
      </c>
      <c r="BQ144" s="126">
        <v>21.7378</v>
      </c>
      <c r="BR144" s="126">
        <v>65.655799999999999</v>
      </c>
      <c r="BS144" s="126">
        <v>25.275500000000001</v>
      </c>
      <c r="BT144" s="126">
        <v>62.548900000000003</v>
      </c>
      <c r="BU144" s="126">
        <v>21.595400000000001</v>
      </c>
      <c r="BV144" s="126">
        <v>56.28</v>
      </c>
      <c r="BW144" s="126">
        <v>24.5383</v>
      </c>
      <c r="BX144" s="126">
        <v>62.697099999999999</v>
      </c>
      <c r="BY144" s="126">
        <v>17.4482</v>
      </c>
      <c r="BZ144" s="126">
        <v>53.382300000000001</v>
      </c>
      <c r="CA144" s="126">
        <v>20.101900000000001</v>
      </c>
      <c r="CB144" s="126">
        <v>54.5488</v>
      </c>
      <c r="CC144" s="126">
        <v>16.956199999999999</v>
      </c>
      <c r="CD144" s="126">
        <v>57.525300000000001</v>
      </c>
      <c r="CE144" s="126">
        <v>18.712900000000001</v>
      </c>
      <c r="CF144" s="126">
        <v>53.867800000000003</v>
      </c>
      <c r="CG144" s="126">
        <v>20.7194</v>
      </c>
      <c r="CH144" s="126">
        <v>52.978400000000001</v>
      </c>
      <c r="CI144" s="126">
        <v>21.723400000000002</v>
      </c>
    </row>
    <row r="145" spans="2:87" x14ac:dyDescent="0.3">
      <c r="G145" s="115"/>
      <c r="BB145" s="115"/>
    </row>
    <row r="146" spans="2:87" ht="24" x14ac:dyDescent="0.3">
      <c r="B146" s="100" t="s">
        <v>61</v>
      </c>
      <c r="C146" s="87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E146" s="100" t="s">
        <v>62</v>
      </c>
      <c r="AF146" s="87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  <c r="BA146" s="86"/>
      <c r="BB146" s="86"/>
      <c r="BC146" s="86"/>
      <c r="BD146" s="86"/>
      <c r="BE146" s="86"/>
      <c r="BF146" s="86"/>
      <c r="BH146" s="100" t="s">
        <v>69</v>
      </c>
      <c r="BI146" s="87"/>
      <c r="BJ146" s="86"/>
      <c r="BK146" s="86"/>
      <c r="BL146" s="86"/>
      <c r="BM146" s="86"/>
      <c r="BN146" s="86"/>
      <c r="BO146" s="86"/>
      <c r="BP146" s="86"/>
      <c r="BQ146" s="86"/>
      <c r="BR146" s="86"/>
      <c r="BS146" s="86"/>
      <c r="BT146" s="86"/>
      <c r="BU146" s="86"/>
      <c r="BV146" s="86"/>
      <c r="BW146" s="86"/>
      <c r="BX146" s="86"/>
      <c r="BY146" s="86"/>
      <c r="BZ146" s="86"/>
      <c r="CA146" s="86"/>
      <c r="CB146" s="86"/>
      <c r="CC146" s="86"/>
      <c r="CD146" s="86"/>
      <c r="CE146" s="86"/>
      <c r="CF146" s="86"/>
      <c r="CG146" s="86"/>
      <c r="CH146" s="86"/>
      <c r="CI146" s="86"/>
    </row>
    <row r="147" spans="2:87" x14ac:dyDescent="0.3">
      <c r="B147" s="79"/>
      <c r="C147" s="73"/>
      <c r="D147" s="311" t="s">
        <v>30</v>
      </c>
      <c r="E147" s="311"/>
      <c r="F147" s="311"/>
      <c r="G147" s="311"/>
      <c r="H147" s="311"/>
      <c r="I147" s="311"/>
      <c r="J147" s="311"/>
      <c r="K147" s="311"/>
      <c r="L147" s="311"/>
      <c r="M147" s="311"/>
      <c r="N147" s="311"/>
      <c r="O147" s="311"/>
      <c r="P147" s="311"/>
      <c r="Q147" s="311"/>
      <c r="R147" s="311"/>
      <c r="S147" s="311"/>
      <c r="T147" s="311"/>
      <c r="U147" s="311"/>
      <c r="V147" s="311"/>
      <c r="W147" s="311"/>
      <c r="X147" s="311"/>
      <c r="Y147" s="311"/>
      <c r="Z147" s="311"/>
      <c r="AA147" s="311"/>
      <c r="AB147" s="311"/>
      <c r="AC147" s="311"/>
      <c r="AE147" s="79"/>
      <c r="AF147" s="73"/>
      <c r="AG147" s="311" t="s">
        <v>30</v>
      </c>
      <c r="AH147" s="311"/>
      <c r="AI147" s="311"/>
      <c r="AJ147" s="311"/>
      <c r="AK147" s="311"/>
      <c r="AL147" s="311"/>
      <c r="AM147" s="311"/>
      <c r="AN147" s="311"/>
      <c r="AO147" s="311"/>
      <c r="AP147" s="311"/>
      <c r="AQ147" s="311"/>
      <c r="AR147" s="311"/>
      <c r="AS147" s="311"/>
      <c r="AT147" s="311"/>
      <c r="AU147" s="311"/>
      <c r="AV147" s="311"/>
      <c r="AW147" s="311"/>
      <c r="AX147" s="311"/>
      <c r="AY147" s="311"/>
      <c r="AZ147" s="311"/>
      <c r="BA147" s="311"/>
      <c r="BB147" s="311"/>
      <c r="BC147" s="311"/>
      <c r="BD147" s="311"/>
      <c r="BE147" s="311"/>
      <c r="BF147" s="311"/>
      <c r="BH147" s="79"/>
      <c r="BI147" s="73"/>
      <c r="BJ147" s="311" t="s">
        <v>30</v>
      </c>
      <c r="BK147" s="311"/>
      <c r="BL147" s="311"/>
      <c r="BM147" s="311"/>
      <c r="BN147" s="311"/>
      <c r="BO147" s="311"/>
      <c r="BP147" s="311"/>
      <c r="BQ147" s="311"/>
      <c r="BR147" s="311"/>
      <c r="BS147" s="311"/>
      <c r="BT147" s="311"/>
      <c r="BU147" s="311"/>
      <c r="BV147" s="311"/>
      <c r="BW147" s="311"/>
      <c r="BX147" s="311"/>
      <c r="BY147" s="311"/>
      <c r="BZ147" s="311"/>
      <c r="CA147" s="311"/>
      <c r="CB147" s="311"/>
      <c r="CC147" s="311"/>
      <c r="CD147" s="311"/>
      <c r="CE147" s="311"/>
      <c r="CF147" s="311"/>
      <c r="CG147" s="311"/>
      <c r="CH147" s="311"/>
      <c r="CI147" s="311"/>
    </row>
    <row r="148" spans="2:87" x14ac:dyDescent="0.3">
      <c r="B148" s="80"/>
      <c r="C148" s="81"/>
      <c r="D148" s="307">
        <v>2008</v>
      </c>
      <c r="E148" s="307"/>
      <c r="F148" s="307">
        <v>2009</v>
      </c>
      <c r="G148" s="307"/>
      <c r="H148" s="307">
        <v>2010</v>
      </c>
      <c r="I148" s="307"/>
      <c r="J148" s="307">
        <v>2011</v>
      </c>
      <c r="K148" s="307"/>
      <c r="L148" s="307">
        <v>2012</v>
      </c>
      <c r="M148" s="307"/>
      <c r="N148" s="307">
        <v>2013</v>
      </c>
      <c r="O148" s="307"/>
      <c r="P148" s="307">
        <v>2014</v>
      </c>
      <c r="Q148" s="307"/>
      <c r="R148" s="307">
        <v>2015</v>
      </c>
      <c r="S148" s="307"/>
      <c r="T148" s="307">
        <v>2016</v>
      </c>
      <c r="U148" s="307"/>
      <c r="V148" s="307">
        <v>2017</v>
      </c>
      <c r="W148" s="307"/>
      <c r="X148" s="307">
        <v>2018</v>
      </c>
      <c r="Y148" s="307"/>
      <c r="Z148" s="307">
        <v>2019</v>
      </c>
      <c r="AA148" s="307"/>
      <c r="AB148" s="307">
        <v>2020</v>
      </c>
      <c r="AC148" s="307"/>
      <c r="AE148" s="80"/>
      <c r="AF148" s="81"/>
      <c r="AG148" s="307">
        <v>2008</v>
      </c>
      <c r="AH148" s="307"/>
      <c r="AI148" s="307">
        <v>2009</v>
      </c>
      <c r="AJ148" s="307"/>
      <c r="AK148" s="307">
        <v>2010</v>
      </c>
      <c r="AL148" s="307"/>
      <c r="AM148" s="307">
        <v>2011</v>
      </c>
      <c r="AN148" s="307"/>
      <c r="AO148" s="307">
        <v>2012</v>
      </c>
      <c r="AP148" s="307"/>
      <c r="AQ148" s="307">
        <v>2013</v>
      </c>
      <c r="AR148" s="307"/>
      <c r="AS148" s="307">
        <v>2014</v>
      </c>
      <c r="AT148" s="307"/>
      <c r="AU148" s="307">
        <v>2015</v>
      </c>
      <c r="AV148" s="307"/>
      <c r="AW148" s="307">
        <v>2016</v>
      </c>
      <c r="AX148" s="307"/>
      <c r="AY148" s="307">
        <v>2017</v>
      </c>
      <c r="AZ148" s="307"/>
      <c r="BA148" s="307">
        <v>2018</v>
      </c>
      <c r="BB148" s="307"/>
      <c r="BC148" s="307">
        <v>2019</v>
      </c>
      <c r="BD148" s="307"/>
      <c r="BE148" s="307">
        <v>2020</v>
      </c>
      <c r="BF148" s="307"/>
      <c r="BH148" s="80"/>
      <c r="BI148" s="81"/>
      <c r="BJ148" s="307">
        <v>2008</v>
      </c>
      <c r="BK148" s="307"/>
      <c r="BL148" s="307">
        <v>2009</v>
      </c>
      <c r="BM148" s="307"/>
      <c r="BN148" s="307">
        <v>2010</v>
      </c>
      <c r="BO148" s="307"/>
      <c r="BP148" s="307">
        <v>2011</v>
      </c>
      <c r="BQ148" s="307"/>
      <c r="BR148" s="307">
        <v>2012</v>
      </c>
      <c r="BS148" s="307"/>
      <c r="BT148" s="307">
        <v>2013</v>
      </c>
      <c r="BU148" s="307"/>
      <c r="BV148" s="307">
        <v>2014</v>
      </c>
      <c r="BW148" s="307"/>
      <c r="BX148" s="307">
        <v>2015</v>
      </c>
      <c r="BY148" s="307"/>
      <c r="BZ148" s="307">
        <v>2016</v>
      </c>
      <c r="CA148" s="307"/>
      <c r="CB148" s="307">
        <v>2017</v>
      </c>
      <c r="CC148" s="307"/>
      <c r="CD148" s="307">
        <v>2018</v>
      </c>
      <c r="CE148" s="307"/>
      <c r="CF148" s="307">
        <v>2019</v>
      </c>
      <c r="CG148" s="307"/>
      <c r="CH148" s="307">
        <v>2020</v>
      </c>
      <c r="CI148" s="307"/>
    </row>
    <row r="149" spans="2:87" x14ac:dyDescent="0.3">
      <c r="B149" s="83"/>
      <c r="C149" s="84"/>
      <c r="D149" s="85" t="s">
        <v>57</v>
      </c>
      <c r="E149" s="85" t="s">
        <v>58</v>
      </c>
      <c r="F149" s="85" t="s">
        <v>57</v>
      </c>
      <c r="G149" s="85" t="s">
        <v>58</v>
      </c>
      <c r="H149" s="85" t="s">
        <v>57</v>
      </c>
      <c r="I149" s="85" t="s">
        <v>58</v>
      </c>
      <c r="J149" s="85" t="s">
        <v>57</v>
      </c>
      <c r="K149" s="85" t="s">
        <v>58</v>
      </c>
      <c r="L149" s="85" t="s">
        <v>57</v>
      </c>
      <c r="M149" s="85" t="s">
        <v>58</v>
      </c>
      <c r="N149" s="85" t="s">
        <v>57</v>
      </c>
      <c r="O149" s="85" t="s">
        <v>58</v>
      </c>
      <c r="P149" s="85" t="s">
        <v>57</v>
      </c>
      <c r="Q149" s="85" t="s">
        <v>58</v>
      </c>
      <c r="R149" s="85" t="s">
        <v>57</v>
      </c>
      <c r="S149" s="85" t="s">
        <v>58</v>
      </c>
      <c r="T149" s="85" t="s">
        <v>57</v>
      </c>
      <c r="U149" s="85" t="s">
        <v>58</v>
      </c>
      <c r="V149" s="85" t="s">
        <v>57</v>
      </c>
      <c r="W149" s="85" t="s">
        <v>58</v>
      </c>
      <c r="X149" s="85" t="s">
        <v>57</v>
      </c>
      <c r="Y149" s="85" t="s">
        <v>58</v>
      </c>
      <c r="Z149" s="85" t="s">
        <v>57</v>
      </c>
      <c r="AA149" s="85" t="s">
        <v>58</v>
      </c>
      <c r="AB149" s="85" t="s">
        <v>57</v>
      </c>
      <c r="AC149" s="85" t="s">
        <v>58</v>
      </c>
      <c r="AE149" s="83"/>
      <c r="AF149" s="84"/>
      <c r="AG149" s="85" t="s">
        <v>57</v>
      </c>
      <c r="AH149" s="85" t="s">
        <v>58</v>
      </c>
      <c r="AI149" s="85" t="s">
        <v>57</v>
      </c>
      <c r="AJ149" s="85" t="s">
        <v>58</v>
      </c>
      <c r="AK149" s="85" t="s">
        <v>57</v>
      </c>
      <c r="AL149" s="85" t="s">
        <v>58</v>
      </c>
      <c r="AM149" s="85" t="s">
        <v>57</v>
      </c>
      <c r="AN149" s="85" t="s">
        <v>58</v>
      </c>
      <c r="AO149" s="85" t="s">
        <v>57</v>
      </c>
      <c r="AP149" s="85" t="s">
        <v>58</v>
      </c>
      <c r="AQ149" s="85" t="s">
        <v>57</v>
      </c>
      <c r="AR149" s="85" t="s">
        <v>58</v>
      </c>
      <c r="AS149" s="85" t="s">
        <v>57</v>
      </c>
      <c r="AT149" s="85" t="s">
        <v>58</v>
      </c>
      <c r="AU149" s="85" t="s">
        <v>57</v>
      </c>
      <c r="AV149" s="85" t="s">
        <v>58</v>
      </c>
      <c r="AW149" s="85" t="s">
        <v>57</v>
      </c>
      <c r="AX149" s="85" t="s">
        <v>58</v>
      </c>
      <c r="AY149" s="85" t="s">
        <v>57</v>
      </c>
      <c r="AZ149" s="85" t="s">
        <v>58</v>
      </c>
      <c r="BA149" s="85" t="s">
        <v>57</v>
      </c>
      <c r="BB149" s="85" t="s">
        <v>58</v>
      </c>
      <c r="BC149" s="85" t="s">
        <v>57</v>
      </c>
      <c r="BD149" s="85" t="s">
        <v>58</v>
      </c>
      <c r="BE149" s="85" t="s">
        <v>57</v>
      </c>
      <c r="BF149" s="85" t="s">
        <v>58</v>
      </c>
      <c r="BH149" s="83"/>
      <c r="BI149" s="84"/>
      <c r="BJ149" s="85" t="s">
        <v>57</v>
      </c>
      <c r="BK149" s="85" t="s">
        <v>58</v>
      </c>
      <c r="BL149" s="85" t="s">
        <v>57</v>
      </c>
      <c r="BM149" s="85" t="s">
        <v>58</v>
      </c>
      <c r="BN149" s="85" t="s">
        <v>57</v>
      </c>
      <c r="BO149" s="85" t="s">
        <v>58</v>
      </c>
      <c r="BP149" s="85" t="s">
        <v>57</v>
      </c>
      <c r="BQ149" s="85" t="s">
        <v>58</v>
      </c>
      <c r="BR149" s="85" t="s">
        <v>57</v>
      </c>
      <c r="BS149" s="85" t="s">
        <v>58</v>
      </c>
      <c r="BT149" s="85" t="s">
        <v>57</v>
      </c>
      <c r="BU149" s="85" t="s">
        <v>58</v>
      </c>
      <c r="BV149" s="85" t="s">
        <v>57</v>
      </c>
      <c r="BW149" s="85" t="s">
        <v>58</v>
      </c>
      <c r="BX149" s="85" t="s">
        <v>57</v>
      </c>
      <c r="BY149" s="85" t="s">
        <v>58</v>
      </c>
      <c r="BZ149" s="85" t="s">
        <v>57</v>
      </c>
      <c r="CA149" s="85" t="s">
        <v>58</v>
      </c>
      <c r="CB149" s="85" t="s">
        <v>57</v>
      </c>
      <c r="CC149" s="85" t="s">
        <v>58</v>
      </c>
      <c r="CD149" s="85" t="s">
        <v>57</v>
      </c>
      <c r="CE149" s="85" t="s">
        <v>58</v>
      </c>
      <c r="CF149" s="85" t="s">
        <v>57</v>
      </c>
      <c r="CG149" s="85" t="s">
        <v>58</v>
      </c>
      <c r="CH149" s="85" t="s">
        <v>57</v>
      </c>
      <c r="CI149" s="85" t="s">
        <v>58</v>
      </c>
    </row>
    <row r="150" spans="2:87" ht="13.5" customHeight="1" x14ac:dyDescent="0.3">
      <c r="B150" s="308" t="s">
        <v>34</v>
      </c>
      <c r="C150" s="2">
        <v>2008</v>
      </c>
      <c r="D150" s="121">
        <v>15.761100000000001</v>
      </c>
      <c r="E150" s="122">
        <v>16.6038</v>
      </c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  <c r="AE150" s="308" t="s">
        <v>34</v>
      </c>
      <c r="AF150" s="2">
        <v>2008</v>
      </c>
      <c r="AG150" s="121">
        <v>12.978</v>
      </c>
      <c r="AH150" s="122">
        <v>16.079599999999999</v>
      </c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  <c r="AT150" s="122"/>
      <c r="AU150" s="122"/>
      <c r="AV150" s="122"/>
      <c r="AW150" s="122"/>
      <c r="AX150" s="122"/>
      <c r="AY150" s="122"/>
      <c r="AZ150" s="122"/>
      <c r="BA150" s="122"/>
      <c r="BB150" s="122"/>
      <c r="BC150" s="122"/>
      <c r="BD150" s="122"/>
      <c r="BE150" s="122"/>
      <c r="BF150" s="122"/>
      <c r="BH150" s="308" t="s">
        <v>34</v>
      </c>
      <c r="BI150" s="2">
        <v>2008</v>
      </c>
      <c r="BJ150" s="121">
        <v>28.384399999999999</v>
      </c>
      <c r="BK150" s="122">
        <v>19.431999999999999</v>
      </c>
      <c r="BL150" s="122"/>
      <c r="BM150" s="122"/>
      <c r="BN150" s="122"/>
      <c r="BO150" s="122"/>
      <c r="BP150" s="122"/>
      <c r="BQ150" s="122"/>
      <c r="BR150" s="122"/>
      <c r="BS150" s="122"/>
      <c r="BT150" s="122"/>
      <c r="BU150" s="122"/>
      <c r="BV150" s="122"/>
      <c r="BW150" s="122"/>
      <c r="BX150" s="122"/>
      <c r="BY150" s="122"/>
      <c r="BZ150" s="122"/>
      <c r="CA150" s="122"/>
      <c r="CB150" s="122"/>
      <c r="CC150" s="122"/>
      <c r="CD150" s="122"/>
      <c r="CE150" s="122"/>
      <c r="CF150" s="122"/>
      <c r="CG150" s="122"/>
      <c r="CH150" s="122"/>
      <c r="CI150" s="122"/>
    </row>
    <row r="151" spans="2:87" x14ac:dyDescent="0.3">
      <c r="B151" s="309"/>
      <c r="C151" s="2">
        <v>2009</v>
      </c>
      <c r="D151" s="123">
        <v>13.3773</v>
      </c>
      <c r="E151" s="124">
        <v>16.072700000000001</v>
      </c>
      <c r="F151" s="124">
        <v>9.2560000000000002</v>
      </c>
      <c r="G151" s="124">
        <v>13.727399999999999</v>
      </c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E151" s="309"/>
      <c r="AF151" s="2">
        <v>2009</v>
      </c>
      <c r="AG151" s="123">
        <v>11.1548</v>
      </c>
      <c r="AH151" s="124">
        <v>14.1976</v>
      </c>
      <c r="AI151" s="124">
        <v>11.0848</v>
      </c>
      <c r="AJ151" s="124">
        <v>13.798400000000001</v>
      </c>
      <c r="AK151" s="124"/>
      <c r="AL151" s="124"/>
      <c r="AM151" s="124"/>
      <c r="AN151" s="124"/>
      <c r="AO151" s="124"/>
      <c r="AP151" s="124"/>
      <c r="AQ151" s="124"/>
      <c r="AR151" s="124"/>
      <c r="AS151" s="124"/>
      <c r="AT151" s="124"/>
      <c r="AU151" s="124"/>
      <c r="AV151" s="124"/>
      <c r="AW151" s="124"/>
      <c r="AX151" s="124"/>
      <c r="AY151" s="124"/>
      <c r="AZ151" s="124"/>
      <c r="BA151" s="124"/>
      <c r="BB151" s="124"/>
      <c r="BC151" s="124"/>
      <c r="BD151" s="124"/>
      <c r="BE151" s="124"/>
      <c r="BF151" s="124"/>
      <c r="BH151" s="309"/>
      <c r="BI151" s="2">
        <v>2009</v>
      </c>
      <c r="BJ151" s="123">
        <v>24.026700000000002</v>
      </c>
      <c r="BK151" s="124">
        <v>16.846</v>
      </c>
      <c r="BL151" s="124">
        <v>22.525600000000001</v>
      </c>
      <c r="BM151" s="124">
        <v>15.6006</v>
      </c>
      <c r="BN151" s="124"/>
      <c r="BO151" s="124"/>
      <c r="BP151" s="124"/>
      <c r="BQ151" s="124"/>
      <c r="BR151" s="124"/>
      <c r="BS151" s="124"/>
      <c r="BT151" s="124"/>
      <c r="BU151" s="124"/>
      <c r="BV151" s="124"/>
      <c r="BW151" s="124"/>
      <c r="BX151" s="124"/>
      <c r="BY151" s="124"/>
      <c r="BZ151" s="124"/>
      <c r="CA151" s="124"/>
      <c r="CB151" s="124"/>
      <c r="CC151" s="124"/>
      <c r="CD151" s="124"/>
      <c r="CE151" s="124"/>
      <c r="CF151" s="124"/>
      <c r="CG151" s="124"/>
      <c r="CH151" s="124"/>
      <c r="CI151" s="124"/>
    </row>
    <row r="152" spans="2:87" x14ac:dyDescent="0.3">
      <c r="B152" s="309"/>
      <c r="C152" s="2">
        <v>2010</v>
      </c>
      <c r="D152" s="123">
        <v>14.224500000000001</v>
      </c>
      <c r="E152" s="124">
        <v>17.3947</v>
      </c>
      <c r="F152" s="124">
        <v>8.8757000000000001</v>
      </c>
      <c r="G152" s="124">
        <v>13.071300000000001</v>
      </c>
      <c r="H152" s="124">
        <v>7.6002000000000001</v>
      </c>
      <c r="I152" s="124">
        <v>12.580299999999999</v>
      </c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E152" s="309"/>
      <c r="AF152" s="2">
        <v>2010</v>
      </c>
      <c r="AG152" s="123">
        <v>4.6576000000000004</v>
      </c>
      <c r="AH152" s="124">
        <v>9.3697999999999997</v>
      </c>
      <c r="AI152" s="124">
        <v>9.7200000000000006</v>
      </c>
      <c r="AJ152" s="124">
        <v>11.8873</v>
      </c>
      <c r="AK152" s="124">
        <v>10.1469</v>
      </c>
      <c r="AL152" s="124">
        <v>14.1793</v>
      </c>
      <c r="AM152" s="124"/>
      <c r="AN152" s="124"/>
      <c r="AO152" s="124"/>
      <c r="AP152" s="124"/>
      <c r="AQ152" s="124"/>
      <c r="AR152" s="124"/>
      <c r="AS152" s="124"/>
      <c r="AT152" s="124"/>
      <c r="AU152" s="124"/>
      <c r="AV152" s="124"/>
      <c r="AW152" s="124"/>
      <c r="AX152" s="124"/>
      <c r="AY152" s="124"/>
      <c r="AZ152" s="124"/>
      <c r="BA152" s="124"/>
      <c r="BB152" s="124"/>
      <c r="BC152" s="124"/>
      <c r="BD152" s="124"/>
      <c r="BE152" s="124"/>
      <c r="BF152" s="124"/>
      <c r="BH152" s="309"/>
      <c r="BI152" s="2">
        <v>2010</v>
      </c>
      <c r="BJ152" s="123">
        <v>24.995200000000001</v>
      </c>
      <c r="BK152" s="124">
        <v>17.5505</v>
      </c>
      <c r="BL152" s="124">
        <v>21.9177</v>
      </c>
      <c r="BM152" s="124">
        <v>15.548</v>
      </c>
      <c r="BN152" s="124">
        <v>22.482199999999999</v>
      </c>
      <c r="BO152" s="124">
        <v>17.059999999999999</v>
      </c>
      <c r="BP152" s="124"/>
      <c r="BQ152" s="124"/>
      <c r="BR152" s="124"/>
      <c r="BS152" s="124"/>
      <c r="BT152" s="124"/>
      <c r="BU152" s="124"/>
      <c r="BV152" s="124"/>
      <c r="BW152" s="124"/>
      <c r="BX152" s="124"/>
      <c r="BY152" s="124"/>
      <c r="BZ152" s="124"/>
      <c r="CA152" s="124"/>
      <c r="CB152" s="124"/>
      <c r="CC152" s="124"/>
      <c r="CD152" s="124"/>
      <c r="CE152" s="124"/>
      <c r="CF152" s="124"/>
      <c r="CG152" s="124"/>
      <c r="CH152" s="124"/>
      <c r="CI152" s="124"/>
    </row>
    <row r="153" spans="2:87" x14ac:dyDescent="0.3">
      <c r="B153" s="309"/>
      <c r="C153" s="2">
        <v>2011</v>
      </c>
      <c r="D153" s="123">
        <v>12.9979</v>
      </c>
      <c r="E153" s="124">
        <v>16.029499999999999</v>
      </c>
      <c r="F153" s="124">
        <v>7.5861999999999998</v>
      </c>
      <c r="G153" s="124">
        <v>13.692399999999999</v>
      </c>
      <c r="H153" s="124">
        <v>7.9991000000000003</v>
      </c>
      <c r="I153" s="124">
        <v>12.6676</v>
      </c>
      <c r="J153" s="124">
        <v>9.9184000000000001</v>
      </c>
      <c r="K153" s="124">
        <v>14.1607</v>
      </c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E153" s="309"/>
      <c r="AF153" s="2">
        <v>2011</v>
      </c>
      <c r="AG153" s="123">
        <v>5.4917999999999996</v>
      </c>
      <c r="AH153" s="124">
        <v>11.0352</v>
      </c>
      <c r="AI153" s="124">
        <v>9.2081</v>
      </c>
      <c r="AJ153" s="124">
        <v>15.1143</v>
      </c>
      <c r="AK153" s="124">
        <v>6.8337000000000003</v>
      </c>
      <c r="AL153" s="124">
        <v>10.8065</v>
      </c>
      <c r="AM153" s="124">
        <v>9.9410000000000007</v>
      </c>
      <c r="AN153" s="124">
        <v>13.2028</v>
      </c>
      <c r="AO153" s="124"/>
      <c r="AP153" s="124"/>
      <c r="AQ153" s="124"/>
      <c r="AR153" s="124"/>
      <c r="AS153" s="124"/>
      <c r="AT153" s="124"/>
      <c r="AU153" s="124"/>
      <c r="AV153" s="124"/>
      <c r="AW153" s="124"/>
      <c r="AX153" s="124"/>
      <c r="AY153" s="124"/>
      <c r="AZ153" s="124"/>
      <c r="BA153" s="124"/>
      <c r="BB153" s="124"/>
      <c r="BC153" s="124"/>
      <c r="BD153" s="124"/>
      <c r="BE153" s="124"/>
      <c r="BF153" s="124"/>
      <c r="BH153" s="309"/>
      <c r="BI153" s="2">
        <v>2011</v>
      </c>
      <c r="BJ153" s="123">
        <v>30.264700000000001</v>
      </c>
      <c r="BK153" s="124">
        <v>16.965299999999999</v>
      </c>
      <c r="BL153" s="124">
        <v>18.803599999999999</v>
      </c>
      <c r="BM153" s="124">
        <v>15.5525</v>
      </c>
      <c r="BN153" s="124">
        <v>24.189900000000002</v>
      </c>
      <c r="BO153" s="124">
        <v>17.536200000000001</v>
      </c>
      <c r="BP153" s="124">
        <v>22.477799999999998</v>
      </c>
      <c r="BQ153" s="124">
        <v>13.239100000000001</v>
      </c>
      <c r="BR153" s="124"/>
      <c r="BS153" s="124"/>
      <c r="BT153" s="124"/>
      <c r="BU153" s="124"/>
      <c r="BV153" s="124"/>
      <c r="BW153" s="124"/>
      <c r="BX153" s="124"/>
      <c r="BY153" s="124"/>
      <c r="BZ153" s="124"/>
      <c r="CA153" s="124"/>
      <c r="CB153" s="124"/>
      <c r="CC153" s="124"/>
      <c r="CD153" s="124"/>
      <c r="CE153" s="124"/>
      <c r="CF153" s="124"/>
      <c r="CG153" s="124"/>
      <c r="CH153" s="124"/>
      <c r="CI153" s="124"/>
    </row>
    <row r="154" spans="2:87" x14ac:dyDescent="0.3">
      <c r="B154" s="309"/>
      <c r="C154" s="2">
        <v>2012</v>
      </c>
      <c r="D154" s="123">
        <v>8.5145</v>
      </c>
      <c r="E154" s="124">
        <v>12.8346</v>
      </c>
      <c r="F154" s="124">
        <v>12.552099999999999</v>
      </c>
      <c r="G154" s="124">
        <v>15.3652</v>
      </c>
      <c r="H154" s="124">
        <v>11.765000000000001</v>
      </c>
      <c r="I154" s="124">
        <v>14.959899999999999</v>
      </c>
      <c r="J154" s="124">
        <v>8.6434999999999995</v>
      </c>
      <c r="K154" s="124">
        <v>13.1967</v>
      </c>
      <c r="L154" s="124">
        <v>8.4850999999999992</v>
      </c>
      <c r="M154" s="124">
        <v>12.7179</v>
      </c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E154" s="309"/>
      <c r="AF154" s="2">
        <v>2012</v>
      </c>
      <c r="AG154" s="123">
        <v>5.2845000000000004</v>
      </c>
      <c r="AH154" s="124">
        <v>10.514699999999999</v>
      </c>
      <c r="AI154" s="124">
        <v>5.5724</v>
      </c>
      <c r="AJ154" s="124">
        <v>12.366199999999999</v>
      </c>
      <c r="AK154" s="124">
        <v>4.4558</v>
      </c>
      <c r="AL154" s="124">
        <v>10.527100000000001</v>
      </c>
      <c r="AM154" s="124">
        <v>8.1460000000000008</v>
      </c>
      <c r="AN154" s="124">
        <v>13.240399999999999</v>
      </c>
      <c r="AO154" s="124">
        <v>10.4046</v>
      </c>
      <c r="AP154" s="124">
        <v>13.6479</v>
      </c>
      <c r="AQ154" s="124"/>
      <c r="AR154" s="124"/>
      <c r="AS154" s="124"/>
      <c r="AT154" s="124"/>
      <c r="AU154" s="124"/>
      <c r="AV154" s="124"/>
      <c r="AW154" s="124"/>
      <c r="AX154" s="124"/>
      <c r="AY154" s="124"/>
      <c r="AZ154" s="124"/>
      <c r="BA154" s="124"/>
      <c r="BB154" s="124"/>
      <c r="BC154" s="124"/>
      <c r="BD154" s="124"/>
      <c r="BE154" s="124"/>
      <c r="BF154" s="124"/>
      <c r="BH154" s="309"/>
      <c r="BI154" s="2">
        <v>2012</v>
      </c>
      <c r="BJ154" s="123">
        <v>20.636399999999998</v>
      </c>
      <c r="BK154" s="124">
        <v>16.930499999999999</v>
      </c>
      <c r="BL154" s="124">
        <v>20.9666</v>
      </c>
      <c r="BM154" s="124">
        <v>19.295500000000001</v>
      </c>
      <c r="BN154" s="124">
        <v>22.990200000000002</v>
      </c>
      <c r="BO154" s="124">
        <v>18.097200000000001</v>
      </c>
      <c r="BP154" s="124">
        <v>23.417300000000001</v>
      </c>
      <c r="BQ154" s="124">
        <v>16.775400000000001</v>
      </c>
      <c r="BR154" s="124">
        <v>23.417999999999999</v>
      </c>
      <c r="BS154" s="124">
        <v>16.311199999999999</v>
      </c>
      <c r="BT154" s="124"/>
      <c r="BU154" s="124"/>
      <c r="BV154" s="124"/>
      <c r="BW154" s="124"/>
      <c r="BX154" s="124"/>
      <c r="BY154" s="124"/>
      <c r="BZ154" s="124"/>
      <c r="CA154" s="124"/>
      <c r="CB154" s="124"/>
      <c r="CC154" s="124"/>
      <c r="CD154" s="124"/>
      <c r="CE154" s="124"/>
      <c r="CF154" s="124"/>
      <c r="CG154" s="124"/>
      <c r="CH154" s="124"/>
      <c r="CI154" s="124"/>
    </row>
    <row r="155" spans="2:87" x14ac:dyDescent="0.3">
      <c r="B155" s="309"/>
      <c r="C155" s="2">
        <v>2013</v>
      </c>
      <c r="D155" s="123">
        <v>5.3917000000000002</v>
      </c>
      <c r="E155" s="124">
        <v>13.046900000000001</v>
      </c>
      <c r="F155" s="124">
        <v>8.7415000000000003</v>
      </c>
      <c r="G155" s="124">
        <v>12.835000000000001</v>
      </c>
      <c r="H155" s="124">
        <v>10.675599999999999</v>
      </c>
      <c r="I155" s="124">
        <v>14.3294</v>
      </c>
      <c r="J155" s="124">
        <v>7.3002000000000002</v>
      </c>
      <c r="K155" s="124">
        <v>12.474</v>
      </c>
      <c r="L155" s="124">
        <v>7.8666</v>
      </c>
      <c r="M155" s="124">
        <v>12.4278</v>
      </c>
      <c r="N155" s="124">
        <v>6.3018000000000001</v>
      </c>
      <c r="O155" s="124">
        <v>11.866</v>
      </c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E155" s="309"/>
      <c r="AF155" s="2">
        <v>2013</v>
      </c>
      <c r="AG155" s="123">
        <v>3.3067000000000002</v>
      </c>
      <c r="AH155" s="124">
        <v>7.6082999999999998</v>
      </c>
      <c r="AI155" s="124">
        <v>7.0392999999999999</v>
      </c>
      <c r="AJ155" s="124">
        <v>12.892200000000001</v>
      </c>
      <c r="AK155" s="124">
        <v>2.2357999999999998</v>
      </c>
      <c r="AL155" s="124">
        <v>7.2439</v>
      </c>
      <c r="AM155" s="124">
        <v>6.3776999999999999</v>
      </c>
      <c r="AN155" s="124">
        <v>11.7088</v>
      </c>
      <c r="AO155" s="124">
        <v>9.7810000000000006</v>
      </c>
      <c r="AP155" s="124">
        <v>14.211</v>
      </c>
      <c r="AQ155" s="124">
        <v>10.7639</v>
      </c>
      <c r="AR155" s="124">
        <v>14.107699999999999</v>
      </c>
      <c r="AS155" s="124"/>
      <c r="AT155" s="124"/>
      <c r="AU155" s="124"/>
      <c r="AV155" s="124"/>
      <c r="AW155" s="124"/>
      <c r="AX155" s="124"/>
      <c r="AY155" s="124"/>
      <c r="AZ155" s="124"/>
      <c r="BA155" s="124"/>
      <c r="BB155" s="124"/>
      <c r="BC155" s="124"/>
      <c r="BD155" s="124"/>
      <c r="BE155" s="124"/>
      <c r="BF155" s="124"/>
      <c r="BH155" s="309"/>
      <c r="BI155" s="2">
        <v>2013</v>
      </c>
      <c r="BJ155" s="123">
        <v>22.603899999999999</v>
      </c>
      <c r="BK155" s="124">
        <v>19.407800000000002</v>
      </c>
      <c r="BL155" s="124">
        <v>23.900700000000001</v>
      </c>
      <c r="BM155" s="124">
        <v>13.612</v>
      </c>
      <c r="BN155" s="124">
        <v>24.517099999999999</v>
      </c>
      <c r="BO155" s="124">
        <v>16.163</v>
      </c>
      <c r="BP155" s="124">
        <v>19.9787</v>
      </c>
      <c r="BQ155" s="124">
        <v>14.479200000000001</v>
      </c>
      <c r="BR155" s="124">
        <v>21.150400000000001</v>
      </c>
      <c r="BS155" s="124">
        <v>16.544</v>
      </c>
      <c r="BT155" s="124">
        <v>21.456199999999999</v>
      </c>
      <c r="BU155" s="124">
        <v>14.6561</v>
      </c>
      <c r="BV155" s="124"/>
      <c r="BW155" s="124"/>
      <c r="BX155" s="124"/>
      <c r="BY155" s="124"/>
      <c r="BZ155" s="124"/>
      <c r="CA155" s="124"/>
      <c r="CB155" s="124"/>
      <c r="CC155" s="124"/>
      <c r="CD155" s="124"/>
      <c r="CE155" s="124"/>
      <c r="CF155" s="124"/>
      <c r="CG155" s="124"/>
      <c r="CH155" s="124"/>
      <c r="CI155" s="124"/>
    </row>
    <row r="156" spans="2:87" x14ac:dyDescent="0.3">
      <c r="B156" s="309"/>
      <c r="C156" s="2">
        <v>2014</v>
      </c>
      <c r="D156" s="123">
        <v>13.743</v>
      </c>
      <c r="E156" s="124">
        <v>15.2682</v>
      </c>
      <c r="F156" s="124">
        <v>14.4215</v>
      </c>
      <c r="G156" s="124">
        <v>10.334</v>
      </c>
      <c r="H156" s="124">
        <v>7.3445999999999998</v>
      </c>
      <c r="I156" s="124">
        <v>10.4833</v>
      </c>
      <c r="J156" s="124">
        <v>11.603400000000001</v>
      </c>
      <c r="K156" s="124">
        <v>14.3492</v>
      </c>
      <c r="L156" s="124">
        <v>7.3849</v>
      </c>
      <c r="M156" s="124">
        <v>12.046900000000001</v>
      </c>
      <c r="N156" s="124">
        <v>8.2665000000000006</v>
      </c>
      <c r="O156" s="124">
        <v>13.4937</v>
      </c>
      <c r="P156" s="124">
        <v>6.8033999999999999</v>
      </c>
      <c r="Q156" s="124">
        <v>11.9947</v>
      </c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E156" s="309"/>
      <c r="AF156" s="2">
        <v>2014</v>
      </c>
      <c r="AG156" s="123">
        <v>3.968</v>
      </c>
      <c r="AH156" s="124">
        <v>8.3652999999999995</v>
      </c>
      <c r="AI156" s="124">
        <v>8.7292000000000005</v>
      </c>
      <c r="AJ156" s="124">
        <v>14.491</v>
      </c>
      <c r="AK156" s="124">
        <v>2.8342999999999998</v>
      </c>
      <c r="AL156" s="124">
        <v>7.07</v>
      </c>
      <c r="AM156" s="124">
        <v>4.7060000000000004</v>
      </c>
      <c r="AN156" s="124">
        <v>9.2477999999999998</v>
      </c>
      <c r="AO156" s="124">
        <v>5.5976999999999997</v>
      </c>
      <c r="AP156" s="124">
        <v>11.1533</v>
      </c>
      <c r="AQ156" s="124">
        <v>7.8859000000000004</v>
      </c>
      <c r="AR156" s="124">
        <v>12.955</v>
      </c>
      <c r="AS156" s="124">
        <v>9.7612000000000005</v>
      </c>
      <c r="AT156" s="124">
        <v>13.7339</v>
      </c>
      <c r="AU156" s="124"/>
      <c r="AV156" s="124"/>
      <c r="AW156" s="124"/>
      <c r="AX156" s="124"/>
      <c r="AY156" s="124"/>
      <c r="AZ156" s="124"/>
      <c r="BA156" s="124"/>
      <c r="BB156" s="124"/>
      <c r="BC156" s="124"/>
      <c r="BD156" s="124"/>
      <c r="BE156" s="124"/>
      <c r="BF156" s="124"/>
      <c r="BH156" s="309"/>
      <c r="BI156" s="2">
        <v>2014</v>
      </c>
      <c r="BJ156" s="123">
        <v>10.926</v>
      </c>
      <c r="BK156" s="124">
        <v>13.451000000000001</v>
      </c>
      <c r="BL156" s="124">
        <v>17.735399999999998</v>
      </c>
      <c r="BM156" s="124">
        <v>13.798400000000001</v>
      </c>
      <c r="BN156" s="124">
        <v>19.203900000000001</v>
      </c>
      <c r="BO156" s="124">
        <v>16.705200000000001</v>
      </c>
      <c r="BP156" s="124">
        <v>18.756799999999998</v>
      </c>
      <c r="BQ156" s="124">
        <v>14.771800000000001</v>
      </c>
      <c r="BR156" s="124">
        <v>22.6479</v>
      </c>
      <c r="BS156" s="124">
        <v>18.285499999999999</v>
      </c>
      <c r="BT156" s="124">
        <v>20.927499999999998</v>
      </c>
      <c r="BU156" s="124">
        <v>17.291799999999999</v>
      </c>
      <c r="BV156" s="124">
        <v>18.735499999999998</v>
      </c>
      <c r="BW156" s="124">
        <v>14.323700000000001</v>
      </c>
      <c r="BX156" s="124"/>
      <c r="BY156" s="124"/>
      <c r="BZ156" s="124"/>
      <c r="CA156" s="124"/>
      <c r="CB156" s="124"/>
      <c r="CC156" s="124"/>
      <c r="CD156" s="124"/>
      <c r="CE156" s="124"/>
      <c r="CF156" s="124"/>
      <c r="CG156" s="124"/>
      <c r="CH156" s="124"/>
      <c r="CI156" s="124"/>
    </row>
    <row r="157" spans="2:87" x14ac:dyDescent="0.3">
      <c r="B157" s="309"/>
      <c r="C157" s="2">
        <v>2015</v>
      </c>
      <c r="D157" s="123">
        <v>6.1569000000000003</v>
      </c>
      <c r="E157" s="124">
        <v>12.3261</v>
      </c>
      <c r="F157" s="124">
        <v>11.383599999999999</v>
      </c>
      <c r="G157" s="124">
        <v>14.070600000000001</v>
      </c>
      <c r="H157" s="124">
        <v>8.2234999999999996</v>
      </c>
      <c r="I157" s="124">
        <v>13.407</v>
      </c>
      <c r="J157" s="124">
        <v>13.194699999999999</v>
      </c>
      <c r="K157" s="124">
        <v>15.114699999999999</v>
      </c>
      <c r="L157" s="124">
        <v>6.6143000000000001</v>
      </c>
      <c r="M157" s="124">
        <v>11.2775</v>
      </c>
      <c r="N157" s="124">
        <v>7.2549999999999999</v>
      </c>
      <c r="O157" s="124">
        <v>12.233599999999999</v>
      </c>
      <c r="P157" s="124">
        <v>7.4626000000000001</v>
      </c>
      <c r="Q157" s="124">
        <v>12.2262</v>
      </c>
      <c r="R157" s="124">
        <v>6.7962999999999996</v>
      </c>
      <c r="S157" s="124">
        <v>12.0031</v>
      </c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E157" s="309"/>
      <c r="AF157" s="2">
        <v>2015</v>
      </c>
      <c r="AG157" s="123">
        <v>1.24</v>
      </c>
      <c r="AH157" s="124">
        <v>4.96</v>
      </c>
      <c r="AI157" s="124">
        <v>5.47</v>
      </c>
      <c r="AJ157" s="124">
        <v>11.5358</v>
      </c>
      <c r="AK157" s="124">
        <v>4.4714999999999998</v>
      </c>
      <c r="AL157" s="124">
        <v>9.8310999999999993</v>
      </c>
      <c r="AM157" s="124">
        <v>5.7534999999999998</v>
      </c>
      <c r="AN157" s="124">
        <v>10.1281</v>
      </c>
      <c r="AO157" s="124">
        <v>5.3110999999999997</v>
      </c>
      <c r="AP157" s="124">
        <v>11.7158</v>
      </c>
      <c r="AQ157" s="124">
        <v>3.9775999999999998</v>
      </c>
      <c r="AR157" s="124">
        <v>9.7446999999999999</v>
      </c>
      <c r="AS157" s="124">
        <v>7.7530000000000001</v>
      </c>
      <c r="AT157" s="124">
        <v>12.3668</v>
      </c>
      <c r="AU157" s="124">
        <v>9.7365999999999993</v>
      </c>
      <c r="AV157" s="124">
        <v>12.557600000000001</v>
      </c>
      <c r="AW157" s="124"/>
      <c r="AX157" s="124"/>
      <c r="AY157" s="124"/>
      <c r="AZ157" s="124"/>
      <c r="BA157" s="124"/>
      <c r="BB157" s="124"/>
      <c r="BC157" s="124"/>
      <c r="BD157" s="124"/>
      <c r="BE157" s="124"/>
      <c r="BF157" s="124"/>
      <c r="BH157" s="309"/>
      <c r="BI157" s="2">
        <v>2015</v>
      </c>
      <c r="BJ157" s="123">
        <v>12.8413</v>
      </c>
      <c r="BK157" s="124">
        <v>17.967099999999999</v>
      </c>
      <c r="BL157" s="124">
        <v>19.900700000000001</v>
      </c>
      <c r="BM157" s="124">
        <v>16.214300000000001</v>
      </c>
      <c r="BN157" s="124">
        <v>22.745000000000001</v>
      </c>
      <c r="BO157" s="124">
        <v>17.061499999999999</v>
      </c>
      <c r="BP157" s="124">
        <v>17.191199999999998</v>
      </c>
      <c r="BQ157" s="124">
        <v>14.0044</v>
      </c>
      <c r="BR157" s="124">
        <v>24.573</v>
      </c>
      <c r="BS157" s="124">
        <v>19.113199999999999</v>
      </c>
      <c r="BT157" s="124">
        <v>19.0459</v>
      </c>
      <c r="BU157" s="124">
        <v>14.6302</v>
      </c>
      <c r="BV157" s="124">
        <v>19.757999999999999</v>
      </c>
      <c r="BW157" s="124">
        <v>16.707799999999999</v>
      </c>
      <c r="BX157" s="124">
        <v>19.4069</v>
      </c>
      <c r="BY157" s="124">
        <v>15.2478</v>
      </c>
      <c r="BZ157" s="124"/>
      <c r="CA157" s="124"/>
      <c r="CB157" s="124"/>
      <c r="CC157" s="124"/>
      <c r="CD157" s="124"/>
      <c r="CE157" s="124"/>
      <c r="CF157" s="124"/>
      <c r="CG157" s="124"/>
      <c r="CH157" s="124"/>
      <c r="CI157" s="124"/>
    </row>
    <row r="158" spans="2:87" x14ac:dyDescent="0.3">
      <c r="B158" s="309"/>
      <c r="C158" s="2">
        <v>2016</v>
      </c>
      <c r="D158" s="123">
        <v>6.8550000000000004</v>
      </c>
      <c r="E158" s="124">
        <v>10.5623</v>
      </c>
      <c r="F158" s="124">
        <v>13.314500000000001</v>
      </c>
      <c r="G158" s="124">
        <v>13.790800000000001</v>
      </c>
      <c r="H158" s="124">
        <v>14.069599999999999</v>
      </c>
      <c r="I158" s="124">
        <v>14.5297</v>
      </c>
      <c r="J158" s="124">
        <v>13.465199999999999</v>
      </c>
      <c r="K158" s="124">
        <v>13.0745</v>
      </c>
      <c r="L158" s="124">
        <v>8.8907000000000007</v>
      </c>
      <c r="M158" s="124">
        <v>12.921099999999999</v>
      </c>
      <c r="N158" s="124">
        <v>7.2126000000000001</v>
      </c>
      <c r="O158" s="124">
        <v>11.801500000000001</v>
      </c>
      <c r="P158" s="124">
        <v>9.3450000000000006</v>
      </c>
      <c r="Q158" s="124">
        <v>11.961</v>
      </c>
      <c r="R158" s="124">
        <v>6.0457000000000001</v>
      </c>
      <c r="S158" s="124">
        <v>11.102</v>
      </c>
      <c r="T158" s="124">
        <v>5.8898999999999999</v>
      </c>
      <c r="U158" s="124">
        <v>10.910399999999999</v>
      </c>
      <c r="V158" s="124"/>
      <c r="W158" s="124"/>
      <c r="X158" s="124"/>
      <c r="Y158" s="124"/>
      <c r="Z158" s="124"/>
      <c r="AA158" s="124"/>
      <c r="AB158" s="124"/>
      <c r="AC158" s="124"/>
      <c r="AE158" s="309"/>
      <c r="AF158" s="2">
        <v>2016</v>
      </c>
      <c r="AG158" s="123">
        <v>0</v>
      </c>
      <c r="AH158" s="124">
        <v>0</v>
      </c>
      <c r="AI158" s="124">
        <v>5.4108999999999998</v>
      </c>
      <c r="AJ158" s="124">
        <v>9.2673000000000005</v>
      </c>
      <c r="AK158" s="124">
        <v>2.8342999999999998</v>
      </c>
      <c r="AL158" s="124">
        <v>7.07</v>
      </c>
      <c r="AM158" s="124">
        <v>5.2813999999999997</v>
      </c>
      <c r="AN158" s="124">
        <v>11.1625</v>
      </c>
      <c r="AO158" s="124">
        <v>3.8767999999999998</v>
      </c>
      <c r="AP158" s="124">
        <v>12.0792</v>
      </c>
      <c r="AQ158" s="124">
        <v>4.3989000000000003</v>
      </c>
      <c r="AR158" s="124">
        <v>10.9665</v>
      </c>
      <c r="AS158" s="124">
        <v>5.2670000000000003</v>
      </c>
      <c r="AT158" s="124">
        <v>11.0167</v>
      </c>
      <c r="AU158" s="124">
        <v>8.6721000000000004</v>
      </c>
      <c r="AV158" s="124">
        <v>12.8977</v>
      </c>
      <c r="AW158" s="124">
        <v>11.321</v>
      </c>
      <c r="AX158" s="124">
        <v>14.542400000000001</v>
      </c>
      <c r="AY158" s="124"/>
      <c r="AZ158" s="124"/>
      <c r="BA158" s="124"/>
      <c r="BB158" s="124"/>
      <c r="BC158" s="124"/>
      <c r="BD158" s="124"/>
      <c r="BE158" s="124"/>
      <c r="BF158" s="124"/>
      <c r="BH158" s="309"/>
      <c r="BI158" s="2">
        <v>2016</v>
      </c>
      <c r="BJ158" s="123">
        <v>16.514199999999999</v>
      </c>
      <c r="BK158" s="124">
        <v>14.257199999999999</v>
      </c>
      <c r="BL158" s="124">
        <v>18.078199999999999</v>
      </c>
      <c r="BM158" s="124">
        <v>16.0762</v>
      </c>
      <c r="BN158" s="124">
        <v>17.433599999999998</v>
      </c>
      <c r="BO158" s="124">
        <v>14.136699999999999</v>
      </c>
      <c r="BP158" s="124">
        <v>19.6083</v>
      </c>
      <c r="BQ158" s="124">
        <v>16.735399999999998</v>
      </c>
      <c r="BR158" s="124">
        <v>22.714600000000001</v>
      </c>
      <c r="BS158" s="124">
        <v>17.882999999999999</v>
      </c>
      <c r="BT158" s="124">
        <v>21.0746</v>
      </c>
      <c r="BU158" s="124">
        <v>16.934999999999999</v>
      </c>
      <c r="BV158" s="124">
        <v>19.9009</v>
      </c>
      <c r="BW158" s="124">
        <v>15.2921</v>
      </c>
      <c r="BX158" s="124">
        <v>20.533300000000001</v>
      </c>
      <c r="BY158" s="124">
        <v>15.813700000000001</v>
      </c>
      <c r="BZ158" s="124">
        <v>20.456600000000002</v>
      </c>
      <c r="CA158" s="124">
        <v>15.6511</v>
      </c>
      <c r="CB158" s="124"/>
      <c r="CC158" s="124"/>
      <c r="CD158" s="124"/>
      <c r="CE158" s="124"/>
      <c r="CF158" s="124"/>
      <c r="CG158" s="124"/>
      <c r="CH158" s="124"/>
      <c r="CI158" s="124"/>
    </row>
    <row r="159" spans="2:87" x14ac:dyDescent="0.3">
      <c r="B159" s="309"/>
      <c r="C159" s="2">
        <v>2017</v>
      </c>
      <c r="D159" s="123">
        <v>3.7391000000000001</v>
      </c>
      <c r="E159" s="124">
        <v>8.6125000000000007</v>
      </c>
      <c r="F159" s="124">
        <v>9.7840000000000007</v>
      </c>
      <c r="G159" s="124">
        <v>10.9369</v>
      </c>
      <c r="H159" s="124">
        <v>2.9213</v>
      </c>
      <c r="I159" s="124">
        <v>6.2805</v>
      </c>
      <c r="J159" s="124">
        <v>14.369300000000001</v>
      </c>
      <c r="K159" s="124">
        <v>14.6097</v>
      </c>
      <c r="L159" s="124">
        <v>10.2113</v>
      </c>
      <c r="M159" s="124">
        <v>13.984299999999999</v>
      </c>
      <c r="N159" s="124">
        <v>8.31</v>
      </c>
      <c r="O159" s="124">
        <v>12.0197</v>
      </c>
      <c r="P159" s="124">
        <v>9.0449000000000002</v>
      </c>
      <c r="Q159" s="124">
        <v>12.404199999999999</v>
      </c>
      <c r="R159" s="124">
        <v>7.6319999999999997</v>
      </c>
      <c r="S159" s="124">
        <v>12.3322</v>
      </c>
      <c r="T159" s="124">
        <v>7.5190999999999999</v>
      </c>
      <c r="U159" s="124">
        <v>12.4901</v>
      </c>
      <c r="V159" s="124">
        <v>7.3093000000000004</v>
      </c>
      <c r="W159" s="124">
        <v>12.373799999999999</v>
      </c>
      <c r="X159" s="124"/>
      <c r="Y159" s="124"/>
      <c r="Z159" s="124"/>
      <c r="AA159" s="124"/>
      <c r="AB159" s="124"/>
      <c r="AC159" s="124"/>
      <c r="AE159" s="309"/>
      <c r="AF159" s="2">
        <v>2017</v>
      </c>
      <c r="AG159" s="123">
        <v>1.8036000000000001</v>
      </c>
      <c r="AH159" s="124">
        <v>5.9820000000000002</v>
      </c>
      <c r="AI159" s="124">
        <v>7.6580000000000004</v>
      </c>
      <c r="AJ159" s="124">
        <v>13.175800000000001</v>
      </c>
      <c r="AK159" s="124">
        <v>1.24</v>
      </c>
      <c r="AL159" s="124">
        <v>4.96</v>
      </c>
      <c r="AM159" s="124">
        <v>1.4171</v>
      </c>
      <c r="AN159" s="124">
        <v>5.2032999999999996</v>
      </c>
      <c r="AO159" s="124">
        <v>2.4009999999999998</v>
      </c>
      <c r="AP159" s="124">
        <v>8.7239000000000004</v>
      </c>
      <c r="AQ159" s="124">
        <v>2.4104999999999999</v>
      </c>
      <c r="AR159" s="124">
        <v>8.0647000000000002</v>
      </c>
      <c r="AS159" s="124">
        <v>5.7045000000000003</v>
      </c>
      <c r="AT159" s="124">
        <v>10.562799999999999</v>
      </c>
      <c r="AU159" s="124">
        <v>5.0378999999999996</v>
      </c>
      <c r="AV159" s="124">
        <v>9.8958999999999993</v>
      </c>
      <c r="AW159" s="124">
        <v>8.8630999999999993</v>
      </c>
      <c r="AX159" s="124">
        <v>13.0259</v>
      </c>
      <c r="AY159" s="124">
        <v>11.311199999999999</v>
      </c>
      <c r="AZ159" s="124">
        <v>14.2925</v>
      </c>
      <c r="BA159" s="124"/>
      <c r="BB159" s="124"/>
      <c r="BC159" s="124"/>
      <c r="BD159" s="124"/>
      <c r="BE159" s="124"/>
      <c r="BF159" s="124"/>
      <c r="BH159" s="309"/>
      <c r="BI159" s="2">
        <v>2017</v>
      </c>
      <c r="BJ159" s="123">
        <v>21.856400000000001</v>
      </c>
      <c r="BK159" s="124">
        <v>8.9154999999999998</v>
      </c>
      <c r="BL159" s="124">
        <v>20.074000000000002</v>
      </c>
      <c r="BM159" s="124">
        <v>9.0359999999999996</v>
      </c>
      <c r="BN159" s="124">
        <v>21.401900000000001</v>
      </c>
      <c r="BO159" s="124">
        <v>9.6035000000000004</v>
      </c>
      <c r="BP159" s="124">
        <v>18.974299999999999</v>
      </c>
      <c r="BQ159" s="124">
        <v>14.8103</v>
      </c>
      <c r="BR159" s="124">
        <v>19.227699999999999</v>
      </c>
      <c r="BS159" s="124">
        <v>13.8467</v>
      </c>
      <c r="BT159" s="124">
        <v>22.872299999999999</v>
      </c>
      <c r="BU159" s="124">
        <v>20.663799999999998</v>
      </c>
      <c r="BV159" s="124">
        <v>21.703199999999999</v>
      </c>
      <c r="BW159" s="124">
        <v>15.3024</v>
      </c>
      <c r="BX159" s="124">
        <v>18.200399999999998</v>
      </c>
      <c r="BY159" s="124">
        <v>16.7895</v>
      </c>
      <c r="BZ159" s="124">
        <v>18.8078</v>
      </c>
      <c r="CA159" s="124">
        <v>15.624700000000001</v>
      </c>
      <c r="CB159" s="124">
        <v>19.0609</v>
      </c>
      <c r="CC159" s="124">
        <v>15.254899999999999</v>
      </c>
      <c r="CD159" s="124"/>
      <c r="CE159" s="124"/>
      <c r="CF159" s="124"/>
      <c r="CG159" s="124"/>
      <c r="CH159" s="124"/>
      <c r="CI159" s="124"/>
    </row>
    <row r="160" spans="2:87" x14ac:dyDescent="0.3">
      <c r="B160" s="309"/>
      <c r="C160" s="2">
        <v>2018</v>
      </c>
      <c r="D160" s="123">
        <v>8.5167000000000002</v>
      </c>
      <c r="E160" s="124">
        <v>13.194000000000001</v>
      </c>
      <c r="F160" s="124">
        <v>8.1013999999999999</v>
      </c>
      <c r="G160" s="124">
        <v>10.636799999999999</v>
      </c>
      <c r="H160" s="124">
        <v>13.761100000000001</v>
      </c>
      <c r="I160" s="124">
        <v>14.233599999999999</v>
      </c>
      <c r="J160" s="124">
        <v>10.884600000000001</v>
      </c>
      <c r="K160" s="124">
        <v>13.416700000000001</v>
      </c>
      <c r="L160" s="124">
        <v>10.9871</v>
      </c>
      <c r="M160" s="124">
        <v>13.2095</v>
      </c>
      <c r="N160" s="124">
        <v>12.112399999999999</v>
      </c>
      <c r="O160" s="124">
        <v>12.9634</v>
      </c>
      <c r="P160" s="124">
        <v>7.7980999999999998</v>
      </c>
      <c r="Q160" s="124">
        <v>11.7133</v>
      </c>
      <c r="R160" s="124">
        <v>6.9175000000000004</v>
      </c>
      <c r="S160" s="124">
        <v>11.9176</v>
      </c>
      <c r="T160" s="124">
        <v>9.5823</v>
      </c>
      <c r="U160" s="124">
        <v>12.945399999999999</v>
      </c>
      <c r="V160" s="124">
        <v>8.1301000000000005</v>
      </c>
      <c r="W160" s="124">
        <v>12.357699999999999</v>
      </c>
      <c r="X160" s="124">
        <v>7.1231</v>
      </c>
      <c r="Y160" s="124">
        <v>11.435700000000001</v>
      </c>
      <c r="Z160" s="124"/>
      <c r="AA160" s="124"/>
      <c r="AB160" s="124"/>
      <c r="AC160" s="124"/>
      <c r="AE160" s="309"/>
      <c r="AF160" s="2">
        <v>2018</v>
      </c>
      <c r="AG160" s="123">
        <v>0</v>
      </c>
      <c r="AH160" s="124">
        <v>0</v>
      </c>
      <c r="AI160" s="124">
        <v>0</v>
      </c>
      <c r="AJ160" s="124">
        <v>0</v>
      </c>
      <c r="AK160" s="124">
        <v>0</v>
      </c>
      <c r="AL160" s="124">
        <v>0</v>
      </c>
      <c r="AM160" s="124">
        <v>0.82669999999999999</v>
      </c>
      <c r="AN160" s="124">
        <v>4.0498000000000003</v>
      </c>
      <c r="AO160" s="124">
        <v>1.8303</v>
      </c>
      <c r="AP160" s="124">
        <v>7.4192999999999998</v>
      </c>
      <c r="AQ160" s="124">
        <v>2.4293999999999998</v>
      </c>
      <c r="AR160" s="124">
        <v>6.5709999999999997</v>
      </c>
      <c r="AS160" s="124">
        <v>2.9197000000000002</v>
      </c>
      <c r="AT160" s="124">
        <v>7.7259000000000002</v>
      </c>
      <c r="AU160" s="124">
        <v>5.3747999999999996</v>
      </c>
      <c r="AV160" s="124">
        <v>9.3302999999999994</v>
      </c>
      <c r="AW160" s="124">
        <v>5.8742000000000001</v>
      </c>
      <c r="AX160" s="124">
        <v>11.273099999999999</v>
      </c>
      <c r="AY160" s="124">
        <v>8.4472000000000005</v>
      </c>
      <c r="AZ160" s="124">
        <v>12.810499999999999</v>
      </c>
      <c r="BA160" s="124">
        <v>11.682499999999999</v>
      </c>
      <c r="BB160" s="124">
        <v>14.206200000000001</v>
      </c>
      <c r="BC160" s="124"/>
      <c r="BD160" s="124"/>
      <c r="BE160" s="124"/>
      <c r="BF160" s="124"/>
      <c r="BH160" s="309"/>
      <c r="BI160" s="2">
        <v>2018</v>
      </c>
      <c r="BJ160" s="123">
        <v>16.79</v>
      </c>
      <c r="BK160" s="124">
        <v>4.0899000000000001</v>
      </c>
      <c r="BL160" s="124">
        <v>17.7057</v>
      </c>
      <c r="BM160" s="124">
        <v>17.933399999999999</v>
      </c>
      <c r="BN160" s="124">
        <v>17.465599999999998</v>
      </c>
      <c r="BO160" s="124">
        <v>15.1349</v>
      </c>
      <c r="BP160" s="124">
        <v>24.1158</v>
      </c>
      <c r="BQ160" s="124">
        <v>16.309000000000001</v>
      </c>
      <c r="BR160" s="124">
        <v>16.475200000000001</v>
      </c>
      <c r="BS160" s="124">
        <v>12.761200000000001</v>
      </c>
      <c r="BT160" s="124">
        <v>18.548999999999999</v>
      </c>
      <c r="BU160" s="124">
        <v>17.920100000000001</v>
      </c>
      <c r="BV160" s="124">
        <v>19.180299999999999</v>
      </c>
      <c r="BW160" s="124">
        <v>15.1448</v>
      </c>
      <c r="BX160" s="124">
        <v>20.934200000000001</v>
      </c>
      <c r="BY160" s="124">
        <v>13.5266</v>
      </c>
      <c r="BZ160" s="124">
        <v>18.5124</v>
      </c>
      <c r="CA160" s="124">
        <v>16.5183</v>
      </c>
      <c r="CB160" s="124">
        <v>19.600000000000001</v>
      </c>
      <c r="CC160" s="124">
        <v>17.039899999999999</v>
      </c>
      <c r="CD160" s="124">
        <v>18.000699999999998</v>
      </c>
      <c r="CE160" s="124">
        <v>14.305099999999999</v>
      </c>
      <c r="CF160" s="124"/>
      <c r="CG160" s="124"/>
      <c r="CH160" s="124"/>
      <c r="CI160" s="124"/>
    </row>
    <row r="161" spans="2:87" x14ac:dyDescent="0.3">
      <c r="B161" s="309"/>
      <c r="C161" s="2">
        <v>2019</v>
      </c>
      <c r="D161" s="123">
        <v>15.371700000000001</v>
      </c>
      <c r="E161" s="124">
        <v>12.517300000000001</v>
      </c>
      <c r="F161" s="124">
        <v>18.3157</v>
      </c>
      <c r="G161" s="124">
        <v>16.0946</v>
      </c>
      <c r="H161" s="124">
        <v>7.0888</v>
      </c>
      <c r="I161" s="124">
        <v>10.255800000000001</v>
      </c>
      <c r="J161" s="124">
        <v>7.8270999999999997</v>
      </c>
      <c r="K161" s="124">
        <v>12.1334</v>
      </c>
      <c r="L161" s="124">
        <v>11.841100000000001</v>
      </c>
      <c r="M161" s="124">
        <v>13.0077</v>
      </c>
      <c r="N161" s="124">
        <v>7.8</v>
      </c>
      <c r="O161" s="124">
        <v>13.4291</v>
      </c>
      <c r="P161" s="124">
        <v>11.6366</v>
      </c>
      <c r="Q161" s="124">
        <v>13.0451</v>
      </c>
      <c r="R161" s="124">
        <v>10.4747</v>
      </c>
      <c r="S161" s="124">
        <v>12.862</v>
      </c>
      <c r="T161" s="124">
        <v>9.4792000000000005</v>
      </c>
      <c r="U161" s="124">
        <v>13.0215</v>
      </c>
      <c r="V161" s="124">
        <v>8.7728999999999999</v>
      </c>
      <c r="W161" s="124">
        <v>12.8521</v>
      </c>
      <c r="X161" s="124">
        <v>7.6958000000000002</v>
      </c>
      <c r="Y161" s="124">
        <v>11.593500000000001</v>
      </c>
      <c r="Z161" s="124">
        <v>7.2180999999999997</v>
      </c>
      <c r="AA161" s="124">
        <v>11.3127</v>
      </c>
      <c r="AB161" s="124"/>
      <c r="AC161" s="124"/>
      <c r="AE161" s="309"/>
      <c r="AF161" s="2">
        <v>2019</v>
      </c>
      <c r="AG161" s="123">
        <v>3.3067000000000002</v>
      </c>
      <c r="AH161" s="124">
        <v>8.0996000000000006</v>
      </c>
      <c r="AI161" s="124">
        <v>5.2713999999999999</v>
      </c>
      <c r="AJ161" s="124">
        <v>13.946899999999999</v>
      </c>
      <c r="AK161" s="124">
        <v>0</v>
      </c>
      <c r="AL161" s="124">
        <v>0</v>
      </c>
      <c r="AM161" s="124">
        <v>4.2514000000000003</v>
      </c>
      <c r="AN161" s="124">
        <v>8.4481999999999999</v>
      </c>
      <c r="AO161" s="124">
        <v>1.1022000000000001</v>
      </c>
      <c r="AP161" s="124">
        <v>4.6763000000000003</v>
      </c>
      <c r="AQ161" s="124">
        <v>5.9654999999999996</v>
      </c>
      <c r="AR161" s="124">
        <v>11.432</v>
      </c>
      <c r="AS161" s="124">
        <v>2.7549000000000001</v>
      </c>
      <c r="AT161" s="124">
        <v>8.1832999999999991</v>
      </c>
      <c r="AU161" s="124">
        <v>3.5011999999999999</v>
      </c>
      <c r="AV161" s="124">
        <v>7.6387</v>
      </c>
      <c r="AW161" s="124">
        <v>5.194</v>
      </c>
      <c r="AX161" s="124">
        <v>10.764799999999999</v>
      </c>
      <c r="AY161" s="124">
        <v>6.5380000000000003</v>
      </c>
      <c r="AZ161" s="124">
        <v>10.875400000000001</v>
      </c>
      <c r="BA161" s="124">
        <v>9.9735999999999994</v>
      </c>
      <c r="BB161" s="124">
        <v>14.255800000000001</v>
      </c>
      <c r="BC161" s="124">
        <v>10.7859</v>
      </c>
      <c r="BD161" s="124">
        <v>13.4521</v>
      </c>
      <c r="BE161" s="124"/>
      <c r="BF161" s="124"/>
      <c r="BH161" s="309"/>
      <c r="BI161" s="2">
        <v>2019</v>
      </c>
      <c r="BJ161" s="123">
        <v>27.706700000000001</v>
      </c>
      <c r="BK161" s="124">
        <v>10.093999999999999</v>
      </c>
      <c r="BL161" s="124">
        <v>11.858599999999999</v>
      </c>
      <c r="BM161" s="124">
        <v>11.2492</v>
      </c>
      <c r="BN161" s="124">
        <v>15.8588</v>
      </c>
      <c r="BO161" s="124">
        <v>12.7911</v>
      </c>
      <c r="BP161" s="124">
        <v>18.116399999999999</v>
      </c>
      <c r="BQ161" s="124">
        <v>12.194900000000001</v>
      </c>
      <c r="BR161" s="124">
        <v>19.545000000000002</v>
      </c>
      <c r="BS161" s="124">
        <v>17.697500000000002</v>
      </c>
      <c r="BT161" s="124">
        <v>17.529299999999999</v>
      </c>
      <c r="BU161" s="124">
        <v>16.9618</v>
      </c>
      <c r="BV161" s="124">
        <v>20.1571</v>
      </c>
      <c r="BW161" s="124">
        <v>19.6401</v>
      </c>
      <c r="BX161" s="124">
        <v>19.290600000000001</v>
      </c>
      <c r="BY161" s="124">
        <v>15.205299999999999</v>
      </c>
      <c r="BZ161" s="124">
        <v>17.5898</v>
      </c>
      <c r="CA161" s="124">
        <v>16.8292</v>
      </c>
      <c r="CB161" s="124">
        <v>16.392600000000002</v>
      </c>
      <c r="CC161" s="124">
        <v>14.2895</v>
      </c>
      <c r="CD161" s="124">
        <v>17.2348</v>
      </c>
      <c r="CE161" s="124">
        <v>15.0871</v>
      </c>
      <c r="CF161" s="124">
        <v>16.5517</v>
      </c>
      <c r="CG161" s="124">
        <v>14.2583</v>
      </c>
      <c r="CH161" s="124"/>
      <c r="CI161" s="124"/>
    </row>
    <row r="162" spans="2:87" x14ac:dyDescent="0.3">
      <c r="B162" s="310"/>
      <c r="C162" s="3">
        <v>2020</v>
      </c>
      <c r="D162" s="125">
        <v>12.775</v>
      </c>
      <c r="E162" s="126">
        <v>18.066600000000001</v>
      </c>
      <c r="F162" s="126">
        <v>0</v>
      </c>
      <c r="G162" s="126">
        <v>0</v>
      </c>
      <c r="H162" s="126">
        <v>24.32</v>
      </c>
      <c r="I162" s="126">
        <v>15.1381</v>
      </c>
      <c r="J162" s="126">
        <v>7.7110000000000003</v>
      </c>
      <c r="K162" s="126">
        <v>14.9156</v>
      </c>
      <c r="L162" s="126">
        <v>10.433199999999999</v>
      </c>
      <c r="M162" s="126">
        <v>14.796799999999999</v>
      </c>
      <c r="N162" s="126">
        <v>5.8517000000000001</v>
      </c>
      <c r="O162" s="126">
        <v>11.7323</v>
      </c>
      <c r="P162" s="126">
        <v>11.939399999999999</v>
      </c>
      <c r="Q162" s="126">
        <v>13.638199999999999</v>
      </c>
      <c r="R162" s="126">
        <v>8.8076000000000008</v>
      </c>
      <c r="S162" s="126">
        <v>13.7967</v>
      </c>
      <c r="T162" s="126">
        <v>9.4978999999999996</v>
      </c>
      <c r="U162" s="126">
        <v>12.872299999999999</v>
      </c>
      <c r="V162" s="126">
        <v>8.4170999999999996</v>
      </c>
      <c r="W162" s="126">
        <v>11.831799999999999</v>
      </c>
      <c r="X162" s="126">
        <v>10.0709</v>
      </c>
      <c r="Y162" s="126">
        <v>13.1593</v>
      </c>
      <c r="Z162" s="126">
        <v>7.0397999999999996</v>
      </c>
      <c r="AA162" s="126">
        <v>11.552099999999999</v>
      </c>
      <c r="AB162" s="126">
        <v>5.8890000000000002</v>
      </c>
      <c r="AC162" s="126">
        <v>10.753399999999999</v>
      </c>
      <c r="AE162" s="310"/>
      <c r="AF162" s="3">
        <v>2020</v>
      </c>
      <c r="AG162" s="125">
        <v>0</v>
      </c>
      <c r="AH162" s="126">
        <v>0</v>
      </c>
      <c r="AI162" s="126">
        <v>9.92</v>
      </c>
      <c r="AJ162" s="126">
        <v>11.454599999999999</v>
      </c>
      <c r="AK162" s="126">
        <v>0</v>
      </c>
      <c r="AL162" s="126">
        <v>0</v>
      </c>
      <c r="AM162" s="126">
        <v>3.968</v>
      </c>
      <c r="AN162" s="126">
        <v>8.3652999999999995</v>
      </c>
      <c r="AO162" s="126">
        <v>2.5179</v>
      </c>
      <c r="AP162" s="126">
        <v>10.975199999999999</v>
      </c>
      <c r="AQ162" s="126">
        <v>8.9621999999999993</v>
      </c>
      <c r="AR162" s="126">
        <v>16.002500000000001</v>
      </c>
      <c r="AS162" s="126">
        <v>2.2044000000000001</v>
      </c>
      <c r="AT162" s="126">
        <v>6.4158999999999997</v>
      </c>
      <c r="AU162" s="126">
        <v>4.5046999999999997</v>
      </c>
      <c r="AV162" s="126">
        <v>10.4559</v>
      </c>
      <c r="AW162" s="126">
        <v>3.7433999999999998</v>
      </c>
      <c r="AX162" s="126">
        <v>7.8368000000000002</v>
      </c>
      <c r="AY162" s="126">
        <v>4.7965</v>
      </c>
      <c r="AZ162" s="126">
        <v>10.526899999999999</v>
      </c>
      <c r="BA162" s="126">
        <v>7.4402999999999997</v>
      </c>
      <c r="BB162" s="126">
        <v>12.847099999999999</v>
      </c>
      <c r="BC162" s="126">
        <v>8.3043999999999993</v>
      </c>
      <c r="BD162" s="126">
        <v>12.6799</v>
      </c>
      <c r="BE162" s="126">
        <v>12.3308</v>
      </c>
      <c r="BF162" s="126">
        <v>13.499599999999999</v>
      </c>
      <c r="BH162" s="310"/>
      <c r="BI162" s="3">
        <v>2020</v>
      </c>
      <c r="BJ162" s="125">
        <v>35.075000000000003</v>
      </c>
      <c r="BK162" s="126">
        <v>22.125399999999999</v>
      </c>
      <c r="BL162" s="126">
        <v>28.712499999999999</v>
      </c>
      <c r="BM162" s="126">
        <v>20.252099999999999</v>
      </c>
      <c r="BN162" s="126">
        <v>19.43</v>
      </c>
      <c r="BO162" s="126">
        <v>0</v>
      </c>
      <c r="BP162" s="126">
        <v>27.239000000000001</v>
      </c>
      <c r="BQ162" s="126">
        <v>20.348500000000001</v>
      </c>
      <c r="BR162" s="126">
        <v>14.4595</v>
      </c>
      <c r="BS162" s="126">
        <v>13.2959</v>
      </c>
      <c r="BT162" s="126">
        <v>16.7667</v>
      </c>
      <c r="BU162" s="126">
        <v>16.714099999999998</v>
      </c>
      <c r="BV162" s="126">
        <v>23.646699999999999</v>
      </c>
      <c r="BW162" s="126">
        <v>15.713200000000001</v>
      </c>
      <c r="BX162" s="126">
        <v>21.045000000000002</v>
      </c>
      <c r="BY162" s="126">
        <v>14.1158</v>
      </c>
      <c r="BZ162" s="126">
        <v>14.245100000000001</v>
      </c>
      <c r="CA162" s="126">
        <v>13.9313</v>
      </c>
      <c r="CB162" s="126">
        <v>15.422800000000001</v>
      </c>
      <c r="CC162" s="126">
        <v>12.551299999999999</v>
      </c>
      <c r="CD162" s="126">
        <v>18.871200000000002</v>
      </c>
      <c r="CE162" s="126">
        <v>16.504300000000001</v>
      </c>
      <c r="CF162" s="126">
        <v>16.701599999999999</v>
      </c>
      <c r="CG162" s="126">
        <v>14.3377</v>
      </c>
      <c r="CH162" s="126">
        <v>17.099499999999999</v>
      </c>
      <c r="CI162" s="126">
        <v>14.2445</v>
      </c>
    </row>
    <row r="163" spans="2:87" x14ac:dyDescent="0.3">
      <c r="G163" s="115"/>
      <c r="BB163" s="115"/>
    </row>
    <row r="164" spans="2:87" ht="24" x14ac:dyDescent="0.3">
      <c r="B164" s="100" t="s">
        <v>63</v>
      </c>
      <c r="C164" s="87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E164" s="100" t="s">
        <v>64</v>
      </c>
      <c r="AF164" s="87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6"/>
      <c r="AS164" s="86"/>
      <c r="AT164" s="86"/>
      <c r="AU164" s="86"/>
      <c r="AV164" s="86"/>
      <c r="AW164" s="86"/>
      <c r="AX164" s="86"/>
      <c r="AY164" s="86"/>
      <c r="AZ164" s="86"/>
      <c r="BA164" s="86"/>
      <c r="BB164" s="86"/>
      <c r="BC164" s="86"/>
      <c r="BD164" s="86"/>
      <c r="BE164" s="86"/>
      <c r="BF164" s="86"/>
      <c r="BH164" s="100" t="s">
        <v>65</v>
      </c>
      <c r="BI164" s="87"/>
      <c r="BJ164" s="86"/>
      <c r="BK164" s="86"/>
      <c r="BL164" s="86"/>
      <c r="BM164" s="86"/>
      <c r="BN164" s="86"/>
      <c r="BO164" s="86"/>
      <c r="BP164" s="86"/>
      <c r="BQ164" s="86"/>
      <c r="BR164" s="86"/>
      <c r="BS164" s="86"/>
      <c r="BT164" s="86"/>
      <c r="BU164" s="86"/>
      <c r="BV164" s="86"/>
      <c r="BW164" s="86"/>
      <c r="BX164" s="86"/>
      <c r="BY164" s="86"/>
      <c r="BZ164" s="86"/>
      <c r="CA164" s="86"/>
      <c r="CB164" s="86"/>
      <c r="CC164" s="86"/>
      <c r="CD164" s="86"/>
      <c r="CE164" s="86"/>
      <c r="CF164" s="86"/>
      <c r="CG164" s="86"/>
      <c r="CH164" s="86"/>
      <c r="CI164" s="86"/>
    </row>
    <row r="165" spans="2:87" x14ac:dyDescent="0.3">
      <c r="B165" s="79"/>
      <c r="C165" s="73"/>
      <c r="D165" s="311" t="s">
        <v>30</v>
      </c>
      <c r="E165" s="311"/>
      <c r="F165" s="311"/>
      <c r="G165" s="311"/>
      <c r="H165" s="311"/>
      <c r="I165" s="311"/>
      <c r="J165" s="311"/>
      <c r="K165" s="311"/>
      <c r="L165" s="311"/>
      <c r="M165" s="311"/>
      <c r="N165" s="311"/>
      <c r="O165" s="311"/>
      <c r="P165" s="311"/>
      <c r="Q165" s="311"/>
      <c r="R165" s="311"/>
      <c r="S165" s="311"/>
      <c r="T165" s="311"/>
      <c r="U165" s="311"/>
      <c r="V165" s="311"/>
      <c r="W165" s="311"/>
      <c r="X165" s="311"/>
      <c r="Y165" s="311"/>
      <c r="Z165" s="311"/>
      <c r="AA165" s="311"/>
      <c r="AB165" s="311"/>
      <c r="AC165" s="311"/>
      <c r="AE165" s="79"/>
      <c r="AF165" s="73"/>
      <c r="AG165" s="311" t="s">
        <v>30</v>
      </c>
      <c r="AH165" s="311"/>
      <c r="AI165" s="311"/>
      <c r="AJ165" s="311"/>
      <c r="AK165" s="311"/>
      <c r="AL165" s="311"/>
      <c r="AM165" s="311"/>
      <c r="AN165" s="311"/>
      <c r="AO165" s="311"/>
      <c r="AP165" s="311"/>
      <c r="AQ165" s="311"/>
      <c r="AR165" s="311"/>
      <c r="AS165" s="311"/>
      <c r="AT165" s="311"/>
      <c r="AU165" s="311"/>
      <c r="AV165" s="311"/>
      <c r="AW165" s="311"/>
      <c r="AX165" s="311"/>
      <c r="AY165" s="311"/>
      <c r="AZ165" s="311"/>
      <c r="BA165" s="311"/>
      <c r="BB165" s="311"/>
      <c r="BC165" s="311"/>
      <c r="BD165" s="311"/>
      <c r="BE165" s="311"/>
      <c r="BF165" s="311"/>
      <c r="BH165" s="79"/>
      <c r="BI165" s="73"/>
      <c r="BJ165" s="311" t="s">
        <v>30</v>
      </c>
      <c r="BK165" s="311"/>
      <c r="BL165" s="311"/>
      <c r="BM165" s="311"/>
      <c r="BN165" s="311"/>
      <c r="BO165" s="311"/>
      <c r="BP165" s="311"/>
      <c r="BQ165" s="311"/>
      <c r="BR165" s="311"/>
      <c r="BS165" s="311"/>
      <c r="BT165" s="311"/>
      <c r="BU165" s="311"/>
      <c r="BV165" s="311"/>
      <c r="BW165" s="311"/>
      <c r="BX165" s="311"/>
      <c r="BY165" s="311"/>
      <c r="BZ165" s="311"/>
      <c r="CA165" s="311"/>
      <c r="CB165" s="311"/>
      <c r="CC165" s="311"/>
      <c r="CD165" s="311"/>
      <c r="CE165" s="311"/>
      <c r="CF165" s="311"/>
      <c r="CG165" s="311"/>
      <c r="CH165" s="311"/>
      <c r="CI165" s="311"/>
    </row>
    <row r="166" spans="2:87" x14ac:dyDescent="0.3">
      <c r="B166" s="80"/>
      <c r="C166" s="81"/>
      <c r="D166" s="307">
        <v>2008</v>
      </c>
      <c r="E166" s="307"/>
      <c r="F166" s="307">
        <v>2009</v>
      </c>
      <c r="G166" s="307"/>
      <c r="H166" s="307">
        <v>2010</v>
      </c>
      <c r="I166" s="307"/>
      <c r="J166" s="307">
        <v>2011</v>
      </c>
      <c r="K166" s="307"/>
      <c r="L166" s="307">
        <v>2012</v>
      </c>
      <c r="M166" s="307"/>
      <c r="N166" s="307">
        <v>2013</v>
      </c>
      <c r="O166" s="307"/>
      <c r="P166" s="307">
        <v>2014</v>
      </c>
      <c r="Q166" s="307"/>
      <c r="R166" s="307">
        <v>2015</v>
      </c>
      <c r="S166" s="307"/>
      <c r="T166" s="307">
        <v>2016</v>
      </c>
      <c r="U166" s="307"/>
      <c r="V166" s="307">
        <v>2017</v>
      </c>
      <c r="W166" s="307"/>
      <c r="X166" s="307">
        <v>2018</v>
      </c>
      <c r="Y166" s="307"/>
      <c r="Z166" s="307">
        <v>2019</v>
      </c>
      <c r="AA166" s="307"/>
      <c r="AB166" s="307">
        <v>2020</v>
      </c>
      <c r="AC166" s="307"/>
      <c r="AE166" s="80"/>
      <c r="AF166" s="81"/>
      <c r="AG166" s="307">
        <v>2008</v>
      </c>
      <c r="AH166" s="307"/>
      <c r="AI166" s="307">
        <v>2009</v>
      </c>
      <c r="AJ166" s="307"/>
      <c r="AK166" s="307">
        <v>2010</v>
      </c>
      <c r="AL166" s="307"/>
      <c r="AM166" s="307">
        <v>2011</v>
      </c>
      <c r="AN166" s="307"/>
      <c r="AO166" s="307">
        <v>2012</v>
      </c>
      <c r="AP166" s="307"/>
      <c r="AQ166" s="307">
        <v>2013</v>
      </c>
      <c r="AR166" s="307"/>
      <c r="AS166" s="307">
        <v>2014</v>
      </c>
      <c r="AT166" s="307"/>
      <c r="AU166" s="307">
        <v>2015</v>
      </c>
      <c r="AV166" s="307"/>
      <c r="AW166" s="307">
        <v>2016</v>
      </c>
      <c r="AX166" s="307"/>
      <c r="AY166" s="307">
        <v>2017</v>
      </c>
      <c r="AZ166" s="307"/>
      <c r="BA166" s="307">
        <v>2018</v>
      </c>
      <c r="BB166" s="307"/>
      <c r="BC166" s="307">
        <v>2019</v>
      </c>
      <c r="BD166" s="307"/>
      <c r="BE166" s="307">
        <v>2020</v>
      </c>
      <c r="BF166" s="307"/>
      <c r="BH166" s="80"/>
      <c r="BI166" s="81"/>
      <c r="BJ166" s="307">
        <v>2008</v>
      </c>
      <c r="BK166" s="307"/>
      <c r="BL166" s="307">
        <v>2009</v>
      </c>
      <c r="BM166" s="307"/>
      <c r="BN166" s="307">
        <v>2010</v>
      </c>
      <c r="BO166" s="307"/>
      <c r="BP166" s="307">
        <v>2011</v>
      </c>
      <c r="BQ166" s="307"/>
      <c r="BR166" s="307">
        <v>2012</v>
      </c>
      <c r="BS166" s="307"/>
      <c r="BT166" s="307">
        <v>2013</v>
      </c>
      <c r="BU166" s="307"/>
      <c r="BV166" s="307">
        <v>2014</v>
      </c>
      <c r="BW166" s="307"/>
      <c r="BX166" s="307">
        <v>2015</v>
      </c>
      <c r="BY166" s="307"/>
      <c r="BZ166" s="307">
        <v>2016</v>
      </c>
      <c r="CA166" s="307"/>
      <c r="CB166" s="307">
        <v>2017</v>
      </c>
      <c r="CC166" s="307"/>
      <c r="CD166" s="307">
        <v>2018</v>
      </c>
      <c r="CE166" s="307"/>
      <c r="CF166" s="307">
        <v>2019</v>
      </c>
      <c r="CG166" s="307"/>
      <c r="CH166" s="307">
        <v>2020</v>
      </c>
      <c r="CI166" s="307"/>
    </row>
    <row r="167" spans="2:87" x14ac:dyDescent="0.3">
      <c r="B167" s="83"/>
      <c r="C167" s="84"/>
      <c r="D167" s="85" t="s">
        <v>57</v>
      </c>
      <c r="E167" s="85" t="s">
        <v>58</v>
      </c>
      <c r="F167" s="85" t="s">
        <v>57</v>
      </c>
      <c r="G167" s="85" t="s">
        <v>58</v>
      </c>
      <c r="H167" s="85" t="s">
        <v>57</v>
      </c>
      <c r="I167" s="85" t="s">
        <v>58</v>
      </c>
      <c r="J167" s="85" t="s">
        <v>57</v>
      </c>
      <c r="K167" s="85" t="s">
        <v>58</v>
      </c>
      <c r="L167" s="85" t="s">
        <v>57</v>
      </c>
      <c r="M167" s="85" t="s">
        <v>58</v>
      </c>
      <c r="N167" s="85" t="s">
        <v>57</v>
      </c>
      <c r="O167" s="85" t="s">
        <v>58</v>
      </c>
      <c r="P167" s="85" t="s">
        <v>57</v>
      </c>
      <c r="Q167" s="85" t="s">
        <v>58</v>
      </c>
      <c r="R167" s="85" t="s">
        <v>57</v>
      </c>
      <c r="S167" s="85" t="s">
        <v>58</v>
      </c>
      <c r="T167" s="85" t="s">
        <v>57</v>
      </c>
      <c r="U167" s="85" t="s">
        <v>58</v>
      </c>
      <c r="V167" s="85" t="s">
        <v>57</v>
      </c>
      <c r="W167" s="85" t="s">
        <v>58</v>
      </c>
      <c r="X167" s="85" t="s">
        <v>57</v>
      </c>
      <c r="Y167" s="85" t="s">
        <v>58</v>
      </c>
      <c r="Z167" s="85" t="s">
        <v>57</v>
      </c>
      <c r="AA167" s="85" t="s">
        <v>58</v>
      </c>
      <c r="AB167" s="85" t="s">
        <v>57</v>
      </c>
      <c r="AC167" s="85" t="s">
        <v>58</v>
      </c>
      <c r="AE167" s="83"/>
      <c r="AF167" s="84"/>
      <c r="AG167" s="85" t="s">
        <v>57</v>
      </c>
      <c r="AH167" s="85" t="s">
        <v>58</v>
      </c>
      <c r="AI167" s="85" t="s">
        <v>57</v>
      </c>
      <c r="AJ167" s="85" t="s">
        <v>58</v>
      </c>
      <c r="AK167" s="85" t="s">
        <v>57</v>
      </c>
      <c r="AL167" s="85" t="s">
        <v>58</v>
      </c>
      <c r="AM167" s="85" t="s">
        <v>57</v>
      </c>
      <c r="AN167" s="85" t="s">
        <v>58</v>
      </c>
      <c r="AO167" s="85" t="s">
        <v>57</v>
      </c>
      <c r="AP167" s="85" t="s">
        <v>58</v>
      </c>
      <c r="AQ167" s="85" t="s">
        <v>57</v>
      </c>
      <c r="AR167" s="85" t="s">
        <v>58</v>
      </c>
      <c r="AS167" s="85" t="s">
        <v>57</v>
      </c>
      <c r="AT167" s="85" t="s">
        <v>58</v>
      </c>
      <c r="AU167" s="85" t="s">
        <v>57</v>
      </c>
      <c r="AV167" s="85" t="s">
        <v>58</v>
      </c>
      <c r="AW167" s="85" t="s">
        <v>57</v>
      </c>
      <c r="AX167" s="85" t="s">
        <v>58</v>
      </c>
      <c r="AY167" s="85" t="s">
        <v>57</v>
      </c>
      <c r="AZ167" s="85" t="s">
        <v>58</v>
      </c>
      <c r="BA167" s="85" t="s">
        <v>57</v>
      </c>
      <c r="BB167" s="85" t="s">
        <v>58</v>
      </c>
      <c r="BC167" s="85" t="s">
        <v>57</v>
      </c>
      <c r="BD167" s="85" t="s">
        <v>58</v>
      </c>
      <c r="BE167" s="85" t="s">
        <v>57</v>
      </c>
      <c r="BF167" s="85" t="s">
        <v>58</v>
      </c>
      <c r="BH167" s="83"/>
      <c r="BI167" s="84"/>
      <c r="BJ167" s="85" t="s">
        <v>57</v>
      </c>
      <c r="BK167" s="85" t="s">
        <v>58</v>
      </c>
      <c r="BL167" s="85" t="s">
        <v>57</v>
      </c>
      <c r="BM167" s="85" t="s">
        <v>58</v>
      </c>
      <c r="BN167" s="85" t="s">
        <v>57</v>
      </c>
      <c r="BO167" s="85" t="s">
        <v>58</v>
      </c>
      <c r="BP167" s="85" t="s">
        <v>57</v>
      </c>
      <c r="BQ167" s="85" t="s">
        <v>58</v>
      </c>
      <c r="BR167" s="85" t="s">
        <v>57</v>
      </c>
      <c r="BS167" s="85" t="s">
        <v>58</v>
      </c>
      <c r="BT167" s="85" t="s">
        <v>57</v>
      </c>
      <c r="BU167" s="85" t="s">
        <v>58</v>
      </c>
      <c r="BV167" s="85" t="s">
        <v>57</v>
      </c>
      <c r="BW167" s="85" t="s">
        <v>58</v>
      </c>
      <c r="BX167" s="85" t="s">
        <v>57</v>
      </c>
      <c r="BY167" s="85" t="s">
        <v>58</v>
      </c>
      <c r="BZ167" s="85" t="s">
        <v>57</v>
      </c>
      <c r="CA167" s="85" t="s">
        <v>58</v>
      </c>
      <c r="CB167" s="85" t="s">
        <v>57</v>
      </c>
      <c r="CC167" s="85" t="s">
        <v>58</v>
      </c>
      <c r="CD167" s="85" t="s">
        <v>57</v>
      </c>
      <c r="CE167" s="85" t="s">
        <v>58</v>
      </c>
      <c r="CF167" s="85" t="s">
        <v>57</v>
      </c>
      <c r="CG167" s="85" t="s">
        <v>58</v>
      </c>
      <c r="CH167" s="85" t="s">
        <v>57</v>
      </c>
      <c r="CI167" s="85" t="s">
        <v>58</v>
      </c>
    </row>
    <row r="168" spans="2:87" ht="13.5" customHeight="1" x14ac:dyDescent="0.3">
      <c r="B168" s="308" t="s">
        <v>34</v>
      </c>
      <c r="C168" s="2">
        <v>2008</v>
      </c>
      <c r="D168" s="121">
        <v>43.781799999999997</v>
      </c>
      <c r="E168" s="122">
        <v>4.27102</v>
      </c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  <c r="AC168" s="122"/>
      <c r="AE168" s="308" t="s">
        <v>34</v>
      </c>
      <c r="AF168" s="2">
        <v>2008</v>
      </c>
      <c r="AG168" s="121">
        <v>15.827299999999999</v>
      </c>
      <c r="AH168" s="122">
        <v>9.8352000000000004</v>
      </c>
      <c r="AI168" s="122"/>
      <c r="AJ168" s="122"/>
      <c r="AK168" s="122"/>
      <c r="AL168" s="122"/>
      <c r="AM168" s="122"/>
      <c r="AN168" s="122"/>
      <c r="AO168" s="122"/>
      <c r="AP168" s="122"/>
      <c r="AQ168" s="122"/>
      <c r="AR168" s="122"/>
      <c r="AS168" s="122"/>
      <c r="AT168" s="122"/>
      <c r="AU168" s="122"/>
      <c r="AV168" s="122"/>
      <c r="AW168" s="122"/>
      <c r="AX168" s="122"/>
      <c r="AY168" s="122"/>
      <c r="AZ168" s="122"/>
      <c r="BA168" s="122"/>
      <c r="BB168" s="122"/>
      <c r="BC168" s="122"/>
      <c r="BD168" s="122"/>
      <c r="BE168" s="122"/>
      <c r="BF168" s="122"/>
      <c r="BH168" s="308" t="s">
        <v>34</v>
      </c>
      <c r="BI168" s="2">
        <v>2008</v>
      </c>
      <c r="BJ168" s="121">
        <v>41.886400000000002</v>
      </c>
      <c r="BK168" s="122">
        <v>14.295999999999999</v>
      </c>
      <c r="BL168" s="122"/>
      <c r="BM168" s="122"/>
      <c r="BN168" s="122"/>
      <c r="BO168" s="122"/>
      <c r="BP168" s="122"/>
      <c r="BQ168" s="122"/>
      <c r="BR168" s="122"/>
      <c r="BS168" s="122"/>
      <c r="BT168" s="122"/>
      <c r="BU168" s="122"/>
      <c r="BV168" s="122"/>
      <c r="BW168" s="122"/>
      <c r="BX168" s="122"/>
      <c r="BY168" s="122"/>
      <c r="BZ168" s="122"/>
      <c r="CA168" s="122"/>
      <c r="CB168" s="122"/>
      <c r="CC168" s="122"/>
      <c r="CD168" s="122"/>
      <c r="CE168" s="122"/>
      <c r="CF168" s="122"/>
      <c r="CG168" s="122"/>
      <c r="CH168" s="122"/>
      <c r="CI168" s="122"/>
    </row>
    <row r="169" spans="2:87" x14ac:dyDescent="0.3">
      <c r="B169" s="309"/>
      <c r="C169" s="2">
        <v>2009</v>
      </c>
      <c r="D169" s="123">
        <v>47.366700000000002</v>
      </c>
      <c r="E169" s="124">
        <v>2.7427199999999998</v>
      </c>
      <c r="F169" s="124">
        <v>47.691200000000002</v>
      </c>
      <c r="G169" s="124">
        <v>4.8918799999999996</v>
      </c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E169" s="309"/>
      <c r="AF169" s="2">
        <v>2009</v>
      </c>
      <c r="AG169" s="123">
        <v>19.465599999999998</v>
      </c>
      <c r="AH169" s="124">
        <v>8.2604000000000006</v>
      </c>
      <c r="AI169" s="124">
        <v>20.1479</v>
      </c>
      <c r="AJ169" s="124">
        <v>7.7949999999999999</v>
      </c>
      <c r="AK169" s="124"/>
      <c r="AL169" s="124"/>
      <c r="AM169" s="124"/>
      <c r="AN169" s="124"/>
      <c r="AO169" s="124"/>
      <c r="AP169" s="124"/>
      <c r="AQ169" s="124"/>
      <c r="AR169" s="124"/>
      <c r="AS169" s="124"/>
      <c r="AT169" s="124"/>
      <c r="AU169" s="124"/>
      <c r="AV169" s="124"/>
      <c r="AW169" s="124"/>
      <c r="AX169" s="124"/>
      <c r="AY169" s="124"/>
      <c r="AZ169" s="124"/>
      <c r="BA169" s="124"/>
      <c r="BB169" s="124"/>
      <c r="BC169" s="124"/>
      <c r="BD169" s="124"/>
      <c r="BE169" s="124"/>
      <c r="BF169" s="124"/>
      <c r="BH169" s="309"/>
      <c r="BI169" s="2">
        <v>2009</v>
      </c>
      <c r="BJ169" s="123">
        <v>50.2744</v>
      </c>
      <c r="BK169" s="124">
        <v>9.2654999999999994</v>
      </c>
      <c r="BL169" s="124">
        <v>41.842399999999998</v>
      </c>
      <c r="BM169" s="124">
        <v>19.153099999999998</v>
      </c>
      <c r="BN169" s="124"/>
      <c r="BO169" s="124"/>
      <c r="BP169" s="124"/>
      <c r="BQ169" s="124"/>
      <c r="BR169" s="124"/>
      <c r="BS169" s="124"/>
      <c r="BT169" s="124"/>
      <c r="BU169" s="124"/>
      <c r="BV169" s="124"/>
      <c r="BW169" s="124"/>
      <c r="BX169" s="124"/>
      <c r="BY169" s="124"/>
      <c r="BZ169" s="124"/>
      <c r="CA169" s="124"/>
      <c r="CB169" s="124"/>
      <c r="CC169" s="124"/>
      <c r="CD169" s="124"/>
      <c r="CE169" s="124"/>
      <c r="CF169" s="124"/>
      <c r="CG169" s="124"/>
      <c r="CH169" s="124"/>
      <c r="CI169" s="124"/>
    </row>
    <row r="170" spans="2:87" x14ac:dyDescent="0.3">
      <c r="B170" s="309"/>
      <c r="C170" s="2">
        <v>2010</v>
      </c>
      <c r="D170" s="123">
        <v>47.98</v>
      </c>
      <c r="E170" s="124">
        <v>3.82646</v>
      </c>
      <c r="F170" s="124">
        <v>46.9773</v>
      </c>
      <c r="G170" s="124">
        <v>3.70404</v>
      </c>
      <c r="H170" s="124">
        <v>49.241399999999999</v>
      </c>
      <c r="I170" s="124">
        <v>3.8313999999999999</v>
      </c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E170" s="309"/>
      <c r="AF170" s="2">
        <v>2010</v>
      </c>
      <c r="AG170" s="123">
        <v>20.213999999999999</v>
      </c>
      <c r="AH170" s="124">
        <v>6.8558000000000003</v>
      </c>
      <c r="AI170" s="124">
        <v>19.28</v>
      </c>
      <c r="AJ170" s="124">
        <v>7.3364000000000003</v>
      </c>
      <c r="AK170" s="124">
        <v>22.43</v>
      </c>
      <c r="AL170" s="124">
        <v>7.1124999999999998</v>
      </c>
      <c r="AM170" s="124"/>
      <c r="AN170" s="124"/>
      <c r="AO170" s="124"/>
      <c r="AP170" s="124"/>
      <c r="AQ170" s="124"/>
      <c r="AR170" s="124"/>
      <c r="AS170" s="124"/>
      <c r="AT170" s="124"/>
      <c r="AU170" s="124"/>
      <c r="AV170" s="124"/>
      <c r="AW170" s="124"/>
      <c r="AX170" s="124"/>
      <c r="AY170" s="124"/>
      <c r="AZ170" s="124"/>
      <c r="BA170" s="124"/>
      <c r="BB170" s="124"/>
      <c r="BC170" s="124"/>
      <c r="BD170" s="124"/>
      <c r="BE170" s="124"/>
      <c r="BF170" s="124"/>
      <c r="BH170" s="309"/>
      <c r="BI170" s="2">
        <v>2010</v>
      </c>
      <c r="BJ170" s="123">
        <v>38.423999999999999</v>
      </c>
      <c r="BK170" s="124">
        <v>12.535</v>
      </c>
      <c r="BL170" s="124">
        <v>44.416800000000002</v>
      </c>
      <c r="BM170" s="124">
        <v>15.2081</v>
      </c>
      <c r="BN170" s="124">
        <v>41.8307</v>
      </c>
      <c r="BO170" s="124">
        <v>18.528600000000001</v>
      </c>
      <c r="BP170" s="124"/>
      <c r="BQ170" s="124"/>
      <c r="BR170" s="124"/>
      <c r="BS170" s="124"/>
      <c r="BT170" s="124"/>
      <c r="BU170" s="124"/>
      <c r="BV170" s="124"/>
      <c r="BW170" s="124"/>
      <c r="BX170" s="124"/>
      <c r="BY170" s="124"/>
      <c r="BZ170" s="124"/>
      <c r="CA170" s="124"/>
      <c r="CB170" s="124"/>
      <c r="CC170" s="124"/>
      <c r="CD170" s="124"/>
      <c r="CE170" s="124"/>
      <c r="CF170" s="124"/>
      <c r="CG170" s="124"/>
      <c r="CH170" s="124"/>
      <c r="CI170" s="124"/>
    </row>
    <row r="171" spans="2:87" x14ac:dyDescent="0.3">
      <c r="B171" s="309"/>
      <c r="C171" s="2">
        <v>2011</v>
      </c>
      <c r="D171" s="123">
        <v>49.685699999999997</v>
      </c>
      <c r="E171" s="124">
        <v>4.4269699999999998</v>
      </c>
      <c r="F171" s="124">
        <v>47.555599999999998</v>
      </c>
      <c r="G171" s="124">
        <v>4.5186000000000002</v>
      </c>
      <c r="H171" s="124">
        <v>48.123800000000003</v>
      </c>
      <c r="I171" s="124">
        <v>3.6582699999999999</v>
      </c>
      <c r="J171" s="124">
        <v>47.336399999999998</v>
      </c>
      <c r="K171" s="124">
        <v>3.6598999999999999</v>
      </c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E171" s="309"/>
      <c r="AF171" s="2">
        <v>2011</v>
      </c>
      <c r="AG171" s="123">
        <v>23.38</v>
      </c>
      <c r="AH171" s="124">
        <v>8.1034000000000006</v>
      </c>
      <c r="AI171" s="124">
        <v>18.9833</v>
      </c>
      <c r="AJ171" s="124">
        <v>7.5042999999999997</v>
      </c>
      <c r="AK171" s="124">
        <v>22.138100000000001</v>
      </c>
      <c r="AL171" s="124">
        <v>6.9633000000000003</v>
      </c>
      <c r="AM171" s="124">
        <v>20.618200000000002</v>
      </c>
      <c r="AN171" s="124">
        <v>6.3823999999999996</v>
      </c>
      <c r="AO171" s="124"/>
      <c r="AP171" s="124"/>
      <c r="AQ171" s="124"/>
      <c r="AR171" s="124"/>
      <c r="AS171" s="124"/>
      <c r="AT171" s="124"/>
      <c r="AU171" s="124"/>
      <c r="AV171" s="124"/>
      <c r="AW171" s="124"/>
      <c r="AX171" s="124"/>
      <c r="AY171" s="124"/>
      <c r="AZ171" s="124"/>
      <c r="BA171" s="124"/>
      <c r="BB171" s="124"/>
      <c r="BC171" s="124"/>
      <c r="BD171" s="124"/>
      <c r="BE171" s="124"/>
      <c r="BF171" s="124"/>
      <c r="BH171" s="309"/>
      <c r="BI171" s="2">
        <v>2011</v>
      </c>
      <c r="BJ171" s="123">
        <v>63.2029</v>
      </c>
      <c r="BK171" s="124">
        <v>14.021000000000001</v>
      </c>
      <c r="BL171" s="124">
        <v>40.375599999999999</v>
      </c>
      <c r="BM171" s="124">
        <v>20.783899999999999</v>
      </c>
      <c r="BN171" s="124">
        <v>38.264800000000001</v>
      </c>
      <c r="BO171" s="124">
        <v>16.3322</v>
      </c>
      <c r="BP171" s="124">
        <v>42.090299999999999</v>
      </c>
      <c r="BQ171" s="124">
        <v>21.126999999999999</v>
      </c>
      <c r="BR171" s="124"/>
      <c r="BS171" s="124"/>
      <c r="BT171" s="124"/>
      <c r="BU171" s="124"/>
      <c r="BV171" s="124"/>
      <c r="BW171" s="124"/>
      <c r="BX171" s="124"/>
      <c r="BY171" s="124"/>
      <c r="BZ171" s="124"/>
      <c r="CA171" s="124"/>
      <c r="CB171" s="124"/>
      <c r="CC171" s="124"/>
      <c r="CD171" s="124"/>
      <c r="CE171" s="124"/>
      <c r="CF171" s="124"/>
      <c r="CG171" s="124"/>
      <c r="CH171" s="124"/>
      <c r="CI171" s="124"/>
    </row>
    <row r="172" spans="2:87" x14ac:dyDescent="0.3">
      <c r="B172" s="309"/>
      <c r="C172" s="2">
        <v>2012</v>
      </c>
      <c r="D172" s="123">
        <v>41.566699999999997</v>
      </c>
      <c r="E172" s="124">
        <v>7.8258099999999997</v>
      </c>
      <c r="F172" s="124">
        <v>46.7333</v>
      </c>
      <c r="G172" s="124">
        <v>0.37858999999999998</v>
      </c>
      <c r="H172" s="124">
        <v>46.24</v>
      </c>
      <c r="I172" s="124">
        <v>0.88487000000000005</v>
      </c>
      <c r="J172" s="124">
        <v>45.36</v>
      </c>
      <c r="K172" s="124">
        <v>3.0302799999999999</v>
      </c>
      <c r="L172" s="124">
        <v>47.240499999999997</v>
      </c>
      <c r="M172" s="124">
        <v>3.8098900000000002</v>
      </c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E172" s="309"/>
      <c r="AF172" s="2">
        <v>2012</v>
      </c>
      <c r="AG172" s="123">
        <v>11.81</v>
      </c>
      <c r="AH172" s="124">
        <v>11.183999999999999</v>
      </c>
      <c r="AI172" s="124">
        <v>22.24</v>
      </c>
      <c r="AJ172" s="124">
        <v>0</v>
      </c>
      <c r="AK172" s="124">
        <v>18.62</v>
      </c>
      <c r="AL172" s="124">
        <v>4.9569000000000001</v>
      </c>
      <c r="AM172" s="124">
        <v>17.524000000000001</v>
      </c>
      <c r="AN172" s="124">
        <v>7.0003000000000002</v>
      </c>
      <c r="AO172" s="124">
        <v>20.623200000000001</v>
      </c>
      <c r="AP172" s="124">
        <v>7.3117999999999999</v>
      </c>
      <c r="AQ172" s="124"/>
      <c r="AR172" s="124"/>
      <c r="AS172" s="124"/>
      <c r="AT172" s="124"/>
      <c r="AU172" s="124"/>
      <c r="AV172" s="124"/>
      <c r="AW172" s="124"/>
      <c r="AX172" s="124"/>
      <c r="AY172" s="124"/>
      <c r="AZ172" s="124"/>
      <c r="BA172" s="124"/>
      <c r="BB172" s="124"/>
      <c r="BC172" s="124"/>
      <c r="BD172" s="124"/>
      <c r="BE172" s="124"/>
      <c r="BF172" s="124"/>
      <c r="BH172" s="309"/>
      <c r="BI172" s="2">
        <v>2012</v>
      </c>
      <c r="BJ172" s="123">
        <v>36.1</v>
      </c>
      <c r="BK172" s="124">
        <v>17.646799999999999</v>
      </c>
      <c r="BL172" s="124">
        <v>48</v>
      </c>
      <c r="BM172" s="124">
        <v>5.8716999999999997</v>
      </c>
      <c r="BN172" s="124">
        <v>30.582000000000001</v>
      </c>
      <c r="BO172" s="124">
        <v>21.483799999999999</v>
      </c>
      <c r="BP172" s="124">
        <v>37.088000000000001</v>
      </c>
      <c r="BQ172" s="124">
        <v>21.508600000000001</v>
      </c>
      <c r="BR172" s="124">
        <v>38.499699999999997</v>
      </c>
      <c r="BS172" s="124">
        <v>19.553000000000001</v>
      </c>
      <c r="BT172" s="124"/>
      <c r="BU172" s="124"/>
      <c r="BV172" s="124"/>
      <c r="BW172" s="124"/>
      <c r="BX172" s="124"/>
      <c r="BY172" s="124"/>
      <c r="BZ172" s="124"/>
      <c r="CA172" s="124"/>
      <c r="CB172" s="124"/>
      <c r="CC172" s="124"/>
      <c r="CD172" s="124"/>
      <c r="CE172" s="124"/>
      <c r="CF172" s="124"/>
      <c r="CG172" s="124"/>
      <c r="CH172" s="124"/>
      <c r="CI172" s="124"/>
    </row>
    <row r="173" spans="2:87" x14ac:dyDescent="0.3">
      <c r="B173" s="309"/>
      <c r="C173" s="2">
        <v>2013</v>
      </c>
      <c r="D173" s="123">
        <v>44.166699999999999</v>
      </c>
      <c r="E173" s="124">
        <v>8.9779400000000003</v>
      </c>
      <c r="F173" s="124">
        <v>45.35</v>
      </c>
      <c r="G173" s="124">
        <v>3.7476699999999998</v>
      </c>
      <c r="H173" s="124">
        <v>45.7667</v>
      </c>
      <c r="I173" s="124">
        <v>1.7591699999999999</v>
      </c>
      <c r="J173" s="124">
        <v>46.287500000000001</v>
      </c>
      <c r="K173" s="124">
        <v>3.1174300000000001</v>
      </c>
      <c r="L173" s="124">
        <v>45.789499999999997</v>
      </c>
      <c r="M173" s="124">
        <v>2.1949200000000002</v>
      </c>
      <c r="N173" s="124">
        <v>45.637099999999997</v>
      </c>
      <c r="O173" s="124">
        <v>3.7064400000000002</v>
      </c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E173" s="309"/>
      <c r="AF173" s="2">
        <v>2013</v>
      </c>
      <c r="AG173" s="123">
        <v>14.826700000000001</v>
      </c>
      <c r="AH173" s="124">
        <v>12.840299999999999</v>
      </c>
      <c r="AI173" s="124">
        <v>13.19</v>
      </c>
      <c r="AJ173" s="124">
        <v>0</v>
      </c>
      <c r="AK173" s="124">
        <v>19.223299999999998</v>
      </c>
      <c r="AL173" s="124">
        <v>4.6734</v>
      </c>
      <c r="AM173" s="124">
        <v>18.982500000000002</v>
      </c>
      <c r="AN173" s="124">
        <v>7.0259</v>
      </c>
      <c r="AO173" s="124">
        <v>18.258400000000002</v>
      </c>
      <c r="AP173" s="124">
        <v>5.1074999999999999</v>
      </c>
      <c r="AQ173" s="124">
        <v>17.773399999999999</v>
      </c>
      <c r="AR173" s="124">
        <v>6.3924000000000003</v>
      </c>
      <c r="AS173" s="124"/>
      <c r="AT173" s="124"/>
      <c r="AU173" s="124"/>
      <c r="AV173" s="124"/>
      <c r="AW173" s="124"/>
      <c r="AX173" s="124"/>
      <c r="AY173" s="124"/>
      <c r="AZ173" s="124"/>
      <c r="BA173" s="124"/>
      <c r="BB173" s="124"/>
      <c r="BC173" s="124"/>
      <c r="BD173" s="124"/>
      <c r="BE173" s="124"/>
      <c r="BF173" s="124"/>
      <c r="BH173" s="309"/>
      <c r="BI173" s="2">
        <v>2013</v>
      </c>
      <c r="BJ173" s="123">
        <v>48.043300000000002</v>
      </c>
      <c r="BK173" s="124">
        <v>16.224799999999998</v>
      </c>
      <c r="BL173" s="124">
        <v>37.244999999999997</v>
      </c>
      <c r="BM173" s="124">
        <v>24.798200000000001</v>
      </c>
      <c r="BN173" s="124">
        <v>36.204999999999998</v>
      </c>
      <c r="BO173" s="124">
        <v>14.396000000000001</v>
      </c>
      <c r="BP173" s="124">
        <v>44.452500000000001</v>
      </c>
      <c r="BQ173" s="124">
        <v>7.9276999999999997</v>
      </c>
      <c r="BR173" s="124">
        <v>30.386800000000001</v>
      </c>
      <c r="BS173" s="124">
        <v>12.6995</v>
      </c>
      <c r="BT173" s="124">
        <v>39.897100000000002</v>
      </c>
      <c r="BU173" s="124">
        <v>18.711300000000001</v>
      </c>
      <c r="BV173" s="124"/>
      <c r="BW173" s="124"/>
      <c r="BX173" s="124"/>
      <c r="BY173" s="124"/>
      <c r="BZ173" s="124"/>
      <c r="CA173" s="124"/>
      <c r="CB173" s="124"/>
      <c r="CC173" s="124"/>
      <c r="CD173" s="124"/>
      <c r="CE173" s="124"/>
      <c r="CF173" s="124"/>
      <c r="CG173" s="124"/>
      <c r="CH173" s="124"/>
      <c r="CI173" s="124"/>
    </row>
    <row r="174" spans="2:87" x14ac:dyDescent="0.3">
      <c r="B174" s="309"/>
      <c r="C174" s="2">
        <v>2014</v>
      </c>
      <c r="D174" s="123"/>
      <c r="E174" s="124"/>
      <c r="F174" s="124">
        <v>44.95</v>
      </c>
      <c r="G174" s="124">
        <v>2.2483300000000002</v>
      </c>
      <c r="H174" s="124">
        <v>47.575000000000003</v>
      </c>
      <c r="I174" s="124">
        <v>1.98221</v>
      </c>
      <c r="J174" s="124">
        <v>43.4</v>
      </c>
      <c r="K174" s="124">
        <v>0.77459999999999996</v>
      </c>
      <c r="L174" s="124">
        <v>43.112499999999997</v>
      </c>
      <c r="M174" s="124">
        <v>3.4456799999999999</v>
      </c>
      <c r="N174" s="124">
        <v>45.524000000000001</v>
      </c>
      <c r="O174" s="124">
        <v>3.6379100000000002</v>
      </c>
      <c r="P174" s="124">
        <v>45.161499999999997</v>
      </c>
      <c r="Q174" s="124">
        <v>2.9537900000000001</v>
      </c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E174" s="309"/>
      <c r="AF174" s="2">
        <v>2014</v>
      </c>
      <c r="AG174" s="123"/>
      <c r="AH174" s="124"/>
      <c r="AI174" s="124">
        <v>16.206700000000001</v>
      </c>
      <c r="AJ174" s="124">
        <v>4.6734</v>
      </c>
      <c r="AK174" s="124">
        <v>19.977499999999999</v>
      </c>
      <c r="AL174" s="124">
        <v>4.5250000000000004</v>
      </c>
      <c r="AM174" s="124">
        <v>13.19</v>
      </c>
      <c r="AN174" s="124">
        <v>0</v>
      </c>
      <c r="AO174" s="124">
        <v>13.94</v>
      </c>
      <c r="AP174" s="124">
        <v>8.7645999999999997</v>
      </c>
      <c r="AQ174" s="124">
        <v>16.746400000000001</v>
      </c>
      <c r="AR174" s="124">
        <v>6.3048999999999999</v>
      </c>
      <c r="AS174" s="124">
        <v>16.999600000000001</v>
      </c>
      <c r="AT174" s="124">
        <v>6.8680000000000003</v>
      </c>
      <c r="AU174" s="124"/>
      <c r="AV174" s="124"/>
      <c r="AW174" s="124"/>
      <c r="AX174" s="124"/>
      <c r="AY174" s="124"/>
      <c r="AZ174" s="124"/>
      <c r="BA174" s="124"/>
      <c r="BB174" s="124"/>
      <c r="BC174" s="124"/>
      <c r="BD174" s="124"/>
      <c r="BE174" s="124"/>
      <c r="BF174" s="124"/>
      <c r="BH174" s="309"/>
      <c r="BI174" s="2">
        <v>2014</v>
      </c>
      <c r="BJ174" s="123"/>
      <c r="BK174" s="124"/>
      <c r="BL174" s="124">
        <v>33.75</v>
      </c>
      <c r="BM174" s="124">
        <v>17.180700000000002</v>
      </c>
      <c r="BN174" s="124">
        <v>44.484999999999999</v>
      </c>
      <c r="BO174" s="124">
        <v>15.038</v>
      </c>
      <c r="BP174" s="124">
        <v>30.91</v>
      </c>
      <c r="BQ174" s="124">
        <v>9.6311999999999998</v>
      </c>
      <c r="BR174" s="124">
        <v>28.968800000000002</v>
      </c>
      <c r="BS174" s="124">
        <v>13.9536</v>
      </c>
      <c r="BT174" s="124">
        <v>35.810400000000001</v>
      </c>
      <c r="BU174" s="124">
        <v>16.595700000000001</v>
      </c>
      <c r="BV174" s="124">
        <v>32.658799999999999</v>
      </c>
      <c r="BW174" s="124">
        <v>16.172499999999999</v>
      </c>
      <c r="BX174" s="124"/>
      <c r="BY174" s="124"/>
      <c r="BZ174" s="124"/>
      <c r="CA174" s="124"/>
      <c r="CB174" s="124"/>
      <c r="CC174" s="124"/>
      <c r="CD174" s="124"/>
      <c r="CE174" s="124"/>
      <c r="CF174" s="124"/>
      <c r="CG174" s="124"/>
      <c r="CH174" s="124"/>
      <c r="CI174" s="124"/>
    </row>
    <row r="175" spans="2:87" x14ac:dyDescent="0.3">
      <c r="B175" s="309"/>
      <c r="C175" s="2">
        <v>2015</v>
      </c>
      <c r="D175" s="123">
        <v>46.8</v>
      </c>
      <c r="E175" s="124">
        <v>2.26274</v>
      </c>
      <c r="F175" s="124"/>
      <c r="G175" s="124"/>
      <c r="H175" s="124">
        <v>45.1</v>
      </c>
      <c r="I175" s="124">
        <v>2.8712399999999998</v>
      </c>
      <c r="J175" s="124">
        <v>44.1</v>
      </c>
      <c r="K175" s="124">
        <v>1.0677099999999999</v>
      </c>
      <c r="L175" s="124">
        <v>48</v>
      </c>
      <c r="M175" s="124">
        <v>1.32988</v>
      </c>
      <c r="N175" s="124">
        <v>43.23</v>
      </c>
      <c r="O175" s="124">
        <v>5.59544</v>
      </c>
      <c r="P175" s="124">
        <v>44.859099999999998</v>
      </c>
      <c r="Q175" s="124">
        <v>3.56366</v>
      </c>
      <c r="R175" s="124">
        <v>45.553100000000001</v>
      </c>
      <c r="S175" s="124">
        <v>3.02495</v>
      </c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E175" s="309"/>
      <c r="AF175" s="2">
        <v>2015</v>
      </c>
      <c r="AG175" s="123">
        <v>17.715</v>
      </c>
      <c r="AH175" s="124">
        <v>6.3993000000000002</v>
      </c>
      <c r="AI175" s="124"/>
      <c r="AJ175" s="124"/>
      <c r="AK175" s="124">
        <v>16.206700000000001</v>
      </c>
      <c r="AL175" s="124">
        <v>4.6734</v>
      </c>
      <c r="AM175" s="124">
        <v>15.452500000000001</v>
      </c>
      <c r="AN175" s="124">
        <v>4.5250000000000004</v>
      </c>
      <c r="AO175" s="124">
        <v>21.108799999999999</v>
      </c>
      <c r="AP175" s="124">
        <v>3.1997</v>
      </c>
      <c r="AQ175" s="124">
        <v>13.266999999999999</v>
      </c>
      <c r="AR175" s="124">
        <v>8.1212999999999997</v>
      </c>
      <c r="AS175" s="124">
        <v>15.47</v>
      </c>
      <c r="AT175" s="124">
        <v>5.4898999999999996</v>
      </c>
      <c r="AU175" s="124">
        <v>15.866899999999999</v>
      </c>
      <c r="AV175" s="124">
        <v>5.9504999999999999</v>
      </c>
      <c r="AW175" s="124"/>
      <c r="AX175" s="124"/>
      <c r="AY175" s="124"/>
      <c r="AZ175" s="124"/>
      <c r="BA175" s="124"/>
      <c r="BB175" s="124"/>
      <c r="BC175" s="124"/>
      <c r="BD175" s="124"/>
      <c r="BE175" s="124"/>
      <c r="BF175" s="124"/>
      <c r="BH175" s="309"/>
      <c r="BI175" s="2">
        <v>2015</v>
      </c>
      <c r="BJ175" s="123">
        <v>49.884999999999998</v>
      </c>
      <c r="BK175" s="124">
        <v>42.673900000000003</v>
      </c>
      <c r="BL175" s="124"/>
      <c r="BM175" s="124"/>
      <c r="BN175" s="124">
        <v>29.704999999999998</v>
      </c>
      <c r="BO175" s="124">
        <v>15.8146</v>
      </c>
      <c r="BP175" s="124">
        <v>26.76</v>
      </c>
      <c r="BQ175" s="124">
        <v>8.1405999999999992</v>
      </c>
      <c r="BR175" s="124">
        <v>38.797499999999999</v>
      </c>
      <c r="BS175" s="124">
        <v>9.1262000000000008</v>
      </c>
      <c r="BT175" s="124">
        <v>35.094000000000001</v>
      </c>
      <c r="BU175" s="124">
        <v>23.561699999999998</v>
      </c>
      <c r="BV175" s="124">
        <v>29.629100000000001</v>
      </c>
      <c r="BW175" s="124">
        <v>14.6754</v>
      </c>
      <c r="BX175" s="124">
        <v>32.286299999999997</v>
      </c>
      <c r="BY175" s="124">
        <v>16.6142</v>
      </c>
      <c r="BZ175" s="124"/>
      <c r="CA175" s="124"/>
      <c r="CB175" s="124"/>
      <c r="CC175" s="124"/>
      <c r="CD175" s="124"/>
      <c r="CE175" s="124"/>
      <c r="CF175" s="124"/>
      <c r="CG175" s="124"/>
      <c r="CH175" s="124"/>
      <c r="CI175" s="124"/>
    </row>
    <row r="176" spans="2:87" x14ac:dyDescent="0.3">
      <c r="B176" s="309"/>
      <c r="C176" s="2">
        <v>2016</v>
      </c>
      <c r="D176" s="123"/>
      <c r="E176" s="124"/>
      <c r="F176" s="124">
        <v>46.8</v>
      </c>
      <c r="G176" s="124" t="s">
        <v>38</v>
      </c>
      <c r="H176" s="124">
        <v>44.4</v>
      </c>
      <c r="I176" s="124">
        <v>2.4041600000000001</v>
      </c>
      <c r="J176" s="124">
        <v>45.883299999999998</v>
      </c>
      <c r="K176" s="124">
        <v>2.4733900000000002</v>
      </c>
      <c r="L176" s="124">
        <v>40.9</v>
      </c>
      <c r="M176" s="124">
        <v>6.0811200000000003</v>
      </c>
      <c r="N176" s="124">
        <v>43.625</v>
      </c>
      <c r="O176" s="124">
        <v>1.19269</v>
      </c>
      <c r="P176" s="124">
        <v>46.7</v>
      </c>
      <c r="Q176" s="124">
        <v>2.48366</v>
      </c>
      <c r="R176" s="124">
        <v>46.311799999999998</v>
      </c>
      <c r="S176" s="124">
        <v>2.1877200000000001</v>
      </c>
      <c r="T176" s="124">
        <v>44.691699999999997</v>
      </c>
      <c r="U176" s="124">
        <v>3.21963</v>
      </c>
      <c r="V176" s="124"/>
      <c r="W176" s="124"/>
      <c r="X176" s="124"/>
      <c r="Y176" s="124"/>
      <c r="Z176" s="124"/>
      <c r="AA176" s="124"/>
      <c r="AB176" s="124"/>
      <c r="AC176" s="124"/>
      <c r="AE176" s="309"/>
      <c r="AF176" s="2">
        <v>2016</v>
      </c>
      <c r="AG176" s="123"/>
      <c r="AH176" s="124"/>
      <c r="AI176" s="124">
        <v>13.19</v>
      </c>
      <c r="AJ176" s="124" t="s">
        <v>38</v>
      </c>
      <c r="AK176" s="124">
        <v>13.19</v>
      </c>
      <c r="AL176" s="124">
        <v>0</v>
      </c>
      <c r="AM176" s="124">
        <v>16.206700000000001</v>
      </c>
      <c r="AN176" s="124">
        <v>4.6734</v>
      </c>
      <c r="AO176" s="124">
        <v>6.5949999999999998</v>
      </c>
      <c r="AP176" s="124">
        <v>9.3267000000000007</v>
      </c>
      <c r="AQ176" s="124">
        <v>13.19</v>
      </c>
      <c r="AR176" s="124">
        <v>0</v>
      </c>
      <c r="AS176" s="124">
        <v>20.702500000000001</v>
      </c>
      <c r="AT176" s="124">
        <v>5.0502000000000002</v>
      </c>
      <c r="AU176" s="124">
        <v>18.322399999999998</v>
      </c>
      <c r="AV176" s="124">
        <v>5.1717000000000004</v>
      </c>
      <c r="AW176" s="124">
        <v>16.456700000000001</v>
      </c>
      <c r="AX176" s="124">
        <v>6.3975</v>
      </c>
      <c r="AY176" s="124"/>
      <c r="AZ176" s="124"/>
      <c r="BA176" s="124"/>
      <c r="BB176" s="124"/>
      <c r="BC176" s="124"/>
      <c r="BD176" s="124"/>
      <c r="BE176" s="124"/>
      <c r="BF176" s="124"/>
      <c r="BH176" s="309"/>
      <c r="BI176" s="2">
        <v>2016</v>
      </c>
      <c r="BJ176" s="123"/>
      <c r="BK176" s="124"/>
      <c r="BL176" s="124">
        <v>54.78</v>
      </c>
      <c r="BM176" s="124" t="s">
        <v>38</v>
      </c>
      <c r="BN176" s="124">
        <v>32.159999999999997</v>
      </c>
      <c r="BO176" s="124">
        <v>17.606999999999999</v>
      </c>
      <c r="BP176" s="124">
        <v>49.738300000000002</v>
      </c>
      <c r="BQ176" s="124">
        <v>14.6242</v>
      </c>
      <c r="BR176" s="124">
        <v>60.244999999999997</v>
      </c>
      <c r="BS176" s="124">
        <v>7.7286999999999999</v>
      </c>
      <c r="BT176" s="124">
        <v>37.435000000000002</v>
      </c>
      <c r="BU176" s="124">
        <v>22.2059</v>
      </c>
      <c r="BV176" s="124">
        <v>35.272500000000001</v>
      </c>
      <c r="BW176" s="124">
        <v>20.561699999999998</v>
      </c>
      <c r="BX176" s="124">
        <v>25.477599999999999</v>
      </c>
      <c r="BY176" s="124">
        <v>16.493600000000001</v>
      </c>
      <c r="BZ176" s="124">
        <v>27.315000000000001</v>
      </c>
      <c r="CA176" s="124">
        <v>13.606299999999999</v>
      </c>
      <c r="CB176" s="124"/>
      <c r="CC176" s="124"/>
      <c r="CD176" s="124"/>
      <c r="CE176" s="124"/>
      <c r="CF176" s="124"/>
      <c r="CG176" s="124"/>
      <c r="CH176" s="124"/>
      <c r="CI176" s="124"/>
    </row>
    <row r="177" spans="2:87" x14ac:dyDescent="0.3">
      <c r="B177" s="309"/>
      <c r="C177" s="2">
        <v>2017</v>
      </c>
      <c r="D177" s="123"/>
      <c r="E177" s="124"/>
      <c r="F177" s="124"/>
      <c r="G177" s="124"/>
      <c r="H177" s="124"/>
      <c r="I177" s="124"/>
      <c r="J177" s="124"/>
      <c r="K177" s="124"/>
      <c r="L177" s="124">
        <v>43.58</v>
      </c>
      <c r="M177" s="124">
        <v>5.6255699999999997</v>
      </c>
      <c r="N177" s="124">
        <v>46.933300000000003</v>
      </c>
      <c r="O177" s="124">
        <v>0.23094000000000001</v>
      </c>
      <c r="P177" s="124">
        <v>46.8</v>
      </c>
      <c r="Q177" s="124">
        <v>3.5575299999999999</v>
      </c>
      <c r="R177" s="124">
        <v>46.264299999999999</v>
      </c>
      <c r="S177" s="124">
        <v>2.3325800000000001</v>
      </c>
      <c r="T177" s="124">
        <v>43.97</v>
      </c>
      <c r="U177" s="124">
        <v>4.32254</v>
      </c>
      <c r="V177" s="124">
        <v>45.529000000000003</v>
      </c>
      <c r="W177" s="124">
        <v>3.04589</v>
      </c>
      <c r="X177" s="124"/>
      <c r="Y177" s="124"/>
      <c r="Z177" s="124"/>
      <c r="AA177" s="124"/>
      <c r="AB177" s="124"/>
      <c r="AC177" s="124"/>
      <c r="AE177" s="309"/>
      <c r="AF177" s="2">
        <v>2017</v>
      </c>
      <c r="AG177" s="123"/>
      <c r="AH177" s="124"/>
      <c r="AI177" s="124"/>
      <c r="AJ177" s="124"/>
      <c r="AK177" s="124"/>
      <c r="AL177" s="124"/>
      <c r="AM177" s="124"/>
      <c r="AN177" s="124"/>
      <c r="AO177" s="124">
        <v>14.172000000000001</v>
      </c>
      <c r="AP177" s="124">
        <v>9.1235999999999997</v>
      </c>
      <c r="AQ177" s="124">
        <v>22.24</v>
      </c>
      <c r="AR177" s="124">
        <v>0</v>
      </c>
      <c r="AS177" s="124">
        <v>18.681699999999999</v>
      </c>
      <c r="AT177" s="124">
        <v>6.3776999999999999</v>
      </c>
      <c r="AU177" s="124">
        <v>18.3614</v>
      </c>
      <c r="AV177" s="124">
        <v>4.6477000000000004</v>
      </c>
      <c r="AW177" s="124">
        <v>13.926500000000001</v>
      </c>
      <c r="AX177" s="124">
        <v>7.2637999999999998</v>
      </c>
      <c r="AY177" s="124">
        <v>17.2258</v>
      </c>
      <c r="AZ177" s="124">
        <v>6.0358000000000001</v>
      </c>
      <c r="BA177" s="124"/>
      <c r="BB177" s="124"/>
      <c r="BC177" s="124"/>
      <c r="BD177" s="124"/>
      <c r="BE177" s="124"/>
      <c r="BF177" s="124"/>
      <c r="BH177" s="309"/>
      <c r="BI177" s="2">
        <v>2017</v>
      </c>
      <c r="BJ177" s="123"/>
      <c r="BK177" s="124"/>
      <c r="BL177" s="124"/>
      <c r="BM177" s="124"/>
      <c r="BN177" s="124"/>
      <c r="BO177" s="124"/>
      <c r="BP177" s="124"/>
      <c r="BQ177" s="124"/>
      <c r="BR177" s="124">
        <v>39.630000000000003</v>
      </c>
      <c r="BS177" s="124">
        <v>11.1356</v>
      </c>
      <c r="BT177" s="124">
        <v>29.11</v>
      </c>
      <c r="BU177" s="124">
        <v>8.1405999999999992</v>
      </c>
      <c r="BV177" s="124">
        <v>24.41</v>
      </c>
      <c r="BW177" s="124">
        <v>7.2812000000000001</v>
      </c>
      <c r="BX177" s="124">
        <v>28.232099999999999</v>
      </c>
      <c r="BY177" s="124">
        <v>14.8628</v>
      </c>
      <c r="BZ177" s="124">
        <v>33.195</v>
      </c>
      <c r="CA177" s="124">
        <v>14.715199999999999</v>
      </c>
      <c r="CB177" s="124">
        <v>34.049700000000001</v>
      </c>
      <c r="CC177" s="124">
        <v>18.0366</v>
      </c>
      <c r="CD177" s="124"/>
      <c r="CE177" s="124"/>
      <c r="CF177" s="124"/>
      <c r="CG177" s="124"/>
      <c r="CH177" s="124"/>
      <c r="CI177" s="124"/>
    </row>
    <row r="178" spans="2:87" x14ac:dyDescent="0.3">
      <c r="B178" s="309"/>
      <c r="C178" s="2">
        <v>2018</v>
      </c>
      <c r="D178" s="123"/>
      <c r="E178" s="124"/>
      <c r="F178" s="124"/>
      <c r="G178" s="124"/>
      <c r="H178" s="124"/>
      <c r="I178" s="124"/>
      <c r="J178" s="124">
        <v>46.4</v>
      </c>
      <c r="K178" s="124">
        <v>0.70711000000000002</v>
      </c>
      <c r="L178" s="124"/>
      <c r="M178" s="124"/>
      <c r="N178" s="124">
        <v>46.9</v>
      </c>
      <c r="O178" s="124" t="s">
        <v>38</v>
      </c>
      <c r="P178" s="124">
        <v>44.6</v>
      </c>
      <c r="Q178" s="124">
        <v>3.2909000000000002</v>
      </c>
      <c r="R178" s="124">
        <v>46.32</v>
      </c>
      <c r="S178" s="124">
        <v>2.4045299999999998</v>
      </c>
      <c r="T178" s="124">
        <v>45.644399999999997</v>
      </c>
      <c r="U178" s="124">
        <v>2.9753599999999998</v>
      </c>
      <c r="V178" s="124">
        <v>45.995199999999997</v>
      </c>
      <c r="W178" s="124">
        <v>2.5168400000000002</v>
      </c>
      <c r="X178" s="124">
        <v>45.723100000000002</v>
      </c>
      <c r="Y178" s="124">
        <v>3.8008700000000002</v>
      </c>
      <c r="Z178" s="124"/>
      <c r="AA178" s="124"/>
      <c r="AB178" s="124"/>
      <c r="AC178" s="124"/>
      <c r="AE178" s="309"/>
      <c r="AF178" s="2">
        <v>2018</v>
      </c>
      <c r="AG178" s="123"/>
      <c r="AH178" s="124"/>
      <c r="AI178" s="124"/>
      <c r="AJ178" s="124"/>
      <c r="AK178" s="124"/>
      <c r="AL178" s="124"/>
      <c r="AM178" s="124">
        <v>17.715</v>
      </c>
      <c r="AN178" s="124">
        <v>6.3993000000000002</v>
      </c>
      <c r="AO178" s="124"/>
      <c r="AP178" s="124"/>
      <c r="AQ178" s="124">
        <v>22.24</v>
      </c>
      <c r="AR178" s="124" t="s">
        <v>38</v>
      </c>
      <c r="AS178" s="124">
        <v>16.206700000000001</v>
      </c>
      <c r="AT178" s="124">
        <v>5.2249999999999996</v>
      </c>
      <c r="AU178" s="124">
        <v>19.2</v>
      </c>
      <c r="AV178" s="124">
        <v>5.4653999999999998</v>
      </c>
      <c r="AW178" s="124">
        <v>16.206700000000001</v>
      </c>
      <c r="AX178" s="124">
        <v>4.5250000000000004</v>
      </c>
      <c r="AY178" s="124">
        <v>18.0519</v>
      </c>
      <c r="AZ178" s="124">
        <v>5.4766000000000004</v>
      </c>
      <c r="BA178" s="124">
        <v>17.509599999999999</v>
      </c>
      <c r="BB178" s="124">
        <v>8.3503000000000007</v>
      </c>
      <c r="BC178" s="124"/>
      <c r="BD178" s="124"/>
      <c r="BE178" s="124"/>
      <c r="BF178" s="124"/>
      <c r="BH178" s="309"/>
      <c r="BI178" s="2">
        <v>2018</v>
      </c>
      <c r="BJ178" s="123"/>
      <c r="BK178" s="124"/>
      <c r="BL178" s="124"/>
      <c r="BM178" s="124"/>
      <c r="BN178" s="124"/>
      <c r="BO178" s="124"/>
      <c r="BP178" s="124">
        <v>62.335000000000001</v>
      </c>
      <c r="BQ178" s="124">
        <v>25.0669</v>
      </c>
      <c r="BR178" s="124"/>
      <c r="BS178" s="124"/>
      <c r="BT178" s="124">
        <v>19.71</v>
      </c>
      <c r="BU178" s="124" t="s">
        <v>38</v>
      </c>
      <c r="BV178" s="124">
        <v>24.41</v>
      </c>
      <c r="BW178" s="124">
        <v>8.1405999999999992</v>
      </c>
      <c r="BX178" s="124">
        <v>26.556000000000001</v>
      </c>
      <c r="BY178" s="124">
        <v>15.5182</v>
      </c>
      <c r="BZ178" s="124">
        <v>35.222200000000001</v>
      </c>
      <c r="CA178" s="124">
        <v>23.805700000000002</v>
      </c>
      <c r="CB178" s="124">
        <v>31.9176</v>
      </c>
      <c r="CC178" s="124">
        <v>15.327999999999999</v>
      </c>
      <c r="CD178" s="124">
        <v>28.963100000000001</v>
      </c>
      <c r="CE178" s="124">
        <v>14.9396</v>
      </c>
      <c r="CF178" s="124"/>
      <c r="CG178" s="124"/>
      <c r="CH178" s="124"/>
      <c r="CI178" s="124"/>
    </row>
    <row r="179" spans="2:87" x14ac:dyDescent="0.3">
      <c r="B179" s="309"/>
      <c r="C179" s="2">
        <v>2019</v>
      </c>
      <c r="D179" s="123"/>
      <c r="E179" s="124"/>
      <c r="F179" s="124"/>
      <c r="G179" s="124"/>
      <c r="H179" s="124"/>
      <c r="I179" s="124"/>
      <c r="J179" s="124">
        <v>45.7</v>
      </c>
      <c r="K179" s="124" t="s">
        <v>38</v>
      </c>
      <c r="L179" s="124">
        <v>49.1</v>
      </c>
      <c r="M179" s="124" t="s">
        <v>38</v>
      </c>
      <c r="N179" s="124"/>
      <c r="O179" s="124"/>
      <c r="P179" s="124">
        <v>45.6</v>
      </c>
      <c r="Q179" s="124">
        <v>2.1307299999999998</v>
      </c>
      <c r="R179" s="124">
        <v>46.02</v>
      </c>
      <c r="S179" s="124">
        <v>1.75129</v>
      </c>
      <c r="T179" s="124">
        <v>44.92</v>
      </c>
      <c r="U179" s="124">
        <v>2.43146</v>
      </c>
      <c r="V179" s="124">
        <v>44.293300000000002</v>
      </c>
      <c r="W179" s="124">
        <v>4.1059999999999999</v>
      </c>
      <c r="X179" s="124">
        <v>45.921900000000001</v>
      </c>
      <c r="Y179" s="124">
        <v>3.0171299999999999</v>
      </c>
      <c r="Z179" s="124">
        <v>44.930300000000003</v>
      </c>
      <c r="AA179" s="124">
        <v>3.79148</v>
      </c>
      <c r="AB179" s="124"/>
      <c r="AC179" s="124"/>
      <c r="AE179" s="309"/>
      <c r="AF179" s="2">
        <v>2019</v>
      </c>
      <c r="AG179" s="123"/>
      <c r="AH179" s="124"/>
      <c r="AI179" s="124"/>
      <c r="AJ179" s="124"/>
      <c r="AK179" s="124"/>
      <c r="AL179" s="124"/>
      <c r="AM179" s="124">
        <v>13.19</v>
      </c>
      <c r="AN179" s="124" t="s">
        <v>38</v>
      </c>
      <c r="AO179" s="124">
        <v>22.24</v>
      </c>
      <c r="AP179" s="124" t="s">
        <v>38</v>
      </c>
      <c r="AQ179" s="124"/>
      <c r="AR179" s="124"/>
      <c r="AS179" s="124">
        <v>19.977499999999999</v>
      </c>
      <c r="AT179" s="124">
        <v>4.5250000000000004</v>
      </c>
      <c r="AU179" s="124">
        <v>17.97</v>
      </c>
      <c r="AV179" s="124">
        <v>6.859</v>
      </c>
      <c r="AW179" s="124">
        <v>16.809999999999999</v>
      </c>
      <c r="AX179" s="124">
        <v>4.9569000000000001</v>
      </c>
      <c r="AY179" s="124">
        <v>14.8347</v>
      </c>
      <c r="AZ179" s="124">
        <v>7.8171999999999997</v>
      </c>
      <c r="BA179" s="124">
        <v>16.432500000000001</v>
      </c>
      <c r="BB179" s="124">
        <v>6.1021000000000001</v>
      </c>
      <c r="BC179" s="124">
        <v>15.9558</v>
      </c>
      <c r="BD179" s="124">
        <v>6.0214999999999996</v>
      </c>
      <c r="BE179" s="124"/>
      <c r="BF179" s="124"/>
      <c r="BH179" s="309"/>
      <c r="BI179" s="2">
        <v>2019</v>
      </c>
      <c r="BJ179" s="123"/>
      <c r="BK179" s="124"/>
      <c r="BL179" s="124"/>
      <c r="BM179" s="124"/>
      <c r="BN179" s="124"/>
      <c r="BO179" s="124"/>
      <c r="BP179" s="124">
        <v>0</v>
      </c>
      <c r="BQ179" s="124" t="s">
        <v>38</v>
      </c>
      <c r="BR179" s="124">
        <v>44.61</v>
      </c>
      <c r="BS179" s="124" t="s">
        <v>38</v>
      </c>
      <c r="BT179" s="124"/>
      <c r="BU179" s="124"/>
      <c r="BV179" s="124">
        <v>26.76</v>
      </c>
      <c r="BW179" s="124">
        <v>8.1405999999999992</v>
      </c>
      <c r="BX179" s="124">
        <v>39.53</v>
      </c>
      <c r="BY179" s="124">
        <v>17.098700000000001</v>
      </c>
      <c r="BZ179" s="124">
        <v>35.31</v>
      </c>
      <c r="CA179" s="124">
        <v>10.257199999999999</v>
      </c>
      <c r="CB179" s="124">
        <v>36.065300000000001</v>
      </c>
      <c r="CC179" s="124">
        <v>19.503599999999999</v>
      </c>
      <c r="CD179" s="124">
        <v>35.543399999999998</v>
      </c>
      <c r="CE179" s="124">
        <v>16.796199999999999</v>
      </c>
      <c r="CF179" s="124">
        <v>29.2148</v>
      </c>
      <c r="CG179" s="124">
        <v>16.3246</v>
      </c>
      <c r="CH179" s="124"/>
      <c r="CI179" s="124"/>
    </row>
    <row r="180" spans="2:87" x14ac:dyDescent="0.3">
      <c r="B180" s="310"/>
      <c r="C180" s="3">
        <v>2020</v>
      </c>
      <c r="D180" s="125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>
        <v>45.55</v>
      </c>
      <c r="S180" s="126">
        <v>0.49497000000000002</v>
      </c>
      <c r="T180" s="126">
        <v>45.833300000000001</v>
      </c>
      <c r="U180" s="126">
        <v>2.7790900000000001</v>
      </c>
      <c r="V180" s="126">
        <v>44.566699999999997</v>
      </c>
      <c r="W180" s="126">
        <v>2.0744500000000001</v>
      </c>
      <c r="X180" s="126">
        <v>45.928600000000003</v>
      </c>
      <c r="Y180" s="126">
        <v>3.7606099999999998</v>
      </c>
      <c r="Z180" s="126">
        <v>46.052599999999998</v>
      </c>
      <c r="AA180" s="126">
        <v>2.45478</v>
      </c>
      <c r="AB180" s="126">
        <v>45.9621</v>
      </c>
      <c r="AC180" s="126">
        <v>2.8189899999999999</v>
      </c>
      <c r="AE180" s="310"/>
      <c r="AF180" s="3">
        <v>2020</v>
      </c>
      <c r="AG180" s="125"/>
      <c r="AH180" s="126"/>
      <c r="AI180" s="126"/>
      <c r="AJ180" s="126"/>
      <c r="AK180" s="126"/>
      <c r="AL180" s="126"/>
      <c r="AM180" s="126"/>
      <c r="AN180" s="126"/>
      <c r="AO180" s="126"/>
      <c r="AP180" s="126"/>
      <c r="AQ180" s="126"/>
      <c r="AR180" s="126"/>
      <c r="AS180" s="126"/>
      <c r="AT180" s="126"/>
      <c r="AU180" s="126">
        <v>13.19</v>
      </c>
      <c r="AV180" s="126">
        <v>0</v>
      </c>
      <c r="AW180" s="126">
        <v>19.223299999999998</v>
      </c>
      <c r="AX180" s="126">
        <v>5.2249999999999996</v>
      </c>
      <c r="AY180" s="126">
        <v>16.206700000000001</v>
      </c>
      <c r="AZ180" s="126">
        <v>5.2249999999999996</v>
      </c>
      <c r="BA180" s="126">
        <v>16.7729</v>
      </c>
      <c r="BB180" s="126">
        <v>6.6075999999999997</v>
      </c>
      <c r="BC180" s="126">
        <v>16.5242</v>
      </c>
      <c r="BD180" s="126">
        <v>4.4851000000000001</v>
      </c>
      <c r="BE180" s="126">
        <v>16.567900000000002</v>
      </c>
      <c r="BF180" s="126">
        <v>6.0392999999999999</v>
      </c>
      <c r="BH180" s="310"/>
      <c r="BI180" s="3">
        <v>2020</v>
      </c>
      <c r="BJ180" s="125"/>
      <c r="BK180" s="126"/>
      <c r="BL180" s="126"/>
      <c r="BM180" s="126"/>
      <c r="BN180" s="126"/>
      <c r="BO180" s="126"/>
      <c r="BP180" s="126"/>
      <c r="BQ180" s="126"/>
      <c r="BR180" s="126"/>
      <c r="BS180" s="126"/>
      <c r="BT180" s="126"/>
      <c r="BU180" s="126"/>
      <c r="BV180" s="126"/>
      <c r="BW180" s="126"/>
      <c r="BX180" s="126">
        <v>65.709999999999994</v>
      </c>
      <c r="BY180" s="126">
        <v>0</v>
      </c>
      <c r="BZ180" s="126">
        <v>29.11</v>
      </c>
      <c r="CA180" s="126">
        <v>8.1405999999999992</v>
      </c>
      <c r="CB180" s="126">
        <v>29.11</v>
      </c>
      <c r="CC180" s="126">
        <v>8.1405999999999992</v>
      </c>
      <c r="CD180" s="126">
        <v>33.312899999999999</v>
      </c>
      <c r="CE180" s="126">
        <v>12.719900000000001</v>
      </c>
      <c r="CF180" s="126">
        <v>33.664700000000003</v>
      </c>
      <c r="CG180" s="126">
        <v>12.591799999999999</v>
      </c>
      <c r="CH180" s="126">
        <v>28.9559</v>
      </c>
      <c r="CI180" s="126">
        <v>18.176600000000001</v>
      </c>
    </row>
    <row r="181" spans="2:87" x14ac:dyDescent="0.3">
      <c r="G181" s="115"/>
      <c r="BB181" s="115"/>
    </row>
    <row r="182" spans="2:87" ht="24" x14ac:dyDescent="0.3">
      <c r="B182" s="100" t="s">
        <v>66</v>
      </c>
      <c r="C182" s="87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E182" s="100" t="s">
        <v>67</v>
      </c>
      <c r="AF182" s="87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86"/>
      <c r="AS182" s="86"/>
      <c r="AT182" s="86"/>
      <c r="AU182" s="86"/>
      <c r="AV182" s="86"/>
      <c r="AW182" s="86"/>
      <c r="AX182" s="86"/>
      <c r="AY182" s="86"/>
      <c r="AZ182" s="86"/>
      <c r="BA182" s="86"/>
      <c r="BB182" s="86"/>
      <c r="BC182" s="86"/>
      <c r="BD182" s="86"/>
      <c r="BE182" s="86"/>
      <c r="BF182" s="86"/>
      <c r="BH182" s="100" t="s">
        <v>68</v>
      </c>
      <c r="BI182" s="87"/>
      <c r="BJ182" s="86"/>
      <c r="BK182" s="86"/>
      <c r="BL182" s="86"/>
      <c r="BM182" s="86"/>
      <c r="BN182" s="86"/>
      <c r="BO182" s="86"/>
      <c r="BP182" s="86"/>
      <c r="BQ182" s="86"/>
      <c r="BR182" s="86"/>
      <c r="BS182" s="86"/>
      <c r="BT182" s="86"/>
      <c r="BU182" s="86"/>
      <c r="BV182" s="86"/>
      <c r="BW182" s="86"/>
      <c r="BX182" s="86"/>
      <c r="BY182" s="86"/>
      <c r="BZ182" s="86"/>
      <c r="CA182" s="86"/>
      <c r="CB182" s="86"/>
      <c r="CC182" s="86"/>
      <c r="CD182" s="86"/>
      <c r="CE182" s="86"/>
      <c r="CF182" s="86"/>
      <c r="CG182" s="86"/>
      <c r="CH182" s="86"/>
      <c r="CI182" s="86"/>
    </row>
    <row r="183" spans="2:87" x14ac:dyDescent="0.3">
      <c r="B183" s="79"/>
      <c r="C183" s="73"/>
      <c r="D183" s="311" t="s">
        <v>30</v>
      </c>
      <c r="E183" s="311"/>
      <c r="F183" s="311"/>
      <c r="G183" s="311"/>
      <c r="H183" s="311"/>
      <c r="I183" s="311"/>
      <c r="J183" s="311"/>
      <c r="K183" s="311"/>
      <c r="L183" s="311"/>
      <c r="M183" s="311"/>
      <c r="N183" s="311"/>
      <c r="O183" s="311"/>
      <c r="P183" s="311"/>
      <c r="Q183" s="311"/>
      <c r="R183" s="311"/>
      <c r="S183" s="311"/>
      <c r="T183" s="311"/>
      <c r="U183" s="311"/>
      <c r="V183" s="311"/>
      <c r="W183" s="311"/>
      <c r="X183" s="311"/>
      <c r="Y183" s="311"/>
      <c r="Z183" s="311"/>
      <c r="AA183" s="311"/>
      <c r="AB183" s="311"/>
      <c r="AC183" s="311"/>
      <c r="AE183" s="79"/>
      <c r="AF183" s="73"/>
      <c r="AG183" s="311" t="s">
        <v>30</v>
      </c>
      <c r="AH183" s="311"/>
      <c r="AI183" s="311"/>
      <c r="AJ183" s="311"/>
      <c r="AK183" s="311"/>
      <c r="AL183" s="311"/>
      <c r="AM183" s="311"/>
      <c r="AN183" s="311"/>
      <c r="AO183" s="311"/>
      <c r="AP183" s="311"/>
      <c r="AQ183" s="311"/>
      <c r="AR183" s="311"/>
      <c r="AS183" s="311"/>
      <c r="AT183" s="311"/>
      <c r="AU183" s="311"/>
      <c r="AV183" s="311"/>
      <c r="AW183" s="311"/>
      <c r="AX183" s="311"/>
      <c r="AY183" s="311"/>
      <c r="AZ183" s="311"/>
      <c r="BA183" s="311"/>
      <c r="BB183" s="311"/>
      <c r="BC183" s="311"/>
      <c r="BD183" s="311"/>
      <c r="BE183" s="311"/>
      <c r="BF183" s="311"/>
      <c r="BH183" s="79"/>
      <c r="BI183" s="73"/>
      <c r="BJ183" s="311" t="s">
        <v>30</v>
      </c>
      <c r="BK183" s="311"/>
      <c r="BL183" s="311"/>
      <c r="BM183" s="311"/>
      <c r="BN183" s="311"/>
      <c r="BO183" s="311"/>
      <c r="BP183" s="311"/>
      <c r="BQ183" s="311"/>
      <c r="BR183" s="311"/>
      <c r="BS183" s="311"/>
      <c r="BT183" s="311"/>
      <c r="BU183" s="311"/>
      <c r="BV183" s="311"/>
      <c r="BW183" s="311"/>
      <c r="BX183" s="311"/>
      <c r="BY183" s="311"/>
      <c r="BZ183" s="311"/>
      <c r="CA183" s="311"/>
      <c r="CB183" s="311"/>
      <c r="CC183" s="311"/>
      <c r="CD183" s="311"/>
      <c r="CE183" s="311"/>
      <c r="CF183" s="311"/>
      <c r="CG183" s="311"/>
      <c r="CH183" s="311"/>
      <c r="CI183" s="311"/>
    </row>
    <row r="184" spans="2:87" x14ac:dyDescent="0.3">
      <c r="B184" s="80"/>
      <c r="C184" s="81"/>
      <c r="D184" s="307">
        <v>2008</v>
      </c>
      <c r="E184" s="307"/>
      <c r="F184" s="307">
        <v>2009</v>
      </c>
      <c r="G184" s="307"/>
      <c r="H184" s="307">
        <v>2010</v>
      </c>
      <c r="I184" s="307"/>
      <c r="J184" s="307">
        <v>2011</v>
      </c>
      <c r="K184" s="307"/>
      <c r="L184" s="307">
        <v>2012</v>
      </c>
      <c r="M184" s="307"/>
      <c r="N184" s="307">
        <v>2013</v>
      </c>
      <c r="O184" s="307"/>
      <c r="P184" s="307">
        <v>2014</v>
      </c>
      <c r="Q184" s="307"/>
      <c r="R184" s="307">
        <v>2015</v>
      </c>
      <c r="S184" s="307"/>
      <c r="T184" s="307">
        <v>2016</v>
      </c>
      <c r="U184" s="307"/>
      <c r="V184" s="307">
        <v>2017</v>
      </c>
      <c r="W184" s="307"/>
      <c r="X184" s="307">
        <v>2018</v>
      </c>
      <c r="Y184" s="307"/>
      <c r="Z184" s="307">
        <v>2019</v>
      </c>
      <c r="AA184" s="307"/>
      <c r="AB184" s="307">
        <v>2020</v>
      </c>
      <c r="AC184" s="307"/>
      <c r="AE184" s="80"/>
      <c r="AF184" s="81"/>
      <c r="AG184" s="307">
        <v>2008</v>
      </c>
      <c r="AH184" s="307"/>
      <c r="AI184" s="307">
        <v>2009</v>
      </c>
      <c r="AJ184" s="307"/>
      <c r="AK184" s="307">
        <v>2010</v>
      </c>
      <c r="AL184" s="307"/>
      <c r="AM184" s="307">
        <v>2011</v>
      </c>
      <c r="AN184" s="307"/>
      <c r="AO184" s="307">
        <v>2012</v>
      </c>
      <c r="AP184" s="307"/>
      <c r="AQ184" s="307">
        <v>2013</v>
      </c>
      <c r="AR184" s="307"/>
      <c r="AS184" s="307">
        <v>2014</v>
      </c>
      <c r="AT184" s="307"/>
      <c r="AU184" s="307">
        <v>2015</v>
      </c>
      <c r="AV184" s="307"/>
      <c r="AW184" s="307">
        <v>2016</v>
      </c>
      <c r="AX184" s="307"/>
      <c r="AY184" s="307">
        <v>2017</v>
      </c>
      <c r="AZ184" s="307"/>
      <c r="BA184" s="307">
        <v>2018</v>
      </c>
      <c r="BB184" s="307"/>
      <c r="BC184" s="307">
        <v>2019</v>
      </c>
      <c r="BD184" s="307"/>
      <c r="BE184" s="307">
        <v>2020</v>
      </c>
      <c r="BF184" s="307"/>
      <c r="BH184" s="80"/>
      <c r="BI184" s="81"/>
      <c r="BJ184" s="307">
        <v>2008</v>
      </c>
      <c r="BK184" s="307"/>
      <c r="BL184" s="307">
        <v>2009</v>
      </c>
      <c r="BM184" s="307"/>
      <c r="BN184" s="307">
        <v>2010</v>
      </c>
      <c r="BO184" s="307"/>
      <c r="BP184" s="307">
        <v>2011</v>
      </c>
      <c r="BQ184" s="307"/>
      <c r="BR184" s="307">
        <v>2012</v>
      </c>
      <c r="BS184" s="307"/>
      <c r="BT184" s="307">
        <v>2013</v>
      </c>
      <c r="BU184" s="307"/>
      <c r="BV184" s="307">
        <v>2014</v>
      </c>
      <c r="BW184" s="307"/>
      <c r="BX184" s="307">
        <v>2015</v>
      </c>
      <c r="BY184" s="307"/>
      <c r="BZ184" s="307">
        <v>2016</v>
      </c>
      <c r="CA184" s="307"/>
      <c r="CB184" s="307">
        <v>2017</v>
      </c>
      <c r="CC184" s="307"/>
      <c r="CD184" s="307">
        <v>2018</v>
      </c>
      <c r="CE184" s="307"/>
      <c r="CF184" s="307">
        <v>2019</v>
      </c>
      <c r="CG184" s="307"/>
      <c r="CH184" s="307">
        <v>2020</v>
      </c>
      <c r="CI184" s="307"/>
    </row>
    <row r="185" spans="2:87" x14ac:dyDescent="0.3">
      <c r="B185" s="83"/>
      <c r="C185" s="84"/>
      <c r="D185" s="85" t="s">
        <v>57</v>
      </c>
      <c r="E185" s="85" t="s">
        <v>58</v>
      </c>
      <c r="F185" s="85" t="s">
        <v>57</v>
      </c>
      <c r="G185" s="85" t="s">
        <v>58</v>
      </c>
      <c r="H185" s="85" t="s">
        <v>57</v>
      </c>
      <c r="I185" s="85" t="s">
        <v>58</v>
      </c>
      <c r="J185" s="85" t="s">
        <v>57</v>
      </c>
      <c r="K185" s="85" t="s">
        <v>58</v>
      </c>
      <c r="L185" s="85" t="s">
        <v>57</v>
      </c>
      <c r="M185" s="85" t="s">
        <v>58</v>
      </c>
      <c r="N185" s="85" t="s">
        <v>57</v>
      </c>
      <c r="O185" s="85" t="s">
        <v>58</v>
      </c>
      <c r="P185" s="85" t="s">
        <v>57</v>
      </c>
      <c r="Q185" s="85" t="s">
        <v>58</v>
      </c>
      <c r="R185" s="85" t="s">
        <v>57</v>
      </c>
      <c r="S185" s="85" t="s">
        <v>58</v>
      </c>
      <c r="T185" s="85" t="s">
        <v>57</v>
      </c>
      <c r="U185" s="85" t="s">
        <v>58</v>
      </c>
      <c r="V185" s="85" t="s">
        <v>57</v>
      </c>
      <c r="W185" s="85" t="s">
        <v>58</v>
      </c>
      <c r="X185" s="85" t="s">
        <v>57</v>
      </c>
      <c r="Y185" s="85" t="s">
        <v>58</v>
      </c>
      <c r="Z185" s="85" t="s">
        <v>57</v>
      </c>
      <c r="AA185" s="85" t="s">
        <v>58</v>
      </c>
      <c r="AB185" s="85" t="s">
        <v>57</v>
      </c>
      <c r="AC185" s="85" t="s">
        <v>58</v>
      </c>
      <c r="AE185" s="83"/>
      <c r="AF185" s="84"/>
      <c r="AG185" s="85" t="s">
        <v>57</v>
      </c>
      <c r="AH185" s="85" t="s">
        <v>58</v>
      </c>
      <c r="AI185" s="85" t="s">
        <v>57</v>
      </c>
      <c r="AJ185" s="85" t="s">
        <v>58</v>
      </c>
      <c r="AK185" s="85" t="s">
        <v>57</v>
      </c>
      <c r="AL185" s="85" t="s">
        <v>58</v>
      </c>
      <c r="AM185" s="85" t="s">
        <v>57</v>
      </c>
      <c r="AN185" s="85" t="s">
        <v>58</v>
      </c>
      <c r="AO185" s="85" t="s">
        <v>57</v>
      </c>
      <c r="AP185" s="85" t="s">
        <v>58</v>
      </c>
      <c r="AQ185" s="85" t="s">
        <v>57</v>
      </c>
      <c r="AR185" s="85" t="s">
        <v>58</v>
      </c>
      <c r="AS185" s="85" t="s">
        <v>57</v>
      </c>
      <c r="AT185" s="85" t="s">
        <v>58</v>
      </c>
      <c r="AU185" s="85" t="s">
        <v>57</v>
      </c>
      <c r="AV185" s="85" t="s">
        <v>58</v>
      </c>
      <c r="AW185" s="85" t="s">
        <v>57</v>
      </c>
      <c r="AX185" s="85" t="s">
        <v>58</v>
      </c>
      <c r="AY185" s="85" t="s">
        <v>57</v>
      </c>
      <c r="AZ185" s="85" t="s">
        <v>58</v>
      </c>
      <c r="BA185" s="85" t="s">
        <v>57</v>
      </c>
      <c r="BB185" s="85" t="s">
        <v>58</v>
      </c>
      <c r="BC185" s="85" t="s">
        <v>57</v>
      </c>
      <c r="BD185" s="85" t="s">
        <v>58</v>
      </c>
      <c r="BE185" s="85" t="s">
        <v>57</v>
      </c>
      <c r="BF185" s="85" t="s">
        <v>58</v>
      </c>
      <c r="BH185" s="83"/>
      <c r="BI185" s="84"/>
      <c r="BJ185" s="85" t="s">
        <v>57</v>
      </c>
      <c r="BK185" s="85" t="s">
        <v>58</v>
      </c>
      <c r="BL185" s="85" t="s">
        <v>57</v>
      </c>
      <c r="BM185" s="85" t="s">
        <v>58</v>
      </c>
      <c r="BN185" s="85" t="s">
        <v>57</v>
      </c>
      <c r="BO185" s="85" t="s">
        <v>58</v>
      </c>
      <c r="BP185" s="85" t="s">
        <v>57</v>
      </c>
      <c r="BQ185" s="85" t="s">
        <v>58</v>
      </c>
      <c r="BR185" s="85" t="s">
        <v>57</v>
      </c>
      <c r="BS185" s="85" t="s">
        <v>58</v>
      </c>
      <c r="BT185" s="85" t="s">
        <v>57</v>
      </c>
      <c r="BU185" s="85" t="s">
        <v>58</v>
      </c>
      <c r="BV185" s="85" t="s">
        <v>57</v>
      </c>
      <c r="BW185" s="85" t="s">
        <v>58</v>
      </c>
      <c r="BX185" s="85" t="s">
        <v>57</v>
      </c>
      <c r="BY185" s="85" t="s">
        <v>58</v>
      </c>
      <c r="BZ185" s="85" t="s">
        <v>57</v>
      </c>
      <c r="CA185" s="85" t="s">
        <v>58</v>
      </c>
      <c r="CB185" s="85" t="s">
        <v>57</v>
      </c>
      <c r="CC185" s="85" t="s">
        <v>58</v>
      </c>
      <c r="CD185" s="85" t="s">
        <v>57</v>
      </c>
      <c r="CE185" s="85" t="s">
        <v>58</v>
      </c>
      <c r="CF185" s="85" t="s">
        <v>57</v>
      </c>
      <c r="CG185" s="85" t="s">
        <v>58</v>
      </c>
      <c r="CH185" s="85" t="s">
        <v>57</v>
      </c>
      <c r="CI185" s="85" t="s">
        <v>58</v>
      </c>
    </row>
    <row r="186" spans="2:87" ht="13.5" customHeight="1" x14ac:dyDescent="0.3">
      <c r="B186" s="308" t="s">
        <v>34</v>
      </c>
      <c r="C186" s="2">
        <v>2008</v>
      </c>
      <c r="D186" s="121">
        <v>10.3964</v>
      </c>
      <c r="E186" s="122">
        <v>12.777200000000001</v>
      </c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E186" s="308" t="s">
        <v>34</v>
      </c>
      <c r="AF186" s="2">
        <v>2008</v>
      </c>
      <c r="AG186" s="121">
        <v>1.8036000000000001</v>
      </c>
      <c r="AH186" s="122">
        <v>5.9820000000000002</v>
      </c>
      <c r="AI186" s="122"/>
      <c r="AJ186" s="122"/>
      <c r="AK186" s="122"/>
      <c r="AL186" s="122"/>
      <c r="AM186" s="122"/>
      <c r="AN186" s="122"/>
      <c r="AO186" s="122"/>
      <c r="AP186" s="122"/>
      <c r="AQ186" s="122"/>
      <c r="AR186" s="122"/>
      <c r="AS186" s="122"/>
      <c r="AT186" s="122"/>
      <c r="AU186" s="122"/>
      <c r="AV186" s="122"/>
      <c r="AW186" s="122"/>
      <c r="AX186" s="122"/>
      <c r="AY186" s="122"/>
      <c r="AZ186" s="122"/>
      <c r="BA186" s="122"/>
      <c r="BB186" s="122"/>
      <c r="BC186" s="122"/>
      <c r="BD186" s="122"/>
      <c r="BE186" s="122"/>
      <c r="BF186" s="122"/>
      <c r="BH186" s="308" t="s">
        <v>34</v>
      </c>
      <c r="BI186" s="2">
        <v>2008</v>
      </c>
      <c r="BJ186" s="121">
        <v>7.2091000000000003</v>
      </c>
      <c r="BK186" s="122">
        <v>10.736800000000001</v>
      </c>
      <c r="BL186" s="122"/>
      <c r="BM186" s="122"/>
      <c r="BN186" s="122"/>
      <c r="BO186" s="122"/>
      <c r="BP186" s="122"/>
      <c r="BQ186" s="122"/>
      <c r="BR186" s="122"/>
      <c r="BS186" s="122"/>
      <c r="BT186" s="122"/>
      <c r="BU186" s="122"/>
      <c r="BV186" s="122"/>
      <c r="BW186" s="122"/>
      <c r="BX186" s="122"/>
      <c r="BY186" s="122"/>
      <c r="BZ186" s="122"/>
      <c r="CA186" s="122"/>
      <c r="CB186" s="122"/>
      <c r="CC186" s="122"/>
      <c r="CD186" s="122"/>
      <c r="CE186" s="122"/>
      <c r="CF186" s="122"/>
      <c r="CG186" s="122"/>
      <c r="CH186" s="122"/>
      <c r="CI186" s="122"/>
    </row>
    <row r="187" spans="2:87" x14ac:dyDescent="0.3">
      <c r="B187" s="309"/>
      <c r="C187" s="2">
        <v>2009</v>
      </c>
      <c r="D187" s="123">
        <v>8.1366999999999994</v>
      </c>
      <c r="E187" s="124">
        <v>12.894299999999999</v>
      </c>
      <c r="F187" s="124">
        <v>4.0873999999999997</v>
      </c>
      <c r="G187" s="124">
        <v>8.4590999999999994</v>
      </c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E187" s="309"/>
      <c r="AF187" s="2">
        <v>2009</v>
      </c>
      <c r="AG187" s="123">
        <v>6.3044000000000002</v>
      </c>
      <c r="AH187" s="124">
        <v>13.217000000000001</v>
      </c>
      <c r="AI187" s="124">
        <v>4.5865</v>
      </c>
      <c r="AJ187" s="124">
        <v>9.5475999999999992</v>
      </c>
      <c r="AK187" s="124"/>
      <c r="AL187" s="124"/>
      <c r="AM187" s="124"/>
      <c r="AN187" s="124"/>
      <c r="AO187" s="124"/>
      <c r="AP187" s="124"/>
      <c r="AQ187" s="124"/>
      <c r="AR187" s="124"/>
      <c r="AS187" s="124"/>
      <c r="AT187" s="124"/>
      <c r="AU187" s="124"/>
      <c r="AV187" s="124"/>
      <c r="AW187" s="124"/>
      <c r="AX187" s="124"/>
      <c r="AY187" s="124"/>
      <c r="AZ187" s="124"/>
      <c r="BA187" s="124"/>
      <c r="BB187" s="124"/>
      <c r="BC187" s="124"/>
      <c r="BD187" s="124"/>
      <c r="BE187" s="124"/>
      <c r="BF187" s="124"/>
      <c r="BH187" s="309"/>
      <c r="BI187" s="2">
        <v>2009</v>
      </c>
      <c r="BJ187" s="123">
        <v>11.38</v>
      </c>
      <c r="BK187" s="124">
        <v>12.0602</v>
      </c>
      <c r="BL187" s="124">
        <v>9.3452999999999999</v>
      </c>
      <c r="BM187" s="124">
        <v>11.208</v>
      </c>
      <c r="BN187" s="124"/>
      <c r="BO187" s="124"/>
      <c r="BP187" s="124"/>
      <c r="BQ187" s="124"/>
      <c r="BR187" s="124"/>
      <c r="BS187" s="124"/>
      <c r="BT187" s="124"/>
      <c r="BU187" s="124"/>
      <c r="BV187" s="124"/>
      <c r="BW187" s="124"/>
      <c r="BX187" s="124"/>
      <c r="BY187" s="124"/>
      <c r="BZ187" s="124"/>
      <c r="CA187" s="124"/>
      <c r="CB187" s="124"/>
      <c r="CC187" s="124"/>
      <c r="CD187" s="124"/>
      <c r="CE187" s="124"/>
      <c r="CF187" s="124"/>
      <c r="CG187" s="124"/>
      <c r="CH187" s="124"/>
      <c r="CI187" s="124"/>
    </row>
    <row r="188" spans="2:87" x14ac:dyDescent="0.3">
      <c r="B188" s="309"/>
      <c r="C188" s="2">
        <v>2010</v>
      </c>
      <c r="D188" s="123">
        <v>4.1130000000000004</v>
      </c>
      <c r="E188" s="124">
        <v>8.9838000000000005</v>
      </c>
      <c r="F188" s="124">
        <v>1.1614</v>
      </c>
      <c r="G188" s="124">
        <v>5.4473000000000003</v>
      </c>
      <c r="H188" s="124">
        <v>3.911</v>
      </c>
      <c r="I188" s="124">
        <v>8.0908999999999995</v>
      </c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E188" s="309"/>
      <c r="AF188" s="2">
        <v>2010</v>
      </c>
      <c r="AG188" s="123">
        <v>3.968</v>
      </c>
      <c r="AH188" s="124">
        <v>8.3652999999999995</v>
      </c>
      <c r="AI188" s="124">
        <v>1.8036000000000001</v>
      </c>
      <c r="AJ188" s="124">
        <v>5.8377999999999997</v>
      </c>
      <c r="AK188" s="124">
        <v>4.6931000000000003</v>
      </c>
      <c r="AL188" s="124">
        <v>9.8033999999999999</v>
      </c>
      <c r="AM188" s="124"/>
      <c r="AN188" s="124"/>
      <c r="AO188" s="124"/>
      <c r="AP188" s="124"/>
      <c r="AQ188" s="124"/>
      <c r="AR188" s="124"/>
      <c r="AS188" s="124"/>
      <c r="AT188" s="124"/>
      <c r="AU188" s="124"/>
      <c r="AV188" s="124"/>
      <c r="AW188" s="124"/>
      <c r="AX188" s="124"/>
      <c r="AY188" s="124"/>
      <c r="AZ188" s="124"/>
      <c r="BA188" s="124"/>
      <c r="BB188" s="124"/>
      <c r="BC188" s="124"/>
      <c r="BD188" s="124"/>
      <c r="BE188" s="124"/>
      <c r="BF188" s="124"/>
      <c r="BH188" s="309"/>
      <c r="BI188" s="2">
        <v>2010</v>
      </c>
      <c r="BJ188" s="123">
        <v>13.807</v>
      </c>
      <c r="BK188" s="124">
        <v>15.116199999999999</v>
      </c>
      <c r="BL188" s="124">
        <v>10.4268</v>
      </c>
      <c r="BM188" s="124">
        <v>12.7882</v>
      </c>
      <c r="BN188" s="124">
        <v>8.9314</v>
      </c>
      <c r="BO188" s="124">
        <v>11.636900000000001</v>
      </c>
      <c r="BP188" s="124"/>
      <c r="BQ188" s="124"/>
      <c r="BR188" s="124"/>
      <c r="BS188" s="124"/>
      <c r="BT188" s="124"/>
      <c r="BU188" s="124"/>
      <c r="BV188" s="124"/>
      <c r="BW188" s="124"/>
      <c r="BX188" s="124"/>
      <c r="BY188" s="124"/>
      <c r="BZ188" s="124"/>
      <c r="CA188" s="124"/>
      <c r="CB188" s="124"/>
      <c r="CC188" s="124"/>
      <c r="CD188" s="124"/>
      <c r="CE188" s="124"/>
      <c r="CF188" s="124"/>
      <c r="CG188" s="124"/>
      <c r="CH188" s="124"/>
      <c r="CI188" s="124"/>
    </row>
    <row r="189" spans="2:87" x14ac:dyDescent="0.3">
      <c r="B189" s="309"/>
      <c r="C189" s="2">
        <v>2011</v>
      </c>
      <c r="D189" s="123">
        <v>8.2356999999999996</v>
      </c>
      <c r="E189" s="124">
        <v>14.191700000000001</v>
      </c>
      <c r="F189" s="124">
        <v>1.7311000000000001</v>
      </c>
      <c r="G189" s="124">
        <v>5.1932999999999998</v>
      </c>
      <c r="H189" s="124">
        <v>1.9585999999999999</v>
      </c>
      <c r="I189" s="124">
        <v>6.3834999999999997</v>
      </c>
      <c r="J189" s="124">
        <v>5.1555</v>
      </c>
      <c r="K189" s="124">
        <v>8.9053000000000004</v>
      </c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E189" s="309"/>
      <c r="AF189" s="2">
        <v>2011</v>
      </c>
      <c r="AG189" s="123">
        <v>2.8342999999999998</v>
      </c>
      <c r="AH189" s="124">
        <v>7.4988000000000001</v>
      </c>
      <c r="AI189" s="124">
        <v>2.2044000000000001</v>
      </c>
      <c r="AJ189" s="124">
        <v>6.6132999999999997</v>
      </c>
      <c r="AK189" s="124">
        <v>0</v>
      </c>
      <c r="AL189" s="124">
        <v>0</v>
      </c>
      <c r="AM189" s="124">
        <v>1.2023999999999999</v>
      </c>
      <c r="AN189" s="124">
        <v>4.8072999999999997</v>
      </c>
      <c r="AO189" s="124"/>
      <c r="AP189" s="124"/>
      <c r="AQ189" s="124"/>
      <c r="AR189" s="124"/>
      <c r="AS189" s="124"/>
      <c r="AT189" s="124"/>
      <c r="AU189" s="124"/>
      <c r="AV189" s="124"/>
      <c r="AW189" s="124"/>
      <c r="AX189" s="124"/>
      <c r="AY189" s="124"/>
      <c r="AZ189" s="124"/>
      <c r="BA189" s="124"/>
      <c r="BB189" s="124"/>
      <c r="BC189" s="124"/>
      <c r="BD189" s="124"/>
      <c r="BE189" s="124"/>
      <c r="BF189" s="124"/>
      <c r="BH189" s="309"/>
      <c r="BI189" s="2">
        <v>2011</v>
      </c>
      <c r="BJ189" s="123">
        <v>12.685700000000001</v>
      </c>
      <c r="BK189" s="124">
        <v>13.2753</v>
      </c>
      <c r="BL189" s="124">
        <v>8.8110999999999997</v>
      </c>
      <c r="BM189" s="124">
        <v>11.323399999999999</v>
      </c>
      <c r="BN189" s="124">
        <v>11.12</v>
      </c>
      <c r="BO189" s="124">
        <v>12.0573</v>
      </c>
      <c r="BP189" s="124">
        <v>5.2187999999999999</v>
      </c>
      <c r="BQ189" s="124">
        <v>9.1776999999999997</v>
      </c>
      <c r="BR189" s="124"/>
      <c r="BS189" s="124"/>
      <c r="BT189" s="124"/>
      <c r="BU189" s="124"/>
      <c r="BV189" s="124"/>
      <c r="BW189" s="124"/>
      <c r="BX189" s="124"/>
      <c r="BY189" s="124"/>
      <c r="BZ189" s="124"/>
      <c r="CA189" s="124"/>
      <c r="CB189" s="124"/>
      <c r="CC189" s="124"/>
      <c r="CD189" s="124"/>
      <c r="CE189" s="124"/>
      <c r="CF189" s="124"/>
      <c r="CG189" s="124"/>
      <c r="CH189" s="124"/>
      <c r="CI189" s="124"/>
    </row>
    <row r="190" spans="2:87" x14ac:dyDescent="0.3">
      <c r="B190" s="309"/>
      <c r="C190" s="2">
        <v>2012</v>
      </c>
      <c r="D190" s="123">
        <v>8.5167000000000002</v>
      </c>
      <c r="E190" s="124">
        <v>14.751300000000001</v>
      </c>
      <c r="F190" s="124">
        <v>5.1932999999999998</v>
      </c>
      <c r="G190" s="124">
        <v>8.9951000000000008</v>
      </c>
      <c r="H190" s="124">
        <v>0</v>
      </c>
      <c r="I190" s="124">
        <v>0</v>
      </c>
      <c r="J190" s="124">
        <v>2.4860000000000002</v>
      </c>
      <c r="K190" s="124">
        <v>9.6281999999999996</v>
      </c>
      <c r="L190" s="124">
        <v>1.1115999999999999</v>
      </c>
      <c r="M190" s="124">
        <v>4.8586</v>
      </c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E190" s="309"/>
      <c r="AF190" s="2">
        <v>2012</v>
      </c>
      <c r="AG190" s="123">
        <v>0</v>
      </c>
      <c r="AH190" s="124">
        <v>0</v>
      </c>
      <c r="AI190" s="124">
        <v>0</v>
      </c>
      <c r="AJ190" s="124">
        <v>0</v>
      </c>
      <c r="AK190" s="124">
        <v>7.9359999999999999</v>
      </c>
      <c r="AL190" s="124">
        <v>10.8668</v>
      </c>
      <c r="AM190" s="124">
        <v>3.968</v>
      </c>
      <c r="AN190" s="124">
        <v>8.2144999999999992</v>
      </c>
      <c r="AO190" s="124">
        <v>3.2172999999999998</v>
      </c>
      <c r="AP190" s="124">
        <v>7.4138999999999999</v>
      </c>
      <c r="AQ190" s="124"/>
      <c r="AR190" s="124"/>
      <c r="AS190" s="124"/>
      <c r="AT190" s="124"/>
      <c r="AU190" s="124"/>
      <c r="AV190" s="124"/>
      <c r="AW190" s="124"/>
      <c r="AX190" s="124"/>
      <c r="AY190" s="124"/>
      <c r="AZ190" s="124"/>
      <c r="BA190" s="124"/>
      <c r="BB190" s="124"/>
      <c r="BC190" s="124"/>
      <c r="BD190" s="124"/>
      <c r="BE190" s="124"/>
      <c r="BF190" s="124"/>
      <c r="BH190" s="309"/>
      <c r="BI190" s="2">
        <v>2012</v>
      </c>
      <c r="BJ190" s="123">
        <v>0</v>
      </c>
      <c r="BK190" s="124">
        <v>0</v>
      </c>
      <c r="BL190" s="124">
        <v>6.4767000000000001</v>
      </c>
      <c r="BM190" s="124">
        <v>11.2179</v>
      </c>
      <c r="BN190" s="124">
        <v>0</v>
      </c>
      <c r="BO190" s="124">
        <v>0</v>
      </c>
      <c r="BP190" s="124">
        <v>1.2952999999999999</v>
      </c>
      <c r="BQ190" s="124">
        <v>5.0167999999999999</v>
      </c>
      <c r="BR190" s="124">
        <v>5.0586000000000002</v>
      </c>
      <c r="BS190" s="124">
        <v>9.1532</v>
      </c>
      <c r="BT190" s="124"/>
      <c r="BU190" s="124"/>
      <c r="BV190" s="124"/>
      <c r="BW190" s="124"/>
      <c r="BX190" s="124"/>
      <c r="BY190" s="124"/>
      <c r="BZ190" s="124"/>
      <c r="CA190" s="124"/>
      <c r="CB190" s="124"/>
      <c r="CC190" s="124"/>
      <c r="CD190" s="124"/>
      <c r="CE190" s="124"/>
      <c r="CF190" s="124"/>
      <c r="CG190" s="124"/>
      <c r="CH190" s="124"/>
      <c r="CI190" s="124"/>
    </row>
    <row r="191" spans="2:87" x14ac:dyDescent="0.3">
      <c r="B191" s="309"/>
      <c r="C191" s="2">
        <v>2013</v>
      </c>
      <c r="D191" s="123">
        <v>10.386699999999999</v>
      </c>
      <c r="E191" s="124">
        <v>8.9951000000000008</v>
      </c>
      <c r="F191" s="124">
        <v>12.775</v>
      </c>
      <c r="G191" s="124">
        <v>18.066600000000001</v>
      </c>
      <c r="H191" s="124">
        <v>0</v>
      </c>
      <c r="I191" s="124">
        <v>0</v>
      </c>
      <c r="J191" s="124">
        <v>5.8425000000000002</v>
      </c>
      <c r="K191" s="124">
        <v>8.0633999999999997</v>
      </c>
      <c r="L191" s="124">
        <v>0</v>
      </c>
      <c r="M191" s="124">
        <v>0</v>
      </c>
      <c r="N191" s="124">
        <v>2.5106000000000002</v>
      </c>
      <c r="O191" s="124">
        <v>6.4241000000000001</v>
      </c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E191" s="309"/>
      <c r="AF191" s="2">
        <v>2013</v>
      </c>
      <c r="AG191" s="123">
        <v>0</v>
      </c>
      <c r="AH191" s="124">
        <v>0</v>
      </c>
      <c r="AI191" s="124">
        <v>0</v>
      </c>
      <c r="AJ191" s="124">
        <v>0</v>
      </c>
      <c r="AK191" s="124">
        <v>0</v>
      </c>
      <c r="AL191" s="124">
        <v>0</v>
      </c>
      <c r="AM191" s="124">
        <v>0</v>
      </c>
      <c r="AN191" s="124">
        <v>0</v>
      </c>
      <c r="AO191" s="124">
        <v>1.0442</v>
      </c>
      <c r="AP191" s="124">
        <v>4.5515999999999996</v>
      </c>
      <c r="AQ191" s="124">
        <v>2.8342999999999998</v>
      </c>
      <c r="AR191" s="124">
        <v>7.0438999999999998</v>
      </c>
      <c r="AS191" s="124"/>
      <c r="AT191" s="124"/>
      <c r="AU191" s="124"/>
      <c r="AV191" s="124"/>
      <c r="AW191" s="124"/>
      <c r="AX191" s="124"/>
      <c r="AY191" s="124"/>
      <c r="AZ191" s="124"/>
      <c r="BA191" s="124"/>
      <c r="BB191" s="124"/>
      <c r="BC191" s="124"/>
      <c r="BD191" s="124"/>
      <c r="BE191" s="124"/>
      <c r="BF191" s="124"/>
      <c r="BH191" s="309"/>
      <c r="BI191" s="2">
        <v>2013</v>
      </c>
      <c r="BJ191" s="123">
        <v>0</v>
      </c>
      <c r="BK191" s="124">
        <v>0</v>
      </c>
      <c r="BL191" s="124">
        <v>9.7149999999999999</v>
      </c>
      <c r="BM191" s="124">
        <v>13.739100000000001</v>
      </c>
      <c r="BN191" s="124">
        <v>5.1566999999999998</v>
      </c>
      <c r="BO191" s="124">
        <v>8.3720999999999997</v>
      </c>
      <c r="BP191" s="124">
        <v>1.4388000000000001</v>
      </c>
      <c r="BQ191" s="124">
        <v>4.0693999999999999</v>
      </c>
      <c r="BR191" s="124">
        <v>7.9531999999999998</v>
      </c>
      <c r="BS191" s="124">
        <v>9.0085999999999995</v>
      </c>
      <c r="BT191" s="124">
        <v>5.2013999999999996</v>
      </c>
      <c r="BU191" s="124">
        <v>8.0907999999999998</v>
      </c>
      <c r="BV191" s="124"/>
      <c r="BW191" s="124"/>
      <c r="BX191" s="124"/>
      <c r="BY191" s="124"/>
      <c r="BZ191" s="124"/>
      <c r="CA191" s="124"/>
      <c r="CB191" s="124"/>
      <c r="CC191" s="124"/>
      <c r="CD191" s="124"/>
      <c r="CE191" s="124"/>
      <c r="CF191" s="124"/>
      <c r="CG191" s="124"/>
      <c r="CH191" s="124"/>
      <c r="CI191" s="124"/>
    </row>
    <row r="192" spans="2:87" x14ac:dyDescent="0.3">
      <c r="B192" s="309"/>
      <c r="C192" s="2">
        <v>2014</v>
      </c>
      <c r="D192" s="123"/>
      <c r="E192" s="124"/>
      <c r="F192" s="124">
        <v>0</v>
      </c>
      <c r="G192" s="124">
        <v>0</v>
      </c>
      <c r="H192" s="124">
        <v>0</v>
      </c>
      <c r="I192" s="124">
        <v>0</v>
      </c>
      <c r="J192" s="124">
        <v>0</v>
      </c>
      <c r="K192" s="124">
        <v>0</v>
      </c>
      <c r="L192" s="124">
        <v>1.9475</v>
      </c>
      <c r="M192" s="124">
        <v>5.5084</v>
      </c>
      <c r="N192" s="124">
        <v>0.62319999999999998</v>
      </c>
      <c r="O192" s="124">
        <v>3.1160000000000001</v>
      </c>
      <c r="P192" s="124">
        <v>1.5819000000000001</v>
      </c>
      <c r="Q192" s="124">
        <v>5.7636000000000003</v>
      </c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E192" s="309"/>
      <c r="AF192" s="2">
        <v>2014</v>
      </c>
      <c r="AG192" s="123"/>
      <c r="AH192" s="124"/>
      <c r="AI192" s="124">
        <v>3.3067000000000002</v>
      </c>
      <c r="AJ192" s="124">
        <v>8.0996000000000006</v>
      </c>
      <c r="AK192" s="124">
        <v>0</v>
      </c>
      <c r="AL192" s="124">
        <v>0</v>
      </c>
      <c r="AM192" s="124">
        <v>0</v>
      </c>
      <c r="AN192" s="124">
        <v>0</v>
      </c>
      <c r="AO192" s="124">
        <v>0</v>
      </c>
      <c r="AP192" s="124">
        <v>0</v>
      </c>
      <c r="AQ192" s="124">
        <v>1.5871999999999999</v>
      </c>
      <c r="AR192" s="124">
        <v>5.4934000000000003</v>
      </c>
      <c r="AS192" s="124">
        <v>1.5262</v>
      </c>
      <c r="AT192" s="124">
        <v>5.3914999999999997</v>
      </c>
      <c r="AU192" s="124"/>
      <c r="AV192" s="124"/>
      <c r="AW192" s="124"/>
      <c r="AX192" s="124"/>
      <c r="AY192" s="124"/>
      <c r="AZ192" s="124"/>
      <c r="BA192" s="124"/>
      <c r="BB192" s="124"/>
      <c r="BC192" s="124"/>
      <c r="BD192" s="124"/>
      <c r="BE192" s="124"/>
      <c r="BF192" s="124"/>
      <c r="BH192" s="309"/>
      <c r="BI192" s="2">
        <v>2014</v>
      </c>
      <c r="BJ192" s="123"/>
      <c r="BK192" s="124"/>
      <c r="BL192" s="124">
        <v>3.2383000000000002</v>
      </c>
      <c r="BM192" s="124">
        <v>7.9322999999999997</v>
      </c>
      <c r="BN192" s="124">
        <v>16.75</v>
      </c>
      <c r="BO192" s="124">
        <v>15.144600000000001</v>
      </c>
      <c r="BP192" s="124">
        <v>6.0382999999999996</v>
      </c>
      <c r="BQ192" s="124">
        <v>10.244899999999999</v>
      </c>
      <c r="BR192" s="124">
        <v>7.3613</v>
      </c>
      <c r="BS192" s="124">
        <v>14.6439</v>
      </c>
      <c r="BT192" s="124">
        <v>6.4244000000000003</v>
      </c>
      <c r="BU192" s="124">
        <v>9.3323</v>
      </c>
      <c r="BV192" s="124">
        <v>5.13</v>
      </c>
      <c r="BW192" s="124">
        <v>8.8247999999999998</v>
      </c>
      <c r="BX192" s="124"/>
      <c r="BY192" s="124"/>
      <c r="BZ192" s="124"/>
      <c r="CA192" s="124"/>
      <c r="CB192" s="124"/>
      <c r="CC192" s="124"/>
      <c r="CD192" s="124"/>
      <c r="CE192" s="124"/>
      <c r="CF192" s="124"/>
      <c r="CG192" s="124"/>
      <c r="CH192" s="124"/>
      <c r="CI192" s="124"/>
    </row>
    <row r="193" spans="2:87" x14ac:dyDescent="0.3">
      <c r="B193" s="309"/>
      <c r="C193" s="2">
        <v>2015</v>
      </c>
      <c r="D193" s="123">
        <v>0</v>
      </c>
      <c r="E193" s="124">
        <v>0</v>
      </c>
      <c r="F193" s="124"/>
      <c r="G193" s="124"/>
      <c r="H193" s="124">
        <v>0</v>
      </c>
      <c r="I193" s="124">
        <v>0</v>
      </c>
      <c r="J193" s="124">
        <v>0</v>
      </c>
      <c r="K193" s="124">
        <v>0</v>
      </c>
      <c r="L193" s="124">
        <v>0</v>
      </c>
      <c r="M193" s="124">
        <v>0</v>
      </c>
      <c r="N193" s="124">
        <v>0</v>
      </c>
      <c r="O193" s="124">
        <v>0</v>
      </c>
      <c r="P193" s="124">
        <v>2.1673</v>
      </c>
      <c r="Q193" s="124">
        <v>7.4635999999999996</v>
      </c>
      <c r="R193" s="124">
        <v>0.4869</v>
      </c>
      <c r="S193" s="124">
        <v>2.7542</v>
      </c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E193" s="309"/>
      <c r="AF193" s="2">
        <v>2015</v>
      </c>
      <c r="AG193" s="123">
        <v>0</v>
      </c>
      <c r="AH193" s="124">
        <v>0</v>
      </c>
      <c r="AI193" s="124"/>
      <c r="AJ193" s="124"/>
      <c r="AK193" s="124">
        <v>0</v>
      </c>
      <c r="AL193" s="124">
        <v>0</v>
      </c>
      <c r="AM193" s="124">
        <v>0</v>
      </c>
      <c r="AN193" s="124">
        <v>0</v>
      </c>
      <c r="AO193" s="124">
        <v>2.48</v>
      </c>
      <c r="AP193" s="124">
        <v>7.0145</v>
      </c>
      <c r="AQ193" s="124">
        <v>1.984</v>
      </c>
      <c r="AR193" s="124">
        <v>6.274</v>
      </c>
      <c r="AS193" s="124">
        <v>2.7054999999999998</v>
      </c>
      <c r="AT193" s="124">
        <v>6.9687999999999999</v>
      </c>
      <c r="AU193" s="124">
        <v>4.96</v>
      </c>
      <c r="AV193" s="124">
        <v>8.7284000000000006</v>
      </c>
      <c r="AW193" s="124"/>
      <c r="AX193" s="124"/>
      <c r="AY193" s="124"/>
      <c r="AZ193" s="124"/>
      <c r="BA193" s="124"/>
      <c r="BB193" s="124"/>
      <c r="BC193" s="124"/>
      <c r="BD193" s="124"/>
      <c r="BE193" s="124"/>
      <c r="BF193" s="124"/>
      <c r="BH193" s="309"/>
      <c r="BI193" s="2">
        <v>2015</v>
      </c>
      <c r="BJ193" s="123">
        <v>19.43</v>
      </c>
      <c r="BK193" s="124">
        <v>0</v>
      </c>
      <c r="BL193" s="124"/>
      <c r="BM193" s="124"/>
      <c r="BN193" s="124">
        <v>3.2383000000000002</v>
      </c>
      <c r="BO193" s="124">
        <v>7.9322999999999997</v>
      </c>
      <c r="BP193" s="124">
        <v>10.11</v>
      </c>
      <c r="BQ193" s="124">
        <v>13.669600000000001</v>
      </c>
      <c r="BR193" s="124">
        <v>20.824999999999999</v>
      </c>
      <c r="BS193" s="124">
        <v>12.1175</v>
      </c>
      <c r="BT193" s="124">
        <v>3.8860000000000001</v>
      </c>
      <c r="BU193" s="124">
        <v>8.1923999999999992</v>
      </c>
      <c r="BV193" s="124">
        <v>8.4994999999999994</v>
      </c>
      <c r="BW193" s="124">
        <v>11.7631</v>
      </c>
      <c r="BX193" s="124">
        <v>7.3521999999999998</v>
      </c>
      <c r="BY193" s="124">
        <v>10.5221</v>
      </c>
      <c r="BZ193" s="124"/>
      <c r="CA193" s="124"/>
      <c r="CB193" s="124"/>
      <c r="CC193" s="124"/>
      <c r="CD193" s="124"/>
      <c r="CE193" s="124"/>
      <c r="CF193" s="124"/>
      <c r="CG193" s="124"/>
      <c r="CH193" s="124"/>
      <c r="CI193" s="124"/>
    </row>
    <row r="194" spans="2:87" x14ac:dyDescent="0.3">
      <c r="B194" s="309"/>
      <c r="C194" s="2">
        <v>2016</v>
      </c>
      <c r="D194" s="123"/>
      <c r="E194" s="124"/>
      <c r="F194" s="124">
        <v>0</v>
      </c>
      <c r="G194" s="124" t="s">
        <v>38</v>
      </c>
      <c r="H194" s="124">
        <v>0</v>
      </c>
      <c r="I194" s="124">
        <v>0</v>
      </c>
      <c r="J194" s="124">
        <v>0</v>
      </c>
      <c r="K194" s="124">
        <v>0</v>
      </c>
      <c r="L194" s="124">
        <v>7.79</v>
      </c>
      <c r="M194" s="124">
        <v>11.0167</v>
      </c>
      <c r="N194" s="124">
        <v>0</v>
      </c>
      <c r="O194" s="124">
        <v>0</v>
      </c>
      <c r="P194" s="124">
        <v>0</v>
      </c>
      <c r="Q194" s="124">
        <v>0</v>
      </c>
      <c r="R194" s="124">
        <v>1.5028999999999999</v>
      </c>
      <c r="S194" s="124">
        <v>6.1967999999999996</v>
      </c>
      <c r="T194" s="124">
        <v>1.0646</v>
      </c>
      <c r="U194" s="124">
        <v>5.2153999999999998</v>
      </c>
      <c r="V194" s="124"/>
      <c r="W194" s="124"/>
      <c r="X194" s="124"/>
      <c r="Y194" s="124"/>
      <c r="Z194" s="124"/>
      <c r="AA194" s="124"/>
      <c r="AB194" s="124"/>
      <c r="AC194" s="124"/>
      <c r="AE194" s="309"/>
      <c r="AF194" s="2">
        <v>2016</v>
      </c>
      <c r="AG194" s="123"/>
      <c r="AH194" s="124"/>
      <c r="AI194" s="124">
        <v>19.84</v>
      </c>
      <c r="AJ194" s="124" t="s">
        <v>38</v>
      </c>
      <c r="AK194" s="124">
        <v>0</v>
      </c>
      <c r="AL194" s="124">
        <v>0</v>
      </c>
      <c r="AM194" s="124">
        <v>0</v>
      </c>
      <c r="AN194" s="124">
        <v>0</v>
      </c>
      <c r="AO194" s="124">
        <v>0</v>
      </c>
      <c r="AP194" s="124">
        <v>0</v>
      </c>
      <c r="AQ194" s="124">
        <v>0</v>
      </c>
      <c r="AR194" s="124">
        <v>0</v>
      </c>
      <c r="AS194" s="124">
        <v>0</v>
      </c>
      <c r="AT194" s="124">
        <v>0</v>
      </c>
      <c r="AU194" s="124">
        <v>2.3340999999999998</v>
      </c>
      <c r="AV194" s="124">
        <v>6.5890000000000004</v>
      </c>
      <c r="AW194" s="124">
        <v>3.3067000000000002</v>
      </c>
      <c r="AX194" s="124">
        <v>7.5529999999999999</v>
      </c>
      <c r="AY194" s="124"/>
      <c r="AZ194" s="124"/>
      <c r="BA194" s="124"/>
      <c r="BB194" s="124"/>
      <c r="BC194" s="124"/>
      <c r="BD194" s="124"/>
      <c r="BE194" s="124"/>
      <c r="BF194" s="124"/>
      <c r="BH194" s="309"/>
      <c r="BI194" s="2">
        <v>2016</v>
      </c>
      <c r="BJ194" s="123"/>
      <c r="BK194" s="124"/>
      <c r="BL194" s="124">
        <v>0</v>
      </c>
      <c r="BM194" s="124" t="s">
        <v>38</v>
      </c>
      <c r="BN194" s="124">
        <v>14.465</v>
      </c>
      <c r="BO194" s="124">
        <v>20.456600000000002</v>
      </c>
      <c r="BP194" s="124">
        <v>10.5967</v>
      </c>
      <c r="BQ194" s="124">
        <v>11.7677</v>
      </c>
      <c r="BR194" s="124">
        <v>9.7149999999999999</v>
      </c>
      <c r="BS194" s="124">
        <v>13.739100000000001</v>
      </c>
      <c r="BT194" s="124">
        <v>4.8574999999999999</v>
      </c>
      <c r="BU194" s="124">
        <v>9.7149999999999999</v>
      </c>
      <c r="BV194" s="124">
        <v>1.4388000000000001</v>
      </c>
      <c r="BW194" s="124">
        <v>4.0693999999999999</v>
      </c>
      <c r="BX194" s="124">
        <v>5.46</v>
      </c>
      <c r="BY194" s="124">
        <v>7.9969000000000001</v>
      </c>
      <c r="BZ194" s="124">
        <v>2.3191999999999999</v>
      </c>
      <c r="CA194" s="124">
        <v>6.5674000000000001</v>
      </c>
      <c r="CB194" s="124"/>
      <c r="CC194" s="124"/>
      <c r="CD194" s="124"/>
      <c r="CE194" s="124"/>
      <c r="CF194" s="124"/>
      <c r="CG194" s="124"/>
      <c r="CH194" s="124"/>
      <c r="CI194" s="124"/>
    </row>
    <row r="195" spans="2:87" x14ac:dyDescent="0.3">
      <c r="B195" s="309"/>
      <c r="C195" s="2">
        <v>2017</v>
      </c>
      <c r="D195" s="123"/>
      <c r="E195" s="124"/>
      <c r="F195" s="124"/>
      <c r="G195" s="124"/>
      <c r="H195" s="124"/>
      <c r="I195" s="124"/>
      <c r="J195" s="124"/>
      <c r="K195" s="124"/>
      <c r="L195" s="124">
        <v>0</v>
      </c>
      <c r="M195" s="124">
        <v>0</v>
      </c>
      <c r="N195" s="124">
        <v>0</v>
      </c>
      <c r="O195" s="124">
        <v>0</v>
      </c>
      <c r="P195" s="124">
        <v>2.5966999999999998</v>
      </c>
      <c r="Q195" s="124">
        <v>6.3605</v>
      </c>
      <c r="R195" s="124">
        <v>1.1129</v>
      </c>
      <c r="S195" s="124">
        <v>4.1638999999999999</v>
      </c>
      <c r="T195" s="124">
        <v>3.3340000000000001</v>
      </c>
      <c r="U195" s="124">
        <v>8.3541000000000007</v>
      </c>
      <c r="V195" s="124">
        <v>0</v>
      </c>
      <c r="W195" s="124">
        <v>0</v>
      </c>
      <c r="X195" s="124"/>
      <c r="Y195" s="124"/>
      <c r="Z195" s="124"/>
      <c r="AA195" s="124"/>
      <c r="AB195" s="124"/>
      <c r="AC195" s="124"/>
      <c r="AE195" s="309"/>
      <c r="AF195" s="2">
        <v>2017</v>
      </c>
      <c r="AG195" s="123"/>
      <c r="AH195" s="124"/>
      <c r="AI195" s="124"/>
      <c r="AJ195" s="124"/>
      <c r="AK195" s="124"/>
      <c r="AL195" s="124"/>
      <c r="AM195" s="124"/>
      <c r="AN195" s="124"/>
      <c r="AO195" s="124">
        <v>0</v>
      </c>
      <c r="AP195" s="124">
        <v>0</v>
      </c>
      <c r="AQ195" s="124">
        <v>0</v>
      </c>
      <c r="AR195" s="124">
        <v>0</v>
      </c>
      <c r="AS195" s="124">
        <v>9.92</v>
      </c>
      <c r="AT195" s="124">
        <v>10.8668</v>
      </c>
      <c r="AU195" s="124">
        <v>2.8342999999999998</v>
      </c>
      <c r="AV195" s="124">
        <v>7.2046000000000001</v>
      </c>
      <c r="AW195" s="124">
        <v>1.984</v>
      </c>
      <c r="AX195" s="124">
        <v>6.1066000000000003</v>
      </c>
      <c r="AY195" s="124">
        <v>1.92</v>
      </c>
      <c r="AZ195" s="124">
        <v>5.9626999999999999</v>
      </c>
      <c r="BA195" s="124"/>
      <c r="BB195" s="124"/>
      <c r="BC195" s="124"/>
      <c r="BD195" s="124"/>
      <c r="BE195" s="124"/>
      <c r="BF195" s="124"/>
      <c r="BH195" s="309"/>
      <c r="BI195" s="2">
        <v>2017</v>
      </c>
      <c r="BJ195" s="123"/>
      <c r="BK195" s="124"/>
      <c r="BL195" s="124"/>
      <c r="BM195" s="124"/>
      <c r="BN195" s="124"/>
      <c r="BO195" s="124"/>
      <c r="BP195" s="124"/>
      <c r="BQ195" s="124"/>
      <c r="BR195" s="124">
        <v>15.458</v>
      </c>
      <c r="BS195" s="124">
        <v>14.634399999999999</v>
      </c>
      <c r="BT195" s="124">
        <v>12.9533</v>
      </c>
      <c r="BU195" s="124">
        <v>11.2179</v>
      </c>
      <c r="BV195" s="124">
        <v>0</v>
      </c>
      <c r="BW195" s="124">
        <v>0</v>
      </c>
      <c r="BX195" s="124">
        <v>9.64</v>
      </c>
      <c r="BY195" s="124">
        <v>10.9</v>
      </c>
      <c r="BZ195" s="124">
        <v>3.6695000000000002</v>
      </c>
      <c r="CA195" s="124">
        <v>6.8178999999999998</v>
      </c>
      <c r="CB195" s="124">
        <v>5.6170999999999998</v>
      </c>
      <c r="CC195" s="124">
        <v>8.0610999999999997</v>
      </c>
      <c r="CD195" s="124"/>
      <c r="CE195" s="124"/>
      <c r="CF195" s="124"/>
      <c r="CG195" s="124"/>
      <c r="CH195" s="124"/>
      <c r="CI195" s="124"/>
    </row>
    <row r="196" spans="2:87" x14ac:dyDescent="0.3">
      <c r="B196" s="309"/>
      <c r="C196" s="2">
        <v>2018</v>
      </c>
      <c r="D196" s="123"/>
      <c r="E196" s="124"/>
      <c r="F196" s="124"/>
      <c r="G196" s="124"/>
      <c r="H196" s="124"/>
      <c r="I196" s="124"/>
      <c r="J196" s="124">
        <v>7.79</v>
      </c>
      <c r="K196" s="124">
        <v>11.0167</v>
      </c>
      <c r="L196" s="124"/>
      <c r="M196" s="124"/>
      <c r="N196" s="124">
        <v>0</v>
      </c>
      <c r="O196" s="124" t="s">
        <v>38</v>
      </c>
      <c r="P196" s="124">
        <v>0</v>
      </c>
      <c r="Q196" s="124">
        <v>0</v>
      </c>
      <c r="R196" s="124">
        <v>0</v>
      </c>
      <c r="S196" s="124">
        <v>0</v>
      </c>
      <c r="T196" s="124">
        <v>1.7311000000000001</v>
      </c>
      <c r="U196" s="124">
        <v>5.1932999999999998</v>
      </c>
      <c r="V196" s="124">
        <v>0</v>
      </c>
      <c r="W196" s="124">
        <v>0</v>
      </c>
      <c r="X196" s="124">
        <v>0.98270000000000002</v>
      </c>
      <c r="Y196" s="124">
        <v>5.0107999999999997</v>
      </c>
      <c r="Z196" s="124"/>
      <c r="AA196" s="124"/>
      <c r="AB196" s="124"/>
      <c r="AC196" s="124"/>
      <c r="AE196" s="309"/>
      <c r="AF196" s="2">
        <v>2018</v>
      </c>
      <c r="AG196" s="123"/>
      <c r="AH196" s="124"/>
      <c r="AI196" s="124"/>
      <c r="AJ196" s="124"/>
      <c r="AK196" s="124"/>
      <c r="AL196" s="124"/>
      <c r="AM196" s="124">
        <v>0</v>
      </c>
      <c r="AN196" s="124">
        <v>0</v>
      </c>
      <c r="AO196" s="124"/>
      <c r="AP196" s="124"/>
      <c r="AQ196" s="124">
        <v>0</v>
      </c>
      <c r="AR196" s="124" t="s">
        <v>38</v>
      </c>
      <c r="AS196" s="124">
        <v>0</v>
      </c>
      <c r="AT196" s="124">
        <v>0</v>
      </c>
      <c r="AU196" s="124">
        <v>1.984</v>
      </c>
      <c r="AV196" s="124">
        <v>6.274</v>
      </c>
      <c r="AW196" s="124">
        <v>0</v>
      </c>
      <c r="AX196" s="124">
        <v>0</v>
      </c>
      <c r="AY196" s="124">
        <v>2.8342999999999998</v>
      </c>
      <c r="AZ196" s="124">
        <v>7.1139999999999999</v>
      </c>
      <c r="BA196" s="124">
        <v>6.8677000000000001</v>
      </c>
      <c r="BB196" s="124">
        <v>9.6257000000000001</v>
      </c>
      <c r="BC196" s="124"/>
      <c r="BD196" s="124"/>
      <c r="BE196" s="124"/>
      <c r="BF196" s="124"/>
      <c r="BH196" s="309"/>
      <c r="BI196" s="2">
        <v>2018</v>
      </c>
      <c r="BJ196" s="123"/>
      <c r="BK196" s="124"/>
      <c r="BL196" s="124"/>
      <c r="BM196" s="124"/>
      <c r="BN196" s="124"/>
      <c r="BO196" s="124"/>
      <c r="BP196" s="124">
        <v>9.7149999999999999</v>
      </c>
      <c r="BQ196" s="124">
        <v>13.739100000000001</v>
      </c>
      <c r="BR196" s="124"/>
      <c r="BS196" s="124"/>
      <c r="BT196" s="124">
        <v>0</v>
      </c>
      <c r="BU196" s="124" t="s">
        <v>38</v>
      </c>
      <c r="BV196" s="124">
        <v>9.6433</v>
      </c>
      <c r="BW196" s="124">
        <v>16.7027</v>
      </c>
      <c r="BX196" s="124">
        <v>1.151</v>
      </c>
      <c r="BY196" s="124">
        <v>3.6398000000000001</v>
      </c>
      <c r="BZ196" s="124">
        <v>3.4378000000000002</v>
      </c>
      <c r="CA196" s="124">
        <v>7.1032000000000002</v>
      </c>
      <c r="CB196" s="124">
        <v>5.1742999999999997</v>
      </c>
      <c r="CC196" s="124">
        <v>8.5378000000000007</v>
      </c>
      <c r="CD196" s="124">
        <v>3.7734999999999999</v>
      </c>
      <c r="CE196" s="124">
        <v>7.4654999999999996</v>
      </c>
      <c r="CF196" s="124"/>
      <c r="CG196" s="124"/>
      <c r="CH196" s="124"/>
      <c r="CI196" s="124"/>
    </row>
    <row r="197" spans="2:87" x14ac:dyDescent="0.3">
      <c r="B197" s="309"/>
      <c r="C197" s="2">
        <v>2019</v>
      </c>
      <c r="D197" s="123"/>
      <c r="E197" s="124"/>
      <c r="F197" s="124"/>
      <c r="G197" s="124"/>
      <c r="H197" s="124"/>
      <c r="I197" s="124"/>
      <c r="J197" s="124">
        <v>0</v>
      </c>
      <c r="K197" s="124" t="s">
        <v>38</v>
      </c>
      <c r="L197" s="124">
        <v>0</v>
      </c>
      <c r="M197" s="124" t="s">
        <v>38</v>
      </c>
      <c r="N197" s="124"/>
      <c r="O197" s="124"/>
      <c r="P197" s="124">
        <v>0</v>
      </c>
      <c r="Q197" s="124">
        <v>0</v>
      </c>
      <c r="R197" s="124">
        <v>0</v>
      </c>
      <c r="S197" s="124">
        <v>0</v>
      </c>
      <c r="T197" s="124">
        <v>0</v>
      </c>
      <c r="U197" s="124">
        <v>0</v>
      </c>
      <c r="V197" s="124">
        <v>0</v>
      </c>
      <c r="W197" s="124">
        <v>0</v>
      </c>
      <c r="X197" s="124">
        <v>1.8016000000000001</v>
      </c>
      <c r="Y197" s="124">
        <v>7.1376999999999997</v>
      </c>
      <c r="Z197" s="124">
        <v>0.94420000000000004</v>
      </c>
      <c r="AA197" s="124">
        <v>3.7751000000000001</v>
      </c>
      <c r="AB197" s="124"/>
      <c r="AC197" s="124"/>
      <c r="AE197" s="309"/>
      <c r="AF197" s="2">
        <v>2019</v>
      </c>
      <c r="AG197" s="123"/>
      <c r="AH197" s="124"/>
      <c r="AI197" s="124"/>
      <c r="AJ197" s="124"/>
      <c r="AK197" s="124"/>
      <c r="AL197" s="124"/>
      <c r="AM197" s="124">
        <v>19.84</v>
      </c>
      <c r="AN197" s="124" t="s">
        <v>38</v>
      </c>
      <c r="AO197" s="124">
        <v>0</v>
      </c>
      <c r="AP197" s="124" t="s">
        <v>38</v>
      </c>
      <c r="AQ197" s="124"/>
      <c r="AR197" s="124"/>
      <c r="AS197" s="124">
        <v>0</v>
      </c>
      <c r="AT197" s="124">
        <v>0</v>
      </c>
      <c r="AU197" s="124">
        <v>3.968</v>
      </c>
      <c r="AV197" s="124">
        <v>8.8727</v>
      </c>
      <c r="AW197" s="124">
        <v>0</v>
      </c>
      <c r="AX197" s="124">
        <v>0</v>
      </c>
      <c r="AY197" s="124">
        <v>5.2907000000000002</v>
      </c>
      <c r="AZ197" s="124">
        <v>9.0815000000000001</v>
      </c>
      <c r="BA197" s="124">
        <v>8.06</v>
      </c>
      <c r="BB197" s="124">
        <v>9.9</v>
      </c>
      <c r="BC197" s="124">
        <v>3.6073</v>
      </c>
      <c r="BD197" s="124">
        <v>7.7708000000000004</v>
      </c>
      <c r="BE197" s="124"/>
      <c r="BF197" s="124"/>
      <c r="BH197" s="309"/>
      <c r="BI197" s="2">
        <v>2019</v>
      </c>
      <c r="BJ197" s="123"/>
      <c r="BK197" s="124"/>
      <c r="BL197" s="124"/>
      <c r="BM197" s="124"/>
      <c r="BN197" s="124"/>
      <c r="BO197" s="124"/>
      <c r="BP197" s="124">
        <v>0</v>
      </c>
      <c r="BQ197" s="124" t="s">
        <v>38</v>
      </c>
      <c r="BR197" s="124">
        <v>11.51</v>
      </c>
      <c r="BS197" s="124" t="s">
        <v>38</v>
      </c>
      <c r="BT197" s="124"/>
      <c r="BU197" s="124"/>
      <c r="BV197" s="124">
        <v>0</v>
      </c>
      <c r="BW197" s="124">
        <v>0</v>
      </c>
      <c r="BX197" s="124">
        <v>4.944</v>
      </c>
      <c r="BY197" s="124">
        <v>11.055099999999999</v>
      </c>
      <c r="BZ197" s="124">
        <v>0</v>
      </c>
      <c r="CA197" s="124">
        <v>0</v>
      </c>
      <c r="CB197" s="124">
        <v>4.1253000000000002</v>
      </c>
      <c r="CC197" s="124">
        <v>7.3907999999999996</v>
      </c>
      <c r="CD197" s="124">
        <v>2.9538000000000002</v>
      </c>
      <c r="CE197" s="124">
        <v>7.1772999999999998</v>
      </c>
      <c r="CF197" s="124">
        <v>4.9279000000000002</v>
      </c>
      <c r="CG197" s="124">
        <v>7.8932000000000002</v>
      </c>
      <c r="CH197" s="124"/>
      <c r="CI197" s="124"/>
    </row>
    <row r="198" spans="2:87" x14ac:dyDescent="0.3">
      <c r="B198" s="310"/>
      <c r="C198" s="3">
        <v>2020</v>
      </c>
      <c r="D198" s="125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>
        <v>0</v>
      </c>
      <c r="S198" s="126">
        <v>0</v>
      </c>
      <c r="T198" s="126">
        <v>0</v>
      </c>
      <c r="U198" s="126">
        <v>0</v>
      </c>
      <c r="V198" s="126">
        <v>0</v>
      </c>
      <c r="W198" s="126">
        <v>0</v>
      </c>
      <c r="X198" s="126">
        <v>2.2928999999999999</v>
      </c>
      <c r="Y198" s="126">
        <v>8.5791000000000004</v>
      </c>
      <c r="Z198" s="126">
        <v>0</v>
      </c>
      <c r="AA198" s="126">
        <v>0</v>
      </c>
      <c r="AB198" s="126">
        <v>0</v>
      </c>
      <c r="AC198" s="126">
        <v>0</v>
      </c>
      <c r="AE198" s="310"/>
      <c r="AF198" s="3">
        <v>2020</v>
      </c>
      <c r="AG198" s="125"/>
      <c r="AH198" s="126"/>
      <c r="AI198" s="126"/>
      <c r="AJ198" s="126"/>
      <c r="AK198" s="126"/>
      <c r="AL198" s="126"/>
      <c r="AM198" s="126"/>
      <c r="AN198" s="126"/>
      <c r="AO198" s="126"/>
      <c r="AP198" s="126"/>
      <c r="AQ198" s="126"/>
      <c r="AR198" s="126"/>
      <c r="AS198" s="126"/>
      <c r="AT198" s="126"/>
      <c r="AU198" s="126">
        <v>0</v>
      </c>
      <c r="AV198" s="126">
        <v>0</v>
      </c>
      <c r="AW198" s="126">
        <v>0</v>
      </c>
      <c r="AX198" s="126">
        <v>0</v>
      </c>
      <c r="AY198" s="126">
        <v>0</v>
      </c>
      <c r="AZ198" s="126">
        <v>0</v>
      </c>
      <c r="BA198" s="126">
        <v>2.8342999999999998</v>
      </c>
      <c r="BB198" s="126">
        <v>7.2046000000000001</v>
      </c>
      <c r="BC198" s="126">
        <v>5.2210999999999999</v>
      </c>
      <c r="BD198" s="126">
        <v>8.9758999999999993</v>
      </c>
      <c r="BE198" s="126">
        <v>7.5255000000000001</v>
      </c>
      <c r="BF198" s="126">
        <v>9.7971000000000004</v>
      </c>
      <c r="BH198" s="310"/>
      <c r="BI198" s="3">
        <v>2020</v>
      </c>
      <c r="BJ198" s="125"/>
      <c r="BK198" s="126"/>
      <c r="BL198" s="126"/>
      <c r="BM198" s="126"/>
      <c r="BN198" s="126"/>
      <c r="BO198" s="126"/>
      <c r="BP198" s="126"/>
      <c r="BQ198" s="126"/>
      <c r="BR198" s="126"/>
      <c r="BS198" s="126"/>
      <c r="BT198" s="126"/>
      <c r="BU198" s="126"/>
      <c r="BV198" s="126"/>
      <c r="BW198" s="126"/>
      <c r="BX198" s="126">
        <v>28.93</v>
      </c>
      <c r="BY198" s="126">
        <v>0</v>
      </c>
      <c r="BZ198" s="126">
        <v>6.4767000000000001</v>
      </c>
      <c r="CA198" s="126">
        <v>11.2179</v>
      </c>
      <c r="CB198" s="126">
        <v>10.3133</v>
      </c>
      <c r="CC198" s="126">
        <v>9.7700999999999993</v>
      </c>
      <c r="CD198" s="126">
        <v>9.8963999999999999</v>
      </c>
      <c r="CE198" s="126">
        <v>10.235099999999999</v>
      </c>
      <c r="CF198" s="126">
        <v>4.9747000000000003</v>
      </c>
      <c r="CG198" s="126">
        <v>8.8377999999999997</v>
      </c>
      <c r="CH198" s="126">
        <v>5.3930999999999996</v>
      </c>
      <c r="CI198" s="126">
        <v>8.5620999999999992</v>
      </c>
    </row>
    <row r="199" spans="2:87" x14ac:dyDescent="0.3">
      <c r="G199" s="115"/>
      <c r="AG199" s="127"/>
      <c r="AH199" s="127"/>
      <c r="AI199" s="127"/>
      <c r="AJ199" s="127"/>
      <c r="AK199" s="127"/>
      <c r="AL199" s="127"/>
      <c r="AM199" s="127"/>
      <c r="AN199" s="127"/>
      <c r="AO199" s="127"/>
      <c r="AP199" s="127"/>
      <c r="AQ199" s="127"/>
      <c r="AR199" s="127"/>
      <c r="AS199" s="127"/>
      <c r="AT199" s="127"/>
      <c r="AU199" s="127"/>
      <c r="AV199" s="127"/>
      <c r="AW199" s="127"/>
      <c r="AX199" s="127"/>
      <c r="AY199" s="127"/>
      <c r="AZ199" s="127"/>
      <c r="BA199" s="127"/>
      <c r="BB199" s="122"/>
      <c r="BC199" s="127"/>
      <c r="BD199" s="127"/>
      <c r="BE199" s="127"/>
      <c r="BF199" s="127"/>
    </row>
    <row r="200" spans="2:87" ht="24" x14ac:dyDescent="0.3">
      <c r="B200" s="100" t="s">
        <v>49</v>
      </c>
      <c r="C200" s="87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E200" s="100" t="s">
        <v>42</v>
      </c>
      <c r="AF200" s="87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86"/>
      <c r="AS200" s="86"/>
      <c r="AT200" s="86"/>
      <c r="AU200" s="86"/>
      <c r="AV200" s="86"/>
      <c r="AW200" s="86"/>
      <c r="AX200" s="86"/>
      <c r="AY200" s="86"/>
      <c r="AZ200" s="86"/>
      <c r="BA200" s="86"/>
      <c r="BB200" s="86"/>
      <c r="BC200" s="86"/>
      <c r="BD200" s="86"/>
      <c r="BE200" s="86"/>
      <c r="BF200" s="86"/>
      <c r="BH200" s="100" t="s">
        <v>43</v>
      </c>
      <c r="BI200" s="87"/>
      <c r="BJ200" s="86"/>
      <c r="BK200" s="86"/>
      <c r="BL200" s="86"/>
      <c r="BM200" s="86"/>
      <c r="BN200" s="86"/>
      <c r="BO200" s="86"/>
      <c r="BP200" s="86"/>
      <c r="BQ200" s="86"/>
      <c r="BR200" s="86"/>
      <c r="BS200" s="86"/>
      <c r="BT200" s="86"/>
      <c r="BU200" s="86"/>
      <c r="BV200" s="86"/>
      <c r="BW200" s="86"/>
      <c r="BX200" s="86"/>
      <c r="BY200" s="86"/>
      <c r="BZ200" s="86"/>
      <c r="CA200" s="86"/>
      <c r="CB200" s="86"/>
      <c r="CC200" s="86"/>
      <c r="CD200" s="86"/>
      <c r="CE200" s="86"/>
      <c r="CF200" s="86"/>
      <c r="CG200" s="86"/>
      <c r="CH200" s="86"/>
      <c r="CI200" s="86"/>
    </row>
    <row r="201" spans="2:87" x14ac:dyDescent="0.3">
      <c r="B201" s="79"/>
      <c r="C201" s="73"/>
      <c r="D201" s="311" t="s">
        <v>30</v>
      </c>
      <c r="E201" s="311"/>
      <c r="F201" s="311"/>
      <c r="G201" s="311"/>
      <c r="H201" s="311"/>
      <c r="I201" s="311"/>
      <c r="J201" s="311"/>
      <c r="K201" s="311"/>
      <c r="L201" s="311"/>
      <c r="M201" s="311"/>
      <c r="N201" s="311"/>
      <c r="O201" s="311"/>
      <c r="P201" s="311"/>
      <c r="Q201" s="311"/>
      <c r="R201" s="311"/>
      <c r="S201" s="311"/>
      <c r="T201" s="311"/>
      <c r="U201" s="311"/>
      <c r="V201" s="311"/>
      <c r="W201" s="311"/>
      <c r="X201" s="311"/>
      <c r="Y201" s="311"/>
      <c r="Z201" s="311"/>
      <c r="AA201" s="311"/>
      <c r="AB201" s="311"/>
      <c r="AC201" s="311"/>
      <c r="AE201" s="79"/>
      <c r="AF201" s="73"/>
      <c r="AG201" s="311" t="s">
        <v>30</v>
      </c>
      <c r="AH201" s="311"/>
      <c r="AI201" s="311"/>
      <c r="AJ201" s="311"/>
      <c r="AK201" s="311"/>
      <c r="AL201" s="311"/>
      <c r="AM201" s="311"/>
      <c r="AN201" s="311"/>
      <c r="AO201" s="311"/>
      <c r="AP201" s="311"/>
      <c r="AQ201" s="311"/>
      <c r="AR201" s="311"/>
      <c r="AS201" s="311"/>
      <c r="AT201" s="311"/>
      <c r="AU201" s="311"/>
      <c r="AV201" s="311"/>
      <c r="AW201" s="311"/>
      <c r="AX201" s="311"/>
      <c r="AY201" s="311"/>
      <c r="AZ201" s="311"/>
      <c r="BA201" s="311"/>
      <c r="BB201" s="311"/>
      <c r="BC201" s="311"/>
      <c r="BD201" s="311"/>
      <c r="BE201" s="311"/>
      <c r="BF201" s="311"/>
      <c r="BH201" s="79"/>
      <c r="BI201" s="73"/>
      <c r="BJ201" s="311" t="s">
        <v>30</v>
      </c>
      <c r="BK201" s="311"/>
      <c r="BL201" s="311"/>
      <c r="BM201" s="311"/>
      <c r="BN201" s="311"/>
      <c r="BO201" s="311"/>
      <c r="BP201" s="311"/>
      <c r="BQ201" s="311"/>
      <c r="BR201" s="311"/>
      <c r="BS201" s="311"/>
      <c r="BT201" s="311"/>
      <c r="BU201" s="311"/>
      <c r="BV201" s="311"/>
      <c r="BW201" s="311"/>
      <c r="BX201" s="311"/>
      <c r="BY201" s="311"/>
      <c r="BZ201" s="311"/>
      <c r="CA201" s="311"/>
      <c r="CB201" s="311"/>
      <c r="CC201" s="311"/>
      <c r="CD201" s="311"/>
      <c r="CE201" s="311"/>
      <c r="CF201" s="311"/>
      <c r="CG201" s="311"/>
      <c r="CH201" s="311"/>
      <c r="CI201" s="311"/>
    </row>
    <row r="202" spans="2:87" x14ac:dyDescent="0.3">
      <c r="B202" s="80"/>
      <c r="C202" s="81"/>
      <c r="D202" s="307">
        <v>2008</v>
      </c>
      <c r="E202" s="307"/>
      <c r="F202" s="307">
        <v>2009</v>
      </c>
      <c r="G202" s="307"/>
      <c r="H202" s="307">
        <v>2010</v>
      </c>
      <c r="I202" s="307"/>
      <c r="J202" s="307">
        <v>2011</v>
      </c>
      <c r="K202" s="307"/>
      <c r="L202" s="307">
        <v>2012</v>
      </c>
      <c r="M202" s="307"/>
      <c r="N202" s="307">
        <v>2013</v>
      </c>
      <c r="O202" s="307"/>
      <c r="P202" s="307">
        <v>2014</v>
      </c>
      <c r="Q202" s="307"/>
      <c r="R202" s="307">
        <v>2015</v>
      </c>
      <c r="S202" s="307"/>
      <c r="T202" s="307">
        <v>2016</v>
      </c>
      <c r="U202" s="307"/>
      <c r="V202" s="307">
        <v>2017</v>
      </c>
      <c r="W202" s="307"/>
      <c r="X202" s="307">
        <v>2018</v>
      </c>
      <c r="Y202" s="307"/>
      <c r="Z202" s="307">
        <v>2019</v>
      </c>
      <c r="AA202" s="307"/>
      <c r="AB202" s="307">
        <v>2020</v>
      </c>
      <c r="AC202" s="307"/>
      <c r="AE202" s="80"/>
      <c r="AF202" s="81"/>
      <c r="AG202" s="307">
        <v>2008</v>
      </c>
      <c r="AH202" s="307"/>
      <c r="AI202" s="307">
        <v>2009</v>
      </c>
      <c r="AJ202" s="307"/>
      <c r="AK202" s="307">
        <v>2010</v>
      </c>
      <c r="AL202" s="307"/>
      <c r="AM202" s="307">
        <v>2011</v>
      </c>
      <c r="AN202" s="307"/>
      <c r="AO202" s="307">
        <v>2012</v>
      </c>
      <c r="AP202" s="307"/>
      <c r="AQ202" s="307">
        <v>2013</v>
      </c>
      <c r="AR202" s="307"/>
      <c r="AS202" s="307">
        <v>2014</v>
      </c>
      <c r="AT202" s="307"/>
      <c r="AU202" s="307">
        <v>2015</v>
      </c>
      <c r="AV202" s="307"/>
      <c r="AW202" s="307">
        <v>2016</v>
      </c>
      <c r="AX202" s="307"/>
      <c r="AY202" s="307">
        <v>2017</v>
      </c>
      <c r="AZ202" s="307"/>
      <c r="BA202" s="307">
        <v>2018</v>
      </c>
      <c r="BB202" s="307"/>
      <c r="BC202" s="307">
        <v>2019</v>
      </c>
      <c r="BD202" s="307"/>
      <c r="BE202" s="307">
        <v>2020</v>
      </c>
      <c r="BF202" s="307"/>
      <c r="BH202" s="80"/>
      <c r="BI202" s="81"/>
      <c r="BJ202" s="307">
        <v>2008</v>
      </c>
      <c r="BK202" s="307"/>
      <c r="BL202" s="307">
        <v>2009</v>
      </c>
      <c r="BM202" s="307"/>
      <c r="BN202" s="307">
        <v>2010</v>
      </c>
      <c r="BO202" s="307"/>
      <c r="BP202" s="307">
        <v>2011</v>
      </c>
      <c r="BQ202" s="307"/>
      <c r="BR202" s="307">
        <v>2012</v>
      </c>
      <c r="BS202" s="307"/>
      <c r="BT202" s="307">
        <v>2013</v>
      </c>
      <c r="BU202" s="307"/>
      <c r="BV202" s="307">
        <v>2014</v>
      </c>
      <c r="BW202" s="307"/>
      <c r="BX202" s="307">
        <v>2015</v>
      </c>
      <c r="BY202" s="307"/>
      <c r="BZ202" s="307">
        <v>2016</v>
      </c>
      <c r="CA202" s="307"/>
      <c r="CB202" s="307">
        <v>2017</v>
      </c>
      <c r="CC202" s="307"/>
      <c r="CD202" s="307">
        <v>2018</v>
      </c>
      <c r="CE202" s="307"/>
      <c r="CF202" s="307">
        <v>2019</v>
      </c>
      <c r="CG202" s="307"/>
      <c r="CH202" s="307">
        <v>2020</v>
      </c>
      <c r="CI202" s="307"/>
    </row>
    <row r="203" spans="2:87" x14ac:dyDescent="0.3">
      <c r="B203" s="83"/>
      <c r="C203" s="84"/>
      <c r="D203" s="85" t="s">
        <v>31</v>
      </c>
      <c r="E203" s="85" t="s">
        <v>0</v>
      </c>
      <c r="F203" s="85" t="s">
        <v>31</v>
      </c>
      <c r="G203" s="85" t="s">
        <v>0</v>
      </c>
      <c r="H203" s="85" t="s">
        <v>31</v>
      </c>
      <c r="I203" s="85" t="s">
        <v>0</v>
      </c>
      <c r="J203" s="85" t="s">
        <v>31</v>
      </c>
      <c r="K203" s="85" t="s">
        <v>0</v>
      </c>
      <c r="L203" s="85" t="s">
        <v>31</v>
      </c>
      <c r="M203" s="85" t="s">
        <v>0</v>
      </c>
      <c r="N203" s="85" t="s">
        <v>31</v>
      </c>
      <c r="O203" s="85" t="s">
        <v>0</v>
      </c>
      <c r="P203" s="85" t="s">
        <v>31</v>
      </c>
      <c r="Q203" s="85" t="s">
        <v>0</v>
      </c>
      <c r="R203" s="85" t="s">
        <v>31</v>
      </c>
      <c r="S203" s="85" t="s">
        <v>0</v>
      </c>
      <c r="T203" s="85" t="s">
        <v>31</v>
      </c>
      <c r="U203" s="85" t="s">
        <v>0</v>
      </c>
      <c r="V203" s="85" t="s">
        <v>31</v>
      </c>
      <c r="W203" s="85" t="s">
        <v>0</v>
      </c>
      <c r="X203" s="85" t="s">
        <v>31</v>
      </c>
      <c r="Y203" s="85" t="s">
        <v>0</v>
      </c>
      <c r="Z203" s="85" t="s">
        <v>31</v>
      </c>
      <c r="AA203" s="85" t="s">
        <v>0</v>
      </c>
      <c r="AB203" s="85" t="s">
        <v>31</v>
      </c>
      <c r="AC203" s="85" t="s">
        <v>0</v>
      </c>
      <c r="AE203" s="83"/>
      <c r="AF203" s="84"/>
      <c r="AG203" s="85" t="s">
        <v>31</v>
      </c>
      <c r="AH203" s="85" t="s">
        <v>0</v>
      </c>
      <c r="AI203" s="85" t="s">
        <v>31</v>
      </c>
      <c r="AJ203" s="85" t="s">
        <v>0</v>
      </c>
      <c r="AK203" s="85" t="s">
        <v>31</v>
      </c>
      <c r="AL203" s="85" t="s">
        <v>0</v>
      </c>
      <c r="AM203" s="85" t="s">
        <v>31</v>
      </c>
      <c r="AN203" s="85" t="s">
        <v>0</v>
      </c>
      <c r="AO203" s="85" t="s">
        <v>31</v>
      </c>
      <c r="AP203" s="85" t="s">
        <v>0</v>
      </c>
      <c r="AQ203" s="85" t="s">
        <v>31</v>
      </c>
      <c r="AR203" s="85" t="s">
        <v>0</v>
      </c>
      <c r="AS203" s="85" t="s">
        <v>31</v>
      </c>
      <c r="AT203" s="85" t="s">
        <v>0</v>
      </c>
      <c r="AU203" s="85" t="s">
        <v>31</v>
      </c>
      <c r="AV203" s="85" t="s">
        <v>0</v>
      </c>
      <c r="AW203" s="85" t="s">
        <v>31</v>
      </c>
      <c r="AX203" s="85" t="s">
        <v>0</v>
      </c>
      <c r="AY203" s="85" t="s">
        <v>31</v>
      </c>
      <c r="AZ203" s="85" t="s">
        <v>0</v>
      </c>
      <c r="BA203" s="85" t="s">
        <v>31</v>
      </c>
      <c r="BB203" s="85" t="s">
        <v>0</v>
      </c>
      <c r="BC203" s="85" t="s">
        <v>31</v>
      </c>
      <c r="BD203" s="85" t="s">
        <v>0</v>
      </c>
      <c r="BE203" s="85" t="s">
        <v>31</v>
      </c>
      <c r="BF203" s="85" t="s">
        <v>0</v>
      </c>
      <c r="BH203" s="83"/>
      <c r="BI203" s="84"/>
      <c r="BJ203" s="85" t="s">
        <v>31</v>
      </c>
      <c r="BK203" s="85" t="s">
        <v>0</v>
      </c>
      <c r="BL203" s="85" t="s">
        <v>31</v>
      </c>
      <c r="BM203" s="85" t="s">
        <v>0</v>
      </c>
      <c r="BN203" s="85" t="s">
        <v>31</v>
      </c>
      <c r="BO203" s="85" t="s">
        <v>0</v>
      </c>
      <c r="BP203" s="85" t="s">
        <v>31</v>
      </c>
      <c r="BQ203" s="85" t="s">
        <v>0</v>
      </c>
      <c r="BR203" s="85" t="s">
        <v>31</v>
      </c>
      <c r="BS203" s="85" t="s">
        <v>0</v>
      </c>
      <c r="BT203" s="85" t="s">
        <v>31</v>
      </c>
      <c r="BU203" s="85" t="s">
        <v>0</v>
      </c>
      <c r="BV203" s="85" t="s">
        <v>31</v>
      </c>
      <c r="BW203" s="85" t="s">
        <v>0</v>
      </c>
      <c r="BX203" s="85" t="s">
        <v>31</v>
      </c>
      <c r="BY203" s="85" t="s">
        <v>0</v>
      </c>
      <c r="BZ203" s="85" t="s">
        <v>31</v>
      </c>
      <c r="CA203" s="85" t="s">
        <v>0</v>
      </c>
      <c r="CB203" s="85" t="s">
        <v>31</v>
      </c>
      <c r="CC203" s="85" t="s">
        <v>0</v>
      </c>
      <c r="CD203" s="85" t="s">
        <v>31</v>
      </c>
      <c r="CE203" s="85" t="s">
        <v>0</v>
      </c>
      <c r="CF203" s="85" t="s">
        <v>31</v>
      </c>
      <c r="CG203" s="85" t="s">
        <v>0</v>
      </c>
      <c r="CH203" s="85" t="s">
        <v>31</v>
      </c>
      <c r="CI203" s="85" t="s">
        <v>0</v>
      </c>
    </row>
    <row r="204" spans="2:87" x14ac:dyDescent="0.3">
      <c r="B204" s="308" t="s">
        <v>34</v>
      </c>
      <c r="C204" s="2">
        <v>2008</v>
      </c>
      <c r="D204" s="38">
        <v>64</v>
      </c>
      <c r="E204" s="115">
        <f t="shared" ref="E204:E216" si="114">D204/D60*100</f>
        <v>57.142857142857139</v>
      </c>
      <c r="F204" s="74" t="s">
        <v>38</v>
      </c>
      <c r="G204" s="115"/>
      <c r="H204" s="74" t="s">
        <v>38</v>
      </c>
      <c r="I204" s="115"/>
      <c r="J204" s="74" t="s">
        <v>38</v>
      </c>
      <c r="K204" s="115"/>
      <c r="L204" s="74" t="s">
        <v>38</v>
      </c>
      <c r="M204" s="115"/>
      <c r="N204" s="74" t="s">
        <v>38</v>
      </c>
      <c r="O204" s="115"/>
      <c r="P204" s="74" t="s">
        <v>38</v>
      </c>
      <c r="Q204" s="115"/>
      <c r="R204" s="74" t="s">
        <v>38</v>
      </c>
      <c r="S204" s="115"/>
      <c r="T204" s="74" t="s">
        <v>38</v>
      </c>
      <c r="U204" s="115"/>
      <c r="V204" s="74" t="s">
        <v>38</v>
      </c>
      <c r="W204" s="115"/>
      <c r="X204" s="74" t="s">
        <v>38</v>
      </c>
      <c r="Y204" s="115"/>
      <c r="Z204" s="74" t="s">
        <v>38</v>
      </c>
      <c r="AA204" s="115"/>
      <c r="AB204" s="74" t="s">
        <v>38</v>
      </c>
      <c r="AC204" s="115"/>
      <c r="AE204" s="308" t="s">
        <v>34</v>
      </c>
      <c r="AF204" s="2">
        <v>2008</v>
      </c>
      <c r="AG204" s="38">
        <v>25</v>
      </c>
      <c r="AH204" s="115">
        <f t="shared" ref="AH204:AH216" si="115">AG204/D60*100</f>
        <v>22.321428571428573</v>
      </c>
      <c r="AI204" s="74"/>
      <c r="AJ204" s="115"/>
      <c r="AK204" s="74"/>
      <c r="AL204" s="115"/>
      <c r="AM204" s="74"/>
      <c r="AN204" s="115"/>
      <c r="AO204" s="74"/>
      <c r="AP204" s="115"/>
      <c r="AQ204" s="74"/>
      <c r="AR204" s="115"/>
      <c r="AS204" s="74"/>
      <c r="AT204" s="115"/>
      <c r="AU204" s="74"/>
      <c r="AV204" s="115"/>
      <c r="AW204" s="74"/>
      <c r="AX204" s="115"/>
      <c r="AY204" s="74"/>
      <c r="AZ204" s="115"/>
      <c r="BA204" s="74"/>
      <c r="BB204" s="115"/>
      <c r="BC204" s="74"/>
      <c r="BD204" s="115"/>
      <c r="BE204" s="74"/>
      <c r="BF204" s="115"/>
      <c r="BH204" s="308" t="s">
        <v>34</v>
      </c>
      <c r="BI204" s="2">
        <v>2008</v>
      </c>
      <c r="BJ204" s="38">
        <v>44</v>
      </c>
      <c r="BK204" s="115">
        <f t="shared" ref="BK204:BK216" si="116">BJ204/D60*100</f>
        <v>39.285714285714285</v>
      </c>
      <c r="BL204" s="74"/>
      <c r="BM204" s="115"/>
      <c r="BN204" s="74"/>
      <c r="BO204" s="115"/>
      <c r="BP204" s="74"/>
      <c r="BQ204" s="115"/>
      <c r="BR204" s="74"/>
      <c r="BS204" s="115"/>
      <c r="BT204" s="74"/>
      <c r="BU204" s="115"/>
      <c r="BV204" s="74"/>
      <c r="BW204" s="115"/>
      <c r="BX204" s="74"/>
      <c r="BY204" s="115"/>
      <c r="BZ204" s="74"/>
      <c r="CA204" s="115"/>
      <c r="CB204" s="74"/>
      <c r="CC204" s="115"/>
      <c r="CD204" s="74"/>
      <c r="CE204" s="115"/>
      <c r="CF204" s="74"/>
      <c r="CG204" s="115"/>
      <c r="CH204" s="74"/>
      <c r="CI204" s="115"/>
    </row>
    <row r="205" spans="2:87" x14ac:dyDescent="0.3">
      <c r="B205" s="309"/>
      <c r="C205" s="2">
        <v>2009</v>
      </c>
      <c r="D205" s="41">
        <v>62</v>
      </c>
      <c r="E205" s="116">
        <f t="shared" si="114"/>
        <v>81.578947368421055</v>
      </c>
      <c r="F205" s="26">
        <v>122</v>
      </c>
      <c r="G205" s="116">
        <f t="shared" ref="G205:G216" si="117">F205/F61*100</f>
        <v>70.114942528735639</v>
      </c>
      <c r="H205" s="26" t="s">
        <v>38</v>
      </c>
      <c r="I205" s="116"/>
      <c r="J205" s="26" t="s">
        <v>38</v>
      </c>
      <c r="K205" s="116"/>
      <c r="L205" s="26" t="s">
        <v>38</v>
      </c>
      <c r="M205" s="116"/>
      <c r="N205" s="26" t="s">
        <v>38</v>
      </c>
      <c r="O205" s="116"/>
      <c r="P205" s="26" t="s">
        <v>38</v>
      </c>
      <c r="Q205" s="116"/>
      <c r="R205" s="26" t="s">
        <v>38</v>
      </c>
      <c r="S205" s="116"/>
      <c r="T205" s="26" t="s">
        <v>38</v>
      </c>
      <c r="U205" s="116"/>
      <c r="V205" s="26" t="s">
        <v>38</v>
      </c>
      <c r="W205" s="116"/>
      <c r="X205" s="26" t="s">
        <v>38</v>
      </c>
      <c r="Y205" s="116"/>
      <c r="Z205" s="26" t="s">
        <v>38</v>
      </c>
      <c r="AA205" s="116"/>
      <c r="AB205" s="26" t="s">
        <v>38</v>
      </c>
      <c r="AC205" s="116"/>
      <c r="AE205" s="309"/>
      <c r="AF205" s="2">
        <v>2009</v>
      </c>
      <c r="AG205" s="41">
        <v>22</v>
      </c>
      <c r="AH205" s="116">
        <f t="shared" si="115"/>
        <v>28.947368421052634</v>
      </c>
      <c r="AI205" s="26">
        <v>33</v>
      </c>
      <c r="AJ205" s="116">
        <f t="shared" ref="AJ205:AJ216" si="118">AI205/F61*100</f>
        <v>18.96551724137931</v>
      </c>
      <c r="AK205" s="26"/>
      <c r="AL205" s="116"/>
      <c r="AM205" s="26"/>
      <c r="AN205" s="116"/>
      <c r="AO205" s="26"/>
      <c r="AP205" s="116"/>
      <c r="AQ205" s="26"/>
      <c r="AR205" s="116"/>
      <c r="AS205" s="26"/>
      <c r="AT205" s="116"/>
      <c r="AU205" s="26"/>
      <c r="AV205" s="116"/>
      <c r="AW205" s="26"/>
      <c r="AX205" s="116"/>
      <c r="AY205" s="26"/>
      <c r="AZ205" s="116"/>
      <c r="BA205" s="26"/>
      <c r="BB205" s="116"/>
      <c r="BC205" s="26"/>
      <c r="BD205" s="116"/>
      <c r="BE205" s="26"/>
      <c r="BF205" s="116"/>
      <c r="BH205" s="309"/>
      <c r="BI205" s="2">
        <v>2009</v>
      </c>
      <c r="BJ205" s="41">
        <v>44</v>
      </c>
      <c r="BK205" s="116">
        <f t="shared" si="116"/>
        <v>57.894736842105267</v>
      </c>
      <c r="BL205" s="26">
        <v>95</v>
      </c>
      <c r="BM205" s="116">
        <f t="shared" ref="BM205:BM216" si="119">BL205/F61*100</f>
        <v>54.597701149425291</v>
      </c>
      <c r="BN205" s="26"/>
      <c r="BO205" s="116"/>
      <c r="BP205" s="26"/>
      <c r="BQ205" s="116"/>
      <c r="BR205" s="26"/>
      <c r="BS205" s="116"/>
      <c r="BT205" s="26"/>
      <c r="BU205" s="116"/>
      <c r="BV205" s="26"/>
      <c r="BW205" s="116"/>
      <c r="BX205" s="26"/>
      <c r="BY205" s="116"/>
      <c r="BZ205" s="26"/>
      <c r="CA205" s="116"/>
      <c r="CB205" s="26"/>
      <c r="CC205" s="116"/>
      <c r="CD205" s="26"/>
      <c r="CE205" s="116"/>
      <c r="CF205" s="26"/>
      <c r="CG205" s="116"/>
      <c r="CH205" s="26"/>
      <c r="CI205" s="116"/>
    </row>
    <row r="206" spans="2:87" x14ac:dyDescent="0.3">
      <c r="B206" s="309"/>
      <c r="C206" s="2">
        <v>2010</v>
      </c>
      <c r="D206" s="41">
        <v>33</v>
      </c>
      <c r="E206" s="116">
        <f t="shared" si="114"/>
        <v>89.189189189189193</v>
      </c>
      <c r="F206" s="26">
        <v>76</v>
      </c>
      <c r="G206" s="116">
        <f t="shared" si="117"/>
        <v>87.356321839080465</v>
      </c>
      <c r="H206" s="26">
        <v>104</v>
      </c>
      <c r="I206" s="116">
        <f t="shared" ref="I206:K216" si="120">H206/H62*100</f>
        <v>66.242038216560502</v>
      </c>
      <c r="J206" s="26" t="s">
        <v>38</v>
      </c>
      <c r="K206" s="116"/>
      <c r="L206" s="26" t="s">
        <v>38</v>
      </c>
      <c r="M206" s="116"/>
      <c r="N206" s="26" t="s">
        <v>38</v>
      </c>
      <c r="O206" s="116"/>
      <c r="P206" s="26" t="s">
        <v>38</v>
      </c>
      <c r="Q206" s="116"/>
      <c r="R206" s="26" t="s">
        <v>38</v>
      </c>
      <c r="S206" s="116"/>
      <c r="T206" s="26" t="s">
        <v>38</v>
      </c>
      <c r="U206" s="116"/>
      <c r="V206" s="26" t="s">
        <v>38</v>
      </c>
      <c r="W206" s="116"/>
      <c r="X206" s="26" t="s">
        <v>38</v>
      </c>
      <c r="Y206" s="116"/>
      <c r="Z206" s="26" t="s">
        <v>38</v>
      </c>
      <c r="AA206" s="116"/>
      <c r="AB206" s="26" t="s">
        <v>38</v>
      </c>
      <c r="AC206" s="116"/>
      <c r="AE206" s="309"/>
      <c r="AF206" s="2">
        <v>2010</v>
      </c>
      <c r="AG206" s="41">
        <v>19</v>
      </c>
      <c r="AH206" s="116">
        <f t="shared" si="115"/>
        <v>51.351351351351347</v>
      </c>
      <c r="AI206" s="26">
        <v>24</v>
      </c>
      <c r="AJ206" s="116">
        <f t="shared" si="118"/>
        <v>27.586206896551722</v>
      </c>
      <c r="AK206" s="26">
        <v>35</v>
      </c>
      <c r="AL206" s="116">
        <f t="shared" ref="AL206:AL216" si="121">AK206/H62*100</f>
        <v>22.29299363057325</v>
      </c>
      <c r="AM206" s="26"/>
      <c r="AN206" s="116"/>
      <c r="AO206" s="26"/>
      <c r="AP206" s="116"/>
      <c r="AQ206" s="26"/>
      <c r="AR206" s="116"/>
      <c r="AS206" s="26"/>
      <c r="AT206" s="116"/>
      <c r="AU206" s="26"/>
      <c r="AV206" s="116"/>
      <c r="AW206" s="26"/>
      <c r="AX206" s="116"/>
      <c r="AY206" s="26"/>
      <c r="AZ206" s="116"/>
      <c r="BA206" s="26"/>
      <c r="BB206" s="116"/>
      <c r="BC206" s="26"/>
      <c r="BD206" s="116"/>
      <c r="BE206" s="26"/>
      <c r="BF206" s="116"/>
      <c r="BH206" s="309"/>
      <c r="BI206" s="2">
        <v>2010</v>
      </c>
      <c r="BJ206" s="41">
        <v>17</v>
      </c>
      <c r="BK206" s="116">
        <f t="shared" si="116"/>
        <v>45.945945945945951</v>
      </c>
      <c r="BL206" s="26">
        <v>57</v>
      </c>
      <c r="BM206" s="116">
        <f t="shared" si="119"/>
        <v>65.517241379310349</v>
      </c>
      <c r="BN206" s="26">
        <v>79</v>
      </c>
      <c r="BO206" s="116">
        <f t="shared" ref="BO206:BO216" si="122">BN206/H62*100</f>
        <v>50.318471337579616</v>
      </c>
      <c r="BP206" s="26"/>
      <c r="BQ206" s="116"/>
      <c r="BR206" s="26"/>
      <c r="BS206" s="116"/>
      <c r="BT206" s="26"/>
      <c r="BU206" s="116"/>
      <c r="BV206" s="26"/>
      <c r="BW206" s="116"/>
      <c r="BX206" s="26"/>
      <c r="BY206" s="116"/>
      <c r="BZ206" s="26"/>
      <c r="CA206" s="116"/>
      <c r="CB206" s="26"/>
      <c r="CC206" s="116"/>
      <c r="CD206" s="26"/>
      <c r="CE206" s="116"/>
      <c r="CF206" s="26"/>
      <c r="CG206" s="116"/>
      <c r="CH206" s="26"/>
      <c r="CI206" s="116"/>
    </row>
    <row r="207" spans="2:87" x14ac:dyDescent="0.3">
      <c r="B207" s="309"/>
      <c r="C207" s="2">
        <v>2011</v>
      </c>
      <c r="D207" s="41">
        <v>29</v>
      </c>
      <c r="E207" s="116">
        <f t="shared" si="114"/>
        <v>85.294117647058826</v>
      </c>
      <c r="F207" s="26">
        <v>37</v>
      </c>
      <c r="G207" s="116">
        <f t="shared" si="117"/>
        <v>80.434782608695656</v>
      </c>
      <c r="H207" s="26">
        <v>92</v>
      </c>
      <c r="I207" s="116">
        <f t="shared" si="120"/>
        <v>81.415929203539832</v>
      </c>
      <c r="J207" s="26">
        <v>141</v>
      </c>
      <c r="K207" s="116">
        <f t="shared" si="120"/>
        <v>67.142857142857139</v>
      </c>
      <c r="L207" s="26" t="s">
        <v>38</v>
      </c>
      <c r="M207" s="116"/>
      <c r="N207" s="26" t="s">
        <v>38</v>
      </c>
      <c r="O207" s="116"/>
      <c r="P207" s="26" t="s">
        <v>38</v>
      </c>
      <c r="Q207" s="116"/>
      <c r="R207" s="26" t="s">
        <v>38</v>
      </c>
      <c r="S207" s="116"/>
      <c r="T207" s="26" t="s">
        <v>38</v>
      </c>
      <c r="U207" s="116"/>
      <c r="V207" s="26" t="s">
        <v>38</v>
      </c>
      <c r="W207" s="116"/>
      <c r="X207" s="26" t="s">
        <v>38</v>
      </c>
      <c r="Y207" s="116"/>
      <c r="Z207" s="26" t="s">
        <v>38</v>
      </c>
      <c r="AA207" s="116"/>
      <c r="AB207" s="26" t="s">
        <v>38</v>
      </c>
      <c r="AC207" s="116"/>
      <c r="AE207" s="309"/>
      <c r="AF207" s="2">
        <v>2011</v>
      </c>
      <c r="AG207" s="41">
        <v>15</v>
      </c>
      <c r="AH207" s="116">
        <f t="shared" si="115"/>
        <v>44.117647058823529</v>
      </c>
      <c r="AI207" s="26">
        <v>17</v>
      </c>
      <c r="AJ207" s="116">
        <f t="shared" si="118"/>
        <v>36.95652173913043</v>
      </c>
      <c r="AK207" s="26">
        <v>38</v>
      </c>
      <c r="AL207" s="116">
        <f t="shared" si="121"/>
        <v>33.628318584070797</v>
      </c>
      <c r="AM207" s="26">
        <v>59</v>
      </c>
      <c r="AN207" s="116">
        <f t="shared" ref="AN207:AN216" si="123">AM207/J63*100</f>
        <v>28.095238095238095</v>
      </c>
      <c r="AO207" s="26"/>
      <c r="AP207" s="116"/>
      <c r="AQ207" s="26"/>
      <c r="AR207" s="116"/>
      <c r="AS207" s="26"/>
      <c r="AT207" s="116"/>
      <c r="AU207" s="26"/>
      <c r="AV207" s="116"/>
      <c r="AW207" s="26"/>
      <c r="AX207" s="116"/>
      <c r="AY207" s="26"/>
      <c r="AZ207" s="116"/>
      <c r="BA207" s="26"/>
      <c r="BB207" s="116"/>
      <c r="BC207" s="26"/>
      <c r="BD207" s="116"/>
      <c r="BE207" s="26"/>
      <c r="BF207" s="116"/>
      <c r="BH207" s="309"/>
      <c r="BI207" s="2">
        <v>2011</v>
      </c>
      <c r="BJ207" s="41">
        <v>15</v>
      </c>
      <c r="BK207" s="116">
        <f t="shared" si="116"/>
        <v>44.117647058823529</v>
      </c>
      <c r="BL207" s="26">
        <v>23</v>
      </c>
      <c r="BM207" s="116">
        <f t="shared" si="119"/>
        <v>50</v>
      </c>
      <c r="BN207" s="26">
        <v>63</v>
      </c>
      <c r="BO207" s="116">
        <f t="shared" si="122"/>
        <v>55.752212389380531</v>
      </c>
      <c r="BP207" s="26">
        <v>92</v>
      </c>
      <c r="BQ207" s="116">
        <f t="shared" ref="BQ207:BQ216" si="124">BP207/J63*100</f>
        <v>43.80952380952381</v>
      </c>
      <c r="BR207" s="26"/>
      <c r="BS207" s="116"/>
      <c r="BT207" s="26"/>
      <c r="BU207" s="116"/>
      <c r="BV207" s="26"/>
      <c r="BW207" s="116"/>
      <c r="BX207" s="26"/>
      <c r="BY207" s="116"/>
      <c r="BZ207" s="26"/>
      <c r="CA207" s="116"/>
      <c r="CB207" s="26"/>
      <c r="CC207" s="116"/>
      <c r="CD207" s="26"/>
      <c r="CE207" s="116"/>
      <c r="CF207" s="26"/>
      <c r="CG207" s="116"/>
      <c r="CH207" s="26"/>
      <c r="CI207" s="116"/>
    </row>
    <row r="208" spans="2:87" x14ac:dyDescent="0.3">
      <c r="B208" s="309"/>
      <c r="C208" s="2">
        <v>2012</v>
      </c>
      <c r="D208" s="41">
        <v>17</v>
      </c>
      <c r="E208" s="116">
        <f t="shared" si="114"/>
        <v>89.473684210526315</v>
      </c>
      <c r="F208" s="26">
        <v>27</v>
      </c>
      <c r="G208" s="116">
        <f t="shared" si="117"/>
        <v>84.375</v>
      </c>
      <c r="H208" s="26">
        <v>52</v>
      </c>
      <c r="I208" s="116">
        <f t="shared" si="120"/>
        <v>81.25</v>
      </c>
      <c r="J208" s="26">
        <v>95</v>
      </c>
      <c r="K208" s="116">
        <f t="shared" si="120"/>
        <v>74.803149606299215</v>
      </c>
      <c r="L208" s="26">
        <v>140</v>
      </c>
      <c r="M208" s="116">
        <f t="shared" ref="M208:O216" si="125">L208/L64*100</f>
        <v>66.666666666666657</v>
      </c>
      <c r="N208" s="26" t="s">
        <v>38</v>
      </c>
      <c r="O208" s="116"/>
      <c r="P208" s="26" t="s">
        <v>38</v>
      </c>
      <c r="Q208" s="116"/>
      <c r="R208" s="26" t="s">
        <v>38</v>
      </c>
      <c r="S208" s="116"/>
      <c r="T208" s="26" t="s">
        <v>38</v>
      </c>
      <c r="U208" s="116"/>
      <c r="V208" s="26" t="s">
        <v>38</v>
      </c>
      <c r="W208" s="116"/>
      <c r="X208" s="26" t="s">
        <v>38</v>
      </c>
      <c r="Y208" s="116"/>
      <c r="Z208" s="26" t="s">
        <v>38</v>
      </c>
      <c r="AA208" s="116"/>
      <c r="AB208" s="26" t="s">
        <v>38</v>
      </c>
      <c r="AC208" s="116"/>
      <c r="AE208" s="309"/>
      <c r="AF208" s="2">
        <v>2012</v>
      </c>
      <c r="AG208" s="41">
        <v>11</v>
      </c>
      <c r="AH208" s="116">
        <f t="shared" si="115"/>
        <v>57.894736842105267</v>
      </c>
      <c r="AI208" s="26">
        <v>15</v>
      </c>
      <c r="AJ208" s="116">
        <f t="shared" si="118"/>
        <v>46.875</v>
      </c>
      <c r="AK208" s="26">
        <v>36</v>
      </c>
      <c r="AL208" s="116">
        <f t="shared" si="121"/>
        <v>56.25</v>
      </c>
      <c r="AM208" s="26">
        <v>41</v>
      </c>
      <c r="AN208" s="116">
        <f t="shared" si="123"/>
        <v>32.283464566929133</v>
      </c>
      <c r="AO208" s="26">
        <v>64</v>
      </c>
      <c r="AP208" s="116">
        <f t="shared" ref="AP208:AP216" si="126">AO208/L64*100</f>
        <v>30.476190476190478</v>
      </c>
      <c r="AQ208" s="26"/>
      <c r="AR208" s="116"/>
      <c r="AS208" s="26"/>
      <c r="AT208" s="116"/>
      <c r="AU208" s="26"/>
      <c r="AV208" s="116"/>
      <c r="AW208" s="26"/>
      <c r="AX208" s="116"/>
      <c r="AY208" s="26"/>
      <c r="AZ208" s="116"/>
      <c r="BA208" s="26"/>
      <c r="BB208" s="116"/>
      <c r="BC208" s="26"/>
      <c r="BD208" s="116"/>
      <c r="BE208" s="26"/>
      <c r="BF208" s="116"/>
      <c r="BH208" s="309"/>
      <c r="BI208" s="2">
        <v>2012</v>
      </c>
      <c r="BJ208" s="41">
        <v>8</v>
      </c>
      <c r="BK208" s="116">
        <f t="shared" si="116"/>
        <v>42.105263157894733</v>
      </c>
      <c r="BL208" s="26">
        <v>17</v>
      </c>
      <c r="BM208" s="116">
        <f t="shared" si="119"/>
        <v>53.125</v>
      </c>
      <c r="BN208" s="26">
        <v>22</v>
      </c>
      <c r="BO208" s="116">
        <f t="shared" si="122"/>
        <v>34.375</v>
      </c>
      <c r="BP208" s="26">
        <v>62</v>
      </c>
      <c r="BQ208" s="116">
        <f t="shared" si="124"/>
        <v>48.818897637795274</v>
      </c>
      <c r="BR208" s="26">
        <v>88</v>
      </c>
      <c r="BS208" s="116">
        <f t="shared" ref="BS208:BS216" si="127">BR208/L64*100</f>
        <v>41.904761904761905</v>
      </c>
      <c r="BT208" s="26"/>
      <c r="BU208" s="116"/>
      <c r="BV208" s="26"/>
      <c r="BW208" s="116"/>
      <c r="BX208" s="26"/>
      <c r="BY208" s="116"/>
      <c r="BZ208" s="26"/>
      <c r="CA208" s="116"/>
      <c r="CB208" s="26"/>
      <c r="CC208" s="116"/>
      <c r="CD208" s="26"/>
      <c r="CE208" s="116"/>
      <c r="CF208" s="26"/>
      <c r="CG208" s="116"/>
      <c r="CH208" s="26"/>
      <c r="CI208" s="116"/>
    </row>
    <row r="209" spans="2:87" x14ac:dyDescent="0.3">
      <c r="B209" s="309"/>
      <c r="C209" s="2">
        <v>2013</v>
      </c>
      <c r="D209" s="41">
        <v>11</v>
      </c>
      <c r="E209" s="116">
        <f t="shared" si="114"/>
        <v>78.571428571428569</v>
      </c>
      <c r="F209" s="26">
        <v>19</v>
      </c>
      <c r="G209" s="116">
        <f t="shared" si="117"/>
        <v>76</v>
      </c>
      <c r="H209" s="26">
        <v>40</v>
      </c>
      <c r="I209" s="116">
        <f t="shared" si="120"/>
        <v>93.023255813953483</v>
      </c>
      <c r="J209" s="26">
        <v>64</v>
      </c>
      <c r="K209" s="116">
        <f t="shared" si="120"/>
        <v>82.051282051282044</v>
      </c>
      <c r="L209" s="26">
        <v>114</v>
      </c>
      <c r="M209" s="116">
        <f t="shared" si="125"/>
        <v>70.370370370370367</v>
      </c>
      <c r="N209" s="26">
        <v>164</v>
      </c>
      <c r="O209" s="116">
        <f t="shared" si="125"/>
        <v>62.595419847328252</v>
      </c>
      <c r="P209" s="26" t="s">
        <v>38</v>
      </c>
      <c r="Q209" s="116"/>
      <c r="R209" s="26" t="s">
        <v>38</v>
      </c>
      <c r="S209" s="116"/>
      <c r="T209" s="26" t="s">
        <v>38</v>
      </c>
      <c r="U209" s="116"/>
      <c r="V209" s="26" t="s">
        <v>38</v>
      </c>
      <c r="W209" s="116"/>
      <c r="X209" s="26" t="s">
        <v>38</v>
      </c>
      <c r="Y209" s="116"/>
      <c r="Z209" s="26" t="s">
        <v>38</v>
      </c>
      <c r="AA209" s="116"/>
      <c r="AB209" s="26" t="s">
        <v>38</v>
      </c>
      <c r="AC209" s="116"/>
      <c r="AE209" s="309"/>
      <c r="AF209" s="2">
        <v>2013</v>
      </c>
      <c r="AG209" s="41">
        <v>5</v>
      </c>
      <c r="AH209" s="116">
        <f t="shared" si="115"/>
        <v>35.714285714285715</v>
      </c>
      <c r="AI209" s="26">
        <v>9</v>
      </c>
      <c r="AJ209" s="116">
        <f t="shared" si="118"/>
        <v>36</v>
      </c>
      <c r="AK209" s="26">
        <v>21</v>
      </c>
      <c r="AL209" s="116">
        <f t="shared" si="121"/>
        <v>48.837209302325576</v>
      </c>
      <c r="AM209" s="26">
        <v>28</v>
      </c>
      <c r="AN209" s="116">
        <f t="shared" si="123"/>
        <v>35.897435897435898</v>
      </c>
      <c r="AO209" s="26">
        <v>45</v>
      </c>
      <c r="AP209" s="116">
        <f t="shared" si="126"/>
        <v>27.777777777777779</v>
      </c>
      <c r="AQ209" s="26">
        <v>51</v>
      </c>
      <c r="AR209" s="116">
        <f t="shared" ref="AR209:AR216" si="128">AQ209/N65*100</f>
        <v>19.465648854961831</v>
      </c>
      <c r="AS209" s="26"/>
      <c r="AT209" s="116"/>
      <c r="AU209" s="26"/>
      <c r="AV209" s="116"/>
      <c r="AW209" s="26"/>
      <c r="AX209" s="116"/>
      <c r="AY209" s="26"/>
      <c r="AZ209" s="116"/>
      <c r="BA209" s="26"/>
      <c r="BB209" s="116"/>
      <c r="BC209" s="26"/>
      <c r="BD209" s="116"/>
      <c r="BE209" s="26"/>
      <c r="BF209" s="116"/>
      <c r="BH209" s="309"/>
      <c r="BI209" s="2">
        <v>2013</v>
      </c>
      <c r="BJ209" s="41">
        <v>7</v>
      </c>
      <c r="BK209" s="116">
        <f t="shared" si="116"/>
        <v>50</v>
      </c>
      <c r="BL209" s="26">
        <v>10</v>
      </c>
      <c r="BM209" s="116">
        <f t="shared" si="119"/>
        <v>40</v>
      </c>
      <c r="BN209" s="26">
        <v>24</v>
      </c>
      <c r="BO209" s="116">
        <f t="shared" si="122"/>
        <v>55.813953488372093</v>
      </c>
      <c r="BP209" s="26">
        <v>39</v>
      </c>
      <c r="BQ209" s="116">
        <f t="shared" si="124"/>
        <v>50</v>
      </c>
      <c r="BR209" s="26">
        <v>80</v>
      </c>
      <c r="BS209" s="116">
        <f t="shared" si="127"/>
        <v>49.382716049382715</v>
      </c>
      <c r="BT209" s="26">
        <v>126</v>
      </c>
      <c r="BU209" s="116">
        <f t="shared" ref="BU209:BU216" si="129">BT209/N65*100</f>
        <v>48.091603053435115</v>
      </c>
      <c r="BV209" s="26"/>
      <c r="BW209" s="116"/>
      <c r="BX209" s="26"/>
      <c r="BY209" s="116"/>
      <c r="BZ209" s="26"/>
      <c r="CA209" s="116"/>
      <c r="CB209" s="26"/>
      <c r="CC209" s="116"/>
      <c r="CD209" s="26"/>
      <c r="CE209" s="116"/>
      <c r="CF209" s="26"/>
      <c r="CG209" s="116"/>
      <c r="CH209" s="26"/>
      <c r="CI209" s="116"/>
    </row>
    <row r="210" spans="2:87" x14ac:dyDescent="0.3">
      <c r="B210" s="309"/>
      <c r="C210" s="2">
        <v>2014</v>
      </c>
      <c r="D210" s="41">
        <v>10</v>
      </c>
      <c r="E210" s="116">
        <f t="shared" si="114"/>
        <v>100</v>
      </c>
      <c r="F210" s="26">
        <v>10</v>
      </c>
      <c r="G210" s="116">
        <f t="shared" si="117"/>
        <v>83.333333333333343</v>
      </c>
      <c r="H210" s="26">
        <v>21</v>
      </c>
      <c r="I210" s="116">
        <f t="shared" si="120"/>
        <v>84</v>
      </c>
      <c r="J210" s="26">
        <v>35</v>
      </c>
      <c r="K210" s="116">
        <f t="shared" si="120"/>
        <v>79.545454545454547</v>
      </c>
      <c r="L210" s="26">
        <v>60</v>
      </c>
      <c r="M210" s="116">
        <f t="shared" si="125"/>
        <v>75.949367088607602</v>
      </c>
      <c r="N210" s="26">
        <v>138</v>
      </c>
      <c r="O210" s="116">
        <f t="shared" si="125"/>
        <v>75</v>
      </c>
      <c r="P210" s="26">
        <v>162</v>
      </c>
      <c r="Q210" s="116">
        <f t="shared" ref="Q210:S216" si="130">P210/P66*100</f>
        <v>61.596958174904948</v>
      </c>
      <c r="R210" s="26" t="s">
        <v>38</v>
      </c>
      <c r="S210" s="116"/>
      <c r="T210" s="26" t="s">
        <v>38</v>
      </c>
      <c r="U210" s="116"/>
      <c r="V210" s="26" t="s">
        <v>38</v>
      </c>
      <c r="W210" s="116"/>
      <c r="X210" s="26" t="s">
        <v>38</v>
      </c>
      <c r="Y210" s="116"/>
      <c r="Z210" s="26" t="s">
        <v>38</v>
      </c>
      <c r="AA210" s="116"/>
      <c r="AB210" s="26" t="s">
        <v>38</v>
      </c>
      <c r="AC210" s="116"/>
      <c r="AE210" s="309"/>
      <c r="AF210" s="2">
        <v>2014</v>
      </c>
      <c r="AG210" s="41">
        <v>1</v>
      </c>
      <c r="AH210" s="116">
        <f t="shared" si="115"/>
        <v>10</v>
      </c>
      <c r="AI210" s="26">
        <v>7</v>
      </c>
      <c r="AJ210" s="116">
        <f t="shared" si="118"/>
        <v>58.333333333333336</v>
      </c>
      <c r="AK210" s="26">
        <v>9</v>
      </c>
      <c r="AL210" s="116">
        <f t="shared" si="121"/>
        <v>36</v>
      </c>
      <c r="AM210" s="26">
        <v>17</v>
      </c>
      <c r="AN210" s="116">
        <f t="shared" si="123"/>
        <v>38.636363636363633</v>
      </c>
      <c r="AO210" s="26">
        <v>28</v>
      </c>
      <c r="AP210" s="116">
        <f t="shared" si="126"/>
        <v>35.443037974683541</v>
      </c>
      <c r="AQ210" s="26">
        <v>54</v>
      </c>
      <c r="AR210" s="116">
        <f t="shared" si="128"/>
        <v>29.347826086956523</v>
      </c>
      <c r="AS210" s="26">
        <v>62</v>
      </c>
      <c r="AT210" s="116">
        <f t="shared" ref="AT210:AT216" si="131">AS210/P66*100</f>
        <v>23.574144486692013</v>
      </c>
      <c r="AU210" s="26"/>
      <c r="AV210" s="116"/>
      <c r="AW210" s="26"/>
      <c r="AX210" s="116"/>
      <c r="AY210" s="26"/>
      <c r="AZ210" s="116"/>
      <c r="BA210" s="26"/>
      <c r="BB210" s="116"/>
      <c r="BC210" s="26"/>
      <c r="BD210" s="116"/>
      <c r="BE210" s="26"/>
      <c r="BF210" s="116"/>
      <c r="BH210" s="309"/>
      <c r="BI210" s="2">
        <v>2014</v>
      </c>
      <c r="BJ210" s="41">
        <v>9</v>
      </c>
      <c r="BK210" s="116">
        <f t="shared" si="116"/>
        <v>90</v>
      </c>
      <c r="BL210" s="26">
        <v>4</v>
      </c>
      <c r="BM210" s="116">
        <f t="shared" si="119"/>
        <v>33.333333333333329</v>
      </c>
      <c r="BN210" s="26">
        <v>14</v>
      </c>
      <c r="BO210" s="116">
        <f t="shared" si="122"/>
        <v>56.000000000000007</v>
      </c>
      <c r="BP210" s="26">
        <v>20</v>
      </c>
      <c r="BQ210" s="116">
        <f t="shared" si="124"/>
        <v>45.454545454545453</v>
      </c>
      <c r="BR210" s="26">
        <v>34</v>
      </c>
      <c r="BS210" s="116">
        <f t="shared" si="127"/>
        <v>43.037974683544306</v>
      </c>
      <c r="BT210" s="26">
        <v>91</v>
      </c>
      <c r="BU210" s="116">
        <f t="shared" si="129"/>
        <v>49.45652173913043</v>
      </c>
      <c r="BV210" s="26">
        <v>116</v>
      </c>
      <c r="BW210" s="116">
        <f t="shared" ref="BW210:BW216" si="132">BV210/P66*100</f>
        <v>44.106463878326998</v>
      </c>
      <c r="BX210" s="26"/>
      <c r="BY210" s="116"/>
      <c r="BZ210" s="26"/>
      <c r="CA210" s="116"/>
      <c r="CB210" s="26"/>
      <c r="CC210" s="116"/>
      <c r="CD210" s="26"/>
      <c r="CE210" s="116"/>
      <c r="CF210" s="26"/>
      <c r="CG210" s="116"/>
      <c r="CH210" s="26"/>
      <c r="CI210" s="116"/>
    </row>
    <row r="211" spans="2:87" x14ac:dyDescent="0.3">
      <c r="B211" s="309"/>
      <c r="C211" s="2">
        <v>2015</v>
      </c>
      <c r="D211" s="41">
        <v>15</v>
      </c>
      <c r="E211" s="116">
        <f t="shared" si="114"/>
        <v>100</v>
      </c>
      <c r="F211" s="26">
        <v>13</v>
      </c>
      <c r="G211" s="116">
        <f t="shared" si="117"/>
        <v>92.857142857142861</v>
      </c>
      <c r="H211" s="26">
        <v>24</v>
      </c>
      <c r="I211" s="116">
        <f t="shared" si="120"/>
        <v>92.307692307692307</v>
      </c>
      <c r="J211" s="26">
        <v>24</v>
      </c>
      <c r="K211" s="116">
        <f t="shared" si="120"/>
        <v>77.41935483870968</v>
      </c>
      <c r="L211" s="26">
        <v>41</v>
      </c>
      <c r="M211" s="116">
        <f t="shared" si="125"/>
        <v>77.358490566037744</v>
      </c>
      <c r="N211" s="26">
        <v>64</v>
      </c>
      <c r="O211" s="116">
        <f t="shared" si="125"/>
        <v>81.012658227848107</v>
      </c>
      <c r="P211" s="26">
        <v>144</v>
      </c>
      <c r="Q211" s="116">
        <f t="shared" si="130"/>
        <v>73.096446700507613</v>
      </c>
      <c r="R211" s="26">
        <v>193</v>
      </c>
      <c r="S211" s="116">
        <f t="shared" si="130"/>
        <v>69.42446043165468</v>
      </c>
      <c r="T211" s="26" t="s">
        <v>38</v>
      </c>
      <c r="U211" s="116"/>
      <c r="V211" s="26" t="s">
        <v>38</v>
      </c>
      <c r="W211" s="116"/>
      <c r="X211" s="26" t="s">
        <v>38</v>
      </c>
      <c r="Y211" s="116"/>
      <c r="Z211" s="26" t="s">
        <v>38</v>
      </c>
      <c r="AA211" s="116"/>
      <c r="AB211" s="26" t="s">
        <v>38</v>
      </c>
      <c r="AC211" s="116"/>
      <c r="AE211" s="309"/>
      <c r="AF211" s="2">
        <v>2015</v>
      </c>
      <c r="AG211" s="41">
        <v>5</v>
      </c>
      <c r="AH211" s="116">
        <f t="shared" si="115"/>
        <v>33.333333333333329</v>
      </c>
      <c r="AI211" s="26">
        <v>6</v>
      </c>
      <c r="AJ211" s="116">
        <f t="shared" si="118"/>
        <v>42.857142857142854</v>
      </c>
      <c r="AK211" s="26">
        <v>12</v>
      </c>
      <c r="AL211" s="116">
        <f t="shared" si="121"/>
        <v>46.153846153846153</v>
      </c>
      <c r="AM211" s="26">
        <v>7</v>
      </c>
      <c r="AN211" s="116">
        <f t="shared" si="123"/>
        <v>22.58064516129032</v>
      </c>
      <c r="AO211" s="26">
        <v>20</v>
      </c>
      <c r="AP211" s="116">
        <f t="shared" si="126"/>
        <v>37.735849056603776</v>
      </c>
      <c r="AQ211" s="26">
        <v>25</v>
      </c>
      <c r="AR211" s="116">
        <f t="shared" si="128"/>
        <v>31.645569620253166</v>
      </c>
      <c r="AS211" s="26">
        <v>53</v>
      </c>
      <c r="AT211" s="116">
        <f t="shared" si="131"/>
        <v>26.903553299492383</v>
      </c>
      <c r="AU211" s="26">
        <v>43</v>
      </c>
      <c r="AV211" s="116">
        <f t="shared" ref="AV211:AV216" si="133">AU211/R67*100</f>
        <v>15.467625899280577</v>
      </c>
      <c r="AW211" s="26"/>
      <c r="AX211" s="116"/>
      <c r="AY211" s="26"/>
      <c r="AZ211" s="116"/>
      <c r="BA211" s="26"/>
      <c r="BB211" s="116"/>
      <c r="BC211" s="26"/>
      <c r="BD211" s="116"/>
      <c r="BE211" s="26"/>
      <c r="BF211" s="116"/>
      <c r="BH211" s="309"/>
      <c r="BI211" s="2">
        <v>2015</v>
      </c>
      <c r="BJ211" s="41">
        <v>10</v>
      </c>
      <c r="BK211" s="116">
        <f t="shared" si="116"/>
        <v>66.666666666666657</v>
      </c>
      <c r="BL211" s="26">
        <v>7</v>
      </c>
      <c r="BM211" s="116">
        <f t="shared" si="119"/>
        <v>50</v>
      </c>
      <c r="BN211" s="26">
        <v>13</v>
      </c>
      <c r="BO211" s="116">
        <f t="shared" si="122"/>
        <v>50</v>
      </c>
      <c r="BP211" s="26">
        <v>20</v>
      </c>
      <c r="BQ211" s="116">
        <f t="shared" si="124"/>
        <v>64.516129032258064</v>
      </c>
      <c r="BR211" s="26">
        <v>25</v>
      </c>
      <c r="BS211" s="116">
        <f t="shared" si="127"/>
        <v>47.169811320754718</v>
      </c>
      <c r="BT211" s="26">
        <v>44</v>
      </c>
      <c r="BU211" s="116">
        <f t="shared" si="129"/>
        <v>55.696202531645568</v>
      </c>
      <c r="BV211" s="26">
        <v>103</v>
      </c>
      <c r="BW211" s="116">
        <f t="shared" si="132"/>
        <v>52.284263959390863</v>
      </c>
      <c r="BX211" s="26">
        <v>158</v>
      </c>
      <c r="BY211" s="116">
        <f t="shared" ref="BY211:BY216" si="134">BX211/R67*100</f>
        <v>56.834532374100718</v>
      </c>
      <c r="BZ211" s="26"/>
      <c r="CA211" s="116"/>
      <c r="CB211" s="26"/>
      <c r="CC211" s="116"/>
      <c r="CD211" s="26"/>
      <c r="CE211" s="116"/>
      <c r="CF211" s="26"/>
      <c r="CG211" s="116"/>
      <c r="CH211" s="26"/>
      <c r="CI211" s="116"/>
    </row>
    <row r="212" spans="2:87" x14ac:dyDescent="0.3">
      <c r="B212" s="309"/>
      <c r="C212" s="2">
        <v>2016</v>
      </c>
      <c r="D212" s="41">
        <v>10</v>
      </c>
      <c r="E212" s="116">
        <f t="shared" si="114"/>
        <v>90.909090909090907</v>
      </c>
      <c r="F212" s="26">
        <v>10</v>
      </c>
      <c r="G212" s="116">
        <f t="shared" si="117"/>
        <v>90.909090909090907</v>
      </c>
      <c r="H212" s="26">
        <v>20</v>
      </c>
      <c r="I212" s="116">
        <f t="shared" si="120"/>
        <v>76.923076923076934</v>
      </c>
      <c r="J212" s="26">
        <v>24</v>
      </c>
      <c r="K212" s="116">
        <f t="shared" si="120"/>
        <v>85.714285714285708</v>
      </c>
      <c r="L212" s="26">
        <v>31</v>
      </c>
      <c r="M212" s="116">
        <f t="shared" si="125"/>
        <v>81.578947368421055</v>
      </c>
      <c r="N212" s="26">
        <v>58</v>
      </c>
      <c r="O212" s="116">
        <f t="shared" si="125"/>
        <v>77.333333333333329</v>
      </c>
      <c r="P212" s="26">
        <v>92</v>
      </c>
      <c r="Q212" s="116">
        <f t="shared" si="130"/>
        <v>80</v>
      </c>
      <c r="R212" s="26">
        <v>142</v>
      </c>
      <c r="S212" s="116">
        <f t="shared" si="130"/>
        <v>71.356783919597987</v>
      </c>
      <c r="T212" s="26">
        <v>209</v>
      </c>
      <c r="U212" s="116">
        <f t="shared" ref="U212:W216" si="135">T212/T68*100</f>
        <v>63.525835866261396</v>
      </c>
      <c r="V212" s="26" t="s">
        <v>38</v>
      </c>
      <c r="W212" s="116"/>
      <c r="X212" s="26" t="s">
        <v>38</v>
      </c>
      <c r="Y212" s="116"/>
      <c r="Z212" s="26" t="s">
        <v>38</v>
      </c>
      <c r="AA212" s="116"/>
      <c r="AB212" s="26" t="s">
        <v>38</v>
      </c>
      <c r="AC212" s="116"/>
      <c r="AE212" s="309"/>
      <c r="AF212" s="2">
        <v>2016</v>
      </c>
      <c r="AG212" s="41">
        <v>5</v>
      </c>
      <c r="AH212" s="116">
        <f t="shared" si="115"/>
        <v>45.454545454545453</v>
      </c>
      <c r="AI212" s="26">
        <v>3</v>
      </c>
      <c r="AJ212" s="116">
        <f t="shared" si="118"/>
        <v>27.27272727272727</v>
      </c>
      <c r="AK212" s="26">
        <v>9</v>
      </c>
      <c r="AL212" s="116">
        <f t="shared" si="121"/>
        <v>34.615384615384613</v>
      </c>
      <c r="AM212" s="26">
        <v>13</v>
      </c>
      <c r="AN212" s="116">
        <f t="shared" si="123"/>
        <v>46.428571428571431</v>
      </c>
      <c r="AO212" s="26">
        <v>13</v>
      </c>
      <c r="AP212" s="116">
        <f t="shared" si="126"/>
        <v>34.210526315789473</v>
      </c>
      <c r="AQ212" s="26">
        <v>27</v>
      </c>
      <c r="AR212" s="116">
        <f t="shared" si="128"/>
        <v>36</v>
      </c>
      <c r="AS212" s="26">
        <v>37</v>
      </c>
      <c r="AT212" s="116">
        <f t="shared" si="131"/>
        <v>32.173913043478258</v>
      </c>
      <c r="AU212" s="26">
        <v>49</v>
      </c>
      <c r="AV212" s="116">
        <f t="shared" si="133"/>
        <v>24.623115577889447</v>
      </c>
      <c r="AW212" s="26">
        <v>53</v>
      </c>
      <c r="AX212" s="116">
        <f>AW212/T68*100</f>
        <v>16.109422492401215</v>
      </c>
      <c r="AY212" s="26"/>
      <c r="AZ212" s="116"/>
      <c r="BA212" s="26"/>
      <c r="BB212" s="116"/>
      <c r="BC212" s="26"/>
      <c r="BD212" s="116"/>
      <c r="BE212" s="26"/>
      <c r="BF212" s="116"/>
      <c r="BH212" s="309"/>
      <c r="BI212" s="2">
        <v>2016</v>
      </c>
      <c r="BJ212" s="41">
        <v>7</v>
      </c>
      <c r="BK212" s="116">
        <f t="shared" si="116"/>
        <v>63.636363636363633</v>
      </c>
      <c r="BL212" s="26">
        <v>7</v>
      </c>
      <c r="BM212" s="116">
        <f t="shared" si="119"/>
        <v>63.636363636363633</v>
      </c>
      <c r="BN212" s="26">
        <v>13</v>
      </c>
      <c r="BO212" s="116">
        <f t="shared" si="122"/>
        <v>50</v>
      </c>
      <c r="BP212" s="26">
        <v>15</v>
      </c>
      <c r="BQ212" s="116">
        <f t="shared" si="124"/>
        <v>53.571428571428569</v>
      </c>
      <c r="BR212" s="26">
        <v>20</v>
      </c>
      <c r="BS212" s="116">
        <f t="shared" si="127"/>
        <v>52.631578947368418</v>
      </c>
      <c r="BT212" s="26">
        <v>36</v>
      </c>
      <c r="BU212" s="116">
        <f t="shared" si="129"/>
        <v>48</v>
      </c>
      <c r="BV212" s="26">
        <v>64</v>
      </c>
      <c r="BW212" s="116">
        <f t="shared" si="132"/>
        <v>55.652173913043477</v>
      </c>
      <c r="BX212" s="26">
        <v>98</v>
      </c>
      <c r="BY212" s="116">
        <f t="shared" si="134"/>
        <v>49.246231155778894</v>
      </c>
      <c r="BZ212" s="26">
        <v>170</v>
      </c>
      <c r="CA212" s="116">
        <f>BZ212/T68*100</f>
        <v>51.671732522796354</v>
      </c>
      <c r="CB212" s="26"/>
      <c r="CC212" s="116"/>
      <c r="CD212" s="26"/>
      <c r="CE212" s="116"/>
      <c r="CF212" s="26"/>
      <c r="CG212" s="116"/>
      <c r="CH212" s="26"/>
      <c r="CI212" s="116"/>
    </row>
    <row r="213" spans="2:87" x14ac:dyDescent="0.3">
      <c r="B213" s="309"/>
      <c r="C213" s="2">
        <v>2017</v>
      </c>
      <c r="D213" s="41">
        <v>9</v>
      </c>
      <c r="E213" s="116">
        <f t="shared" si="114"/>
        <v>81.818181818181827</v>
      </c>
      <c r="F213" s="26">
        <v>9</v>
      </c>
      <c r="G213" s="116">
        <f t="shared" si="117"/>
        <v>100</v>
      </c>
      <c r="H213" s="26">
        <v>12</v>
      </c>
      <c r="I213" s="116">
        <f t="shared" si="120"/>
        <v>75</v>
      </c>
      <c r="J213" s="26">
        <v>24</v>
      </c>
      <c r="K213" s="116">
        <f t="shared" si="120"/>
        <v>85.714285714285708</v>
      </c>
      <c r="L213" s="26">
        <v>32</v>
      </c>
      <c r="M213" s="116">
        <f t="shared" si="125"/>
        <v>84.210526315789465</v>
      </c>
      <c r="N213" s="26">
        <v>50</v>
      </c>
      <c r="O213" s="116">
        <f t="shared" si="125"/>
        <v>86.206896551724128</v>
      </c>
      <c r="P213" s="26">
        <v>63</v>
      </c>
      <c r="Q213" s="116">
        <f t="shared" si="130"/>
        <v>75.903614457831324</v>
      </c>
      <c r="R213" s="26">
        <v>84</v>
      </c>
      <c r="S213" s="116">
        <f t="shared" si="130"/>
        <v>78.504672897196258</v>
      </c>
      <c r="T213" s="26">
        <v>164</v>
      </c>
      <c r="U213" s="116">
        <f t="shared" si="135"/>
        <v>66.938775510204081</v>
      </c>
      <c r="V213" s="26">
        <v>257</v>
      </c>
      <c r="W213" s="116">
        <f t="shared" si="135"/>
        <v>60.046728971962615</v>
      </c>
      <c r="X213" s="26" t="s">
        <v>38</v>
      </c>
      <c r="Y213" s="116"/>
      <c r="Z213" s="26" t="s">
        <v>38</v>
      </c>
      <c r="AA213" s="116"/>
      <c r="AB213" s="26" t="s">
        <v>38</v>
      </c>
      <c r="AC213" s="116"/>
      <c r="AE213" s="309"/>
      <c r="AF213" s="2">
        <v>2017</v>
      </c>
      <c r="AG213" s="41">
        <v>4</v>
      </c>
      <c r="AH213" s="116">
        <f t="shared" si="115"/>
        <v>36.363636363636367</v>
      </c>
      <c r="AI213" s="26">
        <v>3</v>
      </c>
      <c r="AJ213" s="116">
        <f t="shared" si="118"/>
        <v>33.333333333333329</v>
      </c>
      <c r="AK213" s="26">
        <v>5</v>
      </c>
      <c r="AL213" s="116">
        <f t="shared" si="121"/>
        <v>31.25</v>
      </c>
      <c r="AM213" s="26">
        <v>10</v>
      </c>
      <c r="AN213" s="116">
        <f t="shared" si="123"/>
        <v>35.714285714285715</v>
      </c>
      <c r="AO213" s="26">
        <v>8</v>
      </c>
      <c r="AP213" s="116">
        <f t="shared" si="126"/>
        <v>21.052631578947366</v>
      </c>
      <c r="AQ213" s="26">
        <v>25</v>
      </c>
      <c r="AR213" s="116">
        <f t="shared" si="128"/>
        <v>43.103448275862064</v>
      </c>
      <c r="AS213" s="26">
        <v>27</v>
      </c>
      <c r="AT213" s="116">
        <f t="shared" si="131"/>
        <v>32.53012048192771</v>
      </c>
      <c r="AU213" s="26">
        <v>31</v>
      </c>
      <c r="AV213" s="116">
        <f t="shared" si="133"/>
        <v>28.971962616822427</v>
      </c>
      <c r="AW213" s="26">
        <v>49</v>
      </c>
      <c r="AX213" s="116">
        <f>AW213/T69*100</f>
        <v>20</v>
      </c>
      <c r="AY213" s="26">
        <v>73</v>
      </c>
      <c r="AZ213" s="116">
        <f>AY213/V69*100</f>
        <v>17.056074766355138</v>
      </c>
      <c r="BA213" s="26"/>
      <c r="BB213" s="116"/>
      <c r="BC213" s="26"/>
      <c r="BD213" s="116"/>
      <c r="BE213" s="26"/>
      <c r="BF213" s="116"/>
      <c r="BH213" s="309"/>
      <c r="BI213" s="2">
        <v>2017</v>
      </c>
      <c r="BJ213" s="41">
        <v>7</v>
      </c>
      <c r="BK213" s="116">
        <f t="shared" si="116"/>
        <v>63.636363636363633</v>
      </c>
      <c r="BL213" s="26">
        <v>6</v>
      </c>
      <c r="BM213" s="116">
        <f t="shared" si="119"/>
        <v>66.666666666666657</v>
      </c>
      <c r="BN213" s="26">
        <v>7</v>
      </c>
      <c r="BO213" s="116">
        <f t="shared" si="122"/>
        <v>43.75</v>
      </c>
      <c r="BP213" s="26">
        <v>17</v>
      </c>
      <c r="BQ213" s="116">
        <f t="shared" si="124"/>
        <v>60.714285714285708</v>
      </c>
      <c r="BR213" s="26">
        <v>26</v>
      </c>
      <c r="BS213" s="116">
        <f t="shared" si="127"/>
        <v>68.421052631578945</v>
      </c>
      <c r="BT213" s="26">
        <v>30</v>
      </c>
      <c r="BU213" s="116">
        <f t="shared" si="129"/>
        <v>51.724137931034484</v>
      </c>
      <c r="BV213" s="26">
        <v>38</v>
      </c>
      <c r="BW213" s="116">
        <f t="shared" si="132"/>
        <v>45.783132530120483</v>
      </c>
      <c r="BX213" s="26">
        <v>62</v>
      </c>
      <c r="BY213" s="116">
        <f t="shared" si="134"/>
        <v>57.943925233644855</v>
      </c>
      <c r="BZ213" s="26">
        <v>125</v>
      </c>
      <c r="CA213" s="116">
        <f>BZ213/T69*100</f>
        <v>51.020408163265309</v>
      </c>
      <c r="CB213" s="26">
        <v>198</v>
      </c>
      <c r="CC213" s="116">
        <f>CB213/V69*100</f>
        <v>46.261682242990652</v>
      </c>
      <c r="CD213" s="26"/>
      <c r="CE213" s="116"/>
      <c r="CF213" s="26"/>
      <c r="CG213" s="116"/>
      <c r="CH213" s="26"/>
      <c r="CI213" s="116"/>
    </row>
    <row r="214" spans="2:87" x14ac:dyDescent="0.3">
      <c r="B214" s="309"/>
      <c r="C214" s="2">
        <v>2018</v>
      </c>
      <c r="D214" s="41">
        <v>6</v>
      </c>
      <c r="E214" s="116">
        <f t="shared" si="114"/>
        <v>100</v>
      </c>
      <c r="F214" s="26">
        <v>6</v>
      </c>
      <c r="G214" s="116">
        <f t="shared" si="117"/>
        <v>85.714285714285708</v>
      </c>
      <c r="H214" s="26">
        <v>8</v>
      </c>
      <c r="I214" s="116">
        <f t="shared" si="120"/>
        <v>88.888888888888886</v>
      </c>
      <c r="J214" s="26">
        <v>16</v>
      </c>
      <c r="K214" s="116">
        <f t="shared" si="120"/>
        <v>72.727272727272734</v>
      </c>
      <c r="L214" s="26">
        <v>27</v>
      </c>
      <c r="M214" s="116">
        <f t="shared" si="125"/>
        <v>93.103448275862064</v>
      </c>
      <c r="N214" s="26">
        <v>39</v>
      </c>
      <c r="O214" s="116">
        <f t="shared" si="125"/>
        <v>82.978723404255319</v>
      </c>
      <c r="P214" s="26">
        <v>55</v>
      </c>
      <c r="Q214" s="116">
        <f t="shared" si="130"/>
        <v>84.615384615384613</v>
      </c>
      <c r="R214" s="26">
        <v>59</v>
      </c>
      <c r="S214" s="116">
        <f t="shared" si="130"/>
        <v>79.729729729729726</v>
      </c>
      <c r="T214" s="26">
        <v>115</v>
      </c>
      <c r="U214" s="116">
        <f t="shared" si="135"/>
        <v>80.419580419580413</v>
      </c>
      <c r="V214" s="26">
        <v>211</v>
      </c>
      <c r="W214" s="116">
        <f t="shared" si="135"/>
        <v>74.295774647887328</v>
      </c>
      <c r="X214" s="26">
        <v>297</v>
      </c>
      <c r="Y214" s="116">
        <f t="shared" ref="Y214:AC216" si="136">X214/X70*100</f>
        <v>65.562913907284766</v>
      </c>
      <c r="Z214" s="26" t="s">
        <v>38</v>
      </c>
      <c r="AA214" s="116"/>
      <c r="AB214" s="26" t="s">
        <v>38</v>
      </c>
      <c r="AC214" s="116"/>
      <c r="AE214" s="309"/>
      <c r="AF214" s="2">
        <v>2018</v>
      </c>
      <c r="AG214" s="41">
        <v>2</v>
      </c>
      <c r="AH214" s="116">
        <f t="shared" si="115"/>
        <v>33.333333333333329</v>
      </c>
      <c r="AI214" s="26">
        <v>3</v>
      </c>
      <c r="AJ214" s="116">
        <f t="shared" si="118"/>
        <v>42.857142857142854</v>
      </c>
      <c r="AK214" s="26">
        <v>4</v>
      </c>
      <c r="AL214" s="116">
        <f t="shared" si="121"/>
        <v>44.444444444444443</v>
      </c>
      <c r="AM214" s="26">
        <v>8</v>
      </c>
      <c r="AN214" s="116">
        <f t="shared" si="123"/>
        <v>36.363636363636367</v>
      </c>
      <c r="AO214" s="26">
        <v>11</v>
      </c>
      <c r="AP214" s="116">
        <f t="shared" si="126"/>
        <v>37.931034482758619</v>
      </c>
      <c r="AQ214" s="26">
        <v>20</v>
      </c>
      <c r="AR214" s="116">
        <f t="shared" si="128"/>
        <v>42.553191489361701</v>
      </c>
      <c r="AS214" s="26">
        <v>22</v>
      </c>
      <c r="AT214" s="116">
        <f t="shared" si="131"/>
        <v>33.846153846153847</v>
      </c>
      <c r="AU214" s="26">
        <v>20</v>
      </c>
      <c r="AV214" s="116">
        <f t="shared" si="133"/>
        <v>27.027027027027028</v>
      </c>
      <c r="AW214" s="26">
        <v>36</v>
      </c>
      <c r="AX214" s="116">
        <f>AW214/T70*100</f>
        <v>25.174825174825177</v>
      </c>
      <c r="AY214" s="26">
        <v>73</v>
      </c>
      <c r="AZ214" s="116">
        <f>AY214/V70*100</f>
        <v>25.704225352112676</v>
      </c>
      <c r="BA214" s="26">
        <v>76</v>
      </c>
      <c r="BB214" s="116">
        <f>BA214/X70*100</f>
        <v>16.777041942604857</v>
      </c>
      <c r="BC214" s="26"/>
      <c r="BD214" s="116"/>
      <c r="BE214" s="26"/>
      <c r="BF214" s="116"/>
      <c r="BH214" s="309"/>
      <c r="BI214" s="2">
        <v>2018</v>
      </c>
      <c r="BJ214" s="41">
        <v>4</v>
      </c>
      <c r="BK214" s="116">
        <f t="shared" si="116"/>
        <v>66.666666666666657</v>
      </c>
      <c r="BL214" s="26">
        <v>3</v>
      </c>
      <c r="BM214" s="116">
        <f t="shared" si="119"/>
        <v>42.857142857142854</v>
      </c>
      <c r="BN214" s="26">
        <v>4</v>
      </c>
      <c r="BO214" s="116">
        <f t="shared" si="122"/>
        <v>44.444444444444443</v>
      </c>
      <c r="BP214" s="26">
        <v>9</v>
      </c>
      <c r="BQ214" s="116">
        <f t="shared" si="124"/>
        <v>40.909090909090914</v>
      </c>
      <c r="BR214" s="26">
        <v>19</v>
      </c>
      <c r="BS214" s="116">
        <f t="shared" si="127"/>
        <v>65.517241379310349</v>
      </c>
      <c r="BT214" s="26">
        <v>21</v>
      </c>
      <c r="BU214" s="116">
        <f t="shared" si="129"/>
        <v>44.680851063829785</v>
      </c>
      <c r="BV214" s="26">
        <v>37</v>
      </c>
      <c r="BW214" s="116">
        <f t="shared" si="132"/>
        <v>56.92307692307692</v>
      </c>
      <c r="BX214" s="26">
        <v>40</v>
      </c>
      <c r="BY214" s="116">
        <f t="shared" si="134"/>
        <v>54.054054054054056</v>
      </c>
      <c r="BZ214" s="26">
        <v>88</v>
      </c>
      <c r="CA214" s="116">
        <f>BZ214/T70*100</f>
        <v>61.53846153846154</v>
      </c>
      <c r="CB214" s="26">
        <v>155</v>
      </c>
      <c r="CC214" s="116">
        <f>CB214/V70*100</f>
        <v>54.577464788732399</v>
      </c>
      <c r="CD214" s="26">
        <v>241</v>
      </c>
      <c r="CE214" s="116">
        <f>CD214/X70*100</f>
        <v>53.200883002207512</v>
      </c>
      <c r="CF214" s="26"/>
      <c r="CG214" s="116"/>
      <c r="CH214" s="26"/>
      <c r="CI214" s="116"/>
    </row>
    <row r="215" spans="2:87" x14ac:dyDescent="0.3">
      <c r="B215" s="309"/>
      <c r="C215" s="2">
        <v>2019</v>
      </c>
      <c r="D215" s="41">
        <v>4</v>
      </c>
      <c r="E215" s="116">
        <f t="shared" si="114"/>
        <v>66.666666666666657</v>
      </c>
      <c r="F215" s="26">
        <v>5</v>
      </c>
      <c r="G215" s="116">
        <f t="shared" si="117"/>
        <v>83.333333333333343</v>
      </c>
      <c r="H215" s="26">
        <v>8</v>
      </c>
      <c r="I215" s="116">
        <f t="shared" si="120"/>
        <v>100</v>
      </c>
      <c r="J215" s="26">
        <v>10</v>
      </c>
      <c r="K215" s="116">
        <f t="shared" si="120"/>
        <v>76.923076923076934</v>
      </c>
      <c r="L215" s="26">
        <v>15</v>
      </c>
      <c r="M215" s="116">
        <f t="shared" si="125"/>
        <v>88.235294117647058</v>
      </c>
      <c r="N215" s="26">
        <v>20</v>
      </c>
      <c r="O215" s="116">
        <f t="shared" si="125"/>
        <v>71.428571428571431</v>
      </c>
      <c r="P215" s="26">
        <v>27</v>
      </c>
      <c r="Q215" s="116">
        <f t="shared" si="130"/>
        <v>79.411764705882348</v>
      </c>
      <c r="R215" s="26">
        <v>41</v>
      </c>
      <c r="S215" s="116">
        <f t="shared" si="130"/>
        <v>82</v>
      </c>
      <c r="T215" s="26">
        <v>68</v>
      </c>
      <c r="U215" s="116">
        <f t="shared" si="135"/>
        <v>83.950617283950606</v>
      </c>
      <c r="V215" s="26">
        <v>92</v>
      </c>
      <c r="W215" s="116">
        <f t="shared" si="135"/>
        <v>75.409836065573771</v>
      </c>
      <c r="X215" s="26">
        <v>238</v>
      </c>
      <c r="Y215" s="116">
        <f t="shared" si="136"/>
        <v>74.842767295597483</v>
      </c>
      <c r="Z215" s="26">
        <v>334</v>
      </c>
      <c r="AA215" s="116">
        <f t="shared" si="136"/>
        <v>66.269841269841265</v>
      </c>
      <c r="AB215" s="26" t="s">
        <v>38</v>
      </c>
      <c r="AC215" s="116"/>
      <c r="AE215" s="309"/>
      <c r="AF215" s="2">
        <v>2019</v>
      </c>
      <c r="AG215" s="41">
        <v>3</v>
      </c>
      <c r="AH215" s="116">
        <f t="shared" si="115"/>
        <v>50</v>
      </c>
      <c r="AI215" s="26">
        <v>2</v>
      </c>
      <c r="AJ215" s="116">
        <f t="shared" si="118"/>
        <v>33.333333333333329</v>
      </c>
      <c r="AK215" s="26">
        <v>4</v>
      </c>
      <c r="AL215" s="116">
        <f t="shared" si="121"/>
        <v>50</v>
      </c>
      <c r="AM215" s="26">
        <v>4</v>
      </c>
      <c r="AN215" s="116">
        <f t="shared" si="123"/>
        <v>30.76923076923077</v>
      </c>
      <c r="AO215" s="26">
        <v>5</v>
      </c>
      <c r="AP215" s="116">
        <f t="shared" si="126"/>
        <v>29.411764705882355</v>
      </c>
      <c r="AQ215" s="26">
        <v>7</v>
      </c>
      <c r="AR215" s="116">
        <f t="shared" si="128"/>
        <v>25</v>
      </c>
      <c r="AS215" s="26">
        <v>9</v>
      </c>
      <c r="AT215" s="116">
        <f t="shared" si="131"/>
        <v>26.47058823529412</v>
      </c>
      <c r="AU215" s="26">
        <v>13</v>
      </c>
      <c r="AV215" s="116">
        <f t="shared" si="133"/>
        <v>26</v>
      </c>
      <c r="AW215" s="26">
        <v>19</v>
      </c>
      <c r="AX215" s="116">
        <f>AW215/T71*100</f>
        <v>23.456790123456788</v>
      </c>
      <c r="AY215" s="26">
        <v>22</v>
      </c>
      <c r="AZ215" s="116">
        <f>AY215/V71*100</f>
        <v>18.032786885245901</v>
      </c>
      <c r="BA215" s="26">
        <v>73</v>
      </c>
      <c r="BB215" s="116">
        <f>BA215/X71*100</f>
        <v>22.955974842767297</v>
      </c>
      <c r="BC215" s="26">
        <v>73</v>
      </c>
      <c r="BD215" s="116">
        <f>BC215/Z71*100</f>
        <v>14.484126984126986</v>
      </c>
      <c r="BE215" s="26"/>
      <c r="BF215" s="116"/>
      <c r="BH215" s="309"/>
      <c r="BI215" s="2">
        <v>2019</v>
      </c>
      <c r="BJ215" s="41">
        <v>2</v>
      </c>
      <c r="BK215" s="116">
        <f t="shared" si="116"/>
        <v>33.333333333333329</v>
      </c>
      <c r="BL215" s="26">
        <v>4</v>
      </c>
      <c r="BM215" s="116">
        <f t="shared" si="119"/>
        <v>66.666666666666657</v>
      </c>
      <c r="BN215" s="26">
        <v>4</v>
      </c>
      <c r="BO215" s="116">
        <f t="shared" si="122"/>
        <v>50</v>
      </c>
      <c r="BP215" s="26">
        <v>8</v>
      </c>
      <c r="BQ215" s="116">
        <f t="shared" si="124"/>
        <v>61.53846153846154</v>
      </c>
      <c r="BR215" s="26">
        <v>12</v>
      </c>
      <c r="BS215" s="116">
        <f t="shared" si="127"/>
        <v>70.588235294117652</v>
      </c>
      <c r="BT215" s="26">
        <v>16</v>
      </c>
      <c r="BU215" s="116">
        <f t="shared" si="129"/>
        <v>57.142857142857139</v>
      </c>
      <c r="BV215" s="26">
        <v>20</v>
      </c>
      <c r="BW215" s="116">
        <f t="shared" si="132"/>
        <v>58.82352941176471</v>
      </c>
      <c r="BX215" s="26">
        <v>34</v>
      </c>
      <c r="BY215" s="116">
        <f t="shared" si="134"/>
        <v>68</v>
      </c>
      <c r="BZ215" s="26">
        <v>57</v>
      </c>
      <c r="CA215" s="116">
        <f>BZ215/T71*100</f>
        <v>70.370370370370367</v>
      </c>
      <c r="CB215" s="26">
        <v>78</v>
      </c>
      <c r="CC215" s="116">
        <f>CB215/V71*100</f>
        <v>63.934426229508205</v>
      </c>
      <c r="CD215" s="26">
        <v>187</v>
      </c>
      <c r="CE215" s="116">
        <f>CD215/X71*100</f>
        <v>58.80503144654088</v>
      </c>
      <c r="CF215" s="26">
        <v>289</v>
      </c>
      <c r="CG215" s="116">
        <f>CF215/Z71*100</f>
        <v>57.341269841269835</v>
      </c>
      <c r="CH215" s="26"/>
      <c r="CI215" s="116"/>
    </row>
    <row r="216" spans="2:87" x14ac:dyDescent="0.3">
      <c r="B216" s="310"/>
      <c r="C216" s="3">
        <v>2020</v>
      </c>
      <c r="D216" s="4">
        <v>1</v>
      </c>
      <c r="E216" s="78">
        <f t="shared" si="114"/>
        <v>50</v>
      </c>
      <c r="F216" s="76">
        <v>3</v>
      </c>
      <c r="G216" s="78">
        <f t="shared" si="117"/>
        <v>75</v>
      </c>
      <c r="H216" s="76">
        <v>2</v>
      </c>
      <c r="I216" s="78">
        <f t="shared" si="120"/>
        <v>100</v>
      </c>
      <c r="J216" s="76">
        <v>9</v>
      </c>
      <c r="K216" s="78">
        <f t="shared" si="120"/>
        <v>90</v>
      </c>
      <c r="L216" s="76">
        <v>16</v>
      </c>
      <c r="M216" s="78">
        <f t="shared" si="125"/>
        <v>84.210526315789465</v>
      </c>
      <c r="N216" s="76">
        <v>16</v>
      </c>
      <c r="O216" s="78">
        <f t="shared" si="125"/>
        <v>88.888888888888886</v>
      </c>
      <c r="P216" s="76">
        <v>16</v>
      </c>
      <c r="Q216" s="78">
        <f t="shared" si="130"/>
        <v>88.888888888888886</v>
      </c>
      <c r="R216" s="76">
        <v>32</v>
      </c>
      <c r="S216" s="78">
        <f t="shared" si="130"/>
        <v>96.969696969696969</v>
      </c>
      <c r="T216" s="76">
        <v>44</v>
      </c>
      <c r="U216" s="78">
        <f t="shared" si="135"/>
        <v>84.615384615384613</v>
      </c>
      <c r="V216" s="76">
        <v>57</v>
      </c>
      <c r="W216" s="78">
        <f t="shared" si="135"/>
        <v>86.36363636363636</v>
      </c>
      <c r="X216" s="76">
        <v>89</v>
      </c>
      <c r="Y216" s="78">
        <f t="shared" si="136"/>
        <v>83.962264150943398</v>
      </c>
      <c r="Z216" s="76">
        <v>184</v>
      </c>
      <c r="AA216" s="78">
        <f t="shared" si="136"/>
        <v>81.057268722466958</v>
      </c>
      <c r="AB216" s="76">
        <v>287</v>
      </c>
      <c r="AC216" s="78">
        <f t="shared" si="136"/>
        <v>73.214285714285708</v>
      </c>
      <c r="AE216" s="310"/>
      <c r="AF216" s="3">
        <v>2020</v>
      </c>
      <c r="AG216" s="4" t="s">
        <v>38</v>
      </c>
      <c r="AH216" s="78" t="e">
        <f t="shared" si="115"/>
        <v>#VALUE!</v>
      </c>
      <c r="AI216" s="76">
        <v>1</v>
      </c>
      <c r="AJ216" s="78">
        <f t="shared" si="118"/>
        <v>25</v>
      </c>
      <c r="AK216" s="76" t="s">
        <v>38</v>
      </c>
      <c r="AL216" s="78" t="e">
        <f t="shared" si="121"/>
        <v>#VALUE!</v>
      </c>
      <c r="AM216" s="76">
        <v>2</v>
      </c>
      <c r="AN216" s="78">
        <f t="shared" si="123"/>
        <v>20</v>
      </c>
      <c r="AO216" s="76">
        <v>4</v>
      </c>
      <c r="AP216" s="78">
        <f t="shared" si="126"/>
        <v>21.052631578947366</v>
      </c>
      <c r="AQ216" s="76">
        <v>4</v>
      </c>
      <c r="AR216" s="78">
        <f t="shared" si="128"/>
        <v>22.222222222222221</v>
      </c>
      <c r="AS216" s="76">
        <v>6</v>
      </c>
      <c r="AT216" s="78">
        <f t="shared" si="131"/>
        <v>33.333333333333329</v>
      </c>
      <c r="AU216" s="76">
        <v>10</v>
      </c>
      <c r="AV216" s="78">
        <f t="shared" si="133"/>
        <v>30.303030303030305</v>
      </c>
      <c r="AW216" s="76">
        <v>10</v>
      </c>
      <c r="AX216" s="78">
        <f>AW216/T72*100</f>
        <v>19.230769230769234</v>
      </c>
      <c r="AY216" s="76">
        <v>14</v>
      </c>
      <c r="AZ216" s="78">
        <f>AY216/V72*100</f>
        <v>21.212121212121211</v>
      </c>
      <c r="BA216" s="76">
        <v>29</v>
      </c>
      <c r="BB216" s="78">
        <f>BA216/X72*100</f>
        <v>27.358490566037734</v>
      </c>
      <c r="BC216" s="76">
        <v>25</v>
      </c>
      <c r="BD216" s="78">
        <f>BC216/Z72*100</f>
        <v>11.013215859030836</v>
      </c>
      <c r="BE216" s="76">
        <v>33</v>
      </c>
      <c r="BF216" s="78">
        <f>BE216/AB72*100</f>
        <v>8.4183673469387745</v>
      </c>
      <c r="BH216" s="310"/>
      <c r="BI216" s="3">
        <v>2020</v>
      </c>
      <c r="BJ216" s="4">
        <v>1</v>
      </c>
      <c r="BK216" s="78">
        <f t="shared" si="116"/>
        <v>50</v>
      </c>
      <c r="BL216" s="76">
        <v>2</v>
      </c>
      <c r="BM216" s="78">
        <f t="shared" si="119"/>
        <v>50</v>
      </c>
      <c r="BN216" s="76">
        <v>2</v>
      </c>
      <c r="BO216" s="78">
        <f t="shared" si="122"/>
        <v>100</v>
      </c>
      <c r="BP216" s="76">
        <v>7</v>
      </c>
      <c r="BQ216" s="78">
        <f t="shared" si="124"/>
        <v>70</v>
      </c>
      <c r="BR216" s="76">
        <v>12</v>
      </c>
      <c r="BS216" s="78">
        <f t="shared" si="127"/>
        <v>63.157894736842103</v>
      </c>
      <c r="BT216" s="76">
        <v>12</v>
      </c>
      <c r="BU216" s="78">
        <f t="shared" si="129"/>
        <v>66.666666666666657</v>
      </c>
      <c r="BV216" s="76">
        <v>10</v>
      </c>
      <c r="BW216" s="78">
        <f t="shared" si="132"/>
        <v>55.555555555555557</v>
      </c>
      <c r="BX216" s="76">
        <v>25</v>
      </c>
      <c r="BY216" s="78">
        <f t="shared" si="134"/>
        <v>75.757575757575751</v>
      </c>
      <c r="BZ216" s="76">
        <v>35</v>
      </c>
      <c r="CA216" s="78">
        <f>BZ216/T72*100</f>
        <v>67.307692307692307</v>
      </c>
      <c r="CB216" s="76">
        <v>43</v>
      </c>
      <c r="CC216" s="78">
        <f>CB216/V72*100</f>
        <v>65.151515151515156</v>
      </c>
      <c r="CD216" s="76">
        <v>66</v>
      </c>
      <c r="CE216" s="78">
        <f>CD216/X72*100</f>
        <v>62.264150943396224</v>
      </c>
      <c r="CF216" s="76">
        <v>163</v>
      </c>
      <c r="CG216" s="78">
        <f>CF216/Z72*100</f>
        <v>71.806167400881066</v>
      </c>
      <c r="CH216" s="76">
        <v>262</v>
      </c>
      <c r="CI216" s="78">
        <f>CH216/AB72*100</f>
        <v>66.83673469387756</v>
      </c>
    </row>
    <row r="221" spans="2:87" ht="13.5" customHeight="1" x14ac:dyDescent="0.3"/>
  </sheetData>
  <mergeCells count="428">
    <mergeCell ref="D3:AC3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J22:K22"/>
    <mergeCell ref="L22:M22"/>
    <mergeCell ref="N22:O22"/>
    <mergeCell ref="BM4:BY4"/>
    <mergeCell ref="B6:B18"/>
    <mergeCell ref="AE6:AE18"/>
    <mergeCell ref="AU6:AU18"/>
    <mergeCell ref="BK6:BK18"/>
    <mergeCell ref="D21:AC21"/>
    <mergeCell ref="AG21:BF21"/>
    <mergeCell ref="V4:W4"/>
    <mergeCell ref="X4:Y4"/>
    <mergeCell ref="Z4:AA4"/>
    <mergeCell ref="AB4:AC4"/>
    <mergeCell ref="AG4:AS4"/>
    <mergeCell ref="AW4:BI4"/>
    <mergeCell ref="BC22:BD22"/>
    <mergeCell ref="BE22:BF22"/>
    <mergeCell ref="BM22:BY22"/>
    <mergeCell ref="B24:B36"/>
    <mergeCell ref="AE24:AE36"/>
    <mergeCell ref="BK24:BK36"/>
    <mergeCell ref="AQ22:AR22"/>
    <mergeCell ref="AS22:AT22"/>
    <mergeCell ref="AU22:AV22"/>
    <mergeCell ref="AW22:AX22"/>
    <mergeCell ref="AY22:AZ22"/>
    <mergeCell ref="BA22:BB22"/>
    <mergeCell ref="AB22:AC22"/>
    <mergeCell ref="AG22:AH22"/>
    <mergeCell ref="AI22:AJ22"/>
    <mergeCell ref="AK22:AL22"/>
    <mergeCell ref="AM22:AN22"/>
    <mergeCell ref="AO22:AP22"/>
    <mergeCell ref="P22:Q22"/>
    <mergeCell ref="R22:S22"/>
    <mergeCell ref="T22:U22"/>
    <mergeCell ref="V22:W22"/>
    <mergeCell ref="X22:Y22"/>
    <mergeCell ref="Z22:AA22"/>
    <mergeCell ref="D22:E22"/>
    <mergeCell ref="F22:G22"/>
    <mergeCell ref="H22:I22"/>
    <mergeCell ref="AG40:AH40"/>
    <mergeCell ref="D39:AC39"/>
    <mergeCell ref="AG39:BF39"/>
    <mergeCell ref="D40:E40"/>
    <mergeCell ref="F40:G40"/>
    <mergeCell ref="H40:I40"/>
    <mergeCell ref="J40:K40"/>
    <mergeCell ref="L40:M40"/>
    <mergeCell ref="N40:O40"/>
    <mergeCell ref="P40:Q40"/>
    <mergeCell ref="R40:S40"/>
    <mergeCell ref="AG57:BF57"/>
    <mergeCell ref="D58:E58"/>
    <mergeCell ref="F58:G58"/>
    <mergeCell ref="H58:I58"/>
    <mergeCell ref="J58:K58"/>
    <mergeCell ref="L58:M58"/>
    <mergeCell ref="N58:O58"/>
    <mergeCell ref="AU40:AV40"/>
    <mergeCell ref="AW40:AX40"/>
    <mergeCell ref="AY40:AZ40"/>
    <mergeCell ref="BA40:BB40"/>
    <mergeCell ref="BC40:BD40"/>
    <mergeCell ref="BE40:BF40"/>
    <mergeCell ref="AI40:AJ40"/>
    <mergeCell ref="AK40:AL40"/>
    <mergeCell ref="AM40:AN40"/>
    <mergeCell ref="AO40:AP40"/>
    <mergeCell ref="AQ40:AR40"/>
    <mergeCell ref="AS40:AT40"/>
    <mergeCell ref="T40:U40"/>
    <mergeCell ref="V40:W40"/>
    <mergeCell ref="X40:Y40"/>
    <mergeCell ref="Z40:AA40"/>
    <mergeCell ref="AB40:AC40"/>
    <mergeCell ref="P58:Q58"/>
    <mergeCell ref="R58:S58"/>
    <mergeCell ref="T58:U58"/>
    <mergeCell ref="V58:W58"/>
    <mergeCell ref="X58:Y58"/>
    <mergeCell ref="Z58:AA58"/>
    <mergeCell ref="B42:B54"/>
    <mergeCell ref="AE42:AE54"/>
    <mergeCell ref="D57:AC57"/>
    <mergeCell ref="D76:E76"/>
    <mergeCell ref="F76:G76"/>
    <mergeCell ref="H76:I76"/>
    <mergeCell ref="J76:K76"/>
    <mergeCell ref="L76:M76"/>
    <mergeCell ref="N76:O76"/>
    <mergeCell ref="BC58:BD58"/>
    <mergeCell ref="BE58:BF58"/>
    <mergeCell ref="B60:B72"/>
    <mergeCell ref="AE60:AE72"/>
    <mergeCell ref="D75:AC75"/>
    <mergeCell ref="AG75:BF75"/>
    <mergeCell ref="AQ58:AR58"/>
    <mergeCell ref="AS58:AT58"/>
    <mergeCell ref="AU58:AV58"/>
    <mergeCell ref="AW58:AX58"/>
    <mergeCell ref="AY58:AZ58"/>
    <mergeCell ref="BA58:BB58"/>
    <mergeCell ref="AB58:AC58"/>
    <mergeCell ref="AG58:AH58"/>
    <mergeCell ref="AI58:AJ58"/>
    <mergeCell ref="AK58:AL58"/>
    <mergeCell ref="AM58:AN58"/>
    <mergeCell ref="AO58:AP58"/>
    <mergeCell ref="BC76:BD76"/>
    <mergeCell ref="BE76:BF76"/>
    <mergeCell ref="B78:B90"/>
    <mergeCell ref="AE78:AE90"/>
    <mergeCell ref="D93:AC93"/>
    <mergeCell ref="AG93:BF93"/>
    <mergeCell ref="AQ76:AR76"/>
    <mergeCell ref="AS76:AT76"/>
    <mergeCell ref="AU76:AV76"/>
    <mergeCell ref="AW76:AX76"/>
    <mergeCell ref="AY76:AZ76"/>
    <mergeCell ref="BA76:BB76"/>
    <mergeCell ref="AB76:AC76"/>
    <mergeCell ref="AG76:AH76"/>
    <mergeCell ref="AI76:AJ76"/>
    <mergeCell ref="AK76:AL76"/>
    <mergeCell ref="AM76:AN76"/>
    <mergeCell ref="AO76:AP76"/>
    <mergeCell ref="P76:Q76"/>
    <mergeCell ref="R76:S76"/>
    <mergeCell ref="T76:U76"/>
    <mergeCell ref="V76:W76"/>
    <mergeCell ref="X76:Y76"/>
    <mergeCell ref="Z76:AA76"/>
    <mergeCell ref="P94:Q94"/>
    <mergeCell ref="R94:S94"/>
    <mergeCell ref="T94:U94"/>
    <mergeCell ref="V94:W94"/>
    <mergeCell ref="X94:Y94"/>
    <mergeCell ref="Z94:AA94"/>
    <mergeCell ref="D94:E94"/>
    <mergeCell ref="F94:G94"/>
    <mergeCell ref="H94:I94"/>
    <mergeCell ref="J94:K94"/>
    <mergeCell ref="L94:M94"/>
    <mergeCell ref="N94:O94"/>
    <mergeCell ref="D112:E112"/>
    <mergeCell ref="F112:G112"/>
    <mergeCell ref="H112:I112"/>
    <mergeCell ref="J112:K112"/>
    <mergeCell ref="L112:M112"/>
    <mergeCell ref="N112:O112"/>
    <mergeCell ref="BC94:BD94"/>
    <mergeCell ref="BE94:BF94"/>
    <mergeCell ref="B96:B108"/>
    <mergeCell ref="AE96:AE108"/>
    <mergeCell ref="D111:AC111"/>
    <mergeCell ref="AG111:BF111"/>
    <mergeCell ref="AQ94:AR94"/>
    <mergeCell ref="AS94:AT94"/>
    <mergeCell ref="AU94:AV94"/>
    <mergeCell ref="AW94:AX94"/>
    <mergeCell ref="AY94:AZ94"/>
    <mergeCell ref="BA94:BB94"/>
    <mergeCell ref="AB94:AC94"/>
    <mergeCell ref="AG94:AH94"/>
    <mergeCell ref="AI94:AJ94"/>
    <mergeCell ref="AK94:AL94"/>
    <mergeCell ref="AM94:AN94"/>
    <mergeCell ref="AO94:AP94"/>
    <mergeCell ref="BC112:BD112"/>
    <mergeCell ref="BE112:BF112"/>
    <mergeCell ref="B114:B126"/>
    <mergeCell ref="AE114:AE126"/>
    <mergeCell ref="D129:AC129"/>
    <mergeCell ref="AG129:BF129"/>
    <mergeCell ref="AQ112:AR112"/>
    <mergeCell ref="AS112:AT112"/>
    <mergeCell ref="AU112:AV112"/>
    <mergeCell ref="AW112:AX112"/>
    <mergeCell ref="AY112:AZ112"/>
    <mergeCell ref="BA112:BB112"/>
    <mergeCell ref="AB112:AC112"/>
    <mergeCell ref="AG112:AH112"/>
    <mergeCell ref="AI112:AJ112"/>
    <mergeCell ref="AK112:AL112"/>
    <mergeCell ref="AM112:AN112"/>
    <mergeCell ref="AO112:AP112"/>
    <mergeCell ref="P112:Q112"/>
    <mergeCell ref="R112:S112"/>
    <mergeCell ref="T112:U112"/>
    <mergeCell ref="V112:W112"/>
    <mergeCell ref="X112:Y112"/>
    <mergeCell ref="Z112:AA112"/>
    <mergeCell ref="V130:W130"/>
    <mergeCell ref="X130:Y130"/>
    <mergeCell ref="Z130:AA130"/>
    <mergeCell ref="AB130:AC130"/>
    <mergeCell ref="AG130:AH130"/>
    <mergeCell ref="AI130:AJ130"/>
    <mergeCell ref="BJ129:CI129"/>
    <mergeCell ref="D130:E130"/>
    <mergeCell ref="F130:G130"/>
    <mergeCell ref="H130:I130"/>
    <mergeCell ref="J130:K130"/>
    <mergeCell ref="L130:M130"/>
    <mergeCell ref="N130:O130"/>
    <mergeCell ref="P130:Q130"/>
    <mergeCell ref="R130:S130"/>
    <mergeCell ref="T130:U130"/>
    <mergeCell ref="AW130:AX130"/>
    <mergeCell ref="AY130:AZ130"/>
    <mergeCell ref="BA130:BB130"/>
    <mergeCell ref="BC130:BD130"/>
    <mergeCell ref="BE130:BF130"/>
    <mergeCell ref="BJ130:BK130"/>
    <mergeCell ref="AK130:AL130"/>
    <mergeCell ref="AM130:AN130"/>
    <mergeCell ref="AO130:AP130"/>
    <mergeCell ref="AQ130:AR130"/>
    <mergeCell ref="AS130:AT130"/>
    <mergeCell ref="AU130:AV130"/>
    <mergeCell ref="BJ147:CI147"/>
    <mergeCell ref="BX130:BY130"/>
    <mergeCell ref="BZ130:CA130"/>
    <mergeCell ref="CB130:CC130"/>
    <mergeCell ref="CD130:CE130"/>
    <mergeCell ref="CF130:CG130"/>
    <mergeCell ref="CH130:CI130"/>
    <mergeCell ref="BL130:BM130"/>
    <mergeCell ref="BN130:BO130"/>
    <mergeCell ref="BP130:BQ130"/>
    <mergeCell ref="BR130:BS130"/>
    <mergeCell ref="BT130:BU130"/>
    <mergeCell ref="BV130:BW130"/>
    <mergeCell ref="D148:E148"/>
    <mergeCell ref="F148:G148"/>
    <mergeCell ref="H148:I148"/>
    <mergeCell ref="J148:K148"/>
    <mergeCell ref="L148:M148"/>
    <mergeCell ref="N148:O148"/>
    <mergeCell ref="B132:B144"/>
    <mergeCell ref="AE132:AE144"/>
    <mergeCell ref="BH132:BH144"/>
    <mergeCell ref="D147:AC147"/>
    <mergeCell ref="AG147:BF147"/>
    <mergeCell ref="AB148:AC148"/>
    <mergeCell ref="AG148:AH148"/>
    <mergeCell ref="AI148:AJ148"/>
    <mergeCell ref="AK148:AL148"/>
    <mergeCell ref="AM148:AN148"/>
    <mergeCell ref="AO148:AP148"/>
    <mergeCell ref="P148:Q148"/>
    <mergeCell ref="R148:S148"/>
    <mergeCell ref="T148:U148"/>
    <mergeCell ref="V148:W148"/>
    <mergeCell ref="X148:Y148"/>
    <mergeCell ref="Z148:AA148"/>
    <mergeCell ref="CD148:CE148"/>
    <mergeCell ref="CF148:CG148"/>
    <mergeCell ref="CH148:CI148"/>
    <mergeCell ref="B150:B162"/>
    <mergeCell ref="AE150:AE162"/>
    <mergeCell ref="BH150:BH162"/>
    <mergeCell ref="BR148:BS148"/>
    <mergeCell ref="BT148:BU148"/>
    <mergeCell ref="BV148:BW148"/>
    <mergeCell ref="BX148:BY148"/>
    <mergeCell ref="BZ148:CA148"/>
    <mergeCell ref="CB148:CC148"/>
    <mergeCell ref="BC148:BD148"/>
    <mergeCell ref="BE148:BF148"/>
    <mergeCell ref="BJ148:BK148"/>
    <mergeCell ref="BL148:BM148"/>
    <mergeCell ref="BN148:BO148"/>
    <mergeCell ref="BP148:BQ148"/>
    <mergeCell ref="AQ148:AR148"/>
    <mergeCell ref="AS148:AT148"/>
    <mergeCell ref="AU148:AV148"/>
    <mergeCell ref="AW148:AX148"/>
    <mergeCell ref="AY148:AZ148"/>
    <mergeCell ref="BA148:BB148"/>
    <mergeCell ref="R166:S166"/>
    <mergeCell ref="T166:U166"/>
    <mergeCell ref="V166:W166"/>
    <mergeCell ref="X166:Y166"/>
    <mergeCell ref="Z166:AA166"/>
    <mergeCell ref="AB166:AC166"/>
    <mergeCell ref="D165:AC165"/>
    <mergeCell ref="AG165:BF165"/>
    <mergeCell ref="BJ165:CI165"/>
    <mergeCell ref="D166:E166"/>
    <mergeCell ref="F166:G166"/>
    <mergeCell ref="H166:I166"/>
    <mergeCell ref="J166:K166"/>
    <mergeCell ref="L166:M166"/>
    <mergeCell ref="N166:O166"/>
    <mergeCell ref="P166:Q166"/>
    <mergeCell ref="BP166:BQ166"/>
    <mergeCell ref="BR166:BS166"/>
    <mergeCell ref="AS166:AT166"/>
    <mergeCell ref="AU166:AV166"/>
    <mergeCell ref="AW166:AX166"/>
    <mergeCell ref="AY166:AZ166"/>
    <mergeCell ref="BA166:BB166"/>
    <mergeCell ref="BC166:BD166"/>
    <mergeCell ref="AK184:AL184"/>
    <mergeCell ref="AM184:AN184"/>
    <mergeCell ref="AO184:AP184"/>
    <mergeCell ref="P184:Q184"/>
    <mergeCell ref="R184:S184"/>
    <mergeCell ref="T184:U184"/>
    <mergeCell ref="V184:W184"/>
    <mergeCell ref="X184:Y184"/>
    <mergeCell ref="Z184:AA184"/>
    <mergeCell ref="D184:E184"/>
    <mergeCell ref="F184:G184"/>
    <mergeCell ref="H184:I184"/>
    <mergeCell ref="J184:K184"/>
    <mergeCell ref="L184:M184"/>
    <mergeCell ref="N184:O184"/>
    <mergeCell ref="AB184:AC184"/>
    <mergeCell ref="AG184:AH184"/>
    <mergeCell ref="AI184:AJ184"/>
    <mergeCell ref="CF166:CG166"/>
    <mergeCell ref="CH166:CI166"/>
    <mergeCell ref="B168:B180"/>
    <mergeCell ref="AE168:AE180"/>
    <mergeCell ref="BH168:BH180"/>
    <mergeCell ref="D183:AC183"/>
    <mergeCell ref="AG183:BF183"/>
    <mergeCell ref="BJ183:CI183"/>
    <mergeCell ref="BT166:BU166"/>
    <mergeCell ref="BV166:BW166"/>
    <mergeCell ref="BX166:BY166"/>
    <mergeCell ref="BZ166:CA166"/>
    <mergeCell ref="CB166:CC166"/>
    <mergeCell ref="CD166:CE166"/>
    <mergeCell ref="BE166:BF166"/>
    <mergeCell ref="BJ166:BK166"/>
    <mergeCell ref="BL166:BM166"/>
    <mergeCell ref="BN166:BO166"/>
    <mergeCell ref="AG166:AH166"/>
    <mergeCell ref="AI166:AJ166"/>
    <mergeCell ref="AK166:AL166"/>
    <mergeCell ref="AM166:AN166"/>
    <mergeCell ref="AO166:AP166"/>
    <mergeCell ref="AQ166:AR166"/>
    <mergeCell ref="CD184:CE184"/>
    <mergeCell ref="CF184:CG184"/>
    <mergeCell ref="CH184:CI184"/>
    <mergeCell ref="B186:B198"/>
    <mergeCell ref="AE186:AE198"/>
    <mergeCell ref="BH186:BH198"/>
    <mergeCell ref="BR184:BS184"/>
    <mergeCell ref="BT184:BU184"/>
    <mergeCell ref="BV184:BW184"/>
    <mergeCell ref="BX184:BY184"/>
    <mergeCell ref="BZ184:CA184"/>
    <mergeCell ref="CB184:CC184"/>
    <mergeCell ref="BC184:BD184"/>
    <mergeCell ref="BE184:BF184"/>
    <mergeCell ref="BJ184:BK184"/>
    <mergeCell ref="BL184:BM184"/>
    <mergeCell ref="BN184:BO184"/>
    <mergeCell ref="BP184:BQ184"/>
    <mergeCell ref="AQ184:AR184"/>
    <mergeCell ref="AS184:AT184"/>
    <mergeCell ref="AU184:AV184"/>
    <mergeCell ref="AW184:AX184"/>
    <mergeCell ref="AY184:AZ184"/>
    <mergeCell ref="BA184:BB184"/>
    <mergeCell ref="D201:AC201"/>
    <mergeCell ref="AG201:BF201"/>
    <mergeCell ref="BJ201:CI201"/>
    <mergeCell ref="D202:E202"/>
    <mergeCell ref="F202:G202"/>
    <mergeCell ref="H202:I202"/>
    <mergeCell ref="J202:K202"/>
    <mergeCell ref="L202:M202"/>
    <mergeCell ref="N202:O202"/>
    <mergeCell ref="P202:Q202"/>
    <mergeCell ref="AI202:AJ202"/>
    <mergeCell ref="AK202:AL202"/>
    <mergeCell ref="AM202:AN202"/>
    <mergeCell ref="AO202:AP202"/>
    <mergeCell ref="AQ202:AR202"/>
    <mergeCell ref="R202:S202"/>
    <mergeCell ref="T202:U202"/>
    <mergeCell ref="V202:W202"/>
    <mergeCell ref="X202:Y202"/>
    <mergeCell ref="Z202:AA202"/>
    <mergeCell ref="AB202:AC202"/>
    <mergeCell ref="CF202:CG202"/>
    <mergeCell ref="CH202:CI202"/>
    <mergeCell ref="B204:B216"/>
    <mergeCell ref="AE204:AE216"/>
    <mergeCell ref="BH204:BH216"/>
    <mergeCell ref="BT202:BU202"/>
    <mergeCell ref="BV202:BW202"/>
    <mergeCell ref="BX202:BY202"/>
    <mergeCell ref="BZ202:CA202"/>
    <mergeCell ref="CB202:CC202"/>
    <mergeCell ref="CD202:CE202"/>
    <mergeCell ref="BE202:BF202"/>
    <mergeCell ref="BJ202:BK202"/>
    <mergeCell ref="BL202:BM202"/>
    <mergeCell ref="BN202:BO202"/>
    <mergeCell ref="BP202:BQ202"/>
    <mergeCell ref="BR202:BS202"/>
    <mergeCell ref="AS202:AT202"/>
    <mergeCell ref="AU202:AV202"/>
    <mergeCell ref="AW202:AX202"/>
    <mergeCell ref="AY202:AZ202"/>
    <mergeCell ref="BA202:BB202"/>
    <mergeCell ref="BC202:BD202"/>
    <mergeCell ref="AG202:AH202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1"/>
  <sheetViews>
    <sheetView zoomScale="85" zoomScaleNormal="85" workbookViewId="0">
      <selection activeCell="R44" sqref="A44:R44"/>
    </sheetView>
  </sheetViews>
  <sheetFormatPr defaultRowHeight="13.5" x14ac:dyDescent="0.3"/>
  <cols>
    <col min="1" max="1" width="9" style="72"/>
    <col min="2" max="2" width="18.625" style="72" bestFit="1" customWidth="1"/>
    <col min="3" max="21" width="8.625" style="72" customWidth="1"/>
    <col min="22" max="22" width="9" style="72"/>
    <col min="23" max="23" width="18.125" style="72" bestFit="1" customWidth="1"/>
    <col min="24" max="24" width="16.75" style="72" bestFit="1" customWidth="1"/>
    <col min="25" max="16384" width="9" style="72"/>
  </cols>
  <sheetData>
    <row r="2" spans="2:26" x14ac:dyDescent="0.3">
      <c r="B2" s="128" t="s">
        <v>72</v>
      </c>
      <c r="C2" s="132" t="s">
        <v>73</v>
      </c>
      <c r="D2" s="133" t="s">
        <v>74</v>
      </c>
      <c r="E2" s="133" t="s">
        <v>75</v>
      </c>
      <c r="F2" s="133" t="s">
        <v>76</v>
      </c>
      <c r="G2" s="133" t="s">
        <v>77</v>
      </c>
      <c r="H2" s="133" t="s">
        <v>78</v>
      </c>
      <c r="I2" s="133" t="s">
        <v>79</v>
      </c>
      <c r="J2" s="133" t="s">
        <v>80</v>
      </c>
      <c r="K2" s="133" t="s">
        <v>81</v>
      </c>
      <c r="L2" s="133" t="s">
        <v>82</v>
      </c>
      <c r="M2" s="133" t="s">
        <v>83</v>
      </c>
      <c r="N2" s="133" t="s">
        <v>84</v>
      </c>
      <c r="O2" s="133" t="s">
        <v>85</v>
      </c>
      <c r="P2" s="133" t="s">
        <v>86</v>
      </c>
      <c r="Q2" s="133" t="s">
        <v>87</v>
      </c>
      <c r="R2" s="133" t="s">
        <v>88</v>
      </c>
      <c r="S2" s="133" t="s">
        <v>89</v>
      </c>
      <c r="T2" s="133" t="s">
        <v>90</v>
      </c>
      <c r="U2" s="134" t="s">
        <v>91</v>
      </c>
      <c r="W2" s="172"/>
      <c r="X2" s="173" t="s">
        <v>164</v>
      </c>
      <c r="Y2" s="173"/>
      <c r="Z2" s="174"/>
    </row>
    <row r="3" spans="2:26" x14ac:dyDescent="0.3">
      <c r="B3" s="129" t="s">
        <v>92</v>
      </c>
      <c r="C3" s="135" t="s">
        <v>38</v>
      </c>
      <c r="D3" s="136" t="s">
        <v>38</v>
      </c>
      <c r="E3" s="136" t="s">
        <v>38</v>
      </c>
      <c r="F3" s="136" t="s">
        <v>38</v>
      </c>
      <c r="G3" s="136" t="s">
        <v>38</v>
      </c>
      <c r="H3" s="136" t="s">
        <v>38</v>
      </c>
      <c r="I3" s="136" t="s">
        <v>38</v>
      </c>
      <c r="J3" s="136" t="s">
        <v>38</v>
      </c>
      <c r="K3" s="136" t="s">
        <v>38</v>
      </c>
      <c r="L3" s="136" t="s">
        <v>38</v>
      </c>
      <c r="M3" s="136" t="s">
        <v>38</v>
      </c>
      <c r="N3" s="136" t="s">
        <v>38</v>
      </c>
      <c r="O3" s="136">
        <v>2</v>
      </c>
      <c r="P3" s="136">
        <v>73</v>
      </c>
      <c r="Q3" s="136">
        <v>215</v>
      </c>
      <c r="R3" s="136">
        <v>305</v>
      </c>
      <c r="S3" s="136">
        <v>390</v>
      </c>
      <c r="T3" s="136">
        <v>491</v>
      </c>
      <c r="U3" s="137">
        <v>433</v>
      </c>
      <c r="W3" s="175"/>
      <c r="X3" s="176" t="s">
        <v>72</v>
      </c>
      <c r="Y3" s="176" t="s">
        <v>158</v>
      </c>
      <c r="Z3" s="177" t="s">
        <v>159</v>
      </c>
    </row>
    <row r="4" spans="2:26" x14ac:dyDescent="0.3">
      <c r="B4" s="130" t="s">
        <v>93</v>
      </c>
      <c r="C4" s="138" t="s">
        <v>38</v>
      </c>
      <c r="D4" s="139" t="s">
        <v>38</v>
      </c>
      <c r="E4" s="139" t="s">
        <v>38</v>
      </c>
      <c r="F4" s="139" t="s">
        <v>38</v>
      </c>
      <c r="G4" s="139" t="s">
        <v>38</v>
      </c>
      <c r="H4" s="139" t="s">
        <v>38</v>
      </c>
      <c r="I4" s="139" t="s">
        <v>38</v>
      </c>
      <c r="J4" s="139" t="s">
        <v>38</v>
      </c>
      <c r="K4" s="139" t="s">
        <v>38</v>
      </c>
      <c r="L4" s="139" t="s">
        <v>38</v>
      </c>
      <c r="M4" s="139" t="s">
        <v>38</v>
      </c>
      <c r="N4" s="139" t="s">
        <v>38</v>
      </c>
      <c r="O4" s="139" t="s">
        <v>38</v>
      </c>
      <c r="P4" s="139" t="s">
        <v>38</v>
      </c>
      <c r="Q4" s="139" t="s">
        <v>38</v>
      </c>
      <c r="R4" s="139">
        <v>12</v>
      </c>
      <c r="S4" s="139">
        <v>55</v>
      </c>
      <c r="T4" s="139">
        <v>108</v>
      </c>
      <c r="U4" s="140">
        <v>150</v>
      </c>
      <c r="W4" s="129" t="s">
        <v>165</v>
      </c>
      <c r="X4" s="89" t="s">
        <v>173</v>
      </c>
      <c r="Y4" s="89">
        <v>258789</v>
      </c>
      <c r="Z4" s="111">
        <v>20.57</v>
      </c>
    </row>
    <row r="5" spans="2:26" x14ac:dyDescent="0.3">
      <c r="B5" s="130" t="s">
        <v>94</v>
      </c>
      <c r="C5" s="138" t="s">
        <v>38</v>
      </c>
      <c r="D5" s="139" t="s">
        <v>38</v>
      </c>
      <c r="E5" s="139" t="s">
        <v>38</v>
      </c>
      <c r="F5" s="139" t="s">
        <v>38</v>
      </c>
      <c r="G5" s="139" t="s">
        <v>38</v>
      </c>
      <c r="H5" s="139" t="s">
        <v>38</v>
      </c>
      <c r="I5" s="139" t="s">
        <v>38</v>
      </c>
      <c r="J5" s="139" t="s">
        <v>38</v>
      </c>
      <c r="K5" s="139" t="s">
        <v>38</v>
      </c>
      <c r="L5" s="139" t="s">
        <v>38</v>
      </c>
      <c r="M5" s="139" t="s">
        <v>38</v>
      </c>
      <c r="N5" s="139" t="s">
        <v>38</v>
      </c>
      <c r="O5" s="139" t="s">
        <v>38</v>
      </c>
      <c r="P5" s="139" t="s">
        <v>38</v>
      </c>
      <c r="Q5" s="139" t="s">
        <v>38</v>
      </c>
      <c r="R5" s="139" t="s">
        <v>38</v>
      </c>
      <c r="S5" s="139">
        <v>55</v>
      </c>
      <c r="T5" s="139">
        <v>690</v>
      </c>
      <c r="U5" s="140">
        <v>1609</v>
      </c>
      <c r="W5" s="131"/>
      <c r="X5" s="90" t="s">
        <v>99</v>
      </c>
      <c r="Y5" s="90">
        <v>144834</v>
      </c>
      <c r="Z5" s="91">
        <v>11.51</v>
      </c>
    </row>
    <row r="6" spans="2:26" x14ac:dyDescent="0.3">
      <c r="B6" s="130" t="s">
        <v>95</v>
      </c>
      <c r="C6" s="138" t="s">
        <v>38</v>
      </c>
      <c r="D6" s="139" t="s">
        <v>38</v>
      </c>
      <c r="E6" s="139" t="s">
        <v>38</v>
      </c>
      <c r="F6" s="139" t="s">
        <v>38</v>
      </c>
      <c r="G6" s="139" t="s">
        <v>38</v>
      </c>
      <c r="H6" s="139" t="s">
        <v>38</v>
      </c>
      <c r="I6" s="139">
        <v>68</v>
      </c>
      <c r="J6" s="139">
        <v>158</v>
      </c>
      <c r="K6" s="139">
        <v>190</v>
      </c>
      <c r="L6" s="139">
        <v>156</v>
      </c>
      <c r="M6" s="139">
        <v>129</v>
      </c>
      <c r="N6" s="139">
        <v>125</v>
      </c>
      <c r="O6" s="139">
        <v>163</v>
      </c>
      <c r="P6" s="139">
        <v>172</v>
      </c>
      <c r="Q6" s="139">
        <v>159</v>
      </c>
      <c r="R6" s="139">
        <v>121</v>
      </c>
      <c r="S6" s="139">
        <v>155</v>
      </c>
      <c r="T6" s="139">
        <v>174</v>
      </c>
      <c r="U6" s="140">
        <v>153</v>
      </c>
      <c r="W6" s="129" t="s">
        <v>166</v>
      </c>
      <c r="X6" s="89" t="s">
        <v>110</v>
      </c>
      <c r="Y6" s="89">
        <v>247430</v>
      </c>
      <c r="Z6" s="111">
        <v>19.670000000000002</v>
      </c>
    </row>
    <row r="7" spans="2:26" x14ac:dyDescent="0.3">
      <c r="B7" s="130" t="s">
        <v>96</v>
      </c>
      <c r="C7" s="138" t="s">
        <v>38</v>
      </c>
      <c r="D7" s="139" t="s">
        <v>38</v>
      </c>
      <c r="E7" s="139" t="s">
        <v>38</v>
      </c>
      <c r="F7" s="139" t="s">
        <v>38</v>
      </c>
      <c r="G7" s="139" t="s">
        <v>38</v>
      </c>
      <c r="H7" s="139" t="s">
        <v>38</v>
      </c>
      <c r="I7" s="139" t="s">
        <v>38</v>
      </c>
      <c r="J7" s="139" t="s">
        <v>38</v>
      </c>
      <c r="K7" s="139" t="s">
        <v>38</v>
      </c>
      <c r="L7" s="139" t="s">
        <v>38</v>
      </c>
      <c r="M7" s="139" t="s">
        <v>38</v>
      </c>
      <c r="N7" s="139" t="s">
        <v>38</v>
      </c>
      <c r="O7" s="139">
        <v>6</v>
      </c>
      <c r="P7" s="139">
        <v>17</v>
      </c>
      <c r="Q7" s="139">
        <v>25</v>
      </c>
      <c r="R7" s="139">
        <v>25</v>
      </c>
      <c r="S7" s="139">
        <v>30</v>
      </c>
      <c r="T7" s="139">
        <v>36</v>
      </c>
      <c r="U7" s="140">
        <v>23</v>
      </c>
      <c r="W7" s="131"/>
      <c r="X7" s="90" t="s">
        <v>119</v>
      </c>
      <c r="Y7" s="90">
        <v>126498</v>
      </c>
      <c r="Z7" s="91">
        <v>10.050000000000001</v>
      </c>
    </row>
    <row r="8" spans="2:26" x14ac:dyDescent="0.3">
      <c r="B8" s="130" t="s">
        <v>97</v>
      </c>
      <c r="C8" s="138" t="s">
        <v>38</v>
      </c>
      <c r="D8" s="139" t="s">
        <v>38</v>
      </c>
      <c r="E8" s="139" t="s">
        <v>38</v>
      </c>
      <c r="F8" s="139" t="s">
        <v>38</v>
      </c>
      <c r="G8" s="139" t="s">
        <v>38</v>
      </c>
      <c r="H8" s="139" t="s">
        <v>38</v>
      </c>
      <c r="I8" s="139" t="s">
        <v>38</v>
      </c>
      <c r="J8" s="139" t="s">
        <v>38</v>
      </c>
      <c r="K8" s="139" t="s">
        <v>38</v>
      </c>
      <c r="L8" s="139">
        <v>2</v>
      </c>
      <c r="M8" s="139">
        <v>2</v>
      </c>
      <c r="N8" s="139">
        <v>5</v>
      </c>
      <c r="O8" s="139">
        <v>5</v>
      </c>
      <c r="P8" s="139">
        <v>3</v>
      </c>
      <c r="Q8" s="139">
        <v>3</v>
      </c>
      <c r="R8" s="139">
        <v>5</v>
      </c>
      <c r="S8" s="139">
        <v>12</v>
      </c>
      <c r="T8" s="139">
        <v>7</v>
      </c>
      <c r="U8" s="140">
        <v>7</v>
      </c>
      <c r="W8" s="129" t="s">
        <v>168</v>
      </c>
      <c r="X8" s="89" t="s">
        <v>112</v>
      </c>
      <c r="Y8" s="89">
        <v>60022</v>
      </c>
      <c r="Z8" s="111">
        <v>4.7699999999999996</v>
      </c>
    </row>
    <row r="9" spans="2:26" x14ac:dyDescent="0.3">
      <c r="B9" s="130" t="s">
        <v>98</v>
      </c>
      <c r="C9" s="138" t="s">
        <v>38</v>
      </c>
      <c r="D9" s="139" t="s">
        <v>38</v>
      </c>
      <c r="E9" s="139" t="s">
        <v>38</v>
      </c>
      <c r="F9" s="139" t="s">
        <v>38</v>
      </c>
      <c r="G9" s="139" t="s">
        <v>38</v>
      </c>
      <c r="H9" s="139" t="s">
        <v>38</v>
      </c>
      <c r="I9" s="139" t="s">
        <v>38</v>
      </c>
      <c r="J9" s="139" t="s">
        <v>38</v>
      </c>
      <c r="K9" s="139" t="s">
        <v>38</v>
      </c>
      <c r="L9" s="139" t="s">
        <v>38</v>
      </c>
      <c r="M9" s="139" t="s">
        <v>38</v>
      </c>
      <c r="N9" s="139" t="s">
        <v>38</v>
      </c>
      <c r="O9" s="139" t="s">
        <v>38</v>
      </c>
      <c r="P9" s="139" t="s">
        <v>38</v>
      </c>
      <c r="Q9" s="139" t="s">
        <v>38</v>
      </c>
      <c r="R9" s="139" t="s">
        <v>38</v>
      </c>
      <c r="S9" s="139" t="s">
        <v>38</v>
      </c>
      <c r="T9" s="139">
        <v>2</v>
      </c>
      <c r="U9" s="140">
        <v>13</v>
      </c>
      <c r="W9" s="130"/>
      <c r="X9" s="92" t="s">
        <v>120</v>
      </c>
      <c r="Y9" s="92">
        <v>4162</v>
      </c>
      <c r="Z9" s="93">
        <v>0.33</v>
      </c>
    </row>
    <row r="10" spans="2:26" x14ac:dyDescent="0.3">
      <c r="B10" s="130" t="s">
        <v>99</v>
      </c>
      <c r="C10" s="138">
        <v>3</v>
      </c>
      <c r="D10" s="139">
        <v>3</v>
      </c>
      <c r="E10" s="139">
        <v>3</v>
      </c>
      <c r="F10" s="139">
        <v>1</v>
      </c>
      <c r="G10" s="139">
        <v>4</v>
      </c>
      <c r="H10" s="139">
        <v>3</v>
      </c>
      <c r="I10" s="139">
        <v>1543</v>
      </c>
      <c r="J10" s="139">
        <v>2087</v>
      </c>
      <c r="K10" s="139">
        <v>2194</v>
      </c>
      <c r="L10" s="139">
        <v>2168</v>
      </c>
      <c r="M10" s="139">
        <v>2414</v>
      </c>
      <c r="N10" s="139">
        <v>2545</v>
      </c>
      <c r="O10" s="139">
        <v>2585</v>
      </c>
      <c r="P10" s="139">
        <v>2606</v>
      </c>
      <c r="Q10" s="139">
        <v>2744</v>
      </c>
      <c r="R10" s="139">
        <v>3273</v>
      </c>
      <c r="S10" s="139">
        <v>3493</v>
      </c>
      <c r="T10" s="139">
        <v>3527</v>
      </c>
      <c r="U10" s="140">
        <v>4094</v>
      </c>
      <c r="W10" s="131"/>
      <c r="X10" s="90" t="s">
        <v>95</v>
      </c>
      <c r="Y10" s="90">
        <v>9878</v>
      </c>
      <c r="Z10" s="91">
        <v>0.79</v>
      </c>
    </row>
    <row r="11" spans="2:26" x14ac:dyDescent="0.3">
      <c r="B11" s="130" t="s">
        <v>100</v>
      </c>
      <c r="C11" s="138" t="s">
        <v>38</v>
      </c>
      <c r="D11" s="139" t="s">
        <v>38</v>
      </c>
      <c r="E11" s="139" t="s">
        <v>38</v>
      </c>
      <c r="F11" s="139" t="s">
        <v>38</v>
      </c>
      <c r="G11" s="139" t="s">
        <v>38</v>
      </c>
      <c r="H11" s="139" t="s">
        <v>38</v>
      </c>
      <c r="I11" s="139" t="s">
        <v>38</v>
      </c>
      <c r="J11" s="139" t="s">
        <v>38</v>
      </c>
      <c r="K11" s="139" t="s">
        <v>38</v>
      </c>
      <c r="L11" s="139" t="s">
        <v>38</v>
      </c>
      <c r="M11" s="139" t="s">
        <v>38</v>
      </c>
      <c r="N11" s="139" t="s">
        <v>38</v>
      </c>
      <c r="O11" s="139" t="s">
        <v>38</v>
      </c>
      <c r="P11" s="139" t="s">
        <v>38</v>
      </c>
      <c r="Q11" s="139">
        <v>13</v>
      </c>
      <c r="R11" s="139">
        <v>20</v>
      </c>
      <c r="S11" s="139">
        <v>8</v>
      </c>
      <c r="T11" s="139">
        <v>3</v>
      </c>
      <c r="U11" s="140" t="s">
        <v>38</v>
      </c>
      <c r="W11" s="130" t="s">
        <v>167</v>
      </c>
      <c r="X11" s="92" t="s">
        <v>108</v>
      </c>
      <c r="Y11" s="92">
        <v>95144</v>
      </c>
      <c r="Z11" s="93">
        <v>7.56</v>
      </c>
    </row>
    <row r="12" spans="2:26" x14ac:dyDescent="0.3">
      <c r="B12" s="130" t="s">
        <v>101</v>
      </c>
      <c r="C12" s="138">
        <v>41</v>
      </c>
      <c r="D12" s="139">
        <v>43</v>
      </c>
      <c r="E12" s="139">
        <v>46</v>
      </c>
      <c r="F12" s="139">
        <v>35</v>
      </c>
      <c r="G12" s="139">
        <v>28</v>
      </c>
      <c r="H12" s="139">
        <v>27</v>
      </c>
      <c r="I12" s="139">
        <v>2070</v>
      </c>
      <c r="J12" s="139">
        <v>3061</v>
      </c>
      <c r="K12" s="139">
        <v>3437</v>
      </c>
      <c r="L12" s="139">
        <v>3790</v>
      </c>
      <c r="M12" s="139">
        <v>3844</v>
      </c>
      <c r="N12" s="139">
        <v>3873</v>
      </c>
      <c r="O12" s="139">
        <v>3826</v>
      </c>
      <c r="P12" s="139">
        <v>3740</v>
      </c>
      <c r="Q12" s="139">
        <v>4041</v>
      </c>
      <c r="R12" s="139">
        <v>4497</v>
      </c>
      <c r="S12" s="139">
        <v>4846</v>
      </c>
      <c r="T12" s="139">
        <v>4990</v>
      </c>
      <c r="U12" s="140">
        <v>4733</v>
      </c>
      <c r="W12" s="129" t="s">
        <v>169</v>
      </c>
      <c r="X12" s="89" t="s">
        <v>117</v>
      </c>
      <c r="Y12" s="89">
        <v>93540</v>
      </c>
      <c r="Z12" s="111">
        <v>7.43</v>
      </c>
    </row>
    <row r="13" spans="2:26" x14ac:dyDescent="0.3">
      <c r="B13" s="130" t="s">
        <v>102</v>
      </c>
      <c r="C13" s="138" t="s">
        <v>38</v>
      </c>
      <c r="D13" s="139" t="s">
        <v>38</v>
      </c>
      <c r="E13" s="139" t="s">
        <v>38</v>
      </c>
      <c r="F13" s="139" t="s">
        <v>38</v>
      </c>
      <c r="G13" s="139" t="s">
        <v>38</v>
      </c>
      <c r="H13" s="139" t="s">
        <v>38</v>
      </c>
      <c r="I13" s="139" t="s">
        <v>38</v>
      </c>
      <c r="J13" s="139" t="s">
        <v>38</v>
      </c>
      <c r="K13" s="139" t="s">
        <v>38</v>
      </c>
      <c r="L13" s="139" t="s">
        <v>38</v>
      </c>
      <c r="M13" s="139" t="s">
        <v>38</v>
      </c>
      <c r="N13" s="139" t="s">
        <v>38</v>
      </c>
      <c r="O13" s="139" t="s">
        <v>38</v>
      </c>
      <c r="P13" s="139">
        <v>35</v>
      </c>
      <c r="Q13" s="139">
        <v>56</v>
      </c>
      <c r="R13" s="139">
        <v>125</v>
      </c>
      <c r="S13" s="139">
        <v>100</v>
      </c>
      <c r="T13" s="139">
        <v>89</v>
      </c>
      <c r="U13" s="140">
        <v>86</v>
      </c>
      <c r="W13" s="130"/>
      <c r="X13" s="92" t="s">
        <v>104</v>
      </c>
      <c r="Y13" s="92">
        <v>50847</v>
      </c>
      <c r="Z13" s="93">
        <v>4.04</v>
      </c>
    </row>
    <row r="14" spans="2:26" x14ac:dyDescent="0.3">
      <c r="B14" s="130" t="s">
        <v>103</v>
      </c>
      <c r="C14" s="138">
        <v>29</v>
      </c>
      <c r="D14" s="139">
        <v>17</v>
      </c>
      <c r="E14" s="139">
        <v>25</v>
      </c>
      <c r="F14" s="139">
        <v>23</v>
      </c>
      <c r="G14" s="139">
        <v>27</v>
      </c>
      <c r="H14" s="139">
        <v>31</v>
      </c>
      <c r="I14" s="139">
        <v>44</v>
      </c>
      <c r="J14" s="139">
        <v>102</v>
      </c>
      <c r="K14" s="139">
        <v>111</v>
      </c>
      <c r="L14" s="139">
        <v>114</v>
      </c>
      <c r="M14" s="139">
        <v>120</v>
      </c>
      <c r="N14" s="139">
        <v>131</v>
      </c>
      <c r="O14" s="139">
        <v>120</v>
      </c>
      <c r="P14" s="139">
        <v>146</v>
      </c>
      <c r="Q14" s="139">
        <v>153</v>
      </c>
      <c r="R14" s="139">
        <v>106</v>
      </c>
      <c r="S14" s="139">
        <v>102</v>
      </c>
      <c r="T14" s="139">
        <v>136</v>
      </c>
      <c r="U14" s="140">
        <v>128</v>
      </c>
      <c r="W14" s="131"/>
      <c r="X14" s="90" t="s">
        <v>123</v>
      </c>
      <c r="Y14" s="90">
        <v>53643</v>
      </c>
      <c r="Z14" s="91">
        <v>4.26</v>
      </c>
    </row>
    <row r="15" spans="2:26" x14ac:dyDescent="0.3">
      <c r="B15" s="130" t="s">
        <v>104</v>
      </c>
      <c r="C15" s="138">
        <v>6</v>
      </c>
      <c r="D15" s="139">
        <v>4</v>
      </c>
      <c r="E15" s="139">
        <v>4</v>
      </c>
      <c r="F15" s="139">
        <v>3</v>
      </c>
      <c r="G15" s="139">
        <v>1</v>
      </c>
      <c r="H15" s="139">
        <v>1</v>
      </c>
      <c r="I15" s="139">
        <v>561</v>
      </c>
      <c r="J15" s="139">
        <v>989</v>
      </c>
      <c r="K15" s="139">
        <v>950</v>
      </c>
      <c r="L15" s="139">
        <v>1022</v>
      </c>
      <c r="M15" s="139">
        <v>946</v>
      </c>
      <c r="N15" s="139">
        <v>963</v>
      </c>
      <c r="O15" s="139">
        <v>945</v>
      </c>
      <c r="P15" s="139">
        <v>826</v>
      </c>
      <c r="Q15" s="139">
        <v>813</v>
      </c>
      <c r="R15" s="139">
        <v>791</v>
      </c>
      <c r="S15" s="139">
        <v>721</v>
      </c>
      <c r="T15" s="139">
        <v>666</v>
      </c>
      <c r="U15" s="140">
        <v>696</v>
      </c>
      <c r="W15" s="129"/>
      <c r="X15" s="89" t="s">
        <v>103</v>
      </c>
      <c r="Y15" s="89">
        <v>3557</v>
      </c>
      <c r="Z15" s="111">
        <v>0.28000000000000003</v>
      </c>
    </row>
    <row r="16" spans="2:26" x14ac:dyDescent="0.3">
      <c r="B16" s="130" t="s">
        <v>105</v>
      </c>
      <c r="C16" s="138">
        <v>31</v>
      </c>
      <c r="D16" s="139">
        <v>19</v>
      </c>
      <c r="E16" s="139">
        <v>23</v>
      </c>
      <c r="F16" s="139">
        <v>25</v>
      </c>
      <c r="G16" s="139">
        <v>20</v>
      </c>
      <c r="H16" s="139">
        <v>14</v>
      </c>
      <c r="I16" s="139">
        <v>33</v>
      </c>
      <c r="J16" s="139">
        <v>105</v>
      </c>
      <c r="K16" s="139">
        <v>120</v>
      </c>
      <c r="L16" s="139">
        <v>115</v>
      </c>
      <c r="M16" s="139">
        <v>125</v>
      </c>
      <c r="N16" s="139">
        <v>132</v>
      </c>
      <c r="O16" s="139">
        <v>135</v>
      </c>
      <c r="P16" s="139">
        <v>166</v>
      </c>
      <c r="Q16" s="139">
        <v>167</v>
      </c>
      <c r="R16" s="139">
        <v>129</v>
      </c>
      <c r="S16" s="139">
        <v>150</v>
      </c>
      <c r="T16" s="139">
        <v>163</v>
      </c>
      <c r="U16" s="140">
        <v>165</v>
      </c>
      <c r="W16" s="130"/>
      <c r="X16" s="92" t="s">
        <v>105</v>
      </c>
      <c r="Y16" s="92">
        <v>5974</v>
      </c>
      <c r="Z16" s="93">
        <v>0.47</v>
      </c>
    </row>
    <row r="17" spans="2:26" x14ac:dyDescent="0.3">
      <c r="B17" s="130" t="s">
        <v>106</v>
      </c>
      <c r="C17" s="138" t="s">
        <v>38</v>
      </c>
      <c r="D17" s="139" t="s">
        <v>38</v>
      </c>
      <c r="E17" s="139" t="s">
        <v>38</v>
      </c>
      <c r="F17" s="139" t="s">
        <v>38</v>
      </c>
      <c r="G17" s="139" t="s">
        <v>38</v>
      </c>
      <c r="H17" s="139" t="s">
        <v>38</v>
      </c>
      <c r="I17" s="139" t="s">
        <v>38</v>
      </c>
      <c r="J17" s="139" t="s">
        <v>38</v>
      </c>
      <c r="K17" s="139" t="s">
        <v>38</v>
      </c>
      <c r="L17" s="139" t="s">
        <v>38</v>
      </c>
      <c r="M17" s="139" t="s">
        <v>38</v>
      </c>
      <c r="N17" s="139" t="s">
        <v>38</v>
      </c>
      <c r="O17" s="139" t="s">
        <v>38</v>
      </c>
      <c r="P17" s="139" t="s">
        <v>38</v>
      </c>
      <c r="Q17" s="139" t="s">
        <v>38</v>
      </c>
      <c r="R17" s="139" t="s">
        <v>38</v>
      </c>
      <c r="S17" s="139" t="s">
        <v>38</v>
      </c>
      <c r="T17" s="139" t="s">
        <v>38</v>
      </c>
      <c r="U17" s="140">
        <v>316</v>
      </c>
      <c r="W17" s="130"/>
      <c r="X17" s="92" t="s">
        <v>111</v>
      </c>
      <c r="Y17" s="92">
        <v>1940</v>
      </c>
      <c r="Z17" s="93">
        <v>0.15</v>
      </c>
    </row>
    <row r="18" spans="2:26" x14ac:dyDescent="0.3">
      <c r="B18" s="130" t="s">
        <v>107</v>
      </c>
      <c r="C18" s="138" t="s">
        <v>38</v>
      </c>
      <c r="D18" s="139" t="s">
        <v>38</v>
      </c>
      <c r="E18" s="139" t="s">
        <v>38</v>
      </c>
      <c r="F18" s="139" t="s">
        <v>38</v>
      </c>
      <c r="G18" s="139" t="s">
        <v>38</v>
      </c>
      <c r="H18" s="139" t="s">
        <v>38</v>
      </c>
      <c r="I18" s="139">
        <v>102</v>
      </c>
      <c r="J18" s="139">
        <v>316</v>
      </c>
      <c r="K18" s="139">
        <v>521</v>
      </c>
      <c r="L18" s="139">
        <v>473</v>
      </c>
      <c r="M18" s="139">
        <v>481</v>
      </c>
      <c r="N18" s="139">
        <v>523</v>
      </c>
      <c r="O18" s="139">
        <v>497</v>
      </c>
      <c r="P18" s="139">
        <v>421</v>
      </c>
      <c r="Q18" s="139">
        <v>383</v>
      </c>
      <c r="R18" s="139">
        <v>385</v>
      </c>
      <c r="S18" s="139">
        <v>321</v>
      </c>
      <c r="T18" s="139">
        <v>311</v>
      </c>
      <c r="U18" s="140">
        <v>283</v>
      </c>
      <c r="W18" s="130"/>
      <c r="X18" s="92" t="s">
        <v>113</v>
      </c>
      <c r="Y18" s="92">
        <v>2389</v>
      </c>
      <c r="Z18" s="93">
        <v>0.19</v>
      </c>
    </row>
    <row r="19" spans="2:26" x14ac:dyDescent="0.3">
      <c r="B19" s="130" t="s">
        <v>108</v>
      </c>
      <c r="C19" s="138">
        <v>8</v>
      </c>
      <c r="D19" s="139">
        <v>4</v>
      </c>
      <c r="E19" s="139">
        <v>3</v>
      </c>
      <c r="F19" s="139">
        <v>1</v>
      </c>
      <c r="G19" s="139">
        <v>4</v>
      </c>
      <c r="H19" s="139">
        <v>3</v>
      </c>
      <c r="I19" s="139">
        <v>672</v>
      </c>
      <c r="J19" s="139">
        <v>1026</v>
      </c>
      <c r="K19" s="139">
        <v>1188</v>
      </c>
      <c r="L19" s="139">
        <v>1279</v>
      </c>
      <c r="M19" s="139">
        <v>1490</v>
      </c>
      <c r="N19" s="139">
        <v>1542</v>
      </c>
      <c r="O19" s="139">
        <v>1639</v>
      </c>
      <c r="P19" s="139">
        <v>1713</v>
      </c>
      <c r="Q19" s="139">
        <v>1747</v>
      </c>
      <c r="R19" s="139">
        <v>1904</v>
      </c>
      <c r="S19" s="139">
        <v>2009</v>
      </c>
      <c r="T19" s="139">
        <v>2095</v>
      </c>
      <c r="U19" s="140">
        <v>2126</v>
      </c>
      <c r="W19" s="130"/>
      <c r="X19" s="92" t="s">
        <v>122</v>
      </c>
      <c r="Y19" s="92">
        <v>3028</v>
      </c>
      <c r="Z19" s="93">
        <v>0.24</v>
      </c>
    </row>
    <row r="20" spans="2:26" x14ac:dyDescent="0.3">
      <c r="B20" s="130" t="s">
        <v>109</v>
      </c>
      <c r="C20" s="138" t="s">
        <v>38</v>
      </c>
      <c r="D20" s="139" t="s">
        <v>38</v>
      </c>
      <c r="E20" s="139" t="s">
        <v>38</v>
      </c>
      <c r="F20" s="139" t="s">
        <v>38</v>
      </c>
      <c r="G20" s="139" t="s">
        <v>38</v>
      </c>
      <c r="H20" s="139" t="s">
        <v>38</v>
      </c>
      <c r="I20" s="139">
        <v>108</v>
      </c>
      <c r="J20" s="139">
        <v>354</v>
      </c>
      <c r="K20" s="139">
        <v>598</v>
      </c>
      <c r="L20" s="139">
        <v>712</v>
      </c>
      <c r="M20" s="139">
        <v>863</v>
      </c>
      <c r="N20" s="139">
        <v>900</v>
      </c>
      <c r="O20" s="139">
        <v>916</v>
      </c>
      <c r="P20" s="139">
        <v>810</v>
      </c>
      <c r="Q20" s="139">
        <v>688</v>
      </c>
      <c r="R20" s="139">
        <v>719</v>
      </c>
      <c r="S20" s="139">
        <v>746</v>
      </c>
      <c r="T20" s="139">
        <v>711</v>
      </c>
      <c r="U20" s="140">
        <v>565</v>
      </c>
      <c r="W20" s="130"/>
      <c r="X20" s="92" t="s">
        <v>114</v>
      </c>
      <c r="Y20" s="92">
        <v>394</v>
      </c>
      <c r="Z20" s="93">
        <v>0.03</v>
      </c>
    </row>
    <row r="21" spans="2:26" x14ac:dyDescent="0.3">
      <c r="B21" s="130" t="s">
        <v>110</v>
      </c>
      <c r="C21" s="138">
        <v>3</v>
      </c>
      <c r="D21" s="139">
        <v>8</v>
      </c>
      <c r="E21" s="139">
        <v>2</v>
      </c>
      <c r="F21" s="139">
        <v>1</v>
      </c>
      <c r="G21" s="139">
        <v>2</v>
      </c>
      <c r="H21" s="139">
        <v>2</v>
      </c>
      <c r="I21" s="139">
        <v>1274</v>
      </c>
      <c r="J21" s="139">
        <v>1987</v>
      </c>
      <c r="K21" s="139">
        <v>2027</v>
      </c>
      <c r="L21" s="139">
        <v>1927</v>
      </c>
      <c r="M21" s="139">
        <v>1973</v>
      </c>
      <c r="N21" s="139">
        <v>1994</v>
      </c>
      <c r="O21" s="139">
        <v>1963</v>
      </c>
      <c r="P21" s="139">
        <v>1934</v>
      </c>
      <c r="Q21" s="139">
        <v>2048</v>
      </c>
      <c r="R21" s="139">
        <v>2227</v>
      </c>
      <c r="S21" s="139">
        <v>2359</v>
      </c>
      <c r="T21" s="139">
        <v>2202</v>
      </c>
      <c r="U21" s="140">
        <v>2221</v>
      </c>
      <c r="W21" s="131"/>
      <c r="X21" s="90" t="s">
        <v>121</v>
      </c>
      <c r="Y21" s="90">
        <v>200</v>
      </c>
      <c r="Z21" s="91">
        <v>0.02</v>
      </c>
    </row>
    <row r="22" spans="2:26" x14ac:dyDescent="0.3">
      <c r="B22" s="130" t="s">
        <v>111</v>
      </c>
      <c r="C22" s="138">
        <v>4</v>
      </c>
      <c r="D22" s="139">
        <v>2</v>
      </c>
      <c r="E22" s="139">
        <v>1</v>
      </c>
      <c r="F22" s="139">
        <v>1</v>
      </c>
      <c r="G22" s="139">
        <v>2</v>
      </c>
      <c r="H22" s="139">
        <v>1</v>
      </c>
      <c r="I22" s="139">
        <v>18</v>
      </c>
      <c r="J22" s="139">
        <v>57</v>
      </c>
      <c r="K22" s="139">
        <v>79</v>
      </c>
      <c r="L22" s="139">
        <v>48</v>
      </c>
      <c r="M22" s="139">
        <v>66</v>
      </c>
      <c r="N22" s="139">
        <v>77</v>
      </c>
      <c r="O22" s="139">
        <v>64</v>
      </c>
      <c r="P22" s="139">
        <v>43</v>
      </c>
      <c r="Q22" s="139">
        <v>40</v>
      </c>
      <c r="R22" s="139">
        <v>30</v>
      </c>
      <c r="S22" s="139">
        <v>23</v>
      </c>
      <c r="T22" s="139">
        <v>38</v>
      </c>
      <c r="U22" s="140">
        <v>40</v>
      </c>
    </row>
    <row r="23" spans="2:26" x14ac:dyDescent="0.3">
      <c r="B23" s="130" t="s">
        <v>112</v>
      </c>
      <c r="C23" s="138">
        <v>1</v>
      </c>
      <c r="D23" s="139">
        <v>4</v>
      </c>
      <c r="E23" s="139">
        <v>5</v>
      </c>
      <c r="F23" s="139" t="s">
        <v>38</v>
      </c>
      <c r="G23" s="139">
        <v>1</v>
      </c>
      <c r="H23" s="139" t="s">
        <v>38</v>
      </c>
      <c r="I23" s="139">
        <v>471</v>
      </c>
      <c r="J23" s="139">
        <v>755</v>
      </c>
      <c r="K23" s="139">
        <v>752</v>
      </c>
      <c r="L23" s="139">
        <v>735</v>
      </c>
      <c r="M23" s="139">
        <v>773</v>
      </c>
      <c r="N23" s="139">
        <v>698</v>
      </c>
      <c r="O23" s="139">
        <v>717</v>
      </c>
      <c r="P23" s="139">
        <v>652</v>
      </c>
      <c r="Q23" s="139">
        <v>673</v>
      </c>
      <c r="R23" s="139">
        <v>697</v>
      </c>
      <c r="S23" s="139">
        <v>703</v>
      </c>
      <c r="T23" s="139">
        <v>727</v>
      </c>
      <c r="U23" s="140">
        <v>715</v>
      </c>
      <c r="W23" s="172"/>
      <c r="X23" s="173" t="s">
        <v>160</v>
      </c>
      <c r="Y23" s="173"/>
      <c r="Z23" s="174"/>
    </row>
    <row r="24" spans="2:26" x14ac:dyDescent="0.3">
      <c r="B24" s="130" t="s">
        <v>113</v>
      </c>
      <c r="C24" s="138">
        <v>27</v>
      </c>
      <c r="D24" s="139">
        <v>29</v>
      </c>
      <c r="E24" s="139">
        <v>33</v>
      </c>
      <c r="F24" s="139">
        <v>43</v>
      </c>
      <c r="G24" s="139">
        <v>35</v>
      </c>
      <c r="H24" s="139">
        <v>52</v>
      </c>
      <c r="I24" s="139">
        <v>76</v>
      </c>
      <c r="J24" s="139">
        <v>94</v>
      </c>
      <c r="K24" s="139">
        <v>103</v>
      </c>
      <c r="L24" s="139">
        <v>121</v>
      </c>
      <c r="M24" s="139">
        <v>138</v>
      </c>
      <c r="N24" s="139">
        <v>135</v>
      </c>
      <c r="O24" s="139">
        <v>138</v>
      </c>
      <c r="P24" s="139">
        <v>136</v>
      </c>
      <c r="Q24" s="139">
        <v>156</v>
      </c>
      <c r="R24" s="139">
        <v>133</v>
      </c>
      <c r="S24" s="139">
        <v>143</v>
      </c>
      <c r="T24" s="139">
        <v>134</v>
      </c>
      <c r="U24" s="140">
        <v>126</v>
      </c>
      <c r="W24" s="175"/>
      <c r="X24" s="176" t="s">
        <v>72</v>
      </c>
      <c r="Y24" s="176" t="s">
        <v>158</v>
      </c>
      <c r="Z24" s="177" t="s">
        <v>159</v>
      </c>
    </row>
    <row r="25" spans="2:26" x14ac:dyDescent="0.3">
      <c r="B25" s="130" t="s">
        <v>114</v>
      </c>
      <c r="C25" s="138">
        <v>115</v>
      </c>
      <c r="D25" s="139">
        <v>123</v>
      </c>
      <c r="E25" s="139">
        <v>124</v>
      </c>
      <c r="F25" s="139">
        <v>81</v>
      </c>
      <c r="G25" s="139">
        <v>62</v>
      </c>
      <c r="H25" s="139">
        <v>72</v>
      </c>
      <c r="I25" s="139">
        <v>74</v>
      </c>
      <c r="J25" s="139">
        <v>63</v>
      </c>
      <c r="K25" s="139">
        <v>51</v>
      </c>
      <c r="L25" s="139">
        <v>54</v>
      </c>
      <c r="M25" s="139">
        <v>51</v>
      </c>
      <c r="N25" s="139">
        <v>42</v>
      </c>
      <c r="O25" s="139">
        <v>48</v>
      </c>
      <c r="P25" s="139">
        <v>54</v>
      </c>
      <c r="Q25" s="139">
        <v>39</v>
      </c>
      <c r="R25" s="139">
        <v>37</v>
      </c>
      <c r="S25" s="139">
        <v>38</v>
      </c>
      <c r="T25" s="139">
        <v>37</v>
      </c>
      <c r="U25" s="140">
        <v>45</v>
      </c>
      <c r="W25" s="129" t="s">
        <v>170</v>
      </c>
      <c r="X25" s="89" t="s">
        <v>96</v>
      </c>
      <c r="Y25" s="89">
        <v>1085</v>
      </c>
      <c r="Z25" s="111">
        <v>0.09</v>
      </c>
    </row>
    <row r="26" spans="2:26" x14ac:dyDescent="0.3">
      <c r="B26" s="130" t="s">
        <v>115</v>
      </c>
      <c r="C26" s="138" t="s">
        <v>38</v>
      </c>
      <c r="D26" s="139" t="s">
        <v>38</v>
      </c>
      <c r="E26" s="139" t="s">
        <v>38</v>
      </c>
      <c r="F26" s="139" t="s">
        <v>38</v>
      </c>
      <c r="G26" s="139" t="s">
        <v>38</v>
      </c>
      <c r="H26" s="139" t="s">
        <v>38</v>
      </c>
      <c r="I26" s="139" t="s">
        <v>38</v>
      </c>
      <c r="J26" s="139" t="s">
        <v>38</v>
      </c>
      <c r="K26" s="139" t="s">
        <v>38</v>
      </c>
      <c r="L26" s="139" t="s">
        <v>38</v>
      </c>
      <c r="M26" s="139" t="s">
        <v>38</v>
      </c>
      <c r="N26" s="139" t="s">
        <v>38</v>
      </c>
      <c r="O26" s="139" t="s">
        <v>38</v>
      </c>
      <c r="P26" s="139" t="s">
        <v>38</v>
      </c>
      <c r="Q26" s="139" t="s">
        <v>38</v>
      </c>
      <c r="R26" s="139">
        <v>212</v>
      </c>
      <c r="S26" s="139">
        <v>600</v>
      </c>
      <c r="T26" s="139">
        <v>573</v>
      </c>
      <c r="U26" s="140">
        <v>374</v>
      </c>
      <c r="W26" s="129" t="s">
        <v>161</v>
      </c>
      <c r="X26" s="165" t="s">
        <v>109</v>
      </c>
      <c r="Y26" s="89">
        <v>23903</v>
      </c>
      <c r="Z26" s="111">
        <v>1.9</v>
      </c>
    </row>
    <row r="27" spans="2:26" x14ac:dyDescent="0.3">
      <c r="B27" s="130" t="s">
        <v>116</v>
      </c>
      <c r="C27" s="138" t="s">
        <v>38</v>
      </c>
      <c r="D27" s="139" t="s">
        <v>38</v>
      </c>
      <c r="E27" s="139" t="s">
        <v>38</v>
      </c>
      <c r="F27" s="139" t="s">
        <v>38</v>
      </c>
      <c r="G27" s="139" t="s">
        <v>38</v>
      </c>
      <c r="H27" s="139" t="s">
        <v>38</v>
      </c>
      <c r="I27" s="139" t="s">
        <v>38</v>
      </c>
      <c r="J27" s="139" t="s">
        <v>38</v>
      </c>
      <c r="K27" s="139" t="s">
        <v>38</v>
      </c>
      <c r="L27" s="139" t="s">
        <v>38</v>
      </c>
      <c r="M27" s="139" t="s">
        <v>38</v>
      </c>
      <c r="N27" s="139" t="s">
        <v>38</v>
      </c>
      <c r="O27" s="139" t="s">
        <v>38</v>
      </c>
      <c r="P27" s="139" t="s">
        <v>38</v>
      </c>
      <c r="Q27" s="139" t="s">
        <v>38</v>
      </c>
      <c r="R27" s="139">
        <v>47</v>
      </c>
      <c r="S27" s="139">
        <v>232</v>
      </c>
      <c r="T27" s="139">
        <v>288</v>
      </c>
      <c r="U27" s="140">
        <v>308</v>
      </c>
      <c r="W27" s="130"/>
      <c r="X27" s="166" t="s">
        <v>107</v>
      </c>
      <c r="Y27" s="92">
        <v>13684</v>
      </c>
      <c r="Z27" s="93">
        <v>1.0900000000000001</v>
      </c>
    </row>
    <row r="28" spans="2:26" x14ac:dyDescent="0.3">
      <c r="B28" s="130" t="s">
        <v>117</v>
      </c>
      <c r="C28" s="138">
        <v>5</v>
      </c>
      <c r="D28" s="139">
        <v>2</v>
      </c>
      <c r="E28" s="139">
        <v>3</v>
      </c>
      <c r="F28" s="139">
        <v>5</v>
      </c>
      <c r="G28" s="139">
        <v>7</v>
      </c>
      <c r="H28" s="139">
        <v>6</v>
      </c>
      <c r="I28" s="139">
        <v>991</v>
      </c>
      <c r="J28" s="139">
        <v>1372</v>
      </c>
      <c r="K28" s="139">
        <v>1375</v>
      </c>
      <c r="L28" s="139">
        <v>1373</v>
      </c>
      <c r="M28" s="139">
        <v>1505</v>
      </c>
      <c r="N28" s="139">
        <v>1442</v>
      </c>
      <c r="O28" s="139">
        <v>1414</v>
      </c>
      <c r="P28" s="139">
        <v>1504</v>
      </c>
      <c r="Q28" s="139">
        <v>1602</v>
      </c>
      <c r="R28" s="139">
        <v>2000</v>
      </c>
      <c r="S28" s="139">
        <v>2104</v>
      </c>
      <c r="T28" s="139">
        <v>2202</v>
      </c>
      <c r="U28" s="140">
        <v>2523</v>
      </c>
      <c r="W28" s="130"/>
      <c r="X28" s="167" t="s">
        <v>92</v>
      </c>
      <c r="Y28" s="92">
        <v>6484</v>
      </c>
      <c r="Z28" s="93">
        <v>0.52</v>
      </c>
    </row>
    <row r="29" spans="2:26" x14ac:dyDescent="0.3">
      <c r="B29" s="130" t="s">
        <v>118</v>
      </c>
      <c r="C29" s="138" t="s">
        <v>38</v>
      </c>
      <c r="D29" s="139" t="s">
        <v>38</v>
      </c>
      <c r="E29" s="139" t="s">
        <v>38</v>
      </c>
      <c r="F29" s="139" t="s">
        <v>38</v>
      </c>
      <c r="G29" s="139" t="s">
        <v>38</v>
      </c>
      <c r="H29" s="139" t="s">
        <v>38</v>
      </c>
      <c r="I29" s="139" t="s">
        <v>38</v>
      </c>
      <c r="J29" s="139" t="s">
        <v>38</v>
      </c>
      <c r="K29" s="139" t="s">
        <v>38</v>
      </c>
      <c r="L29" s="139" t="s">
        <v>38</v>
      </c>
      <c r="M29" s="139" t="s">
        <v>38</v>
      </c>
      <c r="N29" s="139" t="s">
        <v>38</v>
      </c>
      <c r="O29" s="139" t="s">
        <v>38</v>
      </c>
      <c r="P29" s="139" t="s">
        <v>38</v>
      </c>
      <c r="Q29" s="139" t="s">
        <v>38</v>
      </c>
      <c r="R29" s="139">
        <v>243</v>
      </c>
      <c r="S29" s="139">
        <v>676</v>
      </c>
      <c r="T29" s="139">
        <v>849</v>
      </c>
      <c r="U29" s="140">
        <v>810</v>
      </c>
      <c r="W29" s="131"/>
      <c r="X29" s="168" t="s">
        <v>116</v>
      </c>
      <c r="Y29" s="90">
        <v>3060</v>
      </c>
      <c r="Z29" s="91">
        <v>0.24</v>
      </c>
    </row>
    <row r="30" spans="2:26" x14ac:dyDescent="0.3">
      <c r="B30" s="130" t="s">
        <v>119</v>
      </c>
      <c r="C30" s="138" t="s">
        <v>38</v>
      </c>
      <c r="D30" s="139" t="s">
        <v>38</v>
      </c>
      <c r="E30" s="139" t="s">
        <v>38</v>
      </c>
      <c r="F30" s="139" t="s">
        <v>38</v>
      </c>
      <c r="G30" s="139" t="s">
        <v>38</v>
      </c>
      <c r="H30" s="139" t="s">
        <v>38</v>
      </c>
      <c r="I30" s="139">
        <v>274</v>
      </c>
      <c r="J30" s="139">
        <v>699</v>
      </c>
      <c r="K30" s="139">
        <v>1252</v>
      </c>
      <c r="L30" s="139">
        <v>1449</v>
      </c>
      <c r="M30" s="139">
        <v>1648</v>
      </c>
      <c r="N30" s="139">
        <v>1807</v>
      </c>
      <c r="O30" s="139">
        <v>1909</v>
      </c>
      <c r="P30" s="139">
        <v>1970</v>
      </c>
      <c r="Q30" s="139">
        <v>2090</v>
      </c>
      <c r="R30" s="139">
        <v>2357</v>
      </c>
      <c r="S30" s="139">
        <v>2369</v>
      </c>
      <c r="T30" s="139">
        <v>2505</v>
      </c>
      <c r="U30" s="140">
        <v>2638</v>
      </c>
      <c r="W30" s="130" t="s">
        <v>163</v>
      </c>
      <c r="X30" s="166" t="s">
        <v>102</v>
      </c>
      <c r="Y30" s="92">
        <v>1816</v>
      </c>
      <c r="Z30" s="93">
        <v>0.14000000000000001</v>
      </c>
    </row>
    <row r="31" spans="2:26" x14ac:dyDescent="0.3">
      <c r="B31" s="130" t="s">
        <v>120</v>
      </c>
      <c r="C31" s="138" t="s">
        <v>38</v>
      </c>
      <c r="D31" s="139" t="s">
        <v>38</v>
      </c>
      <c r="E31" s="139" t="s">
        <v>38</v>
      </c>
      <c r="F31" s="139" t="s">
        <v>38</v>
      </c>
      <c r="G31" s="139" t="s">
        <v>38</v>
      </c>
      <c r="H31" s="139" t="s">
        <v>38</v>
      </c>
      <c r="I31" s="139">
        <v>12</v>
      </c>
      <c r="J31" s="139">
        <v>41</v>
      </c>
      <c r="K31" s="139">
        <v>63</v>
      </c>
      <c r="L31" s="139">
        <v>76</v>
      </c>
      <c r="M31" s="139">
        <v>81</v>
      </c>
      <c r="N31" s="139">
        <v>69</v>
      </c>
      <c r="O31" s="139">
        <v>58</v>
      </c>
      <c r="P31" s="139">
        <v>73</v>
      </c>
      <c r="Q31" s="139">
        <v>82</v>
      </c>
      <c r="R31" s="139">
        <v>121</v>
      </c>
      <c r="S31" s="139">
        <v>97</v>
      </c>
      <c r="T31" s="139">
        <v>141</v>
      </c>
      <c r="U31" s="140">
        <v>146</v>
      </c>
      <c r="W31" s="130"/>
      <c r="X31" s="166" t="s">
        <v>93</v>
      </c>
      <c r="Y31" s="92">
        <v>1392</v>
      </c>
      <c r="Z31" s="93">
        <v>0.11</v>
      </c>
    </row>
    <row r="32" spans="2:26" x14ac:dyDescent="0.3">
      <c r="B32" s="130" t="s">
        <v>121</v>
      </c>
      <c r="C32" s="138">
        <v>3</v>
      </c>
      <c r="D32" s="139" t="s">
        <v>38</v>
      </c>
      <c r="E32" s="139" t="s">
        <v>38</v>
      </c>
      <c r="F32" s="139">
        <v>1</v>
      </c>
      <c r="G32" s="139">
        <v>1</v>
      </c>
      <c r="H32" s="139">
        <v>1</v>
      </c>
      <c r="I32" s="139">
        <v>2</v>
      </c>
      <c r="J32" s="139">
        <v>2</v>
      </c>
      <c r="K32" s="139">
        <v>8</v>
      </c>
      <c r="L32" s="139">
        <v>12</v>
      </c>
      <c r="M32" s="139">
        <v>4</v>
      </c>
      <c r="N32" s="139">
        <v>3</v>
      </c>
      <c r="O32" s="139">
        <v>9</v>
      </c>
      <c r="P32" s="139">
        <v>7</v>
      </c>
      <c r="Q32" s="139">
        <v>3</v>
      </c>
      <c r="R32" s="139">
        <v>2</v>
      </c>
      <c r="S32" s="139">
        <v>4</v>
      </c>
      <c r="T32" s="139">
        <v>2</v>
      </c>
      <c r="U32" s="140">
        <v>3</v>
      </c>
      <c r="W32" s="130"/>
      <c r="X32" s="166" t="s">
        <v>100</v>
      </c>
      <c r="Y32" s="92">
        <v>99</v>
      </c>
      <c r="Z32" s="93">
        <v>0.01</v>
      </c>
    </row>
    <row r="33" spans="2:26" x14ac:dyDescent="0.3">
      <c r="B33" s="130" t="s">
        <v>122</v>
      </c>
      <c r="C33" s="138">
        <v>11</v>
      </c>
      <c r="D33" s="139">
        <v>7</v>
      </c>
      <c r="E33" s="139">
        <v>7</v>
      </c>
      <c r="F33" s="139">
        <v>9</v>
      </c>
      <c r="G33" s="139">
        <v>7</v>
      </c>
      <c r="H33" s="139">
        <v>5</v>
      </c>
      <c r="I33" s="139">
        <v>26</v>
      </c>
      <c r="J33" s="139">
        <v>93</v>
      </c>
      <c r="K33" s="139">
        <v>109</v>
      </c>
      <c r="L33" s="139">
        <v>95</v>
      </c>
      <c r="M33" s="139">
        <v>102</v>
      </c>
      <c r="N33" s="139">
        <v>103</v>
      </c>
      <c r="O33" s="139">
        <v>100</v>
      </c>
      <c r="P33" s="139">
        <v>128</v>
      </c>
      <c r="Q33" s="139">
        <v>127</v>
      </c>
      <c r="R33" s="139">
        <v>84</v>
      </c>
      <c r="S33" s="139">
        <v>84</v>
      </c>
      <c r="T33" s="139">
        <v>105</v>
      </c>
      <c r="U33" s="140">
        <v>97</v>
      </c>
      <c r="W33" s="130"/>
      <c r="X33" s="166" t="s">
        <v>98</v>
      </c>
      <c r="Y33" s="92">
        <v>91</v>
      </c>
      <c r="Z33" s="93">
        <v>0.01</v>
      </c>
    </row>
    <row r="34" spans="2:26" x14ac:dyDescent="0.3">
      <c r="B34" s="131" t="s">
        <v>123</v>
      </c>
      <c r="C34" s="141">
        <v>6</v>
      </c>
      <c r="D34" s="142">
        <v>3</v>
      </c>
      <c r="E34" s="142">
        <v>1</v>
      </c>
      <c r="F34" s="142" t="s">
        <v>38</v>
      </c>
      <c r="G34" s="142" t="s">
        <v>38</v>
      </c>
      <c r="H34" s="142" t="s">
        <v>38</v>
      </c>
      <c r="I34" s="142">
        <v>208</v>
      </c>
      <c r="J34" s="142">
        <v>473</v>
      </c>
      <c r="K34" s="142">
        <v>500</v>
      </c>
      <c r="L34" s="142">
        <v>590</v>
      </c>
      <c r="M34" s="142">
        <v>730</v>
      </c>
      <c r="N34" s="142">
        <v>727</v>
      </c>
      <c r="O34" s="142">
        <v>757</v>
      </c>
      <c r="P34" s="142">
        <v>797</v>
      </c>
      <c r="Q34" s="142">
        <v>860</v>
      </c>
      <c r="R34" s="142">
        <v>921</v>
      </c>
      <c r="S34" s="142">
        <v>1065</v>
      </c>
      <c r="T34" s="142">
        <v>1214</v>
      </c>
      <c r="U34" s="143">
        <v>1208</v>
      </c>
      <c r="W34" s="169"/>
      <c r="X34" s="170" t="s">
        <v>97</v>
      </c>
      <c r="Y34" s="170">
        <v>521</v>
      </c>
      <c r="Z34" s="171">
        <v>0.04</v>
      </c>
    </row>
    <row r="36" spans="2:26" x14ac:dyDescent="0.3">
      <c r="W36" s="172"/>
      <c r="X36" s="173" t="s">
        <v>162</v>
      </c>
      <c r="Y36" s="173"/>
      <c r="Z36" s="174"/>
    </row>
    <row r="37" spans="2:26" x14ac:dyDescent="0.3">
      <c r="W37" s="175"/>
      <c r="X37" s="176" t="s">
        <v>72</v>
      </c>
      <c r="Y37" s="176" t="s">
        <v>158</v>
      </c>
      <c r="Z37" s="177" t="s">
        <v>159</v>
      </c>
    </row>
    <row r="38" spans="2:26" x14ac:dyDescent="0.3">
      <c r="W38" s="130" t="s">
        <v>171</v>
      </c>
      <c r="X38" s="92" t="s">
        <v>94</v>
      </c>
      <c r="Y38" s="92">
        <v>7992</v>
      </c>
      <c r="Z38" s="93">
        <v>0.64</v>
      </c>
    </row>
    <row r="39" spans="2:26" x14ac:dyDescent="0.3">
      <c r="W39" s="130"/>
      <c r="X39" s="92" t="s">
        <v>106</v>
      </c>
      <c r="Y39" s="92">
        <v>4035</v>
      </c>
      <c r="Z39" s="93">
        <v>0.32</v>
      </c>
    </row>
    <row r="40" spans="2:26" x14ac:dyDescent="0.3">
      <c r="W40" s="129" t="s">
        <v>172</v>
      </c>
      <c r="X40" s="89" t="s">
        <v>115</v>
      </c>
      <c r="Y40" s="89">
        <v>17452</v>
      </c>
      <c r="Z40" s="111">
        <v>1.39</v>
      </c>
    </row>
    <row r="41" spans="2:26" x14ac:dyDescent="0.3">
      <c r="W41" s="131"/>
      <c r="X41" s="90" t="s">
        <v>118</v>
      </c>
      <c r="Y41" s="90">
        <v>14290</v>
      </c>
      <c r="Z41" s="91">
        <v>1.1399999999999999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0"/>
  <sheetViews>
    <sheetView zoomScale="70" zoomScaleNormal="70" workbookViewId="0">
      <selection activeCell="M43" sqref="M43"/>
    </sheetView>
  </sheetViews>
  <sheetFormatPr defaultRowHeight="16.5" x14ac:dyDescent="0.3"/>
  <cols>
    <col min="2" max="2" width="13.375" bestFit="1" customWidth="1"/>
    <col min="3" max="3" width="38" bestFit="1" customWidth="1"/>
  </cols>
  <sheetData>
    <row r="3" spans="2:7" x14ac:dyDescent="0.3">
      <c r="B3" s="178" t="s">
        <v>223</v>
      </c>
      <c r="C3" s="179" t="s">
        <v>221</v>
      </c>
      <c r="D3" s="179">
        <v>36251</v>
      </c>
      <c r="E3" s="179">
        <v>31.35</v>
      </c>
      <c r="F3" s="179">
        <v>115224</v>
      </c>
      <c r="G3" s="180">
        <v>99.66</v>
      </c>
    </row>
    <row r="4" spans="2:7" x14ac:dyDescent="0.3">
      <c r="B4" s="187" t="s">
        <v>217</v>
      </c>
      <c r="C4" s="188" t="s">
        <v>224</v>
      </c>
      <c r="D4" s="188">
        <v>10174</v>
      </c>
      <c r="E4" s="188">
        <v>8.8000000000000007</v>
      </c>
      <c r="F4" s="188">
        <v>16571</v>
      </c>
      <c r="G4" s="189">
        <v>14.33</v>
      </c>
    </row>
    <row r="5" spans="2:7" x14ac:dyDescent="0.3">
      <c r="B5" s="181" t="s">
        <v>218</v>
      </c>
      <c r="C5" s="182" t="s">
        <v>225</v>
      </c>
      <c r="D5" s="182">
        <v>3034</v>
      </c>
      <c r="E5" s="182">
        <v>2.62</v>
      </c>
      <c r="F5" s="182">
        <v>19605</v>
      </c>
      <c r="G5" s="183">
        <v>16.96</v>
      </c>
    </row>
    <row r="6" spans="2:7" x14ac:dyDescent="0.3">
      <c r="B6" s="187" t="s">
        <v>219</v>
      </c>
      <c r="C6" s="188" t="s">
        <v>226</v>
      </c>
      <c r="D6" s="188">
        <v>33401</v>
      </c>
      <c r="E6" s="188">
        <v>28.89</v>
      </c>
      <c r="F6" s="188">
        <v>53006</v>
      </c>
      <c r="G6" s="189">
        <v>45.85</v>
      </c>
    </row>
    <row r="7" spans="2:7" x14ac:dyDescent="0.3">
      <c r="B7" s="181" t="s">
        <v>220</v>
      </c>
      <c r="C7" s="182" t="s">
        <v>227</v>
      </c>
      <c r="D7" s="182">
        <v>1112</v>
      </c>
      <c r="E7" s="182">
        <v>0.96</v>
      </c>
      <c r="F7" s="182">
        <v>54118</v>
      </c>
      <c r="G7" s="183">
        <v>46.81</v>
      </c>
    </row>
    <row r="8" spans="2:7" x14ac:dyDescent="0.3">
      <c r="B8" s="178" t="s">
        <v>222</v>
      </c>
      <c r="C8" s="179" t="s">
        <v>199</v>
      </c>
      <c r="D8" s="179">
        <v>19362</v>
      </c>
      <c r="E8" s="179">
        <v>16.75</v>
      </c>
      <c r="F8" s="179">
        <v>77889</v>
      </c>
      <c r="G8" s="180">
        <v>67.37</v>
      </c>
    </row>
    <row r="9" spans="2:7" x14ac:dyDescent="0.3">
      <c r="B9" s="181"/>
      <c r="C9" s="182" t="s">
        <v>174</v>
      </c>
      <c r="D9" s="182">
        <v>3273</v>
      </c>
      <c r="E9" s="182">
        <v>2.83</v>
      </c>
      <c r="F9" s="182">
        <v>3273</v>
      </c>
      <c r="G9" s="183">
        <v>2.83</v>
      </c>
    </row>
    <row r="10" spans="2:7" x14ac:dyDescent="0.3">
      <c r="B10" s="181"/>
      <c r="C10" s="182" t="s">
        <v>191</v>
      </c>
      <c r="D10" s="182">
        <v>2424</v>
      </c>
      <c r="E10" s="182">
        <v>2.1</v>
      </c>
      <c r="F10" s="182">
        <v>56913</v>
      </c>
      <c r="G10" s="183">
        <v>49.23</v>
      </c>
    </row>
    <row r="11" spans="2:7" x14ac:dyDescent="0.3">
      <c r="B11" s="181"/>
      <c r="C11" s="182" t="s">
        <v>186</v>
      </c>
      <c r="D11" s="182">
        <v>1246</v>
      </c>
      <c r="E11" s="182">
        <v>1.08</v>
      </c>
      <c r="F11" s="182">
        <v>6352</v>
      </c>
      <c r="G11" s="183">
        <v>5.49</v>
      </c>
    </row>
    <row r="12" spans="2:7" x14ac:dyDescent="0.3">
      <c r="B12" s="181"/>
      <c r="C12" s="182" t="s">
        <v>194</v>
      </c>
      <c r="D12" s="182">
        <v>926</v>
      </c>
      <c r="E12" s="182">
        <v>0.8</v>
      </c>
      <c r="F12" s="182">
        <v>57844</v>
      </c>
      <c r="G12" s="183">
        <v>50.03</v>
      </c>
    </row>
    <row r="13" spans="2:7" x14ac:dyDescent="0.3">
      <c r="B13" s="181"/>
      <c r="C13" s="182" t="s">
        <v>178</v>
      </c>
      <c r="D13" s="182">
        <v>618</v>
      </c>
      <c r="E13" s="182">
        <v>0.53</v>
      </c>
      <c r="F13" s="182">
        <v>4251</v>
      </c>
      <c r="G13" s="183">
        <v>3.68</v>
      </c>
    </row>
    <row r="14" spans="2:7" x14ac:dyDescent="0.3">
      <c r="B14" s="181"/>
      <c r="C14" s="182" t="s">
        <v>195</v>
      </c>
      <c r="D14" s="182">
        <v>532</v>
      </c>
      <c r="E14" s="182">
        <v>0.46</v>
      </c>
      <c r="F14" s="182">
        <v>58376</v>
      </c>
      <c r="G14" s="183">
        <v>50.49</v>
      </c>
    </row>
    <row r="15" spans="2:7" x14ac:dyDescent="0.3">
      <c r="B15" s="181"/>
      <c r="C15" s="182" t="s">
        <v>183</v>
      </c>
      <c r="D15" s="182">
        <v>505</v>
      </c>
      <c r="E15" s="182">
        <v>0.44</v>
      </c>
      <c r="F15" s="182">
        <v>5022</v>
      </c>
      <c r="G15" s="183">
        <v>4.34</v>
      </c>
    </row>
    <row r="16" spans="2:7" x14ac:dyDescent="0.3">
      <c r="B16" s="181"/>
      <c r="C16" s="182" t="s">
        <v>211</v>
      </c>
      <c r="D16" s="182">
        <v>379</v>
      </c>
      <c r="E16" s="182">
        <v>0.33</v>
      </c>
      <c r="F16" s="182">
        <v>78973</v>
      </c>
      <c r="G16" s="183">
        <v>68.31</v>
      </c>
    </row>
    <row r="17" spans="2:7" x14ac:dyDescent="0.3">
      <c r="B17" s="181"/>
      <c r="C17" s="182" t="s">
        <v>202</v>
      </c>
      <c r="D17" s="182">
        <v>350</v>
      </c>
      <c r="E17" s="182">
        <v>0.3</v>
      </c>
      <c r="F17" s="182">
        <v>78247</v>
      </c>
      <c r="G17" s="183">
        <v>67.680000000000007</v>
      </c>
    </row>
    <row r="18" spans="2:7" x14ac:dyDescent="0.3">
      <c r="B18" s="181"/>
      <c r="C18" s="182" t="s">
        <v>190</v>
      </c>
      <c r="D18" s="182">
        <v>300</v>
      </c>
      <c r="E18" s="182">
        <v>0.26</v>
      </c>
      <c r="F18" s="182">
        <v>54489</v>
      </c>
      <c r="G18" s="183">
        <v>47.13</v>
      </c>
    </row>
    <row r="19" spans="2:7" x14ac:dyDescent="0.3">
      <c r="B19" s="181"/>
      <c r="C19" s="182" t="s">
        <v>177</v>
      </c>
      <c r="D19" s="182">
        <v>293</v>
      </c>
      <c r="E19" s="182">
        <v>0.25</v>
      </c>
      <c r="F19" s="182">
        <v>3633</v>
      </c>
      <c r="G19" s="183">
        <v>3.14</v>
      </c>
    </row>
    <row r="20" spans="2:7" x14ac:dyDescent="0.3">
      <c r="B20" s="181"/>
      <c r="C20" s="182" t="s">
        <v>203</v>
      </c>
      <c r="D20" s="182">
        <v>215</v>
      </c>
      <c r="E20" s="182">
        <v>0.19</v>
      </c>
      <c r="F20" s="182">
        <v>78462</v>
      </c>
      <c r="G20" s="183">
        <v>67.86</v>
      </c>
    </row>
    <row r="21" spans="2:7" x14ac:dyDescent="0.3">
      <c r="B21" s="181"/>
      <c r="C21" s="182" t="s">
        <v>216</v>
      </c>
      <c r="D21" s="182">
        <v>131</v>
      </c>
      <c r="E21" s="182">
        <v>0.11</v>
      </c>
      <c r="F21" s="182">
        <v>115617</v>
      </c>
      <c r="G21" s="183">
        <v>100</v>
      </c>
    </row>
    <row r="22" spans="2:7" x14ac:dyDescent="0.3">
      <c r="B22" s="181"/>
      <c r="C22" s="182" t="s">
        <v>180</v>
      </c>
      <c r="D22" s="182">
        <v>118</v>
      </c>
      <c r="E22" s="182">
        <v>0.1</v>
      </c>
      <c r="F22" s="182">
        <v>4464</v>
      </c>
      <c r="G22" s="183">
        <v>3.86</v>
      </c>
    </row>
    <row r="23" spans="2:7" x14ac:dyDescent="0.3">
      <c r="B23" s="181"/>
      <c r="C23" s="182" t="s">
        <v>197</v>
      </c>
      <c r="D23" s="182">
        <v>106</v>
      </c>
      <c r="E23" s="182">
        <v>0.09</v>
      </c>
      <c r="F23" s="182">
        <v>58526</v>
      </c>
      <c r="G23" s="183">
        <v>50.62</v>
      </c>
    </row>
    <row r="24" spans="2:7" x14ac:dyDescent="0.3">
      <c r="B24" s="181"/>
      <c r="C24" s="182" t="s">
        <v>212</v>
      </c>
      <c r="D24" s="182">
        <v>101</v>
      </c>
      <c r="E24" s="182">
        <v>0.09</v>
      </c>
      <c r="F24" s="182">
        <v>115325</v>
      </c>
      <c r="G24" s="183">
        <v>99.75</v>
      </c>
    </row>
    <row r="25" spans="2:7" x14ac:dyDescent="0.3">
      <c r="B25" s="181"/>
      <c r="C25" s="182" t="s">
        <v>179</v>
      </c>
      <c r="D25" s="182">
        <v>95</v>
      </c>
      <c r="E25" s="182">
        <v>0.08</v>
      </c>
      <c r="F25" s="182">
        <v>4346</v>
      </c>
      <c r="G25" s="183">
        <v>3.76</v>
      </c>
    </row>
    <row r="26" spans="2:7" x14ac:dyDescent="0.3">
      <c r="B26" s="181"/>
      <c r="C26" s="182" t="s">
        <v>208</v>
      </c>
      <c r="D26" s="182">
        <v>91</v>
      </c>
      <c r="E26" s="182">
        <v>0.08</v>
      </c>
      <c r="F26" s="182">
        <v>78571</v>
      </c>
      <c r="G26" s="183">
        <v>67.959999999999994</v>
      </c>
    </row>
    <row r="27" spans="2:7" x14ac:dyDescent="0.3">
      <c r="B27" s="181"/>
      <c r="C27" s="182" t="s">
        <v>213</v>
      </c>
      <c r="D27" s="182">
        <v>87</v>
      </c>
      <c r="E27" s="182">
        <v>0.08</v>
      </c>
      <c r="F27" s="182">
        <v>115412</v>
      </c>
      <c r="G27" s="183">
        <v>99.82</v>
      </c>
    </row>
    <row r="28" spans="2:7" x14ac:dyDescent="0.3">
      <c r="B28" s="181"/>
      <c r="C28" s="182" t="s">
        <v>185</v>
      </c>
      <c r="D28" s="182">
        <v>83</v>
      </c>
      <c r="E28" s="182">
        <v>7.0000000000000007E-2</v>
      </c>
      <c r="F28" s="182">
        <v>5106</v>
      </c>
      <c r="G28" s="183">
        <v>4.42</v>
      </c>
    </row>
    <row r="29" spans="2:7" x14ac:dyDescent="0.3">
      <c r="B29" s="181"/>
      <c r="C29" s="182" t="s">
        <v>189</v>
      </c>
      <c r="D29" s="182">
        <v>71</v>
      </c>
      <c r="E29" s="182">
        <v>0.06</v>
      </c>
      <c r="F29" s="182">
        <v>54189</v>
      </c>
      <c r="G29" s="183">
        <v>46.87</v>
      </c>
    </row>
    <row r="30" spans="2:7" x14ac:dyDescent="0.3">
      <c r="B30" s="181"/>
      <c r="C30" s="182" t="s">
        <v>176</v>
      </c>
      <c r="D30" s="182">
        <v>61</v>
      </c>
      <c r="E30" s="182">
        <v>0.05</v>
      </c>
      <c r="F30" s="182">
        <v>3340</v>
      </c>
      <c r="G30" s="183">
        <v>2.89</v>
      </c>
    </row>
    <row r="31" spans="2:7" x14ac:dyDescent="0.3">
      <c r="B31" s="181"/>
      <c r="C31" s="182" t="s">
        <v>215</v>
      </c>
      <c r="D31" s="182">
        <v>61</v>
      </c>
      <c r="E31" s="182">
        <v>0.05</v>
      </c>
      <c r="F31" s="182">
        <v>115486</v>
      </c>
      <c r="G31" s="183">
        <v>99.89</v>
      </c>
    </row>
    <row r="32" spans="2:7" x14ac:dyDescent="0.3">
      <c r="B32" s="181"/>
      <c r="C32" s="182" t="s">
        <v>182</v>
      </c>
      <c r="D32" s="182">
        <v>52</v>
      </c>
      <c r="E32" s="182">
        <v>0.04</v>
      </c>
      <c r="F32" s="182">
        <v>4517</v>
      </c>
      <c r="G32" s="183">
        <v>3.91</v>
      </c>
    </row>
    <row r="33" spans="2:7" x14ac:dyDescent="0.3">
      <c r="B33" s="181"/>
      <c r="C33" s="182" t="s">
        <v>196</v>
      </c>
      <c r="D33" s="182">
        <v>44</v>
      </c>
      <c r="E33" s="182">
        <v>0.04</v>
      </c>
      <c r="F33" s="182">
        <v>58420</v>
      </c>
      <c r="G33" s="183">
        <v>50.53</v>
      </c>
    </row>
    <row r="34" spans="2:7" x14ac:dyDescent="0.3">
      <c r="B34" s="181"/>
      <c r="C34" s="182" t="s">
        <v>187</v>
      </c>
      <c r="D34" s="182">
        <v>36</v>
      </c>
      <c r="E34" s="182">
        <v>0.03</v>
      </c>
      <c r="F34" s="182">
        <v>6388</v>
      </c>
      <c r="G34" s="183">
        <v>5.53</v>
      </c>
    </row>
    <row r="35" spans="2:7" x14ac:dyDescent="0.3">
      <c r="B35" s="181"/>
      <c r="C35" s="182" t="s">
        <v>210</v>
      </c>
      <c r="D35" s="182">
        <v>19</v>
      </c>
      <c r="E35" s="182">
        <v>0.02</v>
      </c>
      <c r="F35" s="182">
        <v>78594</v>
      </c>
      <c r="G35" s="183">
        <v>67.98</v>
      </c>
    </row>
    <row r="36" spans="2:7" x14ac:dyDescent="0.3">
      <c r="B36" s="181"/>
      <c r="C36" s="182" t="s">
        <v>214</v>
      </c>
      <c r="D36" s="182">
        <v>13</v>
      </c>
      <c r="E36" s="182">
        <v>0.01</v>
      </c>
      <c r="F36" s="182">
        <v>115425</v>
      </c>
      <c r="G36" s="183">
        <v>99.83</v>
      </c>
    </row>
    <row r="37" spans="2:7" x14ac:dyDescent="0.3">
      <c r="B37" s="181"/>
      <c r="C37" s="182" t="s">
        <v>188</v>
      </c>
      <c r="D37" s="182">
        <v>9</v>
      </c>
      <c r="E37" s="182">
        <v>0.01</v>
      </c>
      <c r="F37" s="182">
        <v>6397</v>
      </c>
      <c r="G37" s="183">
        <v>5.53</v>
      </c>
    </row>
    <row r="38" spans="2:7" x14ac:dyDescent="0.3">
      <c r="B38" s="181"/>
      <c r="C38" s="182" t="s">
        <v>175</v>
      </c>
      <c r="D38" s="182">
        <v>6</v>
      </c>
      <c r="E38" s="182">
        <v>0.01</v>
      </c>
      <c r="F38" s="182">
        <v>3279</v>
      </c>
      <c r="G38" s="183">
        <v>2.84</v>
      </c>
    </row>
    <row r="39" spans="2:7" x14ac:dyDescent="0.3">
      <c r="B39" s="181"/>
      <c r="C39" s="182" t="s">
        <v>206</v>
      </c>
      <c r="D39" s="182">
        <v>6</v>
      </c>
      <c r="E39" s="182">
        <v>0.01</v>
      </c>
      <c r="F39" s="182">
        <v>78477</v>
      </c>
      <c r="G39" s="183">
        <v>67.88</v>
      </c>
    </row>
    <row r="40" spans="2:7" x14ac:dyDescent="0.3">
      <c r="B40" s="181"/>
      <c r="C40" s="182" t="s">
        <v>201</v>
      </c>
      <c r="D40" s="182">
        <v>5</v>
      </c>
      <c r="E40" s="182">
        <v>0</v>
      </c>
      <c r="F40" s="182">
        <v>77897</v>
      </c>
      <c r="G40" s="183">
        <v>67.38</v>
      </c>
    </row>
    <row r="41" spans="2:7" x14ac:dyDescent="0.3">
      <c r="B41" s="181"/>
      <c r="C41" s="182" t="s">
        <v>205</v>
      </c>
      <c r="D41" s="182">
        <v>5</v>
      </c>
      <c r="E41" s="182">
        <v>0</v>
      </c>
      <c r="F41" s="182">
        <v>78471</v>
      </c>
      <c r="G41" s="183">
        <v>67.87</v>
      </c>
    </row>
    <row r="42" spans="2:7" x14ac:dyDescent="0.3">
      <c r="B42" s="181"/>
      <c r="C42" s="182" t="s">
        <v>204</v>
      </c>
      <c r="D42" s="182">
        <v>4</v>
      </c>
      <c r="E42" s="182">
        <v>0</v>
      </c>
      <c r="F42" s="182">
        <v>78466</v>
      </c>
      <c r="G42" s="183">
        <v>67.87</v>
      </c>
    </row>
    <row r="43" spans="2:7" x14ac:dyDescent="0.3">
      <c r="B43" s="181"/>
      <c r="C43" s="182" t="s">
        <v>209</v>
      </c>
      <c r="D43" s="182">
        <v>4</v>
      </c>
      <c r="E43" s="182">
        <v>0</v>
      </c>
      <c r="F43" s="182">
        <v>78575</v>
      </c>
      <c r="G43" s="183">
        <v>67.959999999999994</v>
      </c>
    </row>
    <row r="44" spans="2:7" x14ac:dyDescent="0.3">
      <c r="B44" s="181"/>
      <c r="C44" s="182" t="s">
        <v>193</v>
      </c>
      <c r="D44" s="182">
        <v>3</v>
      </c>
      <c r="E44" s="182">
        <v>0</v>
      </c>
      <c r="F44" s="182">
        <v>56918</v>
      </c>
      <c r="G44" s="183">
        <v>49.23</v>
      </c>
    </row>
    <row r="45" spans="2:7" x14ac:dyDescent="0.3">
      <c r="B45" s="181"/>
      <c r="C45" s="182" t="s">
        <v>200</v>
      </c>
      <c r="D45" s="182">
        <v>3</v>
      </c>
      <c r="E45" s="182">
        <v>0</v>
      </c>
      <c r="F45" s="182">
        <v>77892</v>
      </c>
      <c r="G45" s="183">
        <v>67.37</v>
      </c>
    </row>
    <row r="46" spans="2:7" x14ac:dyDescent="0.3">
      <c r="B46" s="181"/>
      <c r="C46" s="182" t="s">
        <v>207</v>
      </c>
      <c r="D46" s="182">
        <v>3</v>
      </c>
      <c r="E46" s="182">
        <v>0</v>
      </c>
      <c r="F46" s="182">
        <v>78480</v>
      </c>
      <c r="G46" s="183">
        <v>67.88</v>
      </c>
    </row>
    <row r="47" spans="2:7" x14ac:dyDescent="0.3">
      <c r="B47" s="181"/>
      <c r="C47" s="182" t="s">
        <v>192</v>
      </c>
      <c r="D47" s="182">
        <v>2</v>
      </c>
      <c r="E47" s="182">
        <v>0</v>
      </c>
      <c r="F47" s="182">
        <v>56915</v>
      </c>
      <c r="G47" s="183">
        <v>49.23</v>
      </c>
    </row>
    <row r="48" spans="2:7" x14ac:dyDescent="0.3">
      <c r="B48" s="181"/>
      <c r="C48" s="182" t="s">
        <v>181</v>
      </c>
      <c r="D48" s="182">
        <v>1</v>
      </c>
      <c r="E48" s="182">
        <v>0</v>
      </c>
      <c r="F48" s="182">
        <v>4465</v>
      </c>
      <c r="G48" s="183">
        <v>3.86</v>
      </c>
    </row>
    <row r="49" spans="2:7" x14ac:dyDescent="0.3">
      <c r="B49" s="181"/>
      <c r="C49" s="182" t="s">
        <v>184</v>
      </c>
      <c r="D49" s="182">
        <v>1</v>
      </c>
      <c r="E49" s="182">
        <v>0</v>
      </c>
      <c r="F49" s="182">
        <v>5023</v>
      </c>
      <c r="G49" s="183">
        <v>4.34</v>
      </c>
    </row>
    <row r="50" spans="2:7" x14ac:dyDescent="0.3">
      <c r="B50" s="184"/>
      <c r="C50" s="185" t="s">
        <v>198</v>
      </c>
      <c r="D50" s="185">
        <v>1</v>
      </c>
      <c r="E50" s="185">
        <v>0</v>
      </c>
      <c r="F50" s="185">
        <v>58527</v>
      </c>
      <c r="G50" s="186">
        <v>50.62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zoomScale="85" zoomScaleNormal="85" workbookViewId="0">
      <selection activeCell="C15" sqref="C15"/>
    </sheetView>
  </sheetViews>
  <sheetFormatPr defaultRowHeight="16.5" x14ac:dyDescent="0.3"/>
  <cols>
    <col min="2" max="2" width="4.875" style="144" bestFit="1" customWidth="1"/>
    <col min="3" max="3" width="31.75" bestFit="1" customWidth="1"/>
    <col min="4" max="5" width="9.875" bestFit="1" customWidth="1"/>
    <col min="6" max="7" width="9.125" bestFit="1" customWidth="1"/>
    <col min="8" max="8" width="14.5" bestFit="1" customWidth="1"/>
  </cols>
  <sheetData>
    <row r="3" spans="2:8" x14ac:dyDescent="0.3">
      <c r="B3" s="317" t="s">
        <v>156</v>
      </c>
      <c r="C3" s="319"/>
      <c r="D3" s="317" t="s">
        <v>157</v>
      </c>
      <c r="E3" s="318"/>
      <c r="F3" s="318"/>
      <c r="G3" s="319"/>
      <c r="H3" s="326" t="s">
        <v>155</v>
      </c>
    </row>
    <row r="4" spans="2:8" x14ac:dyDescent="0.3">
      <c r="B4" s="322"/>
      <c r="C4" s="323"/>
      <c r="D4" s="163">
        <v>1</v>
      </c>
      <c r="E4" s="163">
        <v>2</v>
      </c>
      <c r="F4" s="163" t="s">
        <v>153</v>
      </c>
      <c r="G4" s="163" t="s">
        <v>154</v>
      </c>
      <c r="H4" s="327"/>
    </row>
    <row r="5" spans="2:8" x14ac:dyDescent="0.3">
      <c r="B5" s="324"/>
      <c r="C5" s="325"/>
      <c r="D5" s="164" t="s">
        <v>151</v>
      </c>
      <c r="E5" s="164" t="s">
        <v>152</v>
      </c>
      <c r="F5" s="164"/>
      <c r="G5" s="164"/>
      <c r="H5" s="328"/>
    </row>
    <row r="6" spans="2:8" x14ac:dyDescent="0.3">
      <c r="B6" s="149">
        <v>1</v>
      </c>
      <c r="C6" s="145" t="s">
        <v>124</v>
      </c>
      <c r="D6" s="153">
        <v>0</v>
      </c>
      <c r="E6" s="153">
        <v>503674</v>
      </c>
      <c r="F6" s="153">
        <v>0</v>
      </c>
      <c r="G6" s="153">
        <v>0</v>
      </c>
      <c r="H6" s="154">
        <v>503674</v>
      </c>
    </row>
    <row r="7" spans="2:8" x14ac:dyDescent="0.3">
      <c r="B7" s="150">
        <v>2</v>
      </c>
      <c r="C7" s="146" t="s">
        <v>125</v>
      </c>
      <c r="D7" s="155">
        <v>0</v>
      </c>
      <c r="E7" s="155">
        <v>102375</v>
      </c>
      <c r="F7" s="155">
        <v>0</v>
      </c>
      <c r="G7" s="155">
        <v>0</v>
      </c>
      <c r="H7" s="156">
        <v>102375</v>
      </c>
    </row>
    <row r="8" spans="2:8" x14ac:dyDescent="0.3">
      <c r="B8" s="150">
        <v>3</v>
      </c>
      <c r="C8" s="146" t="s">
        <v>126</v>
      </c>
      <c r="D8" s="155">
        <v>0</v>
      </c>
      <c r="E8" s="155">
        <v>14702</v>
      </c>
      <c r="F8" s="155">
        <v>0</v>
      </c>
      <c r="G8" s="155">
        <v>0</v>
      </c>
      <c r="H8" s="156">
        <v>14702</v>
      </c>
    </row>
    <row r="9" spans="2:8" x14ac:dyDescent="0.3">
      <c r="B9" s="150">
        <v>4</v>
      </c>
      <c r="C9" s="146" t="s">
        <v>127</v>
      </c>
      <c r="D9" s="155">
        <v>0</v>
      </c>
      <c r="E9" s="155">
        <v>72379</v>
      </c>
      <c r="F9" s="155">
        <v>0</v>
      </c>
      <c r="G9" s="155">
        <v>0</v>
      </c>
      <c r="H9" s="156">
        <v>72379</v>
      </c>
    </row>
    <row r="10" spans="2:8" x14ac:dyDescent="0.3">
      <c r="B10" s="150">
        <v>5</v>
      </c>
      <c r="C10" s="146" t="s">
        <v>128</v>
      </c>
      <c r="D10" s="155">
        <v>0</v>
      </c>
      <c r="E10" s="155">
        <v>5060</v>
      </c>
      <c r="F10" s="155">
        <v>0</v>
      </c>
      <c r="G10" s="155">
        <v>0</v>
      </c>
      <c r="H10" s="157">
        <v>5060</v>
      </c>
    </row>
    <row r="11" spans="2:8" x14ac:dyDescent="0.3">
      <c r="B11" s="150">
        <v>9</v>
      </c>
      <c r="C11" s="146" t="s">
        <v>132</v>
      </c>
      <c r="D11" s="155">
        <v>0</v>
      </c>
      <c r="E11" s="155">
        <v>233002</v>
      </c>
      <c r="F11" s="155">
        <v>0</v>
      </c>
      <c r="G11" s="155">
        <v>0</v>
      </c>
      <c r="H11" s="157">
        <v>233002</v>
      </c>
    </row>
    <row r="12" spans="2:8" x14ac:dyDescent="0.3">
      <c r="B12" s="151">
        <v>18</v>
      </c>
      <c r="C12" s="147" t="s">
        <v>141</v>
      </c>
      <c r="D12" s="158">
        <v>0</v>
      </c>
      <c r="E12" s="158">
        <v>479</v>
      </c>
      <c r="F12" s="158">
        <v>0</v>
      </c>
      <c r="G12" s="158">
        <v>0</v>
      </c>
      <c r="H12" s="159">
        <v>479</v>
      </c>
    </row>
    <row r="13" spans="2:8" x14ac:dyDescent="0.3">
      <c r="B13" s="149">
        <v>6</v>
      </c>
      <c r="C13" s="145" t="s">
        <v>129</v>
      </c>
      <c r="D13" s="153">
        <v>22148</v>
      </c>
      <c r="E13" s="153">
        <v>0</v>
      </c>
      <c r="F13" s="153">
        <v>0</v>
      </c>
      <c r="G13" s="153">
        <v>0</v>
      </c>
      <c r="H13" s="160">
        <v>22148</v>
      </c>
    </row>
    <row r="14" spans="2:8" x14ac:dyDescent="0.3">
      <c r="B14" s="150">
        <v>7</v>
      </c>
      <c r="C14" s="146" t="s">
        <v>130</v>
      </c>
      <c r="D14" s="155">
        <v>8148</v>
      </c>
      <c r="E14" s="155">
        <v>0</v>
      </c>
      <c r="F14" s="155">
        <v>0</v>
      </c>
      <c r="G14" s="155">
        <v>0</v>
      </c>
      <c r="H14" s="157">
        <v>8148</v>
      </c>
    </row>
    <row r="15" spans="2:8" x14ac:dyDescent="0.3">
      <c r="B15" s="150">
        <v>8</v>
      </c>
      <c r="C15" s="146" t="s">
        <v>131</v>
      </c>
      <c r="D15" s="155">
        <v>17471</v>
      </c>
      <c r="E15" s="155">
        <v>0</v>
      </c>
      <c r="F15" s="155">
        <v>0</v>
      </c>
      <c r="G15" s="155">
        <v>0</v>
      </c>
      <c r="H15" s="157">
        <v>17471</v>
      </c>
    </row>
    <row r="16" spans="2:8" x14ac:dyDescent="0.3">
      <c r="B16" s="150">
        <v>12</v>
      </c>
      <c r="C16" s="146" t="s">
        <v>135</v>
      </c>
      <c r="D16" s="155">
        <v>180931</v>
      </c>
      <c r="E16" s="155">
        <v>0</v>
      </c>
      <c r="F16" s="155">
        <v>0</v>
      </c>
      <c r="G16" s="155">
        <v>0</v>
      </c>
      <c r="H16" s="157">
        <v>180931</v>
      </c>
    </row>
    <row r="17" spans="2:8" x14ac:dyDescent="0.3">
      <c r="B17" s="150">
        <v>13</v>
      </c>
      <c r="C17" s="146" t="s">
        <v>136</v>
      </c>
      <c r="D17" s="155">
        <v>370</v>
      </c>
      <c r="E17" s="155">
        <v>0</v>
      </c>
      <c r="F17" s="155">
        <v>0</v>
      </c>
      <c r="G17" s="155">
        <v>0</v>
      </c>
      <c r="H17" s="157">
        <v>370</v>
      </c>
    </row>
    <row r="18" spans="2:8" x14ac:dyDescent="0.3">
      <c r="B18" s="150">
        <v>14</v>
      </c>
      <c r="C18" s="146" t="s">
        <v>137</v>
      </c>
      <c r="D18" s="155">
        <v>3222</v>
      </c>
      <c r="E18" s="155">
        <v>0</v>
      </c>
      <c r="F18" s="155">
        <v>0</v>
      </c>
      <c r="G18" s="155">
        <v>0</v>
      </c>
      <c r="H18" s="157">
        <v>3222</v>
      </c>
    </row>
    <row r="19" spans="2:8" x14ac:dyDescent="0.3">
      <c r="B19" s="150">
        <v>15</v>
      </c>
      <c r="C19" s="146" t="s">
        <v>138</v>
      </c>
      <c r="D19" s="155">
        <v>517</v>
      </c>
      <c r="E19" s="155">
        <v>0</v>
      </c>
      <c r="F19" s="155">
        <v>0</v>
      </c>
      <c r="G19" s="155">
        <v>0</v>
      </c>
      <c r="H19" s="157">
        <v>517</v>
      </c>
    </row>
    <row r="20" spans="2:8" x14ac:dyDescent="0.3">
      <c r="B20" s="150">
        <v>16</v>
      </c>
      <c r="C20" s="146" t="s">
        <v>139</v>
      </c>
      <c r="D20" s="155">
        <v>92</v>
      </c>
      <c r="E20" s="155">
        <v>0</v>
      </c>
      <c r="F20" s="155">
        <v>0</v>
      </c>
      <c r="G20" s="155">
        <v>0</v>
      </c>
      <c r="H20" s="157">
        <v>92</v>
      </c>
    </row>
    <row r="21" spans="2:8" x14ac:dyDescent="0.3">
      <c r="B21" s="151">
        <v>17</v>
      </c>
      <c r="C21" s="147" t="s">
        <v>140</v>
      </c>
      <c r="D21" s="158">
        <v>10</v>
      </c>
      <c r="E21" s="158">
        <v>0</v>
      </c>
      <c r="F21" s="158">
        <v>0</v>
      </c>
      <c r="G21" s="158">
        <v>0</v>
      </c>
      <c r="H21" s="159">
        <v>10</v>
      </c>
    </row>
    <row r="22" spans="2:8" x14ac:dyDescent="0.3">
      <c r="B22" s="152">
        <v>900</v>
      </c>
      <c r="C22" s="148" t="s">
        <v>149</v>
      </c>
      <c r="D22" s="161">
        <v>0</v>
      </c>
      <c r="E22" s="161">
        <v>0</v>
      </c>
      <c r="F22" s="161">
        <v>893</v>
      </c>
      <c r="G22" s="161">
        <v>0</v>
      </c>
      <c r="H22" s="162">
        <v>893</v>
      </c>
    </row>
    <row r="23" spans="2:8" x14ac:dyDescent="0.3">
      <c r="B23" s="152">
        <v>19</v>
      </c>
      <c r="C23" s="148" t="s">
        <v>142</v>
      </c>
      <c r="D23" s="161">
        <v>0</v>
      </c>
      <c r="E23" s="161">
        <v>0</v>
      </c>
      <c r="F23" s="161">
        <v>0</v>
      </c>
      <c r="G23" s="161">
        <v>49593</v>
      </c>
      <c r="H23" s="162">
        <v>49593</v>
      </c>
    </row>
    <row r="24" spans="2:8" x14ac:dyDescent="0.3">
      <c r="B24" s="149">
        <v>21</v>
      </c>
      <c r="C24" s="145" t="s">
        <v>144</v>
      </c>
      <c r="D24" s="153">
        <v>4</v>
      </c>
      <c r="E24" s="153">
        <v>68</v>
      </c>
      <c r="F24" s="153">
        <v>0</v>
      </c>
      <c r="G24" s="153">
        <v>26</v>
      </c>
      <c r="H24" s="160">
        <v>98</v>
      </c>
    </row>
    <row r="25" spans="2:8" x14ac:dyDescent="0.3">
      <c r="B25" s="150">
        <v>22</v>
      </c>
      <c r="C25" s="146" t="s">
        <v>145</v>
      </c>
      <c r="D25" s="155">
        <v>13</v>
      </c>
      <c r="E25" s="155">
        <v>30</v>
      </c>
      <c r="F25" s="155">
        <v>0</v>
      </c>
      <c r="G25" s="155">
        <v>27</v>
      </c>
      <c r="H25" s="157">
        <v>70</v>
      </c>
    </row>
    <row r="26" spans="2:8" x14ac:dyDescent="0.3">
      <c r="B26" s="151">
        <v>10</v>
      </c>
      <c r="C26" s="147" t="s">
        <v>133</v>
      </c>
      <c r="D26" s="158">
        <v>0</v>
      </c>
      <c r="E26" s="158">
        <v>1058</v>
      </c>
      <c r="F26" s="158">
        <v>0</v>
      </c>
      <c r="G26" s="158">
        <v>1323</v>
      </c>
      <c r="H26" s="159">
        <v>2381</v>
      </c>
    </row>
    <row r="27" spans="2:8" x14ac:dyDescent="0.3">
      <c r="B27" s="149">
        <v>11</v>
      </c>
      <c r="C27" s="145" t="s">
        <v>134</v>
      </c>
      <c r="D27" s="153"/>
      <c r="E27" s="153"/>
      <c r="F27" s="153"/>
      <c r="G27" s="153"/>
      <c r="H27" s="160"/>
    </row>
    <row r="28" spans="2:8" x14ac:dyDescent="0.3">
      <c r="B28" s="150">
        <v>20</v>
      </c>
      <c r="C28" s="146" t="s">
        <v>143</v>
      </c>
      <c r="D28" s="155"/>
      <c r="E28" s="155"/>
      <c r="F28" s="155"/>
      <c r="G28" s="155"/>
      <c r="H28" s="157"/>
    </row>
    <row r="29" spans="2:8" x14ac:dyDescent="0.3">
      <c r="B29" s="150">
        <v>500</v>
      </c>
      <c r="C29" s="146" t="s">
        <v>146</v>
      </c>
      <c r="D29" s="155"/>
      <c r="E29" s="155"/>
      <c r="F29" s="155"/>
      <c r="G29" s="155"/>
      <c r="H29" s="157"/>
    </row>
    <row r="30" spans="2:8" x14ac:dyDescent="0.3">
      <c r="B30" s="150">
        <v>600</v>
      </c>
      <c r="C30" s="146" t="s">
        <v>147</v>
      </c>
      <c r="D30" s="155"/>
      <c r="E30" s="155"/>
      <c r="F30" s="155"/>
      <c r="G30" s="155"/>
      <c r="H30" s="157"/>
    </row>
    <row r="31" spans="2:8" x14ac:dyDescent="0.3">
      <c r="B31" s="150">
        <v>700</v>
      </c>
      <c r="C31" s="146" t="s">
        <v>148</v>
      </c>
      <c r="D31" s="155"/>
      <c r="E31" s="155"/>
      <c r="F31" s="155"/>
      <c r="G31" s="155"/>
      <c r="H31" s="157"/>
    </row>
    <row r="32" spans="2:8" x14ac:dyDescent="0.3">
      <c r="B32" s="151">
        <v>911</v>
      </c>
      <c r="C32" s="147" t="s">
        <v>150</v>
      </c>
      <c r="D32" s="158"/>
      <c r="E32" s="158"/>
      <c r="F32" s="158"/>
      <c r="G32" s="158"/>
      <c r="H32" s="159"/>
    </row>
    <row r="33" spans="2:8" x14ac:dyDescent="0.3">
      <c r="B33" s="149">
        <v>601</v>
      </c>
      <c r="C33" s="145"/>
      <c r="D33" s="153">
        <v>0</v>
      </c>
      <c r="E33" s="153">
        <v>17</v>
      </c>
      <c r="F33" s="153">
        <v>0</v>
      </c>
      <c r="G33" s="153">
        <v>0</v>
      </c>
      <c r="H33" s="160">
        <v>17</v>
      </c>
    </row>
    <row r="34" spans="2:8" x14ac:dyDescent="0.3">
      <c r="B34" s="150">
        <v>800</v>
      </c>
      <c r="C34" s="146"/>
      <c r="D34" s="155">
        <v>2</v>
      </c>
      <c r="E34" s="155">
        <v>17</v>
      </c>
      <c r="F34" s="155">
        <v>0</v>
      </c>
      <c r="G34" s="155">
        <v>6</v>
      </c>
      <c r="H34" s="157">
        <v>25</v>
      </c>
    </row>
    <row r="35" spans="2:8" x14ac:dyDescent="0.3">
      <c r="B35" s="151">
        <v>801</v>
      </c>
      <c r="C35" s="147"/>
      <c r="D35" s="158">
        <v>2</v>
      </c>
      <c r="E35" s="158">
        <v>21</v>
      </c>
      <c r="F35" s="158">
        <v>0</v>
      </c>
      <c r="G35" s="158">
        <v>6</v>
      </c>
      <c r="H35" s="159">
        <v>29</v>
      </c>
    </row>
    <row r="36" spans="2:8" x14ac:dyDescent="0.3">
      <c r="B36" s="320" t="s">
        <v>155</v>
      </c>
      <c r="C36" s="321"/>
      <c r="D36" s="161">
        <v>232930</v>
      </c>
      <c r="E36" s="161">
        <v>932882</v>
      </c>
      <c r="F36" s="161">
        <v>893</v>
      </c>
      <c r="G36" s="161">
        <v>50981</v>
      </c>
      <c r="H36" s="162">
        <v>1217686</v>
      </c>
    </row>
  </sheetData>
  <mergeCells count="4">
    <mergeCell ref="D3:G3"/>
    <mergeCell ref="B36:C36"/>
    <mergeCell ref="B3:C5"/>
    <mergeCell ref="H3:H5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0"/>
  <sheetViews>
    <sheetView workbookViewId="0">
      <selection activeCell="G26" sqref="G26"/>
    </sheetView>
  </sheetViews>
  <sheetFormatPr defaultRowHeight="16.5" x14ac:dyDescent="0.3"/>
  <sheetData>
    <row r="2" spans="2:2" x14ac:dyDescent="0.3">
      <c r="B2" s="254" t="s">
        <v>313</v>
      </c>
    </row>
    <row r="4" spans="2:2" x14ac:dyDescent="0.3">
      <c r="B4" t="s">
        <v>314</v>
      </c>
    </row>
    <row r="6" spans="2:2" x14ac:dyDescent="0.3">
      <c r="B6" t="s">
        <v>315</v>
      </c>
    </row>
    <row r="7" spans="2:2" x14ac:dyDescent="0.3">
      <c r="B7" t="s">
        <v>316</v>
      </c>
    </row>
    <row r="8" spans="2:2" x14ac:dyDescent="0.3">
      <c r="B8" t="s">
        <v>317</v>
      </c>
    </row>
    <row r="9" spans="2:2" x14ac:dyDescent="0.3">
      <c r="B9" t="s">
        <v>318</v>
      </c>
    </row>
    <row r="10" spans="2:2" x14ac:dyDescent="0.3">
      <c r="B10" t="s">
        <v>319</v>
      </c>
    </row>
    <row r="11" spans="2:2" x14ac:dyDescent="0.3">
      <c r="B11" t="s">
        <v>320</v>
      </c>
    </row>
    <row r="12" spans="2:2" x14ac:dyDescent="0.3">
      <c r="B12" t="s">
        <v>321</v>
      </c>
    </row>
    <row r="13" spans="2:2" x14ac:dyDescent="0.3">
      <c r="B13" t="s">
        <v>322</v>
      </c>
    </row>
    <row r="14" spans="2:2" x14ac:dyDescent="0.3">
      <c r="B14" t="s">
        <v>323</v>
      </c>
    </row>
    <row r="15" spans="2:2" x14ac:dyDescent="0.3">
      <c r="B15" t="s">
        <v>324</v>
      </c>
    </row>
    <row r="16" spans="2:2" x14ac:dyDescent="0.3">
      <c r="B16" t="s">
        <v>325</v>
      </c>
    </row>
    <row r="19" spans="2:2" x14ac:dyDescent="0.3">
      <c r="B19" t="s">
        <v>326</v>
      </c>
    </row>
    <row r="21" spans="2:2" x14ac:dyDescent="0.3">
      <c r="B21" t="s">
        <v>327</v>
      </c>
    </row>
    <row r="22" spans="2:2" x14ac:dyDescent="0.3">
      <c r="B22" t="s">
        <v>328</v>
      </c>
    </row>
    <row r="24" spans="2:2" x14ac:dyDescent="0.3">
      <c r="B24" s="254" t="s">
        <v>332</v>
      </c>
    </row>
    <row r="26" spans="2:2" x14ac:dyDescent="0.3">
      <c r="B26" t="s">
        <v>329</v>
      </c>
    </row>
    <row r="28" spans="2:2" x14ac:dyDescent="0.3">
      <c r="B28" t="s">
        <v>330</v>
      </c>
    </row>
    <row r="30" spans="2:2" x14ac:dyDescent="0.3">
      <c r="B30" t="s">
        <v>331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00. 대상자 정의</vt:lpstr>
      <vt:lpstr>01. 기초통계 (65세이상)</vt:lpstr>
      <vt:lpstr>01(a) 기초통계 (65-75)</vt:lpstr>
      <vt:lpstr>01(b) 기초통계 (75-85)</vt:lpstr>
      <vt:lpstr>01(c) 기초통계 (85+)</vt:lpstr>
      <vt:lpstr>항암제</vt:lpstr>
      <vt:lpstr>수술</vt:lpstr>
      <vt:lpstr>장기요양보험이용(시설,재가)</vt:lpstr>
      <vt:lpstr>요양병원</vt:lpstr>
      <vt:lpstr>Table1. Demo</vt:lpstr>
      <vt:lpstr>Table2. LTC use</vt:lpstr>
      <vt:lpstr>Table3. LTC use (2)</vt:lpstr>
      <vt:lpstr>Table3. LTC use (2) by trt</vt:lpstr>
      <vt:lpstr>KM(LTC_FIRST_SYM)</vt:lpstr>
      <vt:lpstr>Sheet1</vt:lpstr>
      <vt:lpstr>KM(LTC_FIRST_ADJ)</vt:lpstr>
      <vt:lpstr>KM(LTC_FIRST_SYM,ADJ)</vt:lpstr>
      <vt:lpstr>Table4. Cox model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2021-11-15T01:16:08Z</dcterms:created>
  <dcterms:modified xsi:type="dcterms:W3CDTF">2022-01-07T07:22:35Z</dcterms:modified>
</cp:coreProperties>
</file>