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0"/>
  </bookViews>
  <sheets>
    <sheet name="Sheet1" sheetId="1" state="visible" r:id="rId1"/>
  </sheets>
  <calcPr/>
</workbook>
</file>

<file path=xl/sharedStrings.xml><?xml version="1.0" encoding="utf-8"?>
<sst xmlns="http://schemas.openxmlformats.org/spreadsheetml/2006/main" count="113" uniqueCount="113">
  <si>
    <t>Itm</t>
  </si>
  <si>
    <t>Qty</t>
  </si>
  <si>
    <t>Reference(s)</t>
  </si>
  <si>
    <t>Value</t>
  </si>
  <si>
    <t>Footprint</t>
  </si>
  <si>
    <t xml:space="preserve">€ / unit</t>
  </si>
  <si>
    <t>subtot</t>
  </si>
  <si>
    <t xml:space="preserve">BAT1, BAT2</t>
  </si>
  <si>
    <t xml:space="preserve">Keystone 55</t>
  </si>
  <si>
    <t xml:space="preserve">Keystone 55 x2</t>
  </si>
  <si>
    <t xml:space="preserve">C2, C3, C4, C5</t>
  </si>
  <si>
    <t xml:space="preserve">10uF X5R/X7R</t>
  </si>
  <si>
    <t>0805</t>
  </si>
  <si>
    <t xml:space="preserve">C6, C7</t>
  </si>
  <si>
    <t>15pF</t>
  </si>
  <si>
    <t xml:space="preserve">C8, C23</t>
  </si>
  <si>
    <t>100nF</t>
  </si>
  <si>
    <t xml:space="preserve">C9, C10, C12, C14 - C20</t>
  </si>
  <si>
    <t>0402</t>
  </si>
  <si>
    <t xml:space="preserve">C11, C13</t>
  </si>
  <si>
    <t>1uF</t>
  </si>
  <si>
    <t xml:space="preserve">C21, C22</t>
  </si>
  <si>
    <t>12pF</t>
  </si>
  <si>
    <t>C24</t>
  </si>
  <si>
    <t>4.7uF</t>
  </si>
  <si>
    <t xml:space="preserve">C25 - C36, C41</t>
  </si>
  <si>
    <t>0.1uF</t>
  </si>
  <si>
    <t xml:space="preserve">C37 - C40</t>
  </si>
  <si>
    <t>D1</t>
  </si>
  <si>
    <t>UDT14A05L03</t>
  </si>
  <si>
    <t>SOT-143</t>
  </si>
  <si>
    <t>D2</t>
  </si>
  <si>
    <t>LAD52C03L01</t>
  </si>
  <si>
    <t>SOD-523</t>
  </si>
  <si>
    <t xml:space="preserve">D3 - D6</t>
  </si>
  <si>
    <t>RB521S30</t>
  </si>
  <si>
    <t>D7</t>
  </si>
  <si>
    <t>IN-S63AT5A</t>
  </si>
  <si>
    <t xml:space="preserve">0603 LED</t>
  </si>
  <si>
    <t>F1</t>
  </si>
  <si>
    <t>0ZCJ0005FF2E</t>
  </si>
  <si>
    <t>1206</t>
  </si>
  <si>
    <t>IC1</t>
  </si>
  <si>
    <t>RT8096AHGJ5</t>
  </si>
  <si>
    <t>SOT-23-5</t>
  </si>
  <si>
    <t>IC2</t>
  </si>
  <si>
    <t>TLV61070A</t>
  </si>
  <si>
    <t>SOT-23-6</t>
  </si>
  <si>
    <t>IC3</t>
  </si>
  <si>
    <t>RP2040</t>
  </si>
  <si>
    <t>QFN-56</t>
  </si>
  <si>
    <t>J1</t>
  </si>
  <si>
    <t>10129383-906002BLF</t>
  </si>
  <si>
    <t xml:space="preserve">header 2x03 P2.54mm vert</t>
  </si>
  <si>
    <t>J2</t>
  </si>
  <si>
    <t>217183-0001</t>
  </si>
  <si>
    <t>J3</t>
  </si>
  <si>
    <t>BM03B-SRSS-TB</t>
  </si>
  <si>
    <t xml:space="preserve">JST SH 1x03 P1.00mm vert</t>
  </si>
  <si>
    <t>J5</t>
  </si>
  <si>
    <t>F3311A7H121010E200</t>
  </si>
  <si>
    <t>L1</t>
  </si>
  <si>
    <t xml:space="preserve">1.5uH (DFE252012P-1R5M=P2)</t>
  </si>
  <si>
    <t xml:space="preserve">1008 inductor</t>
  </si>
  <si>
    <t>L2</t>
  </si>
  <si>
    <t xml:space="preserve">2.2uH (SRP7028AA-2R2M)</t>
  </si>
  <si>
    <t xml:space="preserve">7.3x6.6mm inductor</t>
  </si>
  <si>
    <t>LCD1</t>
  </si>
  <si>
    <t>LS013B7DH03</t>
  </si>
  <si>
    <t>MOD1</t>
  </si>
  <si>
    <t>BT832A</t>
  </si>
  <si>
    <t>MOD2</t>
  </si>
  <si>
    <t>TPS43-201A-S</t>
  </si>
  <si>
    <t>Q1</t>
  </si>
  <si>
    <t>SSM3J35AMFV</t>
  </si>
  <si>
    <t>SOT-723</t>
  </si>
  <si>
    <t xml:space="preserve">R1, R2</t>
  </si>
  <si>
    <t>5.1k</t>
  </si>
  <si>
    <t xml:space="preserve">R3, R5</t>
  </si>
  <si>
    <t xml:space="preserve">100k 1%</t>
  </si>
  <si>
    <t>R4</t>
  </si>
  <si>
    <t xml:space="preserve">22k 1%</t>
  </si>
  <si>
    <t>R6</t>
  </si>
  <si>
    <t xml:space="preserve">18k 1%</t>
  </si>
  <si>
    <t xml:space="preserve">R7, R9</t>
  </si>
  <si>
    <t>1k</t>
  </si>
  <si>
    <t xml:space="preserve">R10, R11</t>
  </si>
  <si>
    <t>27R4</t>
  </si>
  <si>
    <t xml:space="preserve">R12, R13</t>
  </si>
  <si>
    <t>100R</t>
  </si>
  <si>
    <t xml:space="preserve">R14, R15, R23 - R28, R35 - R40, R44 - R46</t>
  </si>
  <si>
    <t>10k</t>
  </si>
  <si>
    <t>R16</t>
  </si>
  <si>
    <t>560R</t>
  </si>
  <si>
    <t xml:space="preserve">R17 - R22, R29 - R34, R41 - R43</t>
  </si>
  <si>
    <t>100k</t>
  </si>
  <si>
    <t xml:space="preserve">SW1 - SW6</t>
  </si>
  <si>
    <t xml:space="preserve">CPG135001D02 (Kailh Choc)</t>
  </si>
  <si>
    <t>CPG135001D02</t>
  </si>
  <si>
    <t xml:space="preserve">SW7 - SW12</t>
  </si>
  <si>
    <t>D2F-01F</t>
  </si>
  <si>
    <t xml:space="preserve">SW13 - SW15</t>
  </si>
  <si>
    <t xml:space="preserve">RKB2SJM250SMTR LFS</t>
  </si>
  <si>
    <t>U1</t>
  </si>
  <si>
    <t>W25Q64JVSSIQ</t>
  </si>
  <si>
    <t>SOIC-8</t>
  </si>
  <si>
    <t>Y1</t>
  </si>
  <si>
    <t>ABM3B-12.000MHZ-10-1-U-T</t>
  </si>
  <si>
    <t xml:space="preserve">5.0x3.2mm XTAL</t>
  </si>
  <si>
    <t>Y2</t>
  </si>
  <si>
    <t xml:space="preserve">FC-135 32.7680KA-AC0</t>
  </si>
  <si>
    <t xml:space="preserve">3.2x1.5mm XTAL</t>
  </si>
  <si>
    <t xml:space="preserve">total (EUR)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</si>
</sst>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13">
    <numFmt numFmtId="164" formatCode="0.000"/>
    <numFmt numFmtId="165" formatCode="00\u\F"/>
    <numFmt numFmtId="166" formatCode="00\p\F"/>
    <numFmt numFmtId="167" formatCode="000\n\F"/>
    <numFmt numFmtId="168" formatCode="0\u\F"/>
    <numFmt numFmtId="169" formatCode="0.0\u\F"/>
    <numFmt numFmtId="170" formatCode="0.0\u\H"/>
    <numFmt numFmtId="171" formatCode="0.0\k"/>
    <numFmt numFmtId="172" formatCode="00\k"/>
    <numFmt numFmtId="173" formatCode="0\k"/>
    <numFmt numFmtId="174" formatCode="00.0"/>
    <numFmt numFmtId="175" formatCode="000\R"/>
    <numFmt numFmtId="176" formatCode="000\k"/>
  </numFmts>
  <fonts count="5">
    <font>
      <sz val="11.000000"/>
      <color theme="1"/>
      <name val="Calibri"/>
      <scheme val="minor"/>
    </font>
    <font>
      <sz val="9.000000"/>
      <color theme="1"/>
      <name val="Inter"/>
    </font>
    <font>
      <b/>
      <i/>
      <sz val="9.000000"/>
      <color theme="1"/>
      <name val="Inter"/>
    </font>
    <font>
      <i/>
      <sz val="9.000000"/>
      <color theme="1"/>
      <name val="Inter"/>
    </font>
    <font>
      <b/>
      <sz val="9.000000"/>
      <name val="Inter"/>
    </font>
  </fonts>
  <fills count="2">
    <fill>
      <patternFill patternType="none"/>
    </fill>
    <fill>
      <patternFill patternType="gray125"/>
    </fill>
  </fills>
  <borders count="1">
    <border>
      <left style="none"/>
      <right style="none"/>
      <top style="none"/>
      <bottom style="none"/>
      <diagonal style="none"/>
    </border>
  </borders>
  <cellStyleXfs count="1">
    <xf fontId="0" fillId="0" borderId="0" numFmtId="0" applyNumberFormat="1" applyFont="1" applyFill="1" applyBorder="1"/>
  </cellStyleXfs>
  <cellXfs count="21">
    <xf fontId="0" fillId="0" borderId="0" numFmtId="0" xfId="0"/>
    <xf fontId="1" fillId="0" borderId="0" numFmtId="0" xfId="0" applyFont="1"/>
    <xf fontId="1" fillId="0" borderId="0" numFmtId="49" xfId="0" applyNumberFormat="1" applyFont="1"/>
    <xf fontId="1" fillId="0" borderId="0" numFmtId="164" xfId="0" applyNumberFormat="1" applyFont="1"/>
    <xf fontId="2" fillId="0" borderId="0" numFmtId="0" xfId="0" applyFont="1"/>
    <xf fontId="2" fillId="0" borderId="0" numFmtId="49" xfId="0" applyNumberFormat="1" applyFont="1"/>
    <xf fontId="1" fillId="0" borderId="0" numFmtId="165" xfId="0" applyNumberFormat="1" applyFont="1"/>
    <xf fontId="1" fillId="0" borderId="0" numFmtId="166" xfId="0" applyNumberFormat="1" applyFont="1"/>
    <xf fontId="1" fillId="0" borderId="0" numFmtId="167" xfId="0" applyNumberFormat="1" applyFont="1"/>
    <xf fontId="1" fillId="0" borderId="0" numFmtId="168" xfId="0" applyNumberFormat="1" applyFont="1"/>
    <xf fontId="1" fillId="0" borderId="0" numFmtId="169" xfId="0" applyNumberFormat="1" applyFont="1"/>
    <xf fontId="1" fillId="0" borderId="0" numFmtId="170" xfId="0" applyNumberFormat="1" applyFont="1"/>
    <xf fontId="1" fillId="0" borderId="0" numFmtId="0" xfId="0" applyFont="1">
      <protection hidden="0" locked="1"/>
    </xf>
    <xf fontId="1" fillId="0" borderId="0" numFmtId="171" xfId="0" applyNumberFormat="1" applyFont="1"/>
    <xf fontId="1" fillId="0" borderId="0" numFmtId="172" xfId="0" applyNumberFormat="1" applyFont="1"/>
    <xf fontId="1" fillId="0" borderId="0" numFmtId="173" xfId="0" applyNumberFormat="1" applyFont="1"/>
    <xf fontId="1" fillId="0" borderId="0" numFmtId="174" xfId="0" applyNumberFormat="1" applyFont="1"/>
    <xf fontId="1" fillId="0" borderId="0" numFmtId="175" xfId="0" applyNumberFormat="1" applyFont="1"/>
    <xf fontId="1" fillId="0" borderId="0" numFmtId="176" xfId="0" applyNumberFormat="1" applyFont="1"/>
    <xf fontId="3" fillId="0" borderId="0" numFmtId="164" xfId="0" applyNumberFormat="1" applyFont="1" applyAlignment="1">
      <alignment horizontal="right"/>
    </xf>
    <xf fontId="4" fillId="0" borderId="0" numFmtId="164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theme" Target="theme/theme1.xml"/><Relationship  Id="rId3" Type="http://schemas.openxmlformats.org/officeDocument/2006/relationships/sharedStrings" Target="sharedStrings.xml"/><Relationship  Id="rId4" Type="http://schemas.openxmlformats.org/officeDocument/2006/relationships/styles" Target="styles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">
  <a:themeElements>
    <a:clrScheme name="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">
      <a:majorFont>
        <a:latin typeface="Calibri"/>
        <a:ea typeface="Arial"/>
        <a:cs typeface="Arial"/>
      </a:majorFont>
      <a:minorFont>
        <a:latin typeface="Calibri"/>
        <a:ea typeface="Arial"/>
        <a:cs typeface="Arial"/>
      </a:minorFont>
    </a:fontScheme>
    <a:fmtScheme name="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>
          <a:solidFill>
            <a:schemeClr val="phClr">
              <a:shade val="95000"/>
              <a:satMod val="105000"/>
            </a:schemeClr>
          </a:solidFill>
        </a:ln>
        <a:ln w="25400">
          <a:solidFill>
            <a:schemeClr val="phClr"/>
          </a:solidFill>
        </a:ln>
        <a:ln w="38100">
          <a:solidFill>
            <a:schemeClr val="phClr"/>
          </a:solidFill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rgbClr val="000000"/>
        </a:solidFill>
        <a:solidFill>
          <a:srgbClr val="000000"/>
        </a:soli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1" summaryRight="1" showOutlineSymbols="1"/>
    <pageSetUpPr autoPageBreaks="1" fitToPage="1"/>
  </sheetPr>
  <sheetViews>
    <sheetView topLeftCell="A34" zoomScale="100" workbookViewId="0">
      <selection activeCell="A1" activeCellId="0" sqref="A1"/>
    </sheetView>
  </sheetViews>
  <sheetFormatPr defaultRowHeight="15"/>
  <cols>
    <col customWidth="1" min="1" max="2" style="1" width="3.57421875"/>
    <col customWidth="1" min="3" max="3" style="1" width="35.8515625"/>
    <col customWidth="1" min="4" max="4" style="1" width="25.57421875"/>
    <col customWidth="1" min="5" max="5" style="2" width="23.421875"/>
    <col customWidth="1" min="6" max="7" style="3" width="6.28125"/>
    <col min="8" max="16384" style="1" width="9.140625"/>
  </cols>
  <sheetData>
    <row r="1" s="4" customFormat="1" ht="14.25" customHeight="1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5" t="s">
        <v>5</v>
      </c>
      <c r="G1" s="5" t="s">
        <v>6</v>
      </c>
      <c r="H1" s="4"/>
      <c r="I1" s="4"/>
      <c r="J1" s="4"/>
      <c r="K1" s="4"/>
      <c r="L1" s="4"/>
      <c r="M1" s="4"/>
    </row>
    <row r="2">
      <c r="A2" s="1">
        <v>1</v>
      </c>
      <c r="B2" s="1">
        <v>4</v>
      </c>
      <c r="C2" s="1" t="s">
        <v>7</v>
      </c>
      <c r="D2" s="1" t="s">
        <v>8</v>
      </c>
      <c r="E2" s="2" t="s">
        <v>9</v>
      </c>
      <c r="F2" s="3">
        <v>0.316</v>
      </c>
      <c r="G2" s="3">
        <f>B2*F2</f>
        <v>1.264</v>
      </c>
    </row>
    <row r="3">
      <c r="A3" s="1">
        <v>2</v>
      </c>
      <c r="B3" s="1">
        <v>4</v>
      </c>
      <c r="C3" s="1" t="s">
        <v>10</v>
      </c>
      <c r="D3" s="6" t="s">
        <v>11</v>
      </c>
      <c r="E3" s="2" t="s">
        <v>12</v>
      </c>
      <c r="F3" s="3">
        <v>0.032000000000000001</v>
      </c>
      <c r="G3" s="3">
        <f>B3*F3</f>
        <v>0.128</v>
      </c>
      <c r="J3" s="1"/>
    </row>
    <row r="4">
      <c r="A4" s="1">
        <v>3</v>
      </c>
      <c r="B4" s="1">
        <v>2</v>
      </c>
      <c r="C4" s="1" t="s">
        <v>13</v>
      </c>
      <c r="D4" s="7" t="s">
        <v>14</v>
      </c>
      <c r="E4" s="2" t="s">
        <v>12</v>
      </c>
      <c r="F4" s="3">
        <v>0.033000000000000002</v>
      </c>
      <c r="G4" s="3">
        <f>B4*F4</f>
        <v>0.066000000000000003</v>
      </c>
      <c r="L4" s="1"/>
    </row>
    <row r="5">
      <c r="A5" s="1">
        <v>4</v>
      </c>
      <c r="B5" s="1">
        <v>2</v>
      </c>
      <c r="C5" s="1" t="s">
        <v>15</v>
      </c>
      <c r="D5" s="8" t="s">
        <v>16</v>
      </c>
      <c r="E5" s="2" t="s">
        <v>12</v>
      </c>
      <c r="F5" s="3">
        <v>0.012</v>
      </c>
      <c r="G5" s="3">
        <f>B5*F5</f>
        <v>0.024</v>
      </c>
    </row>
    <row r="6">
      <c r="A6" s="1">
        <v>5</v>
      </c>
      <c r="B6" s="1">
        <v>10</v>
      </c>
      <c r="C6" s="1" t="s">
        <v>17</v>
      </c>
      <c r="D6" s="8" t="s">
        <v>16</v>
      </c>
      <c r="E6" s="2" t="s">
        <v>18</v>
      </c>
      <c r="F6" s="3">
        <v>0.014</v>
      </c>
      <c r="G6" s="3">
        <f>B6*F6</f>
        <v>0.14000000000000001</v>
      </c>
    </row>
    <row r="7">
      <c r="A7" s="1">
        <v>6</v>
      </c>
      <c r="B7" s="1">
        <v>2</v>
      </c>
      <c r="C7" s="1" t="s">
        <v>19</v>
      </c>
      <c r="D7" s="9" t="s">
        <v>20</v>
      </c>
      <c r="E7" s="2" t="s">
        <v>18</v>
      </c>
      <c r="F7" s="3">
        <v>0.017999999999999999</v>
      </c>
      <c r="G7" s="3">
        <f>B7*F7</f>
        <v>0.035999999999999997</v>
      </c>
    </row>
    <row r="8">
      <c r="A8" s="1">
        <v>7</v>
      </c>
      <c r="B8" s="1">
        <v>2</v>
      </c>
      <c r="C8" s="1" t="s">
        <v>21</v>
      </c>
      <c r="D8" s="7" t="s">
        <v>22</v>
      </c>
      <c r="E8" s="2" t="s">
        <v>12</v>
      </c>
      <c r="F8" s="3">
        <v>0.033000000000000002</v>
      </c>
      <c r="G8" s="3">
        <f>B8*F8</f>
        <v>0.066000000000000003</v>
      </c>
    </row>
    <row r="9">
      <c r="A9" s="1">
        <v>8</v>
      </c>
      <c r="B9" s="1">
        <v>1</v>
      </c>
      <c r="C9" s="1" t="s">
        <v>23</v>
      </c>
      <c r="D9" s="10" t="s">
        <v>24</v>
      </c>
      <c r="E9" s="2" t="s">
        <v>12</v>
      </c>
      <c r="F9" s="3">
        <v>0.039</v>
      </c>
      <c r="G9" s="3">
        <f>B9*F9</f>
        <v>0.039</v>
      </c>
    </row>
    <row r="10">
      <c r="A10" s="1">
        <v>9</v>
      </c>
      <c r="B10" s="1">
        <v>13</v>
      </c>
      <c r="C10" s="1" t="s">
        <v>25</v>
      </c>
      <c r="D10" s="10" t="s">
        <v>26</v>
      </c>
      <c r="E10" s="2" t="s">
        <v>12</v>
      </c>
      <c r="F10" s="3">
        <v>0.0089999999999999993</v>
      </c>
      <c r="G10" s="3">
        <f>B10*F10</f>
        <v>0.11699999999999999</v>
      </c>
    </row>
    <row r="11">
      <c r="A11" s="1">
        <v>10</v>
      </c>
      <c r="B11" s="1">
        <v>4</v>
      </c>
      <c r="C11" s="1" t="s">
        <v>27</v>
      </c>
      <c r="D11" s="9" t="s">
        <v>20</v>
      </c>
      <c r="E11" s="2" t="s">
        <v>12</v>
      </c>
      <c r="F11" s="3">
        <v>0.021999999999999999</v>
      </c>
      <c r="G11" s="3">
        <f>B11*F11</f>
        <v>0.087999999999999995</v>
      </c>
    </row>
    <row r="12">
      <c r="A12" s="1">
        <v>11</v>
      </c>
      <c r="B12" s="1">
        <v>1</v>
      </c>
      <c r="C12" s="1" t="s">
        <v>28</v>
      </c>
      <c r="D12" s="1" t="s">
        <v>29</v>
      </c>
      <c r="E12" s="2" t="s">
        <v>30</v>
      </c>
      <c r="F12" s="3">
        <v>0.33500000000000002</v>
      </c>
      <c r="G12" s="3">
        <f>B12*F12</f>
        <v>0.33500000000000002</v>
      </c>
    </row>
    <row r="13">
      <c r="A13" s="1">
        <v>12</v>
      </c>
      <c r="B13" s="1">
        <v>1</v>
      </c>
      <c r="C13" s="1" t="s">
        <v>31</v>
      </c>
      <c r="D13" s="1" t="s">
        <v>32</v>
      </c>
      <c r="E13" s="2" t="s">
        <v>33</v>
      </c>
      <c r="F13" s="3">
        <v>0.29799999999999999</v>
      </c>
      <c r="G13" s="3">
        <f>B13*F13</f>
        <v>0.29799999999999999</v>
      </c>
    </row>
    <row r="14">
      <c r="A14" s="1">
        <v>13</v>
      </c>
      <c r="B14" s="1">
        <v>4</v>
      </c>
      <c r="C14" s="1" t="s">
        <v>34</v>
      </c>
      <c r="D14" s="1" t="s">
        <v>35</v>
      </c>
      <c r="E14" s="2" t="s">
        <v>33</v>
      </c>
      <c r="F14" s="3">
        <v>0.10100000000000001</v>
      </c>
      <c r="G14" s="3">
        <f>B14*F14</f>
        <v>0.40400000000000003</v>
      </c>
    </row>
    <row r="15">
      <c r="A15" s="1">
        <v>14</v>
      </c>
      <c r="B15" s="1">
        <v>1</v>
      </c>
      <c r="C15" s="1" t="s">
        <v>36</v>
      </c>
      <c r="D15" s="1" t="s">
        <v>37</v>
      </c>
      <c r="E15" s="2" t="s">
        <v>38</v>
      </c>
      <c r="F15" s="3">
        <v>0.16500000000000001</v>
      </c>
      <c r="G15" s="3">
        <f>B15*F15</f>
        <v>0.16500000000000001</v>
      </c>
    </row>
    <row r="16">
      <c r="A16" s="1">
        <v>15</v>
      </c>
      <c r="B16" s="1">
        <v>1</v>
      </c>
      <c r="C16" s="1" t="s">
        <v>39</v>
      </c>
      <c r="D16" s="1" t="s">
        <v>40</v>
      </c>
      <c r="E16" s="2" t="s">
        <v>41</v>
      </c>
      <c r="F16" s="3">
        <v>0.123</v>
      </c>
      <c r="G16" s="3">
        <f>B16*F16</f>
        <v>0.123</v>
      </c>
    </row>
    <row r="17">
      <c r="A17" s="1">
        <v>16</v>
      </c>
      <c r="B17" s="1">
        <v>1</v>
      </c>
      <c r="C17" s="1" t="s">
        <v>42</v>
      </c>
      <c r="D17" s="1" t="s">
        <v>43</v>
      </c>
      <c r="E17" s="2" t="s">
        <v>44</v>
      </c>
      <c r="F17" s="3">
        <v>0.372</v>
      </c>
      <c r="G17" s="3">
        <f>B17*F17</f>
        <v>0.372</v>
      </c>
      <c r="I17" s="1"/>
    </row>
    <row r="18">
      <c r="A18" s="1">
        <v>17</v>
      </c>
      <c r="B18" s="1">
        <v>1</v>
      </c>
      <c r="C18" s="1" t="s">
        <v>45</v>
      </c>
      <c r="D18" s="1" t="s">
        <v>46</v>
      </c>
      <c r="E18" s="2" t="s">
        <v>47</v>
      </c>
      <c r="F18" s="3">
        <v>0.44600000000000001</v>
      </c>
      <c r="G18" s="3">
        <f>B18*F18</f>
        <v>0.44600000000000001</v>
      </c>
    </row>
    <row r="19">
      <c r="A19" s="1">
        <v>18</v>
      </c>
      <c r="B19" s="1">
        <v>1</v>
      </c>
      <c r="C19" s="1" t="s">
        <v>48</v>
      </c>
      <c r="D19" s="1" t="s">
        <v>49</v>
      </c>
      <c r="E19" s="2" t="s">
        <v>50</v>
      </c>
      <c r="F19" s="3">
        <v>0.65000000000000002</v>
      </c>
      <c r="G19" s="3">
        <f>B19*F19</f>
        <v>0.65000000000000002</v>
      </c>
    </row>
    <row r="20">
      <c r="A20" s="1">
        <v>19</v>
      </c>
      <c r="B20" s="1">
        <v>1</v>
      </c>
      <c r="C20" s="1" t="s">
        <v>51</v>
      </c>
      <c r="D20" s="1" t="s">
        <v>52</v>
      </c>
      <c r="E20" s="2" t="s">
        <v>53</v>
      </c>
      <c r="F20" s="3">
        <v>0.23300000000000001</v>
      </c>
      <c r="G20" s="3">
        <f>B20*F20</f>
        <v>0.23300000000000001</v>
      </c>
    </row>
    <row r="21">
      <c r="A21" s="1">
        <v>20</v>
      </c>
      <c r="B21" s="1">
        <v>1</v>
      </c>
      <c r="C21" s="1" t="s">
        <v>54</v>
      </c>
      <c r="D21" s="1" t="s">
        <v>55</v>
      </c>
      <c r="E21" s="2" t="s">
        <v>55</v>
      </c>
      <c r="F21" s="3">
        <v>1.1499999999999999</v>
      </c>
      <c r="G21" s="3">
        <f>B21*F21</f>
        <v>1.1499999999999999</v>
      </c>
    </row>
    <row r="22">
      <c r="A22" s="1">
        <v>21</v>
      </c>
      <c r="B22" s="1">
        <v>1</v>
      </c>
      <c r="C22" s="1" t="s">
        <v>56</v>
      </c>
      <c r="D22" s="1" t="s">
        <v>57</v>
      </c>
      <c r="E22" s="2" t="s">
        <v>58</v>
      </c>
      <c r="F22" s="3">
        <v>0.48999999999999999</v>
      </c>
      <c r="G22" s="3">
        <f>B22*F22</f>
        <v>0.48999999999999999</v>
      </c>
    </row>
    <row r="23">
      <c r="A23" s="1">
        <v>23</v>
      </c>
      <c r="B23" s="1">
        <v>1</v>
      </c>
      <c r="C23" s="1" t="s">
        <v>59</v>
      </c>
      <c r="D23" s="2" t="s">
        <v>60</v>
      </c>
      <c r="E23" s="2" t="s">
        <v>60</v>
      </c>
      <c r="F23" s="3">
        <v>0.39100000000000001</v>
      </c>
      <c r="G23" s="3">
        <f>B23*F23</f>
        <v>0.39100000000000001</v>
      </c>
    </row>
    <row r="24">
      <c r="A24" s="1">
        <v>24</v>
      </c>
      <c r="B24" s="1">
        <v>1</v>
      </c>
      <c r="C24" s="1" t="s">
        <v>61</v>
      </c>
      <c r="D24" s="11" t="s">
        <v>62</v>
      </c>
      <c r="E24" s="2" t="s">
        <v>63</v>
      </c>
      <c r="F24" s="3">
        <v>0.26000000000000001</v>
      </c>
      <c r="G24" s="3">
        <f>B24*F24</f>
        <v>0.26000000000000001</v>
      </c>
      <c r="I24" s="1"/>
    </row>
    <row r="25">
      <c r="A25" s="1">
        <v>25</v>
      </c>
      <c r="B25" s="1">
        <v>1</v>
      </c>
      <c r="C25" s="1" t="s">
        <v>64</v>
      </c>
      <c r="D25" s="11" t="s">
        <v>65</v>
      </c>
      <c r="E25" s="2" t="s">
        <v>66</v>
      </c>
      <c r="F25" s="3">
        <v>0.85599999999999998</v>
      </c>
      <c r="G25" s="3">
        <f>B25*F25</f>
        <v>0.85599999999999998</v>
      </c>
      <c r="I25" s="1"/>
    </row>
    <row r="26">
      <c r="A26" s="1">
        <v>26</v>
      </c>
      <c r="B26" s="1">
        <v>1</v>
      </c>
      <c r="C26" s="1" t="s">
        <v>67</v>
      </c>
      <c r="D26" s="1" t="s">
        <v>68</v>
      </c>
      <c r="E26" s="2" t="s">
        <v>68</v>
      </c>
      <c r="F26" s="3">
        <v>11</v>
      </c>
      <c r="G26" s="3">
        <f>B26*F26</f>
        <v>11</v>
      </c>
    </row>
    <row r="27">
      <c r="A27" s="1">
        <v>27</v>
      </c>
      <c r="B27" s="1">
        <v>1</v>
      </c>
      <c r="C27" s="1" t="s">
        <v>69</v>
      </c>
      <c r="D27" s="1" t="s">
        <v>70</v>
      </c>
      <c r="E27" s="2" t="s">
        <v>70</v>
      </c>
      <c r="F27" s="3">
        <v>6.4800000000000004</v>
      </c>
      <c r="G27" s="3">
        <f>B27*F27</f>
        <v>6.4800000000000004</v>
      </c>
      <c r="K27" s="1"/>
    </row>
    <row r="28">
      <c r="A28" s="1">
        <v>28</v>
      </c>
      <c r="B28" s="1">
        <v>1</v>
      </c>
      <c r="C28" s="1" t="s">
        <v>71</v>
      </c>
      <c r="D28" s="1" t="s">
        <v>72</v>
      </c>
      <c r="E28" s="12" t="s">
        <v>72</v>
      </c>
      <c r="F28" s="3">
        <v>4.2800000000000002</v>
      </c>
      <c r="G28" s="3">
        <f>B28*F28</f>
        <v>4.2800000000000002</v>
      </c>
      <c r="K28" s="1"/>
    </row>
    <row r="29">
      <c r="A29" s="1">
        <v>29</v>
      </c>
      <c r="B29" s="1">
        <v>1</v>
      </c>
      <c r="C29" s="1" t="s">
        <v>73</v>
      </c>
      <c r="D29" s="1" t="s">
        <v>74</v>
      </c>
      <c r="E29" s="2" t="s">
        <v>75</v>
      </c>
      <c r="F29" s="3">
        <v>0.214</v>
      </c>
      <c r="G29" s="3">
        <f>B29*F29</f>
        <v>0.214</v>
      </c>
    </row>
    <row r="30">
      <c r="A30" s="1">
        <v>30</v>
      </c>
      <c r="B30" s="1">
        <v>2</v>
      </c>
      <c r="C30" s="1" t="s">
        <v>76</v>
      </c>
      <c r="D30" s="13" t="s">
        <v>77</v>
      </c>
      <c r="E30" s="2" t="s">
        <v>12</v>
      </c>
      <c r="F30" s="3">
        <v>0.014999999999999999</v>
      </c>
      <c r="G30" s="3">
        <f>B30*F30</f>
        <v>0.029999999999999999</v>
      </c>
    </row>
    <row r="31">
      <c r="A31" s="1">
        <v>31</v>
      </c>
      <c r="B31" s="1">
        <v>2</v>
      </c>
      <c r="C31" s="1" t="s">
        <v>78</v>
      </c>
      <c r="D31" s="1" t="s">
        <v>79</v>
      </c>
      <c r="E31" s="2" t="s">
        <v>12</v>
      </c>
      <c r="F31" s="3">
        <v>0.159</v>
      </c>
      <c r="G31" s="3">
        <f>B31*F31</f>
        <v>0.318</v>
      </c>
    </row>
    <row r="32">
      <c r="A32" s="1">
        <v>32</v>
      </c>
      <c r="B32" s="1">
        <v>1</v>
      </c>
      <c r="C32" s="1" t="s">
        <v>80</v>
      </c>
      <c r="D32" s="1" t="s">
        <v>81</v>
      </c>
      <c r="E32" s="2" t="s">
        <v>12</v>
      </c>
      <c r="F32" s="3">
        <v>0.019</v>
      </c>
      <c r="G32" s="3">
        <f>B32*F32</f>
        <v>0.019</v>
      </c>
    </row>
    <row r="33">
      <c r="A33" s="1">
        <v>33</v>
      </c>
      <c r="B33" s="1">
        <v>1</v>
      </c>
      <c r="C33" s="1" t="s">
        <v>82</v>
      </c>
      <c r="D33" s="14" t="s">
        <v>83</v>
      </c>
      <c r="E33" s="2" t="s">
        <v>12</v>
      </c>
      <c r="F33" s="3">
        <v>0.014999999999999999</v>
      </c>
      <c r="G33" s="3">
        <f>B33*F33</f>
        <v>0.014999999999999999</v>
      </c>
    </row>
    <row r="34">
      <c r="A34" s="1">
        <v>34</v>
      </c>
      <c r="B34" s="1">
        <v>2</v>
      </c>
      <c r="C34" s="1" t="s">
        <v>84</v>
      </c>
      <c r="D34" s="15" t="s">
        <v>85</v>
      </c>
      <c r="E34" s="2" t="s">
        <v>12</v>
      </c>
      <c r="F34" s="3">
        <v>0.014999999999999999</v>
      </c>
      <c r="G34" s="3">
        <f>B34*F34</f>
        <v>0.029999999999999999</v>
      </c>
    </row>
    <row r="35">
      <c r="A35" s="1">
        <v>35</v>
      </c>
      <c r="B35" s="1">
        <v>2</v>
      </c>
      <c r="C35" s="1" t="s">
        <v>86</v>
      </c>
      <c r="D35" s="16" t="s">
        <v>87</v>
      </c>
      <c r="E35" s="2" t="s">
        <v>18</v>
      </c>
      <c r="F35" s="3">
        <v>0.016</v>
      </c>
      <c r="G35" s="3">
        <f>B35*F35</f>
        <v>0.032000000000000001</v>
      </c>
      <c r="K35" s="1"/>
    </row>
    <row r="36">
      <c r="A36" s="1">
        <v>36</v>
      </c>
      <c r="B36" s="1">
        <v>2</v>
      </c>
      <c r="C36" s="1" t="s">
        <v>88</v>
      </c>
      <c r="D36" s="17" t="s">
        <v>89</v>
      </c>
      <c r="E36" s="2" t="s">
        <v>18</v>
      </c>
      <c r="F36" s="3">
        <v>0.01</v>
      </c>
      <c r="G36" s="3">
        <f>B36*F36</f>
        <v>0.02</v>
      </c>
    </row>
    <row r="37">
      <c r="A37" s="1">
        <v>37</v>
      </c>
      <c r="B37" s="1">
        <v>17</v>
      </c>
      <c r="C37" s="1" t="s">
        <v>90</v>
      </c>
      <c r="D37" s="14" t="s">
        <v>91</v>
      </c>
      <c r="E37" s="2" t="s">
        <v>12</v>
      </c>
      <c r="F37" s="3">
        <v>0.010999999999999999</v>
      </c>
      <c r="G37" s="3">
        <f>B37*F37</f>
        <v>0.187</v>
      </c>
    </row>
    <row r="38">
      <c r="A38" s="1">
        <v>38</v>
      </c>
      <c r="B38" s="1">
        <v>1</v>
      </c>
      <c r="C38" s="1" t="s">
        <v>92</v>
      </c>
      <c r="D38" s="17" t="s">
        <v>93</v>
      </c>
      <c r="E38" s="2" t="s">
        <v>12</v>
      </c>
      <c r="F38" s="3">
        <v>0.01</v>
      </c>
      <c r="G38" s="3">
        <f>B38*F38</f>
        <v>0.01</v>
      </c>
    </row>
    <row r="39">
      <c r="A39" s="1">
        <v>39</v>
      </c>
      <c r="B39" s="1">
        <v>15</v>
      </c>
      <c r="C39" s="1" t="s">
        <v>94</v>
      </c>
      <c r="D39" s="18" t="s">
        <v>95</v>
      </c>
      <c r="E39" s="2" t="s">
        <v>12</v>
      </c>
      <c r="F39" s="3">
        <v>0.0089999999999999993</v>
      </c>
      <c r="G39" s="3">
        <f>B39*F39</f>
        <v>0.13499999999999998</v>
      </c>
      <c r="M39" s="1"/>
    </row>
    <row r="40">
      <c r="A40" s="1">
        <v>40</v>
      </c>
      <c r="B40" s="1">
        <v>6</v>
      </c>
      <c r="C40" s="1" t="s">
        <v>96</v>
      </c>
      <c r="D40" s="1" t="s">
        <v>97</v>
      </c>
      <c r="E40" s="2" t="s">
        <v>98</v>
      </c>
      <c r="F40" s="3">
        <v>1.03</v>
      </c>
      <c r="G40" s="3">
        <f>B40*F40</f>
        <v>6.1799999999999997</v>
      </c>
    </row>
    <row r="41">
      <c r="A41" s="1">
        <v>41</v>
      </c>
      <c r="B41" s="1">
        <v>6</v>
      </c>
      <c r="C41" s="1" t="s">
        <v>99</v>
      </c>
      <c r="D41" s="1" t="s">
        <v>100</v>
      </c>
      <c r="E41" s="2" t="s">
        <v>100</v>
      </c>
      <c r="F41" s="3">
        <v>0.59999999999999998</v>
      </c>
      <c r="G41" s="3">
        <f>B41*F41</f>
        <v>3.5999999999999996</v>
      </c>
    </row>
    <row r="42">
      <c r="A42" s="1">
        <v>42</v>
      </c>
      <c r="B42" s="1">
        <v>3</v>
      </c>
      <c r="C42" s="1" t="s">
        <v>101</v>
      </c>
      <c r="D42" s="1" t="s">
        <v>102</v>
      </c>
      <c r="E42" s="2" t="s">
        <v>102</v>
      </c>
      <c r="F42" s="3">
        <v>0.17699999999999999</v>
      </c>
      <c r="G42" s="3">
        <f>B42*F42</f>
        <v>0.53099999999999992</v>
      </c>
    </row>
    <row r="43">
      <c r="A43" s="1">
        <v>43</v>
      </c>
      <c r="B43" s="1">
        <v>1</v>
      </c>
      <c r="C43" s="1" t="s">
        <v>103</v>
      </c>
      <c r="D43" s="1" t="s">
        <v>104</v>
      </c>
      <c r="E43" s="2" t="s">
        <v>105</v>
      </c>
      <c r="F43" s="3">
        <v>0.94899999999999995</v>
      </c>
      <c r="G43" s="3">
        <f>B43*F43</f>
        <v>0.94899999999999995</v>
      </c>
    </row>
    <row r="44">
      <c r="A44" s="1">
        <v>44</v>
      </c>
      <c r="B44" s="1">
        <v>1</v>
      </c>
      <c r="C44" s="1" t="s">
        <v>106</v>
      </c>
      <c r="D44" s="1" t="s">
        <v>107</v>
      </c>
      <c r="E44" s="2" t="s">
        <v>108</v>
      </c>
      <c r="F44" s="3">
        <v>0.77200000000000002</v>
      </c>
      <c r="G44" s="3">
        <f>B44*F44</f>
        <v>0.77200000000000002</v>
      </c>
    </row>
    <row r="45">
      <c r="A45" s="1">
        <v>45</v>
      </c>
      <c r="B45" s="1">
        <v>1</v>
      </c>
      <c r="C45" s="1" t="s">
        <v>109</v>
      </c>
      <c r="D45" s="1" t="s">
        <v>110</v>
      </c>
      <c r="E45" s="2" t="s">
        <v>111</v>
      </c>
      <c r="F45" s="3">
        <v>0.55800000000000005</v>
      </c>
      <c r="G45" s="3">
        <f>B45*F45</f>
        <v>0.55800000000000005</v>
      </c>
      <c r="H45" s="1"/>
    </row>
    <row r="46">
      <c r="A46" s="1"/>
      <c r="B46" s="1"/>
      <c r="C46" s="1"/>
      <c r="D46" s="1"/>
      <c r="E46" s="2"/>
      <c r="F46" s="3"/>
      <c r="G46" s="3"/>
    </row>
    <row r="47">
      <c r="A47" s="1"/>
      <c r="B47" s="1"/>
      <c r="C47" s="1"/>
      <c r="D47" s="1"/>
      <c r="E47" s="19" t="s">
        <v>112</v>
      </c>
      <c r="F47" s="19"/>
      <c r="G47" s="20">
        <f>SUM(G2:G45)</f>
        <v>43.501000000000005</v>
      </c>
      <c r="H47" s="1"/>
    </row>
    <row r="48">
      <c r="A48" s="1"/>
      <c r="B48" s="1"/>
      <c r="C48" s="1"/>
      <c r="D48" s="1"/>
      <c r="E48" s="2"/>
      <c r="F48" s="3"/>
      <c r="G48" s="3"/>
    </row>
    <row r="54">
      <c r="J54" s="1"/>
    </row>
  </sheetData>
  <mergeCells count="1">
    <mergeCell ref="E47:F47"/>
  </mergeCells>
  <printOptions headings="0" gridLines="1" horizontalCentered="1" verticalCentered="1"/>
  <pageMargins left="0.25196850393700787" right="0.25196850393700787" top="0.25196850393700787" bottom="0.25196850393700787" header="0.29999999999999999" footer="0.29999999999999999"/>
  <pageSetup paperSize="9" scale="9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ONLYOFFICE/8.0.1.31</Application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</cp:coreProperties>
</file>