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08"/>
  <workbookPr defaultThemeVersion="124226"/>
  <mc:AlternateContent xmlns:mc="http://schemas.openxmlformats.org/markup-compatibility/2006">
    <mc:Choice Requires="x15">
      <x15ac:absPath xmlns:x15ac="http://schemas.microsoft.com/office/spreadsheetml/2010/11/ac" url="https://universidadgob.sharepoint.com/sites/SGdeActividadUniversitariaInvestigadora/Documentos compartidos/SIIU/CARPETA DE TRABAJO (POR ÁREAS)/PRECIOS/2021/Ficheros/"/>
    </mc:Choice>
  </mc:AlternateContent>
  <xr:revisionPtr revIDLastSave="0" documentId="8_{C0586A12-C62B-43B3-95D8-A4CDFCC03142}" xr6:coauthVersionLast="47" xr6:coauthVersionMax="47" xr10:uidLastSave="{00000000-0000-0000-0000-000000000000}"/>
  <bookViews>
    <workbookView xWindow="-25320" yWindow="-120" windowWidth="25440" windowHeight="15390" tabRatio="920" firstSheet="61" activeTab="61" xr2:uid="{00000000-000D-0000-FFFF-FFFF00000000}"/>
  </bookViews>
  <sheets>
    <sheet name="Índice" sheetId="46225" r:id="rId1"/>
    <sheet name="MÁSTER HABILIT. EXP. Y CCAA" sheetId="46285" r:id="rId2"/>
    <sheet name="Incr. precio MÁSTER HABILITANTE" sheetId="46287" r:id="rId3"/>
    <sheet name="MÁSTER NO HABILIT. EXP. Y CCAA " sheetId="46286" r:id="rId4"/>
    <sheet name="Incr. precio MÁSTER NO HABILITA" sheetId="46288" r:id="rId5"/>
    <sheet name="Portada" sheetId="46204" r:id="rId6"/>
    <sheet name="Andalucia" sheetId="46257" r:id="rId7"/>
    <sheet name="Andalucia Habilitantes" sheetId="46240" r:id="rId8"/>
    <sheet name="Andalucia no Habilitantes" sheetId="46290" r:id="rId9"/>
    <sheet name="Aragón" sheetId="46258" r:id="rId10"/>
    <sheet name="Aragón Habilitantes" sheetId="46185" r:id="rId11"/>
    <sheet name="Aragón no Habilitantes" sheetId="46253" r:id="rId12"/>
    <sheet name="Asturias" sheetId="46259" r:id="rId13"/>
    <sheet name="Asturias Habilitantes" sheetId="46249" r:id="rId14"/>
    <sheet name="Asturias no Habilitantes" sheetId="46228" r:id="rId15"/>
    <sheet name="Balears (Illes)" sheetId="46260" r:id="rId16"/>
    <sheet name="Balears (Illes) Habilitantes" sheetId="46247" r:id="rId17"/>
    <sheet name="Balears (Illes) no Habilitantes" sheetId="46226" r:id="rId18"/>
    <sheet name="Canarias" sheetId="46261" r:id="rId19"/>
    <sheet name="Canarias Habilitantes" sheetId="46188" r:id="rId20"/>
    <sheet name="Canarias no Habilitantes" sheetId="46251" r:id="rId21"/>
    <sheet name="Cantabria" sheetId="46262" r:id="rId22"/>
    <sheet name="Cantabria  Habilitantes" sheetId="46256" r:id="rId23"/>
    <sheet name="Cantabria no Habilitantes" sheetId="46227" r:id="rId24"/>
    <sheet name="Castilla-La Mancha" sheetId="46264" r:id="rId25"/>
    <sheet name="Castilla-La Mancha Habilitantes" sheetId="46250" r:id="rId26"/>
    <sheet name="Castilla-La Mancha no Habilitan" sheetId="46231" r:id="rId27"/>
    <sheet name="Castilla y León" sheetId="46263" r:id="rId28"/>
    <sheet name="Castilla y León Habilitantes" sheetId="46282" r:id="rId29"/>
    <sheet name="Castilla y León no Habilitantes" sheetId="46238" r:id="rId30"/>
    <sheet name="Cataluña" sheetId="46265" r:id="rId31"/>
    <sheet name="Cataluña Habilitantes" sheetId="46191" r:id="rId32"/>
    <sheet name="Cataluña Habilitantes (Oberta)" sheetId="46296" r:id="rId33"/>
    <sheet name="Cataluña no Habilitantes" sheetId="46245" r:id="rId34"/>
    <sheet name="Cataluña no Habilitantes (Obert" sheetId="46295" r:id="rId35"/>
    <sheet name="C. Valencia" sheetId="46266" r:id="rId36"/>
    <sheet name="C Valenciana Habilitantes" sheetId="46232" r:id="rId37"/>
    <sheet name="C. Valenciana no Habilitantes" sheetId="46291" r:id="rId38"/>
    <sheet name="Extremadura" sheetId="46267" r:id="rId39"/>
    <sheet name="Extremadura Habilitantes" sheetId="46229" r:id="rId40"/>
    <sheet name="Extremadura no Habilitantes" sheetId="46268" r:id="rId41"/>
    <sheet name="Galicia" sheetId="46270" r:id="rId42"/>
    <sheet name="Galicia Habilitantes" sheetId="46293"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Habilitantes" sheetId="46292" r:id="rId55"/>
    <sheet name="País Vasco no Habilitantes" sheetId="46239" r:id="rId56"/>
    <sheet name="Rioja (La)" sheetId="46279" r:id="rId57"/>
    <sheet name="Rioja (La) Habilitantes" sheetId="46236" r:id="rId58"/>
    <sheet name="Rioja (La) no Habilitantes" sheetId="46278" r:id="rId59"/>
    <sheet name="UNED" sheetId="46281" r:id="rId60"/>
    <sheet name="UNED Habilitantes" sheetId="46242" r:id="rId61"/>
    <sheet name="UNED no Habilitantes" sheetId="46280" r:id="rId62"/>
  </sheets>
  <definedNames>
    <definedName name="_xlnm.Print_Area" localSheetId="7">'Andalucia Habilitantes'!$A$1:$B$9</definedName>
    <definedName name="_xlnm.Print_Area" localSheetId="36">'C Valenciana Habilitantes'!$A$1:$F$20</definedName>
    <definedName name="_xlnm.Print_Area" localSheetId="37">'C. Valenciana no Habilitantes'!$A$8:$F$19</definedName>
    <definedName name="_xlnm.Print_Area" localSheetId="2">'Incr. precio MÁSTER HABILITANTE'!$A$1:$U$24</definedName>
    <definedName name="_xlnm.Print_Area" localSheetId="4">'Incr. precio MÁSTER NO HABILITA'!$A$1:$U$22</definedName>
    <definedName name="_xlnm.Print_Area" localSheetId="0">Índice!$A$1:$B$27</definedName>
    <definedName name="_xlnm.Print_Titles" localSheetId="36">'C Valenciana Habilitantes'!$2:$7</definedName>
    <definedName name="_xlnm.Print_Titles" localSheetId="31">'Cataluña Habilitantes'!$2:$7</definedName>
    <definedName name="_xlnm.Print_Titles" localSheetId="32">'Cataluña Habilitantes (Oberta)'!$2:$7</definedName>
    <definedName name="_xlnm.Print_Titles" localSheetId="33">'Cataluña no Habilitantes'!$2:$7</definedName>
    <definedName name="_xlnm.Print_Titles" localSheetId="34">'Cataluña no Habilitantes (Obert'!$2:$7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 i="46287" l="1"/>
  <c r="S18" i="46287"/>
  <c r="S17" i="46287"/>
  <c r="S14" i="46287"/>
  <c r="S13" i="46287"/>
  <c r="S10" i="46287"/>
  <c r="S6" i="46287"/>
  <c r="S5" i="46287"/>
  <c r="S22" i="46285"/>
  <c r="S17" i="46285"/>
  <c r="S12" i="46285"/>
  <c r="S7" i="46285"/>
  <c r="T30" i="46288"/>
  <c r="N28" i="46288" l="1"/>
  <c r="N20" i="46288"/>
  <c r="N16" i="46288"/>
  <c r="N12" i="46288"/>
  <c r="N8" i="46288"/>
  <c r="N4" i="46288"/>
  <c r="N25" i="46286"/>
  <c r="N20" i="46286"/>
  <c r="N15" i="46286"/>
  <c r="N10" i="46286"/>
  <c r="N5" i="46286"/>
  <c r="N4" i="46286"/>
  <c r="N30" i="46287"/>
  <c r="N18" i="46287"/>
  <c r="N10" i="46287"/>
  <c r="N22" i="46285"/>
  <c r="N21" i="46285"/>
  <c r="N20" i="46285"/>
  <c r="N19" i="46285"/>
  <c r="N12" i="46285"/>
  <c r="N11" i="46285"/>
  <c r="N10" i="46285"/>
  <c r="N9" i="46285"/>
  <c r="Q30" i="46288" l="1"/>
  <c r="I10" i="46286"/>
  <c r="H30" i="46288"/>
  <c r="G30" i="46288"/>
  <c r="F30" i="46288"/>
  <c r="F29" i="46288"/>
  <c r="S27" i="46286" l="1"/>
  <c r="S22" i="46286"/>
  <c r="S17" i="46286"/>
  <c r="S12" i="46286"/>
  <c r="S7" i="46286"/>
  <c r="L5" i="46286" l="1"/>
  <c r="L4" i="46288" s="1"/>
  <c r="L28" i="46288" s="1"/>
  <c r="L6" i="46286"/>
  <c r="L5" i="46288" s="1"/>
  <c r="L29" i="46288" s="1"/>
  <c r="L7" i="46286"/>
  <c r="L6" i="46288" s="1"/>
  <c r="L30" i="46288" s="1"/>
  <c r="L4" i="46286"/>
  <c r="K5" i="46286"/>
  <c r="K6" i="46286"/>
  <c r="K7" i="46286"/>
  <c r="K4" i="46286"/>
  <c r="L5" i="46285"/>
  <c r="L6" i="46285"/>
  <c r="L7" i="46285"/>
  <c r="L4" i="46285"/>
  <c r="H25" i="46285"/>
  <c r="H26" i="46285"/>
  <c r="H27" i="46285"/>
  <c r="H24" i="46285"/>
  <c r="H21" i="46285"/>
  <c r="H22" i="46285"/>
  <c r="H20" i="46285"/>
  <c r="H16" i="46287" s="1"/>
  <c r="H19" i="46285"/>
  <c r="H16" i="46285"/>
  <c r="H17" i="46285"/>
  <c r="H15" i="46285"/>
  <c r="H14" i="46285"/>
  <c r="H13" i="46287" l="1"/>
  <c r="H22" i="46287"/>
  <c r="H21" i="46287"/>
  <c r="H14" i="46287"/>
  <c r="L6" i="46287"/>
  <c r="L30" i="46287" s="1"/>
  <c r="L5" i="46287"/>
  <c r="L29" i="46287" s="1"/>
  <c r="L4" i="46287"/>
  <c r="L28" i="46287" s="1"/>
  <c r="H20" i="46287"/>
  <c r="H18" i="46287"/>
  <c r="H17" i="46287"/>
  <c r="H12" i="46287"/>
  <c r="T17" i="46285" l="1"/>
  <c r="T15" i="46285"/>
  <c r="T16" i="46285"/>
  <c r="T7" i="46285"/>
  <c r="T6" i="46285"/>
  <c r="H12" i="46285"/>
  <c r="H11" i="46285"/>
  <c r="H10" i="46285"/>
  <c r="H9" i="46285"/>
  <c r="H7" i="46285"/>
  <c r="H6" i="46285"/>
  <c r="H5" i="46285"/>
  <c r="H4" i="46285"/>
  <c r="H26" i="46286"/>
  <c r="H25" i="46286"/>
  <c r="H24" i="46286"/>
  <c r="H21" i="46286"/>
  <c r="H20" i="46286"/>
  <c r="H19" i="46286"/>
  <c r="H16" i="46286"/>
  <c r="H15" i="46286"/>
  <c r="H14" i="46286"/>
  <c r="H11" i="46286"/>
  <c r="H10" i="46286"/>
  <c r="H9" i="46286"/>
  <c r="H6" i="46286"/>
  <c r="H5" i="46286"/>
  <c r="H4" i="46286"/>
  <c r="H4" i="46287" l="1"/>
  <c r="H9" i="46287"/>
  <c r="H10" i="46287"/>
  <c r="H5" i="46287"/>
  <c r="H6" i="46287"/>
  <c r="H8" i="46287"/>
  <c r="H4" i="46288"/>
  <c r="H8" i="46288"/>
  <c r="H12" i="46288"/>
  <c r="H16" i="46288"/>
  <c r="H20" i="46288"/>
  <c r="H5" i="46288"/>
  <c r="H9" i="46288"/>
  <c r="H13" i="46288"/>
  <c r="H17" i="46288"/>
  <c r="H21" i="46288"/>
  <c r="K6" i="46288"/>
  <c r="K5" i="46288"/>
  <c r="K4" i="46288"/>
  <c r="H30" i="46287" l="1"/>
  <c r="H29" i="46287"/>
  <c r="H28" i="46287"/>
  <c r="Q11" i="46286"/>
  <c r="Q10" i="46286"/>
  <c r="Q9" i="46286"/>
  <c r="Q9" i="46285"/>
  <c r="Q14" i="46285"/>
  <c r="Q15" i="46285"/>
  <c r="Q16" i="46285"/>
  <c r="Q17" i="46285"/>
  <c r="Q13" i="46287" l="1"/>
  <c r="Q12" i="46287"/>
  <c r="Q14" i="46287"/>
  <c r="Q8" i="46288"/>
  <c r="Q9" i="46288"/>
  <c r="Q12" i="46285"/>
  <c r="Q11" i="46285"/>
  <c r="Q10" i="46285"/>
  <c r="Q8" i="46287" s="1"/>
  <c r="U25" i="46286" l="1"/>
  <c r="U26" i="46286"/>
  <c r="U27" i="46286"/>
  <c r="U24" i="46286"/>
  <c r="U20" i="46286"/>
  <c r="U21" i="46286"/>
  <c r="U22" i="46286"/>
  <c r="U19" i="46286"/>
  <c r="U15" i="46286"/>
  <c r="U16" i="46286"/>
  <c r="U17" i="46286"/>
  <c r="U14" i="46286"/>
  <c r="U10" i="46286"/>
  <c r="U11" i="46286"/>
  <c r="U12" i="46286"/>
  <c r="U9" i="46286"/>
  <c r="U18" i="46288" l="1"/>
  <c r="U16" i="46288"/>
  <c r="U17" i="46288"/>
  <c r="R5" i="46286"/>
  <c r="R4" i="46286"/>
  <c r="O10" i="46286"/>
  <c r="O9" i="46286"/>
  <c r="O5" i="46286"/>
  <c r="O4" i="46286"/>
  <c r="J5" i="46286"/>
  <c r="J4" i="46286"/>
  <c r="G20" i="46286"/>
  <c r="G21" i="46286"/>
  <c r="G19" i="46286"/>
  <c r="G15" i="46286"/>
  <c r="G16" i="46286"/>
  <c r="G14" i="46286"/>
  <c r="G10" i="46286"/>
  <c r="G11" i="46286"/>
  <c r="G9" i="46286"/>
  <c r="G5" i="46286"/>
  <c r="G6" i="46286"/>
  <c r="G4" i="46286"/>
  <c r="F25" i="46286"/>
  <c r="F24" i="46286"/>
  <c r="F20" i="46286"/>
  <c r="F19" i="46286"/>
  <c r="F15" i="46286"/>
  <c r="F14" i="46286"/>
  <c r="F10" i="46286"/>
  <c r="F9" i="46286"/>
  <c r="F5" i="46286"/>
  <c r="F4" i="46286"/>
  <c r="E10" i="46286"/>
  <c r="E11" i="46286"/>
  <c r="E9" i="46286"/>
  <c r="E5" i="46286"/>
  <c r="E6" i="46286"/>
  <c r="E4" i="46286"/>
  <c r="E5" i="46285"/>
  <c r="E6" i="46285"/>
  <c r="E7" i="46285"/>
  <c r="E4" i="46285"/>
  <c r="F15" i="46285"/>
  <c r="F14" i="46285"/>
  <c r="F10" i="46285"/>
  <c r="F9" i="46285"/>
  <c r="F5" i="46285"/>
  <c r="F4" i="46285"/>
  <c r="G20" i="46285"/>
  <c r="G21" i="46285"/>
  <c r="G22" i="46285"/>
  <c r="G19" i="46285"/>
  <c r="G15" i="46285"/>
  <c r="G16" i="46285"/>
  <c r="G17" i="46285"/>
  <c r="G14" i="46285"/>
  <c r="G10" i="46285"/>
  <c r="G11" i="46285"/>
  <c r="G12" i="46285"/>
  <c r="G9" i="46285"/>
  <c r="G5" i="46285"/>
  <c r="G6" i="46285"/>
  <c r="G7" i="46285"/>
  <c r="G4" i="46285"/>
  <c r="J5" i="46285"/>
  <c r="J6" i="46285"/>
  <c r="J7" i="46285"/>
  <c r="J4" i="46285"/>
  <c r="O10" i="46285"/>
  <c r="O11" i="46285"/>
  <c r="O12" i="46285"/>
  <c r="O9" i="46285"/>
  <c r="O5" i="46285"/>
  <c r="O6" i="46285"/>
  <c r="O7" i="46285"/>
  <c r="O4" i="46285"/>
  <c r="R5" i="46285"/>
  <c r="R6" i="46285"/>
  <c r="R7" i="46285"/>
  <c r="R4" i="46285"/>
  <c r="S11" i="46285" l="1"/>
  <c r="S10" i="46285"/>
  <c r="S9" i="46285"/>
  <c r="S21" i="46285"/>
  <c r="S19" i="46285"/>
  <c r="S14" i="46285"/>
  <c r="S20" i="46285"/>
  <c r="S16" i="46287" s="1"/>
  <c r="S16" i="46285"/>
  <c r="S15" i="46285"/>
  <c r="S12" i="46287" l="1"/>
  <c r="N17" i="46287"/>
  <c r="N16" i="46287"/>
  <c r="N9" i="46287"/>
  <c r="N8" i="46287"/>
  <c r="N28" i="46287" l="1"/>
  <c r="N29" i="46287"/>
  <c r="U14" i="46288"/>
  <c r="U13" i="46288"/>
  <c r="U12" i="46288"/>
  <c r="U10" i="46288"/>
  <c r="U9" i="46288"/>
  <c r="U8" i="46288"/>
  <c r="P17" i="46285" l="1"/>
  <c r="P16" i="46285"/>
  <c r="P15" i="46285"/>
  <c r="P14" i="46285"/>
  <c r="P12" i="46285"/>
  <c r="P11" i="46285"/>
  <c r="P10" i="46285"/>
  <c r="P9" i="46285"/>
  <c r="P4" i="46285"/>
  <c r="P5" i="46285"/>
  <c r="Q16" i="46286" l="1"/>
  <c r="Q15" i="46286"/>
  <c r="Q14" i="46286"/>
  <c r="Q6" i="46286"/>
  <c r="Q5" i="46286"/>
  <c r="Q4" i="46286"/>
  <c r="Q12" i="46288" l="1"/>
  <c r="Q13" i="46288"/>
  <c r="Q4" i="46288"/>
  <c r="Q5" i="46288"/>
  <c r="U7" i="46286"/>
  <c r="U6" i="46286"/>
  <c r="U5" i="46286"/>
  <c r="U4" i="46286"/>
  <c r="Q28" i="46288" l="1"/>
  <c r="Q29" i="46288"/>
  <c r="U4" i="46288"/>
  <c r="U6" i="46288"/>
  <c r="U5" i="46288"/>
  <c r="N24" i="46286"/>
  <c r="N19" i="46286"/>
  <c r="N14" i="46286"/>
  <c r="N9" i="46286"/>
  <c r="K6" i="46285" l="1"/>
  <c r="C27" i="46286"/>
  <c r="S26" i="46286"/>
  <c r="C26" i="46286"/>
  <c r="S25" i="46286"/>
  <c r="C25" i="46286"/>
  <c r="S24" i="46286"/>
  <c r="S22" i="46288" s="1"/>
  <c r="C24" i="46286"/>
  <c r="C22" i="46286"/>
  <c r="S21" i="46286"/>
  <c r="C21" i="46286"/>
  <c r="S20" i="46286"/>
  <c r="I20" i="46286"/>
  <c r="C20" i="46286"/>
  <c r="S19" i="46286"/>
  <c r="S18" i="46288" s="1"/>
  <c r="I19" i="46286"/>
  <c r="C19" i="46286"/>
  <c r="C17" i="46286"/>
  <c r="S16" i="46286"/>
  <c r="C16" i="46286"/>
  <c r="S15" i="46286"/>
  <c r="I15" i="46286"/>
  <c r="C15" i="46286"/>
  <c r="S14" i="46286"/>
  <c r="S14" i="46288" s="1"/>
  <c r="I14" i="46286"/>
  <c r="C14" i="46286"/>
  <c r="C12" i="46286"/>
  <c r="T11" i="46286"/>
  <c r="S11" i="46286"/>
  <c r="C11" i="46286"/>
  <c r="T10" i="46286"/>
  <c r="S10" i="46286"/>
  <c r="C10" i="46286"/>
  <c r="T9" i="46286"/>
  <c r="S9" i="46286"/>
  <c r="S10" i="46288" s="1"/>
  <c r="I9" i="46286"/>
  <c r="C9" i="46286"/>
  <c r="K30" i="46288"/>
  <c r="C7" i="46286"/>
  <c r="T6" i="46286"/>
  <c r="S6" i="46286"/>
  <c r="P6" i="46286"/>
  <c r="K29" i="46288"/>
  <c r="C6" i="46286"/>
  <c r="T5" i="46286"/>
  <c r="S5" i="46286"/>
  <c r="P5" i="46286"/>
  <c r="M5" i="46286"/>
  <c r="K28" i="46288"/>
  <c r="I5" i="46286"/>
  <c r="D5" i="46286"/>
  <c r="C5" i="46286"/>
  <c r="T4" i="46286"/>
  <c r="S4" i="46286"/>
  <c r="S6" i="46288" s="1"/>
  <c r="P4" i="46286"/>
  <c r="M4" i="46286"/>
  <c r="I4" i="46286"/>
  <c r="D4" i="46286"/>
  <c r="C4" i="46286"/>
  <c r="M27" i="46285"/>
  <c r="C27" i="46285"/>
  <c r="M26" i="46285"/>
  <c r="C26" i="46285"/>
  <c r="M25" i="46285"/>
  <c r="C25" i="46285"/>
  <c r="M24" i="46285"/>
  <c r="C24" i="46285"/>
  <c r="M22" i="46285"/>
  <c r="I22" i="46285"/>
  <c r="C22" i="46285"/>
  <c r="M21" i="46285"/>
  <c r="I21" i="46285"/>
  <c r="C21" i="46285"/>
  <c r="M20" i="46285"/>
  <c r="I20" i="46285"/>
  <c r="C20" i="46285"/>
  <c r="M19" i="46285"/>
  <c r="I19" i="46285"/>
  <c r="C19" i="46285"/>
  <c r="M17" i="46285"/>
  <c r="I17" i="46285"/>
  <c r="C17" i="46285"/>
  <c r="M16" i="46285"/>
  <c r="I16" i="46285"/>
  <c r="C16" i="46285"/>
  <c r="M15" i="46285"/>
  <c r="I15" i="46285"/>
  <c r="C15" i="46285"/>
  <c r="T14" i="46285"/>
  <c r="M14" i="46285"/>
  <c r="I14" i="46285"/>
  <c r="C14" i="46285"/>
  <c r="U12" i="46285"/>
  <c r="O10" i="46287"/>
  <c r="M12" i="46285"/>
  <c r="I12" i="46285"/>
  <c r="D12" i="46285"/>
  <c r="C12" i="46285"/>
  <c r="U11" i="46285"/>
  <c r="O9" i="46287"/>
  <c r="M11" i="46285"/>
  <c r="I11" i="46285"/>
  <c r="D11" i="46285"/>
  <c r="C11" i="46285"/>
  <c r="U10" i="46285"/>
  <c r="O8" i="46287"/>
  <c r="M10" i="46285"/>
  <c r="I10" i="46285"/>
  <c r="D10" i="46285"/>
  <c r="C10" i="46285"/>
  <c r="U9" i="46285"/>
  <c r="M9" i="46285"/>
  <c r="I9" i="46285"/>
  <c r="D9" i="46285"/>
  <c r="C9" i="46285"/>
  <c r="U7" i="46285"/>
  <c r="Q7" i="46285"/>
  <c r="P7" i="46285"/>
  <c r="O6" i="46287"/>
  <c r="M7" i="46285"/>
  <c r="K7" i="46285"/>
  <c r="I7" i="46285"/>
  <c r="D7" i="46285"/>
  <c r="C7" i="46285"/>
  <c r="U6" i="46285"/>
  <c r="S6" i="46285"/>
  <c r="Q6" i="46285"/>
  <c r="P6" i="46285"/>
  <c r="O5" i="46287"/>
  <c r="M6" i="46285"/>
  <c r="I6" i="46285"/>
  <c r="D6" i="46285"/>
  <c r="C6" i="46285"/>
  <c r="U5" i="46285"/>
  <c r="T5" i="46285"/>
  <c r="S5" i="46285"/>
  <c r="Q5" i="46285"/>
  <c r="O4" i="46287"/>
  <c r="M5" i="46285"/>
  <c r="K5" i="46285"/>
  <c r="I5" i="46285"/>
  <c r="D5" i="46285"/>
  <c r="C5" i="46285"/>
  <c r="U4" i="46285"/>
  <c r="T4" i="46285"/>
  <c r="S4" i="46285"/>
  <c r="Q4" i="46285"/>
  <c r="M4" i="46285"/>
  <c r="K4" i="46285"/>
  <c r="I4" i="46285"/>
  <c r="D4" i="46285"/>
  <c r="C4" i="46285"/>
  <c r="I9" i="46287" l="1"/>
  <c r="S30" i="46288"/>
  <c r="I10" i="46287"/>
  <c r="O28" i="46287"/>
  <c r="O30" i="46287"/>
  <c r="O29" i="46287"/>
  <c r="G16" i="46287"/>
  <c r="I16" i="46287"/>
  <c r="I6" i="46287"/>
  <c r="S8" i="46287"/>
  <c r="S9" i="46287"/>
  <c r="M14" i="46287"/>
  <c r="M18" i="46287"/>
  <c r="M21" i="46287"/>
  <c r="M22" i="46287"/>
  <c r="M9" i="46287"/>
  <c r="M10" i="46287"/>
  <c r="M13" i="46287"/>
  <c r="I14" i="46287"/>
  <c r="M17" i="46287"/>
  <c r="E8" i="46288"/>
  <c r="G8" i="46288"/>
  <c r="I8" i="46288"/>
  <c r="G17" i="46288"/>
  <c r="G5" i="46288"/>
  <c r="G9" i="46288"/>
  <c r="G13" i="46288"/>
  <c r="C4" i="46288"/>
  <c r="E4" i="46288"/>
  <c r="G4" i="46288"/>
  <c r="I4" i="46288"/>
  <c r="O4" i="46288"/>
  <c r="S4" i="46288"/>
  <c r="J29" i="46288"/>
  <c r="M29" i="46288"/>
  <c r="R29" i="46288"/>
  <c r="T5" i="46288"/>
  <c r="C6" i="46288"/>
  <c r="T8" i="46288"/>
  <c r="F16" i="46288"/>
  <c r="D4" i="46288"/>
  <c r="D28" i="46288" s="1"/>
  <c r="F4" i="46288"/>
  <c r="J4" i="46288"/>
  <c r="J28" i="46288" s="1"/>
  <c r="M4" i="46288"/>
  <c r="M28" i="46288" s="1"/>
  <c r="P4" i="46288"/>
  <c r="P28" i="46288" s="1"/>
  <c r="R4" i="46288"/>
  <c r="R28" i="46288" s="1"/>
  <c r="T4" i="46288"/>
  <c r="C5" i="46288"/>
  <c r="E5" i="46288"/>
  <c r="S5" i="46288"/>
  <c r="J30" i="46288"/>
  <c r="M30" i="46288"/>
  <c r="R30" i="46288"/>
  <c r="C8" i="46288"/>
  <c r="F8" i="46288"/>
  <c r="S8" i="46288"/>
  <c r="C20" i="46288"/>
  <c r="P5" i="46288"/>
  <c r="P29" i="46288" s="1"/>
  <c r="P30" i="46288"/>
  <c r="D29" i="46288"/>
  <c r="D30" i="46288"/>
  <c r="U20" i="46288"/>
  <c r="U28" i="46288" s="1"/>
  <c r="C4" i="46287"/>
  <c r="E4" i="46287"/>
  <c r="G4" i="46287"/>
  <c r="I4" i="46287"/>
  <c r="K4" i="46287"/>
  <c r="P4" i="46287"/>
  <c r="R4" i="46287"/>
  <c r="T4" i="46287"/>
  <c r="C5" i="46287"/>
  <c r="E5" i="46287"/>
  <c r="G5" i="46287"/>
  <c r="I5" i="46287"/>
  <c r="K5" i="46287"/>
  <c r="P5" i="46287"/>
  <c r="R5" i="46287"/>
  <c r="T5" i="46287"/>
  <c r="C6" i="46287"/>
  <c r="E6" i="46287"/>
  <c r="G6" i="46287"/>
  <c r="K6" i="46287"/>
  <c r="P6" i="46287"/>
  <c r="R6" i="46287"/>
  <c r="U6" i="46287"/>
  <c r="D8" i="46287"/>
  <c r="G8" i="46287"/>
  <c r="I8" i="46287"/>
  <c r="P8" i="46287"/>
  <c r="U8" i="46287"/>
  <c r="D9" i="46287"/>
  <c r="G9" i="46287"/>
  <c r="P9" i="46287"/>
  <c r="U9" i="46287"/>
  <c r="D10" i="46287"/>
  <c r="G10" i="46287"/>
  <c r="P10" i="46287"/>
  <c r="F12" i="46287"/>
  <c r="M12" i="46287"/>
  <c r="C13" i="46287"/>
  <c r="G13" i="46287"/>
  <c r="I13" i="46287"/>
  <c r="P13" i="46287"/>
  <c r="T13" i="46287"/>
  <c r="T14" i="46287"/>
  <c r="C16" i="46287"/>
  <c r="M16" i="46287"/>
  <c r="G17" i="46287"/>
  <c r="I17" i="46287"/>
  <c r="C18" i="46287"/>
  <c r="C20" i="46287"/>
  <c r="M20" i="46287"/>
  <c r="C21" i="46287"/>
  <c r="C22" i="46287"/>
  <c r="D4" i="46287"/>
  <c r="F4" i="46287"/>
  <c r="J4" i="46287"/>
  <c r="M4" i="46287"/>
  <c r="Q4" i="46287"/>
  <c r="S4" i="46287"/>
  <c r="U4" i="46287"/>
  <c r="D5" i="46287"/>
  <c r="J5" i="46287"/>
  <c r="M5" i="46287"/>
  <c r="Q5" i="46287"/>
  <c r="U5" i="46287"/>
  <c r="D6" i="46287"/>
  <c r="J6" i="46287"/>
  <c r="M6" i="46287"/>
  <c r="Q6" i="46287"/>
  <c r="T6" i="46287"/>
  <c r="C8" i="46287"/>
  <c r="F8" i="46287"/>
  <c r="M8" i="46287"/>
  <c r="C9" i="46287"/>
  <c r="Q9" i="46287"/>
  <c r="C10" i="46287"/>
  <c r="Q10" i="46287"/>
  <c r="U10" i="46287"/>
  <c r="C12" i="46287"/>
  <c r="G12" i="46287"/>
  <c r="I12" i="46287"/>
  <c r="P12" i="46287"/>
  <c r="T12" i="46287"/>
  <c r="C14" i="46287"/>
  <c r="G14" i="46287"/>
  <c r="P14" i="46287"/>
  <c r="C17" i="46287"/>
  <c r="G18" i="46287"/>
  <c r="I18" i="46287"/>
  <c r="C9" i="46288"/>
  <c r="S9" i="46288"/>
  <c r="F12" i="46288"/>
  <c r="S12" i="46288"/>
  <c r="S13" i="46288"/>
  <c r="O8" i="46288"/>
  <c r="E9" i="46288"/>
  <c r="T9" i="46288"/>
  <c r="C10" i="46288"/>
  <c r="C12" i="46288"/>
  <c r="G12" i="46288"/>
  <c r="I12" i="46288"/>
  <c r="C13" i="46288"/>
  <c r="C14" i="46288"/>
  <c r="C16" i="46288"/>
  <c r="G16" i="46288"/>
  <c r="I16" i="46288"/>
  <c r="S17" i="46288"/>
  <c r="C18" i="46288"/>
  <c r="F20" i="46288"/>
  <c r="S20" i="46288"/>
  <c r="C21" i="46288"/>
  <c r="U21" i="46288"/>
  <c r="U29" i="46288" s="1"/>
  <c r="U22" i="46288"/>
  <c r="U30" i="46288" s="1"/>
  <c r="S16" i="46288"/>
  <c r="C17" i="46288"/>
  <c r="S21" i="46288"/>
  <c r="C22" i="46288"/>
  <c r="P28" i="46287" l="1"/>
  <c r="P29" i="46287"/>
  <c r="P30" i="46287"/>
  <c r="S28" i="46287"/>
  <c r="T30" i="46287"/>
  <c r="S29" i="46287"/>
  <c r="E28" i="46288"/>
  <c r="M29" i="46287"/>
  <c r="U28" i="46287"/>
  <c r="O28" i="46288"/>
  <c r="M30" i="46287"/>
  <c r="D28" i="46287"/>
  <c r="T28" i="46288"/>
  <c r="Q30" i="46287"/>
  <c r="J30" i="46287"/>
  <c r="D30" i="46287"/>
  <c r="Q28" i="46287"/>
  <c r="J28" i="46287"/>
  <c r="U30" i="46287"/>
  <c r="G30" i="46287"/>
  <c r="C30" i="46287"/>
  <c r="R29" i="46287"/>
  <c r="K29" i="46287"/>
  <c r="G29" i="46287"/>
  <c r="C29" i="46287"/>
  <c r="R28" i="46287"/>
  <c r="K28" i="46287"/>
  <c r="G28" i="46287"/>
  <c r="C28" i="46287"/>
  <c r="I30" i="46287"/>
  <c r="U29" i="46287"/>
  <c r="Q29" i="46287"/>
  <c r="J29" i="46287"/>
  <c r="D29" i="46287"/>
  <c r="M28" i="46287"/>
  <c r="F28" i="46287"/>
  <c r="R30" i="46287"/>
  <c r="K30" i="46287"/>
  <c r="E30" i="46287"/>
  <c r="T29" i="46287"/>
  <c r="I29" i="46287"/>
  <c r="E29" i="46287"/>
  <c r="T28" i="46287"/>
  <c r="I28" i="46287"/>
  <c r="E28" i="46287"/>
  <c r="T29" i="46288"/>
  <c r="E29" i="46288"/>
  <c r="G29" i="46288"/>
  <c r="H28" i="46288"/>
  <c r="I28" i="46288"/>
  <c r="C28" i="46288"/>
  <c r="S28" i="46288"/>
  <c r="F28" i="46288"/>
  <c r="G28" i="46288"/>
  <c r="C30" i="46288"/>
  <c r="S29" i="46288"/>
  <c r="H29" i="46288"/>
  <c r="C29" i="46288"/>
</calcChain>
</file>

<file path=xl/sharedStrings.xml><?xml version="1.0" encoding="utf-8"?>
<sst xmlns="http://schemas.openxmlformats.org/spreadsheetml/2006/main" count="2260" uniqueCount="966">
  <si>
    <t>PRECIOS PÚBLICOS DE MÁSTER POR COMUNIDAD AUTÓNOMA. CURSO 2020-2021</t>
  </si>
  <si>
    <t>Tabla 1</t>
  </si>
  <si>
    <r>
      <t xml:space="preserve">Precio del crédito matriculado en primera, segunda, tercera, cuarta y sucesivas matrículas en </t>
    </r>
    <r>
      <rPr>
        <b/>
        <sz val="10"/>
        <rFont val="Arial"/>
        <family val="2"/>
      </rPr>
      <t>Másteres Habilitantes</t>
    </r>
    <r>
      <rPr>
        <sz val="10"/>
        <rFont val="Arial"/>
        <family val="2"/>
      </rPr>
      <t xml:space="preserve"> por experimentalidad</t>
    </r>
  </si>
  <si>
    <t>Tabla 2</t>
  </si>
  <si>
    <r>
      <t xml:space="preserve">Incremento del precio del crédito matriculado respecto a la primera matrícula en </t>
    </r>
    <r>
      <rPr>
        <b/>
        <sz val="10"/>
        <rFont val="Arial"/>
        <family val="2"/>
      </rPr>
      <t>Másteres Habilitantes</t>
    </r>
    <r>
      <rPr>
        <sz val="10"/>
        <rFont val="Arial"/>
        <family val="2"/>
      </rPr>
      <t xml:space="preserve"> por experimentalidad y número de matrícula</t>
    </r>
  </si>
  <si>
    <t>Tabla 3</t>
  </si>
  <si>
    <r>
      <t xml:space="preserve">Precio del crédito matriculado en primera, segunda, tercera, cuarta y sucesivas matrículas en </t>
    </r>
    <r>
      <rPr>
        <b/>
        <sz val="10"/>
        <rFont val="Arial"/>
        <family val="2"/>
      </rPr>
      <t>Másteres NO Habilitantes</t>
    </r>
    <r>
      <rPr>
        <sz val="10"/>
        <rFont val="Arial"/>
        <family val="2"/>
      </rPr>
      <t xml:space="preserve"> por experimentalidad</t>
    </r>
  </si>
  <si>
    <t>Tabla 4</t>
  </si>
  <si>
    <r>
      <t xml:space="preserve">Incremento del precio del crédito matriculado respecto a la primera matrícula en </t>
    </r>
    <r>
      <rPr>
        <b/>
        <sz val="10"/>
        <rFont val="Arial"/>
        <family val="2"/>
      </rPr>
      <t>Másteres NO Habilitantes</t>
    </r>
    <r>
      <rPr>
        <sz val="10"/>
        <rFont val="Arial"/>
        <family val="2"/>
      </rPr>
      <t xml:space="preserve"> por experimentalidad y número de matrícula</t>
    </r>
  </si>
  <si>
    <t>Portada</t>
  </si>
  <si>
    <t>Tabla 5</t>
  </si>
  <si>
    <t>Andalucía</t>
  </si>
  <si>
    <t>Tabla 6</t>
  </si>
  <si>
    <t>Aragón</t>
  </si>
  <si>
    <t>Tabla 7</t>
  </si>
  <si>
    <t>Asturias (Principado de)</t>
  </si>
  <si>
    <t>Tabla 8</t>
  </si>
  <si>
    <t>Balears Illes</t>
  </si>
  <si>
    <t>Tabla 9</t>
  </si>
  <si>
    <t>Canarias</t>
  </si>
  <si>
    <t>Tabla 10</t>
  </si>
  <si>
    <t>Cantabria</t>
  </si>
  <si>
    <t>Tabla 11</t>
  </si>
  <si>
    <t>Castilla y León</t>
  </si>
  <si>
    <t>Tabla 12</t>
  </si>
  <si>
    <t>Castilla-La Mancha</t>
  </si>
  <si>
    <t>Tabla 13</t>
  </si>
  <si>
    <t>Cataluña</t>
  </si>
  <si>
    <t>Tabla 14</t>
  </si>
  <si>
    <t>Comunitat Valenciana</t>
  </si>
  <si>
    <t>Tabla 15</t>
  </si>
  <si>
    <t>Extremadura</t>
  </si>
  <si>
    <t>Tabla 16</t>
  </si>
  <si>
    <t>Galicia</t>
  </si>
  <si>
    <t>Tabla 17</t>
  </si>
  <si>
    <t>Madrid (Comunidad de)</t>
  </si>
  <si>
    <t>Tabla 18</t>
  </si>
  <si>
    <t>Murcia (Región de)</t>
  </si>
  <si>
    <t>Tabla 19</t>
  </si>
  <si>
    <t>Navarra (Comunidad Foral de)</t>
  </si>
  <si>
    <t>Tabla 20</t>
  </si>
  <si>
    <t>País Vasco</t>
  </si>
  <si>
    <t>Tabla 21</t>
  </si>
  <si>
    <t>Rioja (La)</t>
  </si>
  <si>
    <t>Tabla 22</t>
  </si>
  <si>
    <t>UNED</t>
  </si>
  <si>
    <r>
      <t>Precio del crédito matriculado en primera, segunda, tercera, cuarta y sucesivas matrículas en Másteres Habilitantes y asimilados con precio diferenciado por experimentalidad (</t>
    </r>
    <r>
      <rPr>
        <b/>
        <sz val="14"/>
        <color indexed="12"/>
        <rFont val="Calibri"/>
        <family val="2"/>
      </rPr>
      <t>€</t>
    </r>
    <r>
      <rPr>
        <b/>
        <sz val="14"/>
        <color indexed="12"/>
        <rFont val="Arial"/>
        <family val="2"/>
      </rPr>
      <t>). Curso 2021-2022</t>
    </r>
  </si>
  <si>
    <t>Comunidad Autónoma</t>
  </si>
  <si>
    <t>Baleares (Illes)</t>
  </si>
  <si>
    <t xml:space="preserve">Cantabria </t>
  </si>
  <si>
    <t>Oberta (U.O.C)</t>
  </si>
  <si>
    <t xml:space="preserve">Rioja (La)        </t>
  </si>
  <si>
    <t>Experimentalidad 1</t>
  </si>
  <si>
    <t>1ª Matrícula</t>
  </si>
  <si>
    <t>-</t>
  </si>
  <si>
    <t>2ª Matrícula</t>
  </si>
  <si>
    <t>3ª Matrícula</t>
  </si>
  <si>
    <t>4ª Matrícula y sucesivas</t>
  </si>
  <si>
    <t>Experimentalidad 2</t>
  </si>
  <si>
    <t>Experimentalidad 3</t>
  </si>
  <si>
    <t>Experimentalidad 4</t>
  </si>
  <si>
    <t>Experimentalidad 5</t>
  </si>
  <si>
    <t>Incremento del precio del crédito matriculado respecto a la primera matrícula en Másteres Habilitantes y asimilados por experimentalidad y número de matrícula. Curso 2021-2022</t>
  </si>
  <si>
    <t>Madrid (Comunidad de</t>
  </si>
  <si>
    <t>Incremento medio del precio del crédito matriculado respecto a la primera matrícula en Másteres Habilitantes y asimilados. Curso 2021-2022</t>
  </si>
  <si>
    <t>Andalucia</t>
  </si>
  <si>
    <t xml:space="preserve">Madrid (Comunidad de) </t>
  </si>
  <si>
    <t>Precio del crédito matriculado en primera, segunda, tercera, cuarta y sucesivas matrículas en Másteres NO Habilitantes por experimentalidad (€). Curso 2021-2022</t>
  </si>
  <si>
    <r>
      <t xml:space="preserve">Aragón </t>
    </r>
    <r>
      <rPr>
        <b/>
        <vertAlign val="superscript"/>
        <sz val="10"/>
        <color rgb="FFFFFFFF"/>
        <rFont val="Arial"/>
        <family val="2"/>
      </rPr>
      <t>(*)</t>
    </r>
  </si>
  <si>
    <r>
      <t xml:space="preserve">Asturias (Principado de) </t>
    </r>
    <r>
      <rPr>
        <b/>
        <vertAlign val="superscript"/>
        <sz val="10"/>
        <color theme="0"/>
        <rFont val="Arial"/>
        <family val="2"/>
      </rPr>
      <t>(*)</t>
    </r>
  </si>
  <si>
    <r>
      <t xml:space="preserve">Cantabria </t>
    </r>
    <r>
      <rPr>
        <b/>
        <vertAlign val="superscript"/>
        <sz val="10"/>
        <color theme="0"/>
        <rFont val="Arial"/>
        <family val="2"/>
      </rPr>
      <t>(*)</t>
    </r>
  </si>
  <si>
    <t xml:space="preserve">Castilla y León </t>
  </si>
  <si>
    <r>
      <t xml:space="preserve">Oberta (U.O.C) </t>
    </r>
    <r>
      <rPr>
        <b/>
        <vertAlign val="superscript"/>
        <sz val="10"/>
        <color theme="0"/>
        <rFont val="Arial"/>
        <family val="2"/>
      </rPr>
      <t>(1)</t>
    </r>
  </si>
  <si>
    <r>
      <t xml:space="preserve">Comunitat Valenciana </t>
    </r>
    <r>
      <rPr>
        <b/>
        <vertAlign val="superscript"/>
        <sz val="10"/>
        <color rgb="FFFFFFFF"/>
        <rFont val="Arial"/>
        <family val="2"/>
      </rPr>
      <t>(*)</t>
    </r>
  </si>
  <si>
    <r>
      <t xml:space="preserve">Madrid (Comunidad de) </t>
    </r>
    <r>
      <rPr>
        <b/>
        <vertAlign val="superscript"/>
        <sz val="10"/>
        <color rgb="FFFFFFFF"/>
        <rFont val="Arial"/>
        <family val="2"/>
      </rPr>
      <t>(*)</t>
    </r>
  </si>
  <si>
    <r>
      <t xml:space="preserve">Murcia (Región de) </t>
    </r>
    <r>
      <rPr>
        <b/>
        <vertAlign val="superscript"/>
        <sz val="10"/>
        <color rgb="FFFFFFFF"/>
        <rFont val="Arial"/>
        <family val="2"/>
      </rPr>
      <t>(*)</t>
    </r>
  </si>
  <si>
    <r>
      <t xml:space="preserve">País Vasco </t>
    </r>
    <r>
      <rPr>
        <b/>
        <vertAlign val="superscript"/>
        <sz val="10"/>
        <color rgb="FFFFFFFF"/>
        <rFont val="Arial"/>
        <family val="2"/>
      </rPr>
      <t>(*)</t>
    </r>
  </si>
  <si>
    <r>
      <t xml:space="preserve">UNED </t>
    </r>
    <r>
      <rPr>
        <b/>
        <vertAlign val="superscript"/>
        <sz val="10"/>
        <color rgb="FFFFFFFF"/>
        <rFont val="Arial"/>
        <family val="2"/>
      </rPr>
      <t>(*)</t>
    </r>
  </si>
  <si>
    <t xml:space="preserve">(*) Estas comunidades autónomas establecen con carácter general los precios recogidos en esta tabla para los másteres universitarios, sin embargo, han fijado precios excepcionales para algunos másteres concretos que no se han tenido en cuenta en el cálculo de los precios medios y de los incrementos de precio. Consultar en la página de cada Comunidad Autónoma.  </t>
  </si>
  <si>
    <r>
      <t xml:space="preserve">(1)  </t>
    </r>
    <r>
      <rPr>
        <sz val="9"/>
        <rFont val="Arial"/>
        <family val="2"/>
      </rPr>
      <t xml:space="preserve">El Patronato de la Fundació per a la Universitat Oberta de Catalunya podrá establecer una bonificación de hasta el 30% sobre el precio del crédito establecido, de acuerdo con los criterios que establezca dicho Patronato. </t>
    </r>
  </si>
  <si>
    <t>Incremento del precio del crédito matriculado respecto a la primera matrícula en Másteres NO Habilitantes por experimentalidad y número de matrícula. Curso 2021-2022</t>
  </si>
  <si>
    <t xml:space="preserve">(*) Estas comunidades autónomas establecen con carácter general los precios recogidos en esta tabla para los másteres universitarios, sin embargo, han fijado precios excepcionales para algunos másteres concretos, que no se han tenido en cuenta en el cálculo de los precios medios. Consultar en la página de cada Comunidad Autónoma.  </t>
  </si>
  <si>
    <t>Incremento medio del precio del crédito matriculado respecto a la primera matrícula en Másteres NO Habilitantes. Curso 2021-2022</t>
  </si>
  <si>
    <t xml:space="preserve">Cataluña </t>
  </si>
  <si>
    <t xml:space="preserve">Comunitat Valenciana </t>
  </si>
  <si>
    <t xml:space="preserve">Murcia (Región de) </t>
  </si>
  <si>
    <t xml:space="preserve">País Vasco </t>
  </si>
  <si>
    <t xml:space="preserve">UNED </t>
  </si>
  <si>
    <t>Precios Públicos en primera, segunda, tercera, cuarta y sucesivas matrícula en titulaciones de Máster clasificados por grado de experimentalidad y Comunidad Autónoma</t>
  </si>
  <si>
    <t>ANDALUCÍA</t>
  </si>
  <si>
    <t>ANDALUCÍA(*)</t>
  </si>
  <si>
    <t xml:space="preserve">MÁSTERES UNIVERSITARIOS HABILITANTES PARA EL EJERCICIO DE PROFESIONES REGULADAS </t>
  </si>
  <si>
    <t>GRADO DE EXPERIMENTALIDAD / GRUPO POR ACTIVIDAD DOCENTE</t>
  </si>
  <si>
    <t xml:space="preserve">Precio del crédito 1ª matrícula     </t>
  </si>
  <si>
    <t xml:space="preserve">Precio del crédito 2ª matrícula       </t>
  </si>
  <si>
    <t xml:space="preserve">Precio del crédito 3ª matrícula        </t>
  </si>
  <si>
    <t xml:space="preserve">Precio del crédito 4ª matrícula y sucesivas       </t>
  </si>
  <si>
    <t>Ciencias de la Salud</t>
  </si>
  <si>
    <t>Ciencias Experimentales</t>
  </si>
  <si>
    <t>Ingenierías y Arquitectura</t>
  </si>
  <si>
    <t>Bellas Artes, Geografía, Matemáticas y Ciencias de la Educación</t>
  </si>
  <si>
    <t>Filologías, Humanidades, Historia, Jurídicas y Económico-Empresariales</t>
  </si>
  <si>
    <t>(*)La Comunidad Autónoma distribuye los másteres habilitantes por rama de enseñanza y precio del crédito en su boletín autonómico, BOJA. Para  un mayor desglose consúltese la información de Másteres en el  Registro de Universidades, Centros y Titulaciones.</t>
  </si>
  <si>
    <t>RESTO DE MÁSTERES UNIVERSITARIOS NO HABILITANTES</t>
  </si>
  <si>
    <t>Bellas Artes, Geografía, Matemáticas y  Ciencias de la Educación</t>
  </si>
  <si>
    <t>(*)La Comunidad Autónoma distribuye los másteres no habilitantes por rama de enseñanza y precio del crédito en su boletín autonómico, BOJA. Para  un mayor desglose consúltese la información de Másteres en el  Registro de Universidades, Centros y Titulaciones.</t>
  </si>
  <si>
    <t>TITULACIONES EN CENTROS ADSCRITOS(**)</t>
  </si>
  <si>
    <t>Centro de estudios universitarios Cardenal Spínola (adscrito a la Unv.de Sevilla)</t>
  </si>
  <si>
    <t>Máster en profesorado en ESO, BACHILLER, F.P. o enseñanzas de idiomas (ESP: BIOLOGÍA Y GEOLOGÍA)</t>
  </si>
  <si>
    <t>Máster en profesorado en ESO, BACHILLER, F.P. o enseñanzas de idiomas (ESP: CIENCIAS SOCIALES)</t>
  </si>
  <si>
    <t>Máster en profesorado en ESO, BACHILLER, F.P. o enseñanzas de idiomas (ESP:EDUCACIÓN FÍSICA)</t>
  </si>
  <si>
    <t>Máster en profesorado en ESO, BACHILLER, F.P. o enseñanzas de idiomas  (ESP:FÍSICA Y QUÍMICA)</t>
  </si>
  <si>
    <t>Máster en profesorado en ESO, BACHILLER, F.P. o enseñanzas de idiomas (ESP:LENGUA EXTRANJERA INGLÉS)</t>
  </si>
  <si>
    <t>Máster en profesorado en ESO, BACHILLER, F.P. o enseñanzas de idiomas (ESP: LENGUA Y LITERATURA)</t>
  </si>
  <si>
    <t>Máster en profesorado en ESO, BACHILLER, F.P. o enseñanzas de idiomas(ESP: MATEMÁTICAS)</t>
  </si>
  <si>
    <t>Escuela universitaria de Osuna (adscrito a la Unv.de Sevila)</t>
  </si>
  <si>
    <t>Máster en profesorado en ESO, BACHILLER, F.P. o enseñanzas de idiomas (ESP:DIBUJO, IMAGEN Y ARTES PLASTICAS)</t>
  </si>
  <si>
    <t>Máster en profesorado en ESO, BACHILLER, F.P. o enseñanzas de idiomas(ESP: FORMACIÓN Y ORIENTACIÓN LABORAL)</t>
  </si>
  <si>
    <t>Máster en profesorado en ESO, BACHILLER, F.P. o enseñanzas de idiomas (ESP: LENGUA EXTRANJERA)</t>
  </si>
  <si>
    <t>Máster en profesorado en ESO, BACHILLER, F.P. o enseñanzas de idiomas(ESP: MATEMÁTICAS</t>
  </si>
  <si>
    <t>Máster en profesorado en ESO, BACHILLER, F.P. o enseñanzas de idiomas (ESP: PROCESOS SANITARIOS)</t>
  </si>
  <si>
    <t>(**)Los estudiantes matriculados en centros adscritos a una universidad pública andaluza abonarán a la respectiva universidad, en concepto de servicios académicos, el 30% de los correspondientes precios públicos establecidos, sin perjuicio de lo acordado en los correspondientes convenios de adscripción.</t>
  </si>
  <si>
    <t>ARAGÓN</t>
  </si>
  <si>
    <t>ARAGÓN(*)</t>
  </si>
  <si>
    <t>MÁSTERES UNIVERSITARIOS HABILITANTES PARA EL EJERCICIO DE PROFESIONES REGULADAS</t>
  </si>
  <si>
    <t>GRADO DE EXPERIMENTALIDAD/ GRUPO POR ACTIVIDAD DOCENTE</t>
  </si>
  <si>
    <t xml:space="preserve">Precio del crédito 3ª matrícula       </t>
  </si>
  <si>
    <r>
      <t xml:space="preserve">Máster Universitario en Abogacía </t>
    </r>
    <r>
      <rPr>
        <vertAlign val="superscript"/>
        <sz val="9"/>
        <rFont val="Arial"/>
        <family val="2"/>
      </rPr>
      <t>(1)</t>
    </r>
  </si>
  <si>
    <t>Máster Universitario en Profesorado de Educación Secundaria Obligatoria, Bachillerato, Formación Profesional y Enseñanzas de Idiomas, Artísticas y Deportivas</t>
  </si>
  <si>
    <t xml:space="preserve">Máster Universitario en Arquitectura </t>
  </si>
  <si>
    <t>Máster Universitario en Ingeniería Agronómica</t>
  </si>
  <si>
    <t>Máster Universitario en Ingeniería de Telecomunicación</t>
  </si>
  <si>
    <t>Máster Universitario en Ingeniería Industrial</t>
  </si>
  <si>
    <t>Máster Universitario en Psicología General Sanitaria</t>
  </si>
  <si>
    <t>Programa Conjunto en Ingeniería Industrial-Energías Renovables y Eficiencia Energética(**)</t>
  </si>
  <si>
    <t>Programa Conjunto en Ingeniería Industrial-Ingeniería Electrónica(**)</t>
  </si>
  <si>
    <t>Programa Conjunto en Ingeniería Industrial-Ingeniería Mecánica(**)</t>
  </si>
  <si>
    <r>
      <rPr>
        <i/>
        <vertAlign val="superscript"/>
        <sz val="8"/>
        <rFont val="Arial"/>
        <family val="2"/>
      </rPr>
      <t>(1)</t>
    </r>
    <r>
      <rPr>
        <i/>
        <sz val="8"/>
        <rFont val="Arial"/>
        <family val="2"/>
      </rPr>
      <t xml:space="preserve"> Condición de acceso para la obtención del título profesional de abogado, según Real Decreto 775/2011 de 3 de junio.</t>
    </r>
  </si>
  <si>
    <t>(*)Los estudiantes matriculados en centros adscritos a una universidad pública abonarán a la respectiva universidad, en concepto de expediente académico y de prueba de evaluación,  el 25% de los correspondientes precios públicos establecidos.</t>
  </si>
  <si>
    <t>(* *)Los créditos a matricular en cada título se abonarán según el importe de cada Máster.</t>
  </si>
  <si>
    <t xml:space="preserve">Precio del crédito 2ª matrícula y sucesivas </t>
  </si>
  <si>
    <t>Máster Universitario en Aprendizaje a lo Largo de la Vida: Iniciación a la Investigación</t>
  </si>
  <si>
    <t>Máster Universitario en Historia Contemporánea</t>
  </si>
  <si>
    <t>Master Universitario en Auditoría</t>
  </si>
  <si>
    <t>Máster Universitario en Ingeniería Biomédica</t>
  </si>
  <si>
    <t>Máster Universitario en Biofísica y Biotecnología Cuantitativa</t>
  </si>
  <si>
    <t>Máster Universitario en Ingeniería Biomédica (en extinción)</t>
  </si>
  <si>
    <t>Máster Universitario en Biología Molecular y Celular</t>
  </si>
  <si>
    <t>Máster Universitario en Ingeniería de Diseño de Producto</t>
  </si>
  <si>
    <t>Máster Universitario en Biotecnología Cuantitativa ( en extinción)</t>
  </si>
  <si>
    <t>Máster Universitario en Ingeniería Electrónica</t>
  </si>
  <si>
    <t>Máster Universitario en Calidad, Seguridad y Tecnologías de los Alimentos</t>
  </si>
  <si>
    <t xml:space="preserve">Máster Universitario en Ingeniería Mecánica </t>
  </si>
  <si>
    <t>Máster Universitario en Condicionantes Genéticos, Nutricionales y Ambientales del Crecimiento y Desarrollo</t>
  </si>
  <si>
    <t>Máster Universitario en Iniciación a la Investigación en Ciencias de la Enfermería</t>
  </si>
  <si>
    <t>Máster Universitario en Consultoría de Información y Comunicación Digital</t>
  </si>
  <si>
    <t>Máster Universitario en Iniciación a la Investigación en Medicina</t>
  </si>
  <si>
    <t>Máster Universitario en Contabilidad y Finanzas</t>
  </si>
  <si>
    <t>Máster Universitario en Innovación y Emprendimiento en Tecnologías para la Salud y el Bienestar</t>
  </si>
  <si>
    <t>Máster Universitario en Culturas e Identidades Hispánicas</t>
  </si>
  <si>
    <t>Máster Universitario en Investigación en Filosofía</t>
  </si>
  <si>
    <t xml:space="preserve">Máster Universitario en Derecho de la Administración Pública </t>
  </si>
  <si>
    <t>Máster Universitario en Investigación y Estudios Avanzados en Historia</t>
  </si>
  <si>
    <t xml:space="preserve">Máster Universitario en Dirección, Estrategia y Márketing </t>
  </si>
  <si>
    <t>Máster Universitario en Materiales Nanoestructurados para Aplicaciones Nanotecnológicas</t>
  </si>
  <si>
    <t>Máster Universitario en Dirección y Gestión de Adquisiciones de Sistemas para la Defensa</t>
  </si>
  <si>
    <t>Máster Universitario en Modelización e Investigación Matemática, Estadística y Computación</t>
  </si>
  <si>
    <t>Máster Universitario en Dirección y Planificación del Turismo</t>
  </si>
  <si>
    <t>Máster Universitario en Mundo Antiguo y Patrimonio Arqueológico</t>
  </si>
  <si>
    <t>Máster Universitario en Economía</t>
  </si>
  <si>
    <t>Máster Universitario en Nutrición Animal</t>
  </si>
  <si>
    <t>Máster Universitario en Economía Circular</t>
  </si>
  <si>
    <t>Máster Universitario en Nutrición Animal (en extinción)</t>
  </si>
  <si>
    <t>Máster Universitario en Energías Renovables y Eficiencia Energética ( en extinción)</t>
  </si>
  <si>
    <t>Máster Universitario en Ordenación Territorial y Medioambiental</t>
  </si>
  <si>
    <t>Máster Universitario en Enseñanza del Español como Lengua Extranjera</t>
  </si>
  <si>
    <t>Máster Universitario en Prevención de Riesgos Laborales</t>
  </si>
  <si>
    <t>Máster Universitario en Estudios Avanzados en Historia del Arte</t>
  </si>
  <si>
    <t xml:space="preserve">Máster Universitario en Química Industrial </t>
  </si>
  <si>
    <t>Máster Universitario en Estudios Avanzados sobre el Lenguaje, la Comunicación y sus Patologías</t>
  </si>
  <si>
    <t xml:space="preserve">Máster Universitario en Química Molecular y Catálisis Homogénea </t>
  </si>
  <si>
    <t>Máster Universitario en Evaluación y Entrenamiento Físico para la Salud</t>
  </si>
  <si>
    <t>Mäster Universitario en Física del Universo: Cosmología, Astrofísica, Partículas y Astropartículas</t>
  </si>
  <si>
    <t>Máster Universitario en Relaciones de Género</t>
  </si>
  <si>
    <t>Máster Universitario en Física y Tecnologías Físicas</t>
  </si>
  <si>
    <t>Máster Universitario en Robótica, Gráficos y Visión por computador</t>
  </si>
  <si>
    <t>Máster Universitario en Geología: Técnicas y Aplicaciones (GTA)</t>
  </si>
  <si>
    <t>Máster Universitario en Salud Gobal: Integración de la Salud Ambiental, Humana y Animal</t>
  </si>
  <si>
    <t>Máster Universitario en Gerontología Social</t>
  </si>
  <si>
    <t>Máster Universitario en Salud Pública (en extinción)</t>
  </si>
  <si>
    <t xml:space="preserve">Máster Universitario en Gestión Administrativa </t>
  </si>
  <si>
    <t xml:space="preserve">Máster Universitario en Sociología de las Políticas Públicas y Sociales </t>
  </si>
  <si>
    <t>Máster Universitario en Gestión del Patrimono Cultural</t>
  </si>
  <si>
    <t>Máster Universitario en Tecnologías de la Información Geográfica para la Ordenación del Territorio: Sistemas de Información Geográfica y Teledetección</t>
  </si>
  <si>
    <t>Máster Universitario en Gestión Estratégica de Recursos Humanos</t>
  </si>
  <si>
    <t>(*)Los estudiantes matriculados en centros adscritos a una universidad pública abonarán a la respectiva universidad, en concepto de expediente académico y de prueba de evaluación, el 25% de los correspondientes precios públicos establecidos.</t>
  </si>
  <si>
    <t>Másteres Universitarios no habilitantes con precio diferenciado</t>
  </si>
  <si>
    <t xml:space="preserve">Precio del crédito 1ª matrícula      </t>
  </si>
  <si>
    <t xml:space="preserve">Precio del crédito 2ª matrícula      </t>
  </si>
  <si>
    <t xml:space="preserve">Precio del crédito 3ª matrícula   </t>
  </si>
  <si>
    <t xml:space="preserve">Precio del crédito 4ª y sucesivas matrículas      </t>
  </si>
  <si>
    <t xml:space="preserve">Máster Universitario en Ingeniería Informática </t>
  </si>
  <si>
    <t xml:space="preserve">Máster Universitario en Ingeniería Química </t>
  </si>
  <si>
    <t>ASTURIAS (Principado de)</t>
  </si>
  <si>
    <t>ASTURIAS (PRINCIPADO DE) (*)</t>
  </si>
  <si>
    <t xml:space="preserve">Precio del crédito 3ª matrícula </t>
  </si>
  <si>
    <r>
      <t xml:space="preserve">Máster Universitario en Abogacía por la Universidad de Oviedo </t>
    </r>
    <r>
      <rPr>
        <vertAlign val="superscript"/>
        <sz val="8"/>
        <rFont val="Arial"/>
        <family val="2"/>
      </rPr>
      <t>(1)</t>
    </r>
  </si>
  <si>
    <t>Máster Universitario en Formación del Profesorado de Educación Secundaria Obligatoria, Bachillerato y Formación Profesional por la Universidad de Oviedo</t>
  </si>
  <si>
    <t>Máster Universitario en Ingeniería de Caminos, Canales y Puertos por la Universidad de Oviedo</t>
  </si>
  <si>
    <t>Máster Universitario en Ingeniería de Minas por la Universidad de Oviedo</t>
  </si>
  <si>
    <t>Máster Universitario en Ingeniería de Telecomunicación por la Universidad de Oviedo</t>
  </si>
  <si>
    <t>Máster Universitario en Ingeniería Industrial por la Universidad de Oviedo (en tramitación)</t>
  </si>
  <si>
    <t>Máster Universitario en Ingeniería Industrial por la Universidad de Oviedo</t>
  </si>
  <si>
    <t>Máster Universitario en Náutica y Gestión del Transporte Marítimo por la Universidad de Oviedo</t>
  </si>
  <si>
    <t>Máster Universitario en Psicología General Sanitaria por la Universidad de Oviedo</t>
  </si>
  <si>
    <t>Máster Universitario en Tecnologías Marinas y Mantenimiento por la Universidad de Oviedo</t>
  </si>
  <si>
    <t>(1) Condición de acceso para la obtención del título profesional de abogado, según Real Decreto 775/2011 de 3 de junio.</t>
  </si>
  <si>
    <t xml:space="preserve">Precio del crédito 3ª matrícula  y sucesivas     </t>
  </si>
  <si>
    <t>Máster Universitario en Biotecnología del Medio Ambiente y la Salud por la Universidad de Oviedo</t>
  </si>
  <si>
    <t>Máster Universitario en Administración y Dirección de Empresas por la Universidad de Oviedo</t>
  </si>
  <si>
    <t>Máster Universitario en Biotecnología Alimentaria por la Universidad de Oviedo</t>
  </si>
  <si>
    <t>Máster Universitario en Análisis de Datos para la Inteligencia de Negocios por la Universidad de Oviedo</t>
  </si>
  <si>
    <t>Máster Universitario en Biotecnología Aplicada a la Conservación y Gestión Sostenible de Recursos Vegetales por la Universidad de Oviedo</t>
  </si>
  <si>
    <t>Máster Universitario en Ciencia y Tecnología de Materiales por la Universidad de Oviedo</t>
  </si>
  <si>
    <t>Máster Universitario en Ciencias Analíticas y Bioanalíticas por la Universidad de Oviedo</t>
  </si>
  <si>
    <t>Máster Universitario en Cultura Científica y de la Innovación por la Universidad de Oviedo y la Universitat Politècnica de València</t>
  </si>
  <si>
    <t>Máster Universitario en Conservación Marina por la Universidad de Oviedo</t>
  </si>
  <si>
    <t>Máster Universitario en Dirección de Proyectos por la Universidad de La Rioja; la Universidad de Oviedo y la Universidad Pública de Navarra</t>
  </si>
  <si>
    <t>Máster Universitario en Investigación en Neurociencias por la Universidad de Oviedo</t>
  </si>
  <si>
    <t>Máster Universitario en Dirección y Planificación del Turismo por la Universidad de Oviedo</t>
  </si>
  <si>
    <t xml:space="preserve">Máster Universitario en Modelización e Investigación Matemática, Estadística y Computación por la Universidad de La Laguna; la Universidad de la Rioja; la Universidad de Oviedo; la Universidad de Zaragoza; la Universidad del País Vasco/Euskal Herriko Unibertsitatea y la Universidad Pública de Navarra </t>
  </si>
  <si>
    <t>Máster Universitario en Economía: Instrumentos del Análisis Económico por la Universidad de Cantabria; la Universidad de Oviedo y la Universidad del País Vasco/Euskal Herriko Unibertsitatea</t>
  </si>
  <si>
    <t>Máster Universitario en Química Teórica y Modelización Computacional por la Universidad Autónoma de Madrid; la Universidad de Barcelona; la Universidad de Cantabria; la Universidad de Extremadura; la Universidad de las Illes Balears; la Universidad de Murcia; la Universidad de Oviedo; la Universidad de Salamanca; la Universidad de Santiago de Compostela; la Universidad de Valladolid; la Universidad de Vigo; la Universidad del País Vasco/Euskal Herriko Unibertsitatea; la Universidad Jaume I de Castellón y la Universitat de València (Estudi General)</t>
  </si>
  <si>
    <t>Máster Universitario en Enseñanza Integrada de Lengua Inglesa y Contenidos: Educación Infantil y Primaria por la Universidad de Oviedo</t>
  </si>
  <si>
    <t>Máster Universitario en Química y Desarrollo Sostenible por la Universidad de Oviedo</t>
  </si>
  <si>
    <t>Máster Universitario en Español como Lengua Extranjera por la Universidad de Oviedo</t>
  </si>
  <si>
    <t>Máster Universitario en Recursos Geológicos e Ingeniería Geológica por la Universidad de Oviedo</t>
  </si>
  <si>
    <t>Máster Universitario en Género y Diversidad por la Universidad de Oviedo</t>
  </si>
  <si>
    <t>Máster Universitario en Historia y Análisis Sociocultural por la Universidad de Oviedo</t>
  </si>
  <si>
    <t>Máster Universitario en Ingeniería de Automatización e Informática Industrial por la Universidad de Oviedo</t>
  </si>
  <si>
    <t>Máster Universitario en Ingeniería Energética por la Universidad de Oviedo</t>
  </si>
  <si>
    <t>Máster Universitario en Ingeniería Mecatrónica por la Universidad de Oviedo</t>
  </si>
  <si>
    <t>Máster Universitario en Ingeniería Web por la Universidad de Oviedo</t>
  </si>
  <si>
    <t>Máster Universitario en Integridad y Durabilidad de Materiales, Componentes y Estructuras por la Universidad de Burgos; la Universidad de Cantabria y la Universidad de Oviedo</t>
  </si>
  <si>
    <t>Máster Universitario en Intervención e Investigación Socioeducativa por la Universidad de Oviedo</t>
  </si>
  <si>
    <t>Máster Universitario en Investigación e Innovación en Educación Infantil y Primaria por la Universidad de Oviedo</t>
  </si>
  <si>
    <t>Máster Universitario en Lengua Española y Lingüística por la Universidad de Oviedo</t>
  </si>
  <si>
    <t>Máster Universitario en Patrimonio Musical por la Universidad de Granada, la Universidad de Oviedo y la Universidad Internacional de Andalucía</t>
  </si>
  <si>
    <t>Máster Universitario en Protección Jurídica de las Personas y los Grupos Vulnerables por la Universidad de Oviedo</t>
  </si>
  <si>
    <t>Máster Universitario en Recursos Territoriales y Estrategías de Ordenación por la Universidad de Cantabria y la Universidad de Oviedo</t>
  </si>
  <si>
    <t>Máster Universitario en Sistemas de Información y Análisis Contable por la Universidad de Oviedo</t>
  </si>
  <si>
    <t>Máster Universitario en Teledetección y Sistemas de Información Geográfica por la Universidad de Oviedo</t>
  </si>
  <si>
    <t xml:space="preserve">Máster Universitario en Geotecnología y Desarrollo de Proyectos SIG  por la Universidad de Oviedo </t>
  </si>
  <si>
    <t>Máster Universitario en Estudios Avanzados en Historia del Arte: Investigación y Gestión por la Universidad de Oviedo</t>
  </si>
  <si>
    <t>Máster Universitario en Estudios de la Ciencia, la Tecnología y la Innovación por la Universidad de Salamanca, la Universidad de Oviedo y la Universitat Politècnica de Valéncia</t>
  </si>
  <si>
    <t>Máster Universitario en Física Avanzada: Partículas, Astrofísica, Nanofísica y Materiales Cuánticos por la Universidad de Oviedo</t>
  </si>
  <si>
    <t>(*)Los estudiantes matriculados en centros adscritos a una universidad pública abonarán a la respectiva universidad, en concepto de expedinete académico y de prueba de evaluación, el 25% de los correspondientes precios públicos establecidos.</t>
  </si>
  <si>
    <t>Másteres Universitarios con precio diferenciado</t>
  </si>
  <si>
    <t xml:space="preserve">Precio del crédito 3ª matrícula      </t>
  </si>
  <si>
    <t>Precio del crédito 4ª matrícula y sucesivas</t>
  </si>
  <si>
    <t>Máster Universitario en Ortodoncia y Ortopedia Dentofacial por la Universidad de Oviedo</t>
  </si>
  <si>
    <t>Máster Universitario en Análisis y Gestión de Emergencia y Desastre por la Universidad de Oviedo</t>
  </si>
  <si>
    <t>Máster Universitario en Biología y Tecnología de la Reproducción por la Universidad de Oviedo</t>
  </si>
  <si>
    <t>Máster Universitario en Biomedicina y Oncología Molecular por la Universidad de Oviedo</t>
  </si>
  <si>
    <t>Máster Universitario en Enfermería de Urgencias y Cuidados Críticos por la Universidad de Oviedo</t>
  </si>
  <si>
    <t>Máster Universitario en Conversión de Energía Eléctrica y Sistemas de Potencia por la Universidad de Oviedo</t>
  </si>
  <si>
    <t>Máster Universitario Erasmus Mundus en Enfermería de Urgencias y Cuidados Críticos  ( Conjunto varias Universidades internacionales)</t>
  </si>
  <si>
    <t>Master Universitario Erasmus Mundus en Transporte Sostenible y Sistemas Eléctricos de Potencia ( Conjunto varias Universidades internacionales)</t>
  </si>
  <si>
    <t xml:space="preserve">Máster Universitario Erasmus Mundus en Ingeniería Mecatrónica ( Conjunto varias Universidades internacionales) </t>
  </si>
  <si>
    <t>Máster Universitario Erasmus Mundus en Salud Pública en Desastres ( Conjunto varias Universidades internacionales)</t>
  </si>
  <si>
    <t>Máster Universitario en Ingeniería Informática por la Universidad de Oviedo</t>
  </si>
  <si>
    <t>Máster Universitario en Ingeniería Química por la Universidad de Oviedo</t>
  </si>
  <si>
    <t>Máster Universitario en Prevención de Riesgos Laborales por la Universidad de Oviedo</t>
  </si>
  <si>
    <t>ILLES BALEARS</t>
  </si>
  <si>
    <t>BALEARS (ILLES)</t>
  </si>
  <si>
    <t>Precio del crédito 2ª matrícula y sucesivas</t>
  </si>
  <si>
    <r>
      <t>Máster Universitario en Abogacía</t>
    </r>
    <r>
      <rPr>
        <vertAlign val="superscript"/>
        <sz val="9"/>
        <rFont val="Arial"/>
        <family val="2"/>
      </rPr>
      <t xml:space="preserve"> </t>
    </r>
    <r>
      <rPr>
        <vertAlign val="superscript"/>
        <sz val="8"/>
        <rFont val="Arial"/>
        <family val="2"/>
      </rPr>
      <t>(1)</t>
    </r>
  </si>
  <si>
    <t>Máster en Formación del Profesorado</t>
  </si>
  <si>
    <t>MÁSTERES UNIVERSITARIOS NO HABILITANTES</t>
  </si>
  <si>
    <t>Máster Universitario en Biotecnología Aplicada</t>
  </si>
  <si>
    <t>Máster Universitario en Ciencia y Tecnología Química</t>
  </si>
  <si>
    <t>Máster Universitario en Análisis de Datos Masivos en Economía y Empresa</t>
  </si>
  <si>
    <t>Máster Universitario en Contabilidad y Auditoría</t>
  </si>
  <si>
    <t>Máster Universitario en Cognición y Evolución Humana</t>
  </si>
  <si>
    <t>Máster Universitario en Investigación Biomédica</t>
  </si>
  <si>
    <t>Máster Universitario en Ecología Marina</t>
  </si>
  <si>
    <t>Máster Universitario en Educación Inclusiva</t>
  </si>
  <si>
    <t>Máster Universitario en Patrimonio Cultural: Investigación y Gestión</t>
  </si>
  <si>
    <t xml:space="preserve">Máster Universitario en Filosofía </t>
  </si>
  <si>
    <t>Máster Universitario en Investigación en Salud y Calidad de Vida</t>
  </si>
  <si>
    <t>Máster Universitario en Gestión de Recursos Humanos: Intervención Psicológica y Pedagógica</t>
  </si>
  <si>
    <t>Máster Universitario en Física Avanzada y Matemática Aplicada</t>
  </si>
  <si>
    <t>Máster Universitario en Economía del Turismo: Monitorización y Evaluación</t>
  </si>
  <si>
    <t>Máster Universitario en Lengua y Literaturas Catalanas: Conocimiento y Análisis Crítico del Patrimonio Inmaterial</t>
  </si>
  <si>
    <t>Máster Universitario en Neurociencias</t>
  </si>
  <si>
    <t>Máster Universitario en Microbiología Avanzada</t>
  </si>
  <si>
    <t>Máster Universitario en Física de Sistemas Complejos</t>
  </si>
  <si>
    <t>Máster Universitario en Gestión, Organización y Economía de la Empresa</t>
  </si>
  <si>
    <t>Máster Universitario en Lenguas y Literaturas Modernas</t>
  </si>
  <si>
    <t>Máster Universitario en Nutrición y Alimentación Humana</t>
  </si>
  <si>
    <t>Máster Universitario en Química Teórica y Modelización Computacional</t>
  </si>
  <si>
    <t>Máster Universitario en Intervención Socioeducativa con Menores y Familia</t>
  </si>
  <si>
    <t>Máster en Competencia Lingüística y Literaria: Investigación y enseñanza</t>
  </si>
  <si>
    <t>Máster Universitario en Nutrigenómica y Nutrición Personalizada</t>
  </si>
  <si>
    <t>Máster Universitario en Salud Laboral (Prevención de Riesgos Laborales)</t>
  </si>
  <si>
    <t>Máster Universitario en Pimera Infancia: Perspectivas y Líneas de Intervención</t>
  </si>
  <si>
    <t>Máster Universitario en Políticas de Igualdad y Prevención de la Violencia de Género</t>
  </si>
  <si>
    <t>Máster Universitario en Tecnología Educativa: E-Learning y Gestión del Conocimiento</t>
  </si>
  <si>
    <t>Master Universitario en Sistemas Inteligentes</t>
  </si>
  <si>
    <t>CANARIAS</t>
  </si>
  <si>
    <t xml:space="preserve">Precio del crédito 1ª matrícula                                        </t>
  </si>
  <si>
    <t xml:space="preserve">Precio del crédito 2ª matrícula                                       </t>
  </si>
  <si>
    <t xml:space="preserve">Precio del crédito 3ª matrícula                                       </t>
  </si>
  <si>
    <t xml:space="preserve">Precio del crédito 4ª matrícula y sucesivas                                   </t>
  </si>
  <si>
    <t>UNIVERSIDAD DE LA LAGUNA</t>
  </si>
  <si>
    <r>
      <t xml:space="preserve">Máster Universitario en Abogacía </t>
    </r>
    <r>
      <rPr>
        <vertAlign val="superscript"/>
        <sz val="8"/>
        <rFont val="Arial"/>
        <family val="2"/>
      </rPr>
      <t>(1)</t>
    </r>
  </si>
  <si>
    <t>Máster Universitario en Formación del Profesorado de Educación Secundaria Obligatoria y Bachillerato, Formación Profesional y Enseñanza de Idiomas por las Universidades de La Laguna y de Las Palmas de Gran Canaria</t>
  </si>
  <si>
    <t>UNIVERSIDAD DE LAS PALMAS DE GRAN CANARIA</t>
  </si>
  <si>
    <t>RESTO DE MÁSTERES UNIVERSITARIOS  NO HABILITANTES</t>
  </si>
  <si>
    <t xml:space="preserve">Precio del crédito 3ª matrícula y sucesivas                                 </t>
  </si>
  <si>
    <t>Máster Universitario en:</t>
  </si>
  <si>
    <t>Astrofísica</t>
  </si>
  <si>
    <t>Desarrollo Regional</t>
  </si>
  <si>
    <t>Aprendizaje Integrado de Contenidos en Lengua Extranjera (Inglés) (Interuniversitario)</t>
  </si>
  <si>
    <t>Biodiversidad Terrestre y Conservación en las Islas</t>
  </si>
  <si>
    <t>Desarrollo y Gestión de Recursos Humanos</t>
  </si>
  <si>
    <t>Bioética y Bioderecho (Interuniversitario)</t>
  </si>
  <si>
    <t>Biología Marina: Biodiversidad y Conservación</t>
  </si>
  <si>
    <t>Dirección de Recursos Humanos</t>
  </si>
  <si>
    <t>Ciencias de las Religiones:  Historia y Sociedad (Interuniversitario)</t>
  </si>
  <si>
    <t>Biomedicina</t>
  </si>
  <si>
    <t>Dirección y Planificación del Turismo</t>
  </si>
  <si>
    <t>Educación y Tecnologías de la Información y Comunicación</t>
  </si>
  <si>
    <t>Ciberseguridad e Inteligencia de Datos.</t>
  </si>
  <si>
    <t>Innovación Comunicativa en las Organizaciones</t>
  </si>
  <si>
    <t>Estudios de Género y Políticas de Igualdad</t>
  </si>
  <si>
    <t xml:space="preserve">Desarrollo de Videojuegos </t>
  </si>
  <si>
    <t>Innovación en Diseño para el Sector Turístico (Interuniversitario)</t>
  </si>
  <si>
    <t>Estudios Pedagógicos Avanzados</t>
  </si>
  <si>
    <t>Energías Renovables</t>
  </si>
  <si>
    <t>Intervención Psicopedagógica en Contextos de Educación Formal y No Formal</t>
  </si>
  <si>
    <t xml:space="preserve">Investigación en Filosofía (Interuniversitario) </t>
  </si>
  <si>
    <t>Gestión e Innovación Tecnológica en la Construcción</t>
  </si>
  <si>
    <t xml:space="preserve">Intervención y Mediación Familiar, Social y Comunitaria (Interuniversitario)  </t>
  </si>
  <si>
    <t xml:space="preserve">Teoría e Historia del Arte y Gestión Cultural </t>
  </si>
  <si>
    <t>Ingeniería Informática</t>
  </si>
  <si>
    <t xml:space="preserve">Uso y Gestión del Patrimonio Cultural </t>
  </si>
  <si>
    <t>Investigación y Diagnóstico de Enfermedades Tropicales</t>
  </si>
  <si>
    <t>Investigación, Gestión y Calidad en Cuidados para la Salud</t>
  </si>
  <si>
    <t xml:space="preserve">Modelización e Investigación Matemática, Estadística y Computación (Interuniversitario) </t>
  </si>
  <si>
    <t>Nanociencia y Nanotecnología Molecular (Interuniversitario)</t>
  </si>
  <si>
    <t>Química</t>
  </si>
  <si>
    <t>Seguridad y Calidad de los Alimentos</t>
  </si>
  <si>
    <t xml:space="preserve"> </t>
  </si>
  <si>
    <t xml:space="preserve">Cultivos Marinos </t>
  </si>
  <si>
    <t>Banca y Finanzas (A extinguir)</t>
  </si>
  <si>
    <t>Aprendizaje Integrado de Contenidos en Lengua Extranjera (Inglés) ( Interuniversitario)</t>
  </si>
  <si>
    <t>Electrónica y Telecomunicación Aplicadas</t>
  </si>
  <si>
    <t>Contabilidad, Auditoría y Fiscalidad Empresarial</t>
  </si>
  <si>
    <t>Eficiencia Energética (A extinguir)</t>
  </si>
  <si>
    <t>Dirección de Empresas y Recursos Humanos</t>
  </si>
  <si>
    <t>Cultura Audiovisual y Literaria</t>
  </si>
  <si>
    <t>Gestión Costera</t>
  </si>
  <si>
    <t>Economía del Turismo, del Transporte y del Medio Ambiente</t>
  </si>
  <si>
    <t>Español y su Cultura: Desarrollos Profesionales y Empresariales</t>
  </si>
  <si>
    <t>Gestión Sostenible de Recursos Pesqueros</t>
  </si>
  <si>
    <t>Intervención y Mediación Familiar, Social y Comunitaria (Interuniversitario)</t>
  </si>
  <si>
    <t>Gestión del Patrimonio Artístico y Arquitectónico, Museos y Mercado del Arte (Interuniversitario)</t>
  </si>
  <si>
    <t>Ingeniería Informática (A extinguir)</t>
  </si>
  <si>
    <t xml:space="preserve">Marketing y Comercio Internacional </t>
  </si>
  <si>
    <t>Patrimonio Histórico, Cultural y Natural</t>
  </si>
  <si>
    <t>Oceanografía (Interuniversitario)</t>
  </si>
  <si>
    <t>Prevención de Riesgos Laborales</t>
  </si>
  <si>
    <t>Sanidad Animal y Seguridad Alimentaria</t>
  </si>
  <si>
    <t>Relaciones Hispano Africanas</t>
  </si>
  <si>
    <t>Sistemas Inteligentes y Aplicaciones Numéricas en Ingeniería</t>
  </si>
  <si>
    <t xml:space="preserve">Traducción Profesional y Mediación Intercultural </t>
  </si>
  <si>
    <t>Soluciones TIC para Bienestar para Bienestar y Medio Ambiente</t>
  </si>
  <si>
    <t>Tecnologías de Telecomunicación (A extinguir)</t>
  </si>
  <si>
    <t>Tecnologías Industriales (A extinguir)</t>
  </si>
  <si>
    <t xml:space="preserve">Tecnologías y Procesos Industriales Avanzados </t>
  </si>
  <si>
    <t>CANTABRIA</t>
  </si>
  <si>
    <r>
      <t>CANTABRIA</t>
    </r>
    <r>
      <rPr>
        <b/>
        <vertAlign val="superscript"/>
        <sz val="18"/>
        <color rgb="FFFFFFFF"/>
        <rFont val="Arial"/>
        <family val="2"/>
      </rPr>
      <t>(*)</t>
    </r>
  </si>
  <si>
    <t>Ingeniería y Arquitectura</t>
  </si>
  <si>
    <t>Ciencias</t>
  </si>
  <si>
    <t>Ciencias Sociales y Jurídicas</t>
  </si>
  <si>
    <t>Artes y Humanidades</t>
  </si>
  <si>
    <t xml:space="preserve">(*)La Comunidad Autónoma distribuye los másteres habilitantes por rama de enseñanza y precio del crédito en su boletín autonómico, BOC.  Para un mayor desglose consúltese la información de Másteres en el Registro de Universidades, Centros y Titulaciones. </t>
  </si>
  <si>
    <t>CANTABRIA(*)</t>
  </si>
  <si>
    <t xml:space="preserve">MÁSTERES UNIVERSITARIOS NO HABILITANTES </t>
  </si>
  <si>
    <t xml:space="preserve">Precio del crédito 3ª matrícula  y sucesivas       </t>
  </si>
  <si>
    <t xml:space="preserve">(*)La Comunidad Autónoma distribuye los másteres no habilitantes por rama de enseñanza y precio del crédito en su boletín autonómico, BOC.  Para un mayor desglose consúltese la información de Másteres en el Registro de Universidades, Centros y Titulaciones. </t>
  </si>
  <si>
    <t>Máster en Ingeniería Química</t>
  </si>
  <si>
    <t>Máster en Ingeniería Informática</t>
  </si>
  <si>
    <t>Máster en Ingeniería Marina</t>
  </si>
  <si>
    <t>Máster en Ingeniería Naútica y Gestión marítima</t>
  </si>
  <si>
    <t>CASTILLA-LA MANCHA</t>
  </si>
  <si>
    <t>CASTILLA LA MANCHA</t>
  </si>
  <si>
    <t xml:space="preserve">Precio del crédito 2ª matrícula </t>
  </si>
  <si>
    <t xml:space="preserve">Precio del crédito 4ª matrícula y sucesivas     </t>
  </si>
  <si>
    <t>Máster Univeristario en Profesor de Educación Secundaria Obligatorio y Bachillerato, Formación Profesional y Enseñanzas de Idiomas</t>
  </si>
  <si>
    <t>Máster Universitario en Ingeniería de Caminos, Canales y Puertos (Bilingüe)</t>
  </si>
  <si>
    <r>
      <t xml:space="preserve">Máster Universitario en Acceso a la Abogacía </t>
    </r>
    <r>
      <rPr>
        <vertAlign val="superscript"/>
        <sz val="8"/>
        <rFont val="Arial"/>
        <family val="2"/>
      </rPr>
      <t>(1)</t>
    </r>
  </si>
  <si>
    <t>Máster Universitario en Ingeniería de Montes</t>
  </si>
  <si>
    <t>Máster Universitario en Ingeniería de Minas</t>
  </si>
  <si>
    <t>OTROS MÁSTERES UNIVERSITARIOS NO HABILITANTES</t>
  </si>
  <si>
    <t>Máster Universitario en Biomedicina Experimental</t>
  </si>
  <si>
    <t>Máster Universitario en Investigación en Prácticas Artísticas y Visuales</t>
  </si>
  <si>
    <t>Máster Universitario en Investigación e Innovación Educativa</t>
  </si>
  <si>
    <t>Máster Universitario en Investigación en Letras y Humanidades</t>
  </si>
  <si>
    <t>Máster Universitario en Física y Matemáticas- FISYMAT</t>
  </si>
  <si>
    <t>Máster Universitario en Investigación en Psicología Aplicada</t>
  </si>
  <si>
    <t>Máster Universitario en Fiscalidad Internacional y Europea</t>
  </si>
  <si>
    <t>Máster Universitario en Ingeniería Informática</t>
  </si>
  <si>
    <t>Máster Universitario en Investigación Sociosanitaria</t>
  </si>
  <si>
    <t>Máster Universitario en Criminología y Delincuencia Juvenil</t>
  </si>
  <si>
    <t>Máster Universitario en Ingeniería Química</t>
  </si>
  <si>
    <t>Máster Universitario en Educación Física en Educación Pirmaria y Deporte en edad escolar</t>
  </si>
  <si>
    <t>Máster Universitario en Estrategia y Marketing de la Empresa</t>
  </si>
  <si>
    <t>Máster Universitario en Innovación y Desarrollo de Alimentos de Calidad</t>
  </si>
  <si>
    <t>Máster Universitario en Producción y Comunicación Cultural</t>
  </si>
  <si>
    <t>Máster Universitario en Banca y Finanzas Cuantitativas</t>
  </si>
  <si>
    <t>Máster Universitario en Investigación Básica y Aplicada en Recursos Cinegéticos</t>
  </si>
  <si>
    <t>Máster Universitario en Enseñanza Biligüe y TIC para infantil y primaria</t>
  </si>
  <si>
    <t>Máster Universitario en Derecho Constitucional</t>
  </si>
  <si>
    <t>Máster Universitario en Investigación en Ciencias del Deporte</t>
  </si>
  <si>
    <t>Máster Universitario en Investigación en Humanidades, Cultura y Sociedad</t>
  </si>
  <si>
    <t>Máster Universitario en Investigación en Química</t>
  </si>
  <si>
    <t>Máster Universitario en Consultoría y Asesoría Financiera y Fiscal</t>
  </si>
  <si>
    <t>Máster Universitario en Nanociencia y Nanotecnología Molecular</t>
  </si>
  <si>
    <t>Máster Universitario en Patrimonio Histórico: Investigación y Gestión</t>
  </si>
  <si>
    <t>Máster Universitario en Sostenibilidad Ambiental en el Desarrollo Local y Territorial</t>
  </si>
  <si>
    <t>Máster Universitario en Crecimiento y Desarrollo Sostenible</t>
  </si>
  <si>
    <t>Máster Universitario en Viticultura, Enología y Comercialización del Vino</t>
  </si>
  <si>
    <t>Máster Universitario en Antropología Aplicada: entre la Diversidad y la Globalización</t>
  </si>
  <si>
    <t>Máster Universitario en Cuidados de Enfermería de Larga Duración</t>
  </si>
  <si>
    <t>Máster Universitario en Iniciativa Empresarial: Análisis y Estrategias</t>
  </si>
  <si>
    <t>Máster Universitario en Fisioterapia en Disfunciones del Suelo Pélvico</t>
  </si>
  <si>
    <t>Máster Universitario en Dirección de Empresas Turísticas</t>
  </si>
  <si>
    <t>Máster Universitario en Auditoría Pública</t>
  </si>
  <si>
    <t>Modelización y Análisis de Datos Económicos</t>
  </si>
  <si>
    <t>Máster Universitario en Auditoría de Cuentas</t>
  </si>
  <si>
    <t>Máster Universitario en Química</t>
  </si>
  <si>
    <t>CASTILLA Y LEÓN</t>
  </si>
  <si>
    <t>CASTILLA Y LEÓN (*)</t>
  </si>
  <si>
    <t>GRADO DE EXPERIMENTALIDAD/ GRUPO POR ACTIVIDAD DOCENTE (*)</t>
  </si>
  <si>
    <r>
      <t xml:space="preserve">Máster Universitario en Abogacía </t>
    </r>
    <r>
      <rPr>
        <vertAlign val="superscript"/>
        <sz val="8"/>
        <rFont val="Arial"/>
        <family val="2"/>
      </rPr>
      <t>(1)</t>
    </r>
    <r>
      <rPr>
        <vertAlign val="superscript"/>
        <sz val="9"/>
        <rFont val="Arial"/>
        <family val="2"/>
      </rPr>
      <t xml:space="preserve"> </t>
    </r>
  </si>
  <si>
    <t>Máster Universitario en Arquitectura</t>
  </si>
  <si>
    <t>Máster Universitario en Formación del Profesorado en Educación Secundaria Obligatoria y Bachillerato, Formación Profesional y Enseñanza de Idiomas</t>
  </si>
  <si>
    <t>Máster Universitario en Ingeniería Aeronáutica</t>
  </si>
  <si>
    <t>Máster Universitario en Ingeniería Minera y de Recursos Energéticos</t>
  </si>
  <si>
    <t>Máster Universitario en Ingeniería de Caminos, Canales y Puertos</t>
  </si>
  <si>
    <t xml:space="preserve">Máster Universitario en Ingeniería de Telecomunicación </t>
  </si>
  <si>
    <t>Máster Universitario en Orientación Educativa</t>
  </si>
  <si>
    <t xml:space="preserve">(*)Los estudiantes matriculados en centros o institutos universitarios adscritos a una universidad pública abonarán a la respectiva universidad el 25 % de los precios establecidos en los Anexos I, II y III ( precios de enseñanzas de Grado, Máster y Doctorado), sin perjuicio de lo acordado en los correspondientes Convenios de adscripción. Los demás precios se satisfarán en la cuantía íntregra prevista. </t>
  </si>
  <si>
    <t>CASTILLA Y LEÓN(*)</t>
  </si>
  <si>
    <t xml:space="preserve">Precio del crédito 2ª matrícula  y sucesivas </t>
  </si>
  <si>
    <t>Máster Universitario en Gestión de Prevención de Riesgos Laborales.</t>
  </si>
  <si>
    <t>Máster Universitario en Actividad Física: Creación, Recreación y Bienestar</t>
  </si>
  <si>
    <t>Máster Universitario en Antropología de Iberoamérica (interuniversitario)</t>
  </si>
  <si>
    <t>Máster Universitario en Asesoría Jurídica de Empresa</t>
  </si>
  <si>
    <t>Máster Universitario en Biología Fundamental y Biomedicina</t>
  </si>
  <si>
    <t>Máster Universitario en Ciencias Actuariales y Financieras</t>
  </si>
  <si>
    <t>Máster Universitario en Cooperación Internacional para el Desarrollo (Interuniversitario)</t>
  </si>
  <si>
    <t>Máster Universitario en Cultura y Pensamiento Europeo: Tradición y Pervivencia</t>
  </si>
  <si>
    <t>Máster Universitario en Derecho y Ciberseguridad y Entorno Digital</t>
  </si>
  <si>
    <t>Máster Universitario en Enfermería en Cuidados Críticos y Urgencias</t>
  </si>
  <si>
    <t>Máster Universitario en Entrenamiento y Rendimiento Deportivo</t>
  </si>
  <si>
    <t>Máster Universitario en Envejecimiento Saludable y Calidad de Vida (Interuniversitario)</t>
  </si>
  <si>
    <t>Máster Universitario en Estudios Avanzados en Flora y Fauna</t>
  </si>
  <si>
    <t>Máster Universitario en Geoinformática para la Gestión de Recursos Humanos</t>
  </si>
  <si>
    <t>Máster Universitario en Gestión de Personal y Práctica Laboral</t>
  </si>
  <si>
    <t>Máster Universitario en Innovación e Investigación en Ciencias de la Actividad Física y el Deporte</t>
  </si>
  <si>
    <t>Máster Universitario en Inteligencia de Negocio y Big Data en Entornos Seguros (Interuniversitario)</t>
  </si>
  <si>
    <t>Máster Universitario en Innovación en Ciencias Biomédicas y de la Salud</t>
  </si>
  <si>
    <t>Máster Universitario en Investigación en Administración y Economía de la Empresa (Interuniversitario)</t>
  </si>
  <si>
    <t>Máster Universitario en Investigación en Ciberseguridad</t>
  </si>
  <si>
    <t>Máster Universitario en Investigación en Ciencias Sociosanitarias.</t>
  </si>
  <si>
    <t>Máster Universitario en Investigación en Psicología y Ciencias de la Educación</t>
  </si>
  <si>
    <t>Máster Universitario en Investigación en Veterinaria y Ciencia y Tecnología de los Alimentos</t>
  </si>
  <si>
    <t>Máster Universitario en Lingüística y Enseñanza del Español como Lengua Extranjera</t>
  </si>
  <si>
    <t>Máster Universitario en Literatura Española y Comparada</t>
  </si>
  <si>
    <t>Máster Universitario en Metodología de Investigación en Biología Fundamental y Biomedicina</t>
  </si>
  <si>
    <t>Máster Universitario en Producción en Industrias Farmacéuticas</t>
  </si>
  <si>
    <t>Máster Universitario en Riesgos Naturales</t>
  </si>
  <si>
    <t>Máster Universitario Europeo en Dirección de Empresas (European Máster in Business Studies EMBS) (Título conjunto internacional)</t>
  </si>
  <si>
    <t>CATALUÑA</t>
  </si>
  <si>
    <t>CATALUÑA (*)</t>
  </si>
  <si>
    <t>MÁSTERES UNIVERSITARIOS HABILITANTES PARA EL EJERCICIO DE PROFESIONES REGULADAS ( Y ANÁLOGOS)</t>
  </si>
  <si>
    <r>
      <t>Precio del crédito 1ª matrícula</t>
    </r>
    <r>
      <rPr>
        <b/>
        <sz val="6"/>
        <rFont val="Arial"/>
        <family val="2"/>
      </rPr>
      <t xml:space="preserve"> </t>
    </r>
    <r>
      <rPr>
        <b/>
        <sz val="8"/>
        <rFont val="Arial"/>
        <family val="2"/>
      </rPr>
      <t xml:space="preserve">(*)  </t>
    </r>
    <r>
      <rPr>
        <b/>
        <sz val="9"/>
        <rFont val="Arial"/>
        <family val="2"/>
      </rPr>
      <t xml:space="preserve">            </t>
    </r>
  </si>
  <si>
    <t xml:space="preserve">Precio del crédito 2ª matrícula                            </t>
  </si>
  <si>
    <t xml:space="preserve">Precio del crédito 3ª matrícula                            </t>
  </si>
  <si>
    <t xml:space="preserve">Precio del crédito 4 ª matrícula                            </t>
  </si>
  <si>
    <t>Máster Universitario en Ingeniería Geológica y de Minas</t>
  </si>
  <si>
    <t>Máster Universitario en Ingeniería de Telecomunicación / Telecommunication Engineering</t>
  </si>
  <si>
    <t>Máster Universitario en Ingeniería Naval y Oceánica</t>
  </si>
  <si>
    <t>Máster Universitario en Formación del Profesorado de Educación Secundaria Obligatoria y Bachillerato, Formación Profesional y Enseñanzas de Idiomas</t>
  </si>
  <si>
    <t>Máster Universitario en Psicopedagogía: únicamente para aquellas especialidades reconocidas como equivalentes a la especialidad de Orientación Educativa del Máster Universitario en Formación del Profesorado de Educación Secundaria Obligatoria y Bachillerato, Formación Profesional y  Enseñanza de Idiomas, de acuerdo con la disposición adicional única de la Orden EDU/3498/2011, de 16 de diciembre</t>
  </si>
  <si>
    <t xml:space="preserve">         - Máster Universitario en Psicopedagía. Universidad de Barcelona: Máster especialidad de Orientación Psicopedagógica en Educación Secundaria</t>
  </si>
  <si>
    <t xml:space="preserve">         - Máster Universitario en Psicopedagía. Universidad  Autónoma  de Barcelona: Máster especialidad de Educación Formal</t>
  </si>
  <si>
    <t xml:space="preserve">         - Máster Universitario en Psicopedagía. Universidad  de Lleida: Máster  en Orientación Psicopedagógica en Secundaria</t>
  </si>
  <si>
    <t>Másteres que dan acceso a los títulos profesionales de la Marina Mercante</t>
  </si>
  <si>
    <r>
      <t xml:space="preserve">          - Máster Universitario en Gestión y Operación de Instalaciones Energéticas Marítimas </t>
    </r>
    <r>
      <rPr>
        <vertAlign val="superscript"/>
        <sz val="8"/>
        <rFont val="Arial"/>
        <family val="2"/>
      </rPr>
      <t>(2)</t>
    </r>
  </si>
  <si>
    <r>
      <t xml:space="preserve">          - Máster Universitario en Náutica y Gestión del Transporte Marítimo </t>
    </r>
    <r>
      <rPr>
        <vertAlign val="superscript"/>
        <sz val="8"/>
        <rFont val="Arial"/>
        <family val="2"/>
      </rPr>
      <t>(2)</t>
    </r>
  </si>
  <si>
    <t xml:space="preserve">(2) Condición de  acceso para la obtención de los títulos profesionales de la Marina Mercante, según Real Decreto 973/2009 de 12 de junio. </t>
  </si>
  <si>
    <t xml:space="preserve">(*) La Generalitat de Catalunya, las universidades públicas y la Universitat Oberta de Catalunya, mediante la Agencia de Gestión de Ayudas Universitarias y de Investigación (AGAUR),  aplican las becas Equidad, que implican una tarificación del pago del precio por crédito en la primera matrícula por parte de los y las estudiantes de Máster de estas universidades, en función del nivel de renta familiar, por lo que los importes resultantes una vez descontada la ayuda, corresponderían a 20,75 € para el tramo 1 de renta y 22,14 € para el tramo 2. </t>
  </si>
  <si>
    <t xml:space="preserve">OBERTA DE CATALUNYA(*) </t>
  </si>
  <si>
    <t xml:space="preserve">Precio del crédito 1ª matrícula                              </t>
  </si>
  <si>
    <t xml:space="preserve">Precio del crédito 4 ª matrícula y sucesivas                             </t>
  </si>
  <si>
    <t>Máster Universitario en Psicopedagogía: únicamente para la especialidad en Intervención Psicopedagógica para la Mejora de la Práctica Educativa (ámbito fomal), reconocida como equivalente a la especialidad de Orientación Educativa del Máster Universitario en Formación del Profesorado de Educación Secundaria Obligatoria y Bachillerato, Formación Profesional y  Enseñanza de Idiomas, de acuerdo con la disposición adicional única de la Orden EDU/3498/2011, de 16 de diciembre</t>
  </si>
  <si>
    <t>(*) La Generalidad de Cataluña, las universidades públicas  y la Universitat Oberta de Catalunya, mediante la Agencia de Gestión de Ayudas Universitarias y de Investigación (AGAUR) aplican las becas Equidad, que implican una tarificación del pago del precio por crédito en la primera matrícula por parte de los y las estudiantes de Máster de estas universidades, en función del nivel de renta familiar, por lo que los importes resultantes, una vez descontada la ayuda, corresponderían a 25,55 € para el tramo 1 de renta y 27,25 € para el tramo 2.</t>
  </si>
  <si>
    <t xml:space="preserve">(*)La Comunidad Autónoma distribuye los másteres no habilitantes por precio del crédito en su boletín autonómico, DOGC. Para un mayor desglose consúltese la información de Másteres en el Registro de Universidades, Centros y Titulaciones.  </t>
  </si>
  <si>
    <t>CENTROS ADSCRITOS(**)</t>
  </si>
  <si>
    <t>(**)Los y las estudiantes de Máster de centros adscritos ,cuya titularidad corresponde a la Generalidad de Cataluña y a sus entes autónomos o a los consorcios en los que ésta participa, abonan a las universidades, en concepto de tutela académica, el 15% de los precios establecidos en la tabla anterior  (apartado 4 Anexo 1 del Decreto 365/2011, de 12 de julio).</t>
  </si>
  <si>
    <t>(**) Los y las estudiantes de Máster de centros adscritos, cuya titularidad no corresponde a la Generalidad de Cataluña y a sus entes autónomos o a los consorcios en los que esta participa, abonan a las universidades, en concepto de tutela académica, el 33% de los precios establecidos en la tabla anterior (apartado 4 Anexo 1 del Decreto 365/2011, de 12 de julio).</t>
  </si>
  <si>
    <t>OBERTA DE CATALUNYA (*)</t>
  </si>
  <si>
    <t>(*)El Patronato de la Fundació per a la Universitat Oberta de Catalunya podrá establecer una bonificación de hasta el 30% sobre el precio del crédito establecido, de acuerdo con los criterios que establezca dicho Patronato.</t>
  </si>
  <si>
    <t>C. VALENCIANA</t>
  </si>
  <si>
    <t>COMUNITAT VALENCIANA(*)</t>
  </si>
  <si>
    <t xml:space="preserve">Precio del crédito 4ª matrícula y sucesivas         </t>
  </si>
  <si>
    <r>
      <t xml:space="preserve">Máster Universitario en Abogacía </t>
    </r>
    <r>
      <rPr>
        <vertAlign val="superscript"/>
        <sz val="8"/>
        <rFont val="Arial"/>
        <family val="2"/>
      </rPr>
      <t>(1)</t>
    </r>
    <r>
      <rPr>
        <sz val="9"/>
        <rFont val="Arial"/>
        <family val="2"/>
      </rPr>
      <t xml:space="preserve"> </t>
    </r>
  </si>
  <si>
    <t>Máster Universitario en Procuración</t>
  </si>
  <si>
    <t>Máster Universitario en Profesor/a de Educación Secundaria</t>
  </si>
  <si>
    <t>Enseñanzas de Máster con precio equiparable al de profesión regulada</t>
  </si>
  <si>
    <r>
      <t xml:space="preserve">Máster Universitario en Ingeniería Geológica </t>
    </r>
    <r>
      <rPr>
        <vertAlign val="superscript"/>
        <sz val="9"/>
        <rFont val="Arial"/>
        <family val="2"/>
      </rPr>
      <t>(2)</t>
    </r>
  </si>
  <si>
    <r>
      <t xml:space="preserve">Máster Universitario en Gestión Administrativa </t>
    </r>
    <r>
      <rPr>
        <vertAlign val="superscript"/>
        <sz val="9"/>
        <rFont val="Arial"/>
        <family val="2"/>
      </rPr>
      <t>(2)</t>
    </r>
  </si>
  <si>
    <r>
      <t xml:space="preserve">Máster Universitario en Ingeniería Geomática y Geoinformación </t>
    </r>
    <r>
      <rPr>
        <vertAlign val="superscript"/>
        <sz val="9"/>
        <rFont val="Arial"/>
        <family val="2"/>
      </rPr>
      <t>(2)</t>
    </r>
  </si>
  <si>
    <r>
      <t xml:space="preserve">Máster Universitario en Prevención de Riesgos Laborales </t>
    </r>
    <r>
      <rPr>
        <vertAlign val="superscript"/>
        <sz val="9"/>
        <rFont val="Arial"/>
        <family val="2"/>
      </rPr>
      <t>(2)</t>
    </r>
  </si>
  <si>
    <r>
      <t xml:space="preserve">Máster Universitario en Ingeniería Informática  </t>
    </r>
    <r>
      <rPr>
        <vertAlign val="superscript"/>
        <sz val="9"/>
        <rFont val="Arial"/>
        <family val="2"/>
      </rPr>
      <t>(2)</t>
    </r>
  </si>
  <si>
    <r>
      <t xml:space="preserve">Máster Universitario en Ingeniería Química </t>
    </r>
    <r>
      <rPr>
        <vertAlign val="superscript"/>
        <sz val="9"/>
        <rFont val="Arial"/>
        <family val="2"/>
      </rPr>
      <t>(2)</t>
    </r>
  </si>
  <si>
    <r>
      <t xml:space="preserve">Máster Universitario en Ingeniería Textil </t>
    </r>
    <r>
      <rPr>
        <vertAlign val="superscript"/>
        <sz val="9"/>
        <rFont val="Arial"/>
        <family val="2"/>
      </rPr>
      <t>(2)</t>
    </r>
  </si>
  <si>
    <r>
      <rPr>
        <i/>
        <vertAlign val="superscript"/>
        <sz val="8"/>
        <rFont val="Arial"/>
        <family val="2"/>
      </rPr>
      <t>(2)</t>
    </r>
    <r>
      <rPr>
        <i/>
        <sz val="8"/>
        <rFont val="Arial"/>
        <family val="2"/>
      </rPr>
      <t xml:space="preserve"> Másteres no habilitantes con precio asimilado equiparable al de la profesión regulada.</t>
    </r>
  </si>
  <si>
    <t>Precio del crédito 2ª matrícula  y sucesivas</t>
  </si>
  <si>
    <t xml:space="preserve">(*)La Comunidad Autónoma distribuye los másteres no habilitantes por precio del crédito en su boletín autonómico, DOGV. Para un mayor desglose consúltese la información de Másteres en el Registro de Universidades, Centros y Titulaciones.   </t>
  </si>
  <si>
    <t>Máster Universitario en Geospatial Technologies (Erasmus Mundus)</t>
  </si>
  <si>
    <r>
      <t xml:space="preserve">Máster Universitario en Gestión de Negocios Internacionales </t>
    </r>
    <r>
      <rPr>
        <vertAlign val="superscript"/>
        <sz val="9"/>
        <rFont val="Arial"/>
        <family val="2"/>
      </rPr>
      <t>(</t>
    </r>
    <r>
      <rPr>
        <vertAlign val="superscript"/>
        <sz val="8"/>
        <rFont val="Arial"/>
        <family val="2"/>
      </rPr>
      <t>1</t>
    </r>
    <r>
      <rPr>
        <vertAlign val="superscript"/>
        <sz val="9"/>
        <rFont val="Arial"/>
        <family val="2"/>
      </rPr>
      <t>)</t>
    </r>
  </si>
  <si>
    <r>
      <t xml:space="preserve">Máster Universitario en Gestión de Negocios Internacionales </t>
    </r>
    <r>
      <rPr>
        <vertAlign val="superscript"/>
        <sz val="9"/>
        <rFont val="Arial"/>
        <family val="2"/>
      </rPr>
      <t>(</t>
    </r>
    <r>
      <rPr>
        <vertAlign val="superscript"/>
        <sz val="8"/>
        <rFont val="Arial"/>
        <family val="2"/>
      </rPr>
      <t>2</t>
    </r>
    <r>
      <rPr>
        <vertAlign val="superscript"/>
        <sz val="9"/>
        <rFont val="Arial"/>
        <family val="2"/>
      </rPr>
      <t>)</t>
    </r>
  </si>
  <si>
    <r>
      <t xml:space="preserve">Máster Universitario en Psicología del Trabajo, de las Organizaciones y de los Recursos Humanos (Erasmus Mundus) </t>
    </r>
    <r>
      <rPr>
        <vertAlign val="superscript"/>
        <sz val="9"/>
        <rFont val="Arial"/>
        <family val="2"/>
      </rPr>
      <t>(</t>
    </r>
    <r>
      <rPr>
        <vertAlign val="superscript"/>
        <sz val="8"/>
        <rFont val="Arial"/>
        <family val="2"/>
      </rPr>
      <t>3</t>
    </r>
    <r>
      <rPr>
        <vertAlign val="superscript"/>
        <sz val="9"/>
        <rFont val="Arial"/>
        <family val="2"/>
      </rPr>
      <t>)</t>
    </r>
  </si>
  <si>
    <r>
      <t xml:space="preserve">Máster Universitario en Psicología del Trabajo, de las Organizaciones y de los Recursos Humanos (Erasmus Mundus) </t>
    </r>
    <r>
      <rPr>
        <vertAlign val="superscript"/>
        <sz val="9"/>
        <rFont val="Arial"/>
        <family val="2"/>
      </rPr>
      <t>(</t>
    </r>
    <r>
      <rPr>
        <vertAlign val="superscript"/>
        <sz val="8"/>
        <rFont val="Arial"/>
        <family val="2"/>
      </rPr>
      <t>4</t>
    </r>
    <r>
      <rPr>
        <vertAlign val="superscript"/>
        <sz val="9"/>
        <rFont val="Arial"/>
        <family val="2"/>
      </rPr>
      <t>)</t>
    </r>
  </si>
  <si>
    <t>Máster Universitario Biotecnología de la Reproducción Humana Asistida</t>
  </si>
  <si>
    <r>
      <t xml:space="preserve">Máster Universitario Erasmus Mundus en Sanidad Vegetal en Agricultura Sostenible/ European Master degree in Plant Health in Sustainable Cropping Systems </t>
    </r>
    <r>
      <rPr>
        <vertAlign val="superscript"/>
        <sz val="9"/>
        <rFont val="Arial"/>
        <family val="2"/>
      </rPr>
      <t>(</t>
    </r>
    <r>
      <rPr>
        <vertAlign val="superscript"/>
        <sz val="8"/>
        <rFont val="Arial"/>
        <family val="2"/>
      </rPr>
      <t>5</t>
    </r>
    <r>
      <rPr>
        <vertAlign val="superscript"/>
        <sz val="10"/>
        <rFont val="Arial"/>
        <family val="2"/>
      </rPr>
      <t>)</t>
    </r>
  </si>
  <si>
    <r>
      <t xml:space="preserve">Máster Universitario Erasmus Mundus en Sanidad Vegetal en Agricultura Sostenible/ European Master degree in Plant Health in Sustainable Cropping Systems </t>
    </r>
    <r>
      <rPr>
        <vertAlign val="superscript"/>
        <sz val="9"/>
        <rFont val="Arial"/>
        <family val="2"/>
      </rPr>
      <t>(6)</t>
    </r>
  </si>
  <si>
    <t>Máster Universitario en Robótica Avanzada (Erasmus Mundus)</t>
  </si>
  <si>
    <r>
      <t xml:space="preserve">Máster Universitario Erasmus Mundus en Mejora Genética Vegetal </t>
    </r>
    <r>
      <rPr>
        <vertAlign val="superscript"/>
        <sz val="9"/>
        <rFont val="Arial"/>
        <family val="2"/>
      </rPr>
      <t>(5)</t>
    </r>
  </si>
  <si>
    <r>
      <t xml:space="preserve">Máster Universitario Erasmus Mundus en Mejora Genética Vegetal </t>
    </r>
    <r>
      <rPr>
        <vertAlign val="superscript"/>
        <sz val="9"/>
        <rFont val="Arial"/>
        <family val="2"/>
      </rPr>
      <t>(6)</t>
    </r>
  </si>
  <si>
    <t>Máster Universitarios en Emergencias y Catástrofes</t>
  </si>
  <si>
    <t>Máster Universitariio en Contenidos y Formatos Audiovisuales</t>
  </si>
  <si>
    <r>
      <t xml:space="preserve">Máster Universitario Erasmus Mundus en Ondas,  Acústica, Vibraciones, Ingeniería y Sonido / Erasmus Mundus Joint Master Degree Waves, Acoustics, Vibrations, Engineering and Sounds (WAVES) </t>
    </r>
    <r>
      <rPr>
        <vertAlign val="superscript"/>
        <sz val="9"/>
        <rFont val="Arial"/>
        <family val="2"/>
      </rPr>
      <t>(7)</t>
    </r>
  </si>
  <si>
    <r>
      <t xml:space="preserve">Máster Universitario Erasmus Mundus en Olas, Acústica, Vibraciones, Ingeniería y Sonido / Erasmus Mundus Joint Master Degree Waves, Acoustics, Vibrations, Engineering and Sounds (WAVES) </t>
    </r>
    <r>
      <rPr>
        <vertAlign val="superscript"/>
        <sz val="9"/>
        <rFont val="Arial"/>
        <family val="2"/>
      </rPr>
      <t>(8)</t>
    </r>
  </si>
  <si>
    <t>(1)Estudiantes que cursan la especialización en otra universidad participante de IBSA</t>
  </si>
  <si>
    <t>(2)Estudiantes que cursan la especialización en la Universitat de València</t>
  </si>
  <si>
    <t>(3)Estudiantes tipo B, países de la Unión Europea</t>
  </si>
  <si>
    <t>(4)Estudiantes tipo A, de países de terceros</t>
  </si>
  <si>
    <t>(5) Estudiantes de países del programa Erasmus +</t>
  </si>
  <si>
    <t>(6) Estudiantes de otros países</t>
  </si>
  <si>
    <t>(7) Alumnos europeos estudiantes del  Erasmus Programme Countries</t>
  </si>
  <si>
    <t>(8) Alumnos no europeos (Partner Countries)</t>
  </si>
  <si>
    <t>EXTREMADURA</t>
  </si>
  <si>
    <t>EXTREMADURA(*)</t>
  </si>
  <si>
    <t xml:space="preserve">Precio del crédito 1ª matrícula    </t>
  </si>
  <si>
    <t>Máster Universitario en Formación del Profesorado en Educación Secundaria</t>
  </si>
  <si>
    <t>(*)El alumnado matriculado en los centros adscritos abonará a la Universidad de Extremadura, en concepto de expediente académico y de prueba de evaluación, el 25 % de los precios públicos establecidos, sin perjuicio de lo acordado en los correspondientes convenios de adscripción. Las demás tarifas se satisfarán en la cuantía íntegra.</t>
  </si>
  <si>
    <t>Precio del crédito 2ª, 3ª, 4ª y  matrículas sucesivas</t>
  </si>
  <si>
    <t>Máster Universitario en Ciencia y Tecnología de la Carne</t>
  </si>
  <si>
    <t>Máster Universitario en Dirección TIC</t>
  </si>
  <si>
    <r>
      <t xml:space="preserve">Máster Universitario en Abogacía </t>
    </r>
    <r>
      <rPr>
        <sz val="8"/>
        <rFont val="Arial"/>
        <family val="2"/>
      </rPr>
      <t>(1)</t>
    </r>
  </si>
  <si>
    <t>Máster Universitario en Desarrollo Rural</t>
  </si>
  <si>
    <t>Máster Universitario en Promoción de la Salud mediante la Actividad Física</t>
  </si>
  <si>
    <t>Máster Universitario en Gestión de la Innovación Tecnológica</t>
  </si>
  <si>
    <t>Máster Interuniversitario en Química Sostenible</t>
  </si>
  <si>
    <t>Máster Universitario en Dirección Turística</t>
  </si>
  <si>
    <t>Máster Universitario en Investigación en Humanidades</t>
  </si>
  <si>
    <t>Máster Universitario en Cirugía de Mínima Invasión Urológica Avanzada</t>
  </si>
  <si>
    <t>Máster Universitario en Biotecnología Avanzada</t>
  </si>
  <si>
    <t>Máster Universitario en Dirección de Marketing</t>
  </si>
  <si>
    <t>Máster Universitario de Investigación en Ciencias Sociosanitarias</t>
  </si>
  <si>
    <t>Máster Universitario en Endoscopia y Cirugía de Mínima Invasión en Pequeños Animales</t>
  </si>
  <si>
    <t>Máster Universitario en Metodología para la Modelización de la Información de la Construcción  (Building Information Modeling BIM) en el Desarrollo Colaborativo de Proyectos</t>
  </si>
  <si>
    <t>Máster Universitario en Gestión de Calidad y Trazabilidad de Alimentos de Origen Vegetal</t>
  </si>
  <si>
    <t>Máster Universitario en Enseñanza Bilingüe para la Educación Primaria y Secundaria</t>
  </si>
  <si>
    <t>Máster Universitario en Investigación en Ingeniería y Arquitectura</t>
  </si>
  <si>
    <t>Máster Universitario en Prevención Riesgos Laborales</t>
  </si>
  <si>
    <t>Máster Universitario en Iniciación y Rendimiento en el Deporte</t>
  </si>
  <si>
    <t>Máster Universitario en Investigación en Ciencias</t>
  </si>
  <si>
    <t>Máster Universitario en Simulación en Ciencias e Ingeniería</t>
  </si>
  <si>
    <t>Máster Universitario en Educación Digital</t>
  </si>
  <si>
    <t>Máster Universitario en Investigación en Ciencias Sociales</t>
  </si>
  <si>
    <t>Máster Universitario en Enseñanza de Portugués como Lengua Extranjera para Hispanohablantes</t>
  </si>
  <si>
    <t>Máster Universitario en Investigación en Economía, Gestión y Comercio Internacional</t>
  </si>
  <si>
    <t>Máster Universitario en Creación de Empresas e Innovación</t>
  </si>
  <si>
    <t>Máster Universitario en Investigación en Formación del Profesorado y TIC</t>
  </si>
  <si>
    <t>Máster Universitario en Gestión de la Información en Redes Sociales y de los Productos Digitales en Internet</t>
  </si>
  <si>
    <t>Máster Universitario en Investigaciones Históricas</t>
  </si>
  <si>
    <t>Máster Universitario en Investigación en Biomedicina y Salud</t>
  </si>
  <si>
    <t>Máster Universitario en Psicopedagogía</t>
  </si>
  <si>
    <t>Máster Universitario en Investigación de la Enseñanza y el Aprendizaje de las Ciencias Experimentales, Sociales y Matemáticas</t>
  </si>
  <si>
    <t>Máster Universitario en Tecnologías de la Información Geográfica: SIG y Teledetección</t>
  </si>
  <si>
    <t xml:space="preserve">Máster Universitario en Antropología Social </t>
  </si>
  <si>
    <t>Máster Universitario en Gerontología</t>
  </si>
  <si>
    <t>GALICIA</t>
  </si>
  <si>
    <t>GALICIA(*)</t>
  </si>
  <si>
    <t xml:space="preserve">MÁSTERES UNIVERSITARIOS HABILITANTES PARA EL EJERCICIO DE PROFESIONES REGULADAS  Y ANÁLOGOS </t>
  </si>
  <si>
    <t xml:space="preserve">Precio del crédito 4ª matrícula y sucesivas        </t>
  </si>
  <si>
    <t>Máster Universitario en Profesorado de Educación Secundaria Obligatoria y Bachillerato, Formación Profesional y Enseñanzas de Idiomas</t>
  </si>
  <si>
    <t>Máster Universitario en Ingeniería Psicología General Sanitaria</t>
  </si>
  <si>
    <t>Máster Universitario en Prevención de Riesgos Laborales y Riesgos Comunes</t>
  </si>
  <si>
    <t>Máster Universitario en Ingeniería de Telecomunicaciones</t>
  </si>
  <si>
    <t>Máster Universitario en Ingeniería Marina</t>
  </si>
  <si>
    <t>Máster Universitario en Naútica y Transporte Marítimo</t>
  </si>
  <si>
    <t>Máster Universitario en Ingeniería Ingeniería Química y Bioprocesos</t>
  </si>
  <si>
    <t xml:space="preserve">Máster Universitario en Prevención de Riesgos Laborales </t>
  </si>
  <si>
    <t xml:space="preserve">(*)El alumnado de los centros adscritos abonará a la Universidad, en concepto de expediente académico y de prueba de evaluación, el 25 % de los precios públicos establecidos, sin perjuicio de lo establecido en el correspondiente convenio que dicho centro haya firmado con la respectiva Universidad. Los demás precios se abonarán en la cuantía íntegra prevista. </t>
  </si>
  <si>
    <t xml:space="preserve">Precio del crédito 2ª matrícula y sucesivas       </t>
  </si>
  <si>
    <t xml:space="preserve">Máster en </t>
  </si>
  <si>
    <t>Rama de Ciencias</t>
  </si>
  <si>
    <t>Rama en Arte y Humanidades</t>
  </si>
  <si>
    <t>Rama de Ciencias de la Salud</t>
  </si>
  <si>
    <t xml:space="preserve">Rama en Ciencias Sociales y Jurídicas </t>
  </si>
  <si>
    <t>Rama de Ingeniería y Arquitectura</t>
  </si>
  <si>
    <t>Máster Universitario en Gestión del Desarrollo Sostenible</t>
  </si>
  <si>
    <t xml:space="preserve">(*)La Comunidad Autónoma distribuye los másteres no habilitantes por rama de enseñanza y precio del crédito en su boletín autonómico, DOG. Para un mayor desglose consúltese la información de Másteres en el Registro de Universidades, Centros y Titulaciones. </t>
  </si>
  <si>
    <t>C. DE MADRID</t>
  </si>
  <si>
    <r>
      <t>MADRID (COMUNIDAD DE)</t>
    </r>
    <r>
      <rPr>
        <b/>
        <vertAlign val="superscript"/>
        <sz val="18"/>
        <color indexed="9"/>
        <rFont val="Arial"/>
        <family val="2"/>
      </rPr>
      <t xml:space="preserve"> </t>
    </r>
    <r>
      <rPr>
        <b/>
        <sz val="18"/>
        <color indexed="9"/>
        <rFont val="Arial"/>
        <family val="2"/>
      </rPr>
      <t>(*)</t>
    </r>
  </si>
  <si>
    <t xml:space="preserve">Precio del crédito 1ª matrícula       </t>
  </si>
  <si>
    <t xml:space="preserve">Precio del crédito 4ª matrícula y sucesivas      </t>
  </si>
  <si>
    <t>U. de Alcalá</t>
  </si>
  <si>
    <t>Máster Universitario en Formación del Profesorado de Educación Secundaria Obligatoria, Bachillerato, Formación Profesional y Enseñanzas de Idiomas</t>
  </si>
  <si>
    <t>U. Autónoma de Madrid</t>
  </si>
  <si>
    <t>Máster Universitario en Formación del Profesorado de Educación Secundaria Obligatoria, Bachillerato, Formación Profesional y Enseñanza de Idiomas</t>
  </si>
  <si>
    <t>U. Complutense</t>
  </si>
  <si>
    <t>Máster Universitario en Ingeniería de la Telecomunicación</t>
  </si>
  <si>
    <r>
      <t xml:space="preserve">Máster Universitario en Acceso a la Profesión de Abogado </t>
    </r>
    <r>
      <rPr>
        <vertAlign val="superscript"/>
        <sz val="9"/>
        <rFont val="Arial"/>
        <family val="2"/>
      </rPr>
      <t>(1)</t>
    </r>
  </si>
  <si>
    <t>U. Rey Juan Carlos</t>
  </si>
  <si>
    <r>
      <t xml:space="preserve">Máster Universitario en Ingeniería Informática </t>
    </r>
    <r>
      <rPr>
        <vertAlign val="superscript"/>
        <sz val="9"/>
        <rFont val="Arial"/>
        <family val="2"/>
      </rPr>
      <t>(2)</t>
    </r>
  </si>
  <si>
    <t>U. Politécnica</t>
  </si>
  <si>
    <t>U. Carlos III</t>
  </si>
  <si>
    <t xml:space="preserve">Máster Universitario en Formación del Profesorado de Educación Secundaria Obligatoria, Bachillerato, Formación Profesional </t>
  </si>
  <si>
    <t xml:space="preserve">Máster Universitario en Ingeniería Industrial </t>
  </si>
  <si>
    <t>Máster Universitario en Formación del Profesorado de Educación Secundaría Obligatoria, Bachillerato, Formación Profesional y Enseñanza de Idiomas</t>
  </si>
  <si>
    <t>Máster Universitario en Ingeniería Aeronáutica/ Aeronautical Engineering</t>
  </si>
  <si>
    <r>
      <t xml:space="preserve">Máster Universitario en Procurador de los Tribunales </t>
    </r>
    <r>
      <rPr>
        <vertAlign val="superscript"/>
        <sz val="9"/>
        <rFont val="Arial"/>
        <family val="2"/>
      </rPr>
      <t>(1)</t>
    </r>
  </si>
  <si>
    <t xml:space="preserve">Máster Universitario en Ingeniería Aeronáutica </t>
  </si>
  <si>
    <r>
      <t xml:space="preserve">Máster Universitario en Ingeniería Alimentaria Aplicada a la Salud </t>
    </r>
    <r>
      <rPr>
        <vertAlign val="superscript"/>
        <sz val="9"/>
        <rFont val="Arial"/>
        <family val="2"/>
      </rPr>
      <t>(1)</t>
    </r>
  </si>
  <si>
    <t xml:space="preserve">Máster Universitario en Ingeniería de Caminos, Canales y Puertos </t>
  </si>
  <si>
    <r>
      <t xml:space="preserve">Máster Universitario en Ingeniería de Materiales </t>
    </r>
    <r>
      <rPr>
        <vertAlign val="superscript"/>
        <sz val="9"/>
        <rFont val="Arial"/>
        <family val="2"/>
      </rPr>
      <t>(2)</t>
    </r>
  </si>
  <si>
    <t xml:space="preserve">Máster Universitario en Ingeniería de Minas </t>
  </si>
  <si>
    <t xml:space="preserve">Máster Universitario en Ingeniería de Montes </t>
  </si>
  <si>
    <r>
      <t xml:space="preserve">Máster Universitario en Ingeniería Geodésica y Cartografía </t>
    </r>
    <r>
      <rPr>
        <vertAlign val="superscript"/>
        <sz val="9"/>
        <rFont val="Arial"/>
        <family val="2"/>
      </rPr>
      <t>(2)</t>
    </r>
  </si>
  <si>
    <t xml:space="preserve">Máster Universitario en Ingeniería Naval y Oceánica </t>
  </si>
  <si>
    <t>Máster Unversitario en Ingeniería Industrial</t>
  </si>
  <si>
    <t xml:space="preserve">(*)Los estudiantes matriculados en centros adscritos a una universidad pública abonarán a la respectiva universidad, en concepto de expediente académico y de prueba de evaluación, el 25% de los correspondientes precios públicos establecidos por estudios conducentes a la obtención de títulos de carácter oficial y validez en todo el territorio nacional, sin perjuicio de lo acordado en los correspondientes convenios de adscripción. </t>
  </si>
  <si>
    <t>(1) Condición de acceso para la obtención del título profesional de abogado/ procurador, según Real Decreto 775/2011 de 3 de junio.</t>
  </si>
  <si>
    <t>(2)  Másters no habilitantes con precio asimilado equiparable al de la profesión regulada.</t>
  </si>
  <si>
    <t>Másteres Universitarios habilitantes con precio diferenciado</t>
  </si>
  <si>
    <r>
      <t xml:space="preserve">Máster Universitario de Acceso a la Profesión de Abogado </t>
    </r>
    <r>
      <rPr>
        <vertAlign val="superscript"/>
        <sz val="9"/>
        <rFont val="Arial"/>
        <family val="2"/>
      </rPr>
      <t>(1)</t>
    </r>
  </si>
  <si>
    <r>
      <t xml:space="preserve">Máster Universitario de Acceso al Ejercicio de la Abogacía </t>
    </r>
    <r>
      <rPr>
        <vertAlign val="superscript"/>
        <sz val="9"/>
        <rFont val="Arial"/>
        <family val="2"/>
      </rPr>
      <t>(1)</t>
    </r>
  </si>
  <si>
    <t>MADRID (COMUNIDAD DE) (*)</t>
  </si>
  <si>
    <t>GRADO DE EXPERIMENTALIDAD</t>
  </si>
  <si>
    <t xml:space="preserve">Precio del crédito 3ª matrícula y sucesivas     </t>
  </si>
  <si>
    <t xml:space="preserve">(*)La Comunidad Autónoma distribuye los másteres no habilitantes por precio del crédito en su boletín autonómico, BOCM.  Para un mayor desglose consúltese la información de Másteres en el Registro de Universidades, Centros y Titulaciones. </t>
  </si>
  <si>
    <t>Másteres Universitarios  no habilitantes con precio diferenciado</t>
  </si>
  <si>
    <t>Universidad de Alcalá</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</si>
  <si>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</si>
  <si>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</si>
  <si>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</si>
  <si>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Microbiología Aplicada a la Salud Pública en Investigación en Enfermedades Infecciosas</t>
  </si>
  <si>
    <t xml:space="preserve"> Máster Universitario en Integración Regional: Unión Europea y América Latina</t>
  </si>
  <si>
    <t>Máster Universitario en Protección Internacional de los Derechos Humanos</t>
  </si>
  <si>
    <t>Máster Universitario en Fisioterapia Manual del Aparato Locomotor</t>
  </si>
  <si>
    <t>Máster Universitario en Hidrología y Gestión de los Recursos Hídrico (Interuniversitario)</t>
  </si>
  <si>
    <t>Universidad Carlos III</t>
  </si>
  <si>
    <t>Máster Universitario en Administración de Empresas/ Business Administration MBA</t>
  </si>
  <si>
    <t>Máster Universitario en Finanzas / Finance</t>
  </si>
  <si>
    <t>Máster Universitario en Dirección de Empresas / Management</t>
  </si>
  <si>
    <t>Máster Universitario en Dirección de Recursos Humanos / Human Resources Management</t>
  </si>
  <si>
    <t>Máster Universitario en Marketing</t>
  </si>
  <si>
    <t>Máster Universitario en Abogacía Internacional</t>
  </si>
  <si>
    <t>Máster Universitario en Economía/ Economics</t>
  </si>
  <si>
    <t>Máster Universitario en Economía Industrial y de Mercados / Industrial Economics and Markets</t>
  </si>
  <si>
    <t>Máster Universitario en Propiedad Intelectual</t>
  </si>
  <si>
    <t>Máster Universitario en Asesoría Jurídica de Empresas</t>
  </si>
  <si>
    <t>Máster Universitario en Iniciativa Emprendedora y Creación de Empresas</t>
  </si>
  <si>
    <t>Máster Universitario en Desarrollo y Crecimiento Económico / Economic Deveolpment and Growth (MEDEG)</t>
  </si>
  <si>
    <t>Máster Univeritario en Geopolítica y Estudios Estratégicos</t>
  </si>
  <si>
    <t>Máster Universitario en Derecho de las Telecomunicaciones, Protección de datos,  Audiovisual y Sociedad de la Información</t>
  </si>
  <si>
    <t>Máster Universitario en Documental y Reportaje Periodístico Transmedia</t>
  </si>
  <si>
    <t>Máster Universitario en Desarrollo y Gestión de Tecnologías Biomédicas</t>
  </si>
  <si>
    <t>Máster Universitario en Comunicación Publicitaria</t>
  </si>
  <si>
    <t>Máster Universitario en Ingeniería Clínica</t>
  </si>
  <si>
    <t>Máster Universitario en Tributación</t>
  </si>
  <si>
    <t>Máster Universitario en Cine y Televisión</t>
  </si>
  <si>
    <t>Máster Universitario en Derecho de los Sectores Regulados</t>
  </si>
  <si>
    <t>Máster Universitario en Justicia Criminal</t>
  </si>
  <si>
    <t>Máster Universitario en Asesoramiento y Consultoría Jurídico-Laboral</t>
  </si>
  <si>
    <t>Máster Universitario en Derecho de la Unión Europea</t>
  </si>
  <si>
    <t>Máster Universitario en Tecnologías de la Computación Aplicadas al Sector Financiero</t>
  </si>
  <si>
    <t>Máster Universitario en Análisis Político Electoral</t>
  </si>
  <si>
    <t>Máster Universitario en Métodos Analíticos para Datos Masivos: Big Data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</si>
  <si>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</si>
  <si>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</si>
  <si>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</si>
  <si>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</si>
  <si>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Responsabilidad Civil</t>
  </si>
  <si>
    <t>Máster Universitario en Gestión Turística de Recursos Culturales y Naturales</t>
  </si>
  <si>
    <t>Máster Universitario en Ingeniería de Sistemas Electrónicos y Aplicaciones</t>
  </si>
  <si>
    <t>Máster Universitario en Ciencia Estadística de datos</t>
  </si>
  <si>
    <t>Universidad Rey Juan Carlos</t>
  </si>
  <si>
    <t>Máster Universitario en Oncología Molecular</t>
  </si>
  <si>
    <t>R. DE MURCIA</t>
  </si>
  <si>
    <r>
      <t xml:space="preserve">MURCIA (REGIÓN DE) </t>
    </r>
    <r>
      <rPr>
        <b/>
        <vertAlign val="superscript"/>
        <sz val="18"/>
        <color rgb="FFFFFFFF"/>
        <rFont val="Arial"/>
        <family val="2"/>
      </rPr>
      <t>(*)</t>
    </r>
  </si>
  <si>
    <t>3 (STEM)</t>
  </si>
  <si>
    <t xml:space="preserve">Precio del crédito 1ª matrícula                 </t>
  </si>
  <si>
    <t xml:space="preserve">Precio del crédito 2ª matrícula                  </t>
  </si>
  <si>
    <t xml:space="preserve">Precio del crédito 3ª matrícula                 </t>
  </si>
  <si>
    <t xml:space="preserve">Máster Universitario en Formación del Profesorado </t>
  </si>
  <si>
    <t>Máster Universitario en Ingeniería de Minas **</t>
  </si>
  <si>
    <t xml:space="preserve">(1) El alumnado de los centros o institutos universitarios adscritos abonará a la universidad, en concepto de expediente académico y de prueba de evaluación, el 25 % de los precios académicos que se fijen, sin perjuicio de lo acordado en los correspondientes convenios de adscripción. Los demás precios se satisfarán en la cuantía íntegra prevista.  </t>
  </si>
  <si>
    <t>** Titulos pendientes de aprobación / Verificación / Autorización</t>
  </si>
  <si>
    <t xml:space="preserve">MURCIA (REGIÓN DE) </t>
  </si>
  <si>
    <t xml:space="preserve">Precio del crédito 3ª matrícula y sucesivas                </t>
  </si>
  <si>
    <t>Másteres de especial experimentalidad</t>
  </si>
  <si>
    <t>Máster Universitario en Administración y Dirección de Empresas (MBA)</t>
  </si>
  <si>
    <t>Máster Universitario en Administración Y Dirección de Empresas (MBA) (Bilingüe)</t>
  </si>
  <si>
    <t>Máster Universitario en Biología y Tecnología de la Reproducción en Mamíferos</t>
  </si>
  <si>
    <t>Máster Universitario en Análisis de Tendencias Sociales, de Consumo y Estrategias de Comunicación</t>
  </si>
  <si>
    <t>Máster Universitario en Áreas Protegidas, Recursos Naturales y Biodiversidad</t>
  </si>
  <si>
    <t>Máster Universitario en Educación y Museos: Patrimonio, Identidad y Mediación Cultural</t>
  </si>
  <si>
    <t>Máster Universitario en Análisis Político Aplicado</t>
  </si>
  <si>
    <t>Máster Universitario en Bioinformática</t>
  </si>
  <si>
    <t>Máster Universitario en Gestión de la Fauna Silvestre</t>
  </si>
  <si>
    <t>Máster Universitario en Anatomía Aplicada a la Clínica</t>
  </si>
  <si>
    <t>Máster Universitario en Biología Molecular y Biotecnología</t>
  </si>
  <si>
    <t>Máster Universitario en Optometría Clínica</t>
  </si>
  <si>
    <t>Máster Universitario en Asesoría Jurídico Laboral</t>
  </si>
  <si>
    <t>Máster Universitario en Biotecnología y Biología del Estrés de Plantas</t>
  </si>
  <si>
    <t>Máster Universitario en Ciencias Físicas / Physical Sciencies</t>
  </si>
  <si>
    <t>Máster Universitario en Bioderecho: Derecho, Ética y Ciencia</t>
  </si>
  <si>
    <t>Máster Universitario en Ciencias Forenses</t>
  </si>
  <si>
    <t>Máster Universitario en Bioética</t>
  </si>
  <si>
    <t>Máster Universitario en Ciencia y Tecnología de Edificación en Arquitectura</t>
  </si>
  <si>
    <t>Máster Universitario en Comunicación Móvil  y Contenido Digital</t>
  </si>
  <si>
    <t>Máster Universitario en Ciencia y Tecnología del Agua y del Terreno</t>
  </si>
  <si>
    <t>Máster Universitario en Contabilidad y Finanzas Corporativas (Interuniversitario)</t>
  </si>
  <si>
    <t>Máster Universitario en Diseño y Gestión de Infraestructuras en Entornos BIM</t>
  </si>
  <si>
    <t>Máster Universitario en Criminología y Delincuencia*</t>
  </si>
  <si>
    <t>Máster Universitario en Electroquímica, Ciencia y Tecnología</t>
  </si>
  <si>
    <t>Máster Universitario en Dependencia</t>
  </si>
  <si>
    <t>Máster Universitario en Energías Renovables</t>
  </si>
  <si>
    <t>Máster Universitario en Desarrollo Económico y Cooperación Internacional</t>
  </si>
  <si>
    <t>Máster Universitario en Gestión de Recursos Pesqueros y Acuicultura</t>
  </si>
  <si>
    <t>Máster Universitario en Dirección de Entidades de la Economía Social</t>
  </si>
  <si>
    <t>Máster Universitario en Industria 4.0</t>
  </si>
  <si>
    <t>Máster Universitario en Dirección y Gestión de Recursos Humanos</t>
  </si>
  <si>
    <t>Máster Universitario en Ingeniería Ambiental y de Procesos Sostenibles</t>
  </si>
  <si>
    <t>Máster Universitario en Envejecimiento</t>
  </si>
  <si>
    <t>Máster Universitario en Finanzas</t>
  </si>
  <si>
    <t>Máster Universitario en Ingeniería Telemática</t>
  </si>
  <si>
    <t>Máster Univetrsitario en Fisioterapia Neurológica del Niño y el Adulto</t>
  </si>
  <si>
    <t>Máster Universitario en Investigación en Ciencias de la Visión (Bilingüe)</t>
  </si>
  <si>
    <t>Máster Universitario en Género e Igualdad</t>
  </si>
  <si>
    <t>Máster Universitario en Matemática Avanzada</t>
  </si>
  <si>
    <t>Máster Universitario en Gestión y Dirección de Empresas e Instituciones Turísticas</t>
  </si>
  <si>
    <t>Máster Universitario en Nuevas Tecnologías en Informática</t>
  </si>
  <si>
    <t>Máster Universitario en Hematología y Oncología Clínico-Experimental</t>
  </si>
  <si>
    <t>Máster Universitario en Organización Industrial</t>
  </si>
  <si>
    <t>Máster Universitario en Historia y Patrimonio Histórico</t>
  </si>
  <si>
    <t>Máster Universitario en Patrimonio Arquitectónico</t>
  </si>
  <si>
    <t>Máster Universitario en Inclusión-Exclusión Social y Educativa: Políticas, Programas y Prácticas.</t>
  </si>
  <si>
    <t>Máster Universitario en Química Fina y Molecular</t>
  </si>
  <si>
    <t>Máster Universitario en Intervención Logopédica en la Deglución*</t>
  </si>
  <si>
    <t>Máster Universitario en Investigación e Innovación en Educación Infantil y Educación Primaria (Murcia)</t>
  </si>
  <si>
    <t>Máster Universitario en Sistemas Electrónicos e Instrumentación</t>
  </si>
  <si>
    <t>Máster Universitario en Investigación en Ciencias de La Actividad Física y Del Deporte</t>
  </si>
  <si>
    <t>Máster Universitario en Técnicas Avanzadas en Investigación y Desarrollo Agrario y Alimentario</t>
  </si>
  <si>
    <t>Máster Universitario en Tecnología, Administración y Gestión del Agua (TAIGA)</t>
  </si>
  <si>
    <t>Máster Universitario en Investigación Musical</t>
  </si>
  <si>
    <t>Máster Universitario en Tecnologías de Análisis de Datos Masivos: Big Data</t>
  </si>
  <si>
    <t>Máster Universitario en Investigación y Gestión Del Patrimonio Histórico-Artístico y Cultural</t>
  </si>
  <si>
    <t>Máster Universitario en Agricultura Ecológica*</t>
  </si>
  <si>
    <t>Máster Universitario en Investigación, Evaluación y Calidad en Educación</t>
  </si>
  <si>
    <r>
      <rPr>
        <b/>
        <sz val="10"/>
        <rFont val="Arial"/>
        <family val="2"/>
      </rPr>
      <t xml:space="preserve">TITULACIONES EN CENTROS ADSCRITOS </t>
    </r>
    <r>
      <rPr>
        <b/>
        <vertAlign val="superscript"/>
        <sz val="9"/>
        <rFont val="Arial"/>
        <family val="2"/>
      </rPr>
      <t>(1)</t>
    </r>
  </si>
  <si>
    <t>Máster Universitario en Lingüística Teórica y Aplicada</t>
  </si>
  <si>
    <t>Máster Universitario en Técnicas de Ayuda a la Decisión (Centro Universitario de Defensa).</t>
  </si>
  <si>
    <t>Máster Universitario en Literatura Comparada Europea</t>
  </si>
  <si>
    <t>Máster Universitario en Marketing Digital y Analítico</t>
  </si>
  <si>
    <t>Máster Universitario en Mediación</t>
  </si>
  <si>
    <t>Máster Universitario en Medicina de Pequeños Animales</t>
  </si>
  <si>
    <t>Máster Universitario en Nutrición, Tecnología y Seguridad Alimentaria</t>
  </si>
  <si>
    <t>Máster Universitario en Optometría Aplicada</t>
  </si>
  <si>
    <t>Máster Universitario en Orientación e Intermediación Laboral</t>
  </si>
  <si>
    <t>Máster Universitario en Orientación, Asesoramiento y Mediación Familiar</t>
  </si>
  <si>
    <t>Máster Universitario en Producción y Gestión Artística</t>
  </si>
  <si>
    <t>Máster Universitario en Psicología de la Educación</t>
  </si>
  <si>
    <t>Máster Universitario en Psicología de la Intervención Social</t>
  </si>
  <si>
    <t>Máster Universitario en Psicología Jurídica y Forense</t>
  </si>
  <si>
    <t>Máster Universitario en Salud Pública</t>
  </si>
  <si>
    <t>Máster Universitario en Salud, Mujer y Cuidados</t>
  </si>
  <si>
    <t>Máster Universitario en Teología</t>
  </si>
  <si>
    <t>Máster Universitario en Traducción Editorial</t>
  </si>
  <si>
    <t>Máster Universitario en Dirección de Agronegocios (ENAE-TECH)</t>
  </si>
  <si>
    <t>Máster Universitario en Dirección y Gestión en Comercio Internacional (ENAE BS)</t>
  </si>
  <si>
    <t>Máster Universitario en Gestión de Riesgos en las Organizaciones (ENAE-BS)</t>
  </si>
  <si>
    <t>Máster Universitario en Gestión Hotelera (Facultad de Turismo)</t>
  </si>
  <si>
    <t>Máster Universitario en Investigación e Innovación en Educación Infantil y Educación Primaria (ISEN Cartagena)</t>
  </si>
  <si>
    <t>Máster Universitario en Logística y Dirección de Operaciones (ENAE BS)</t>
  </si>
  <si>
    <t>Máster Universitario en Osteopatía (Escuela Osteopática)</t>
  </si>
  <si>
    <t>*  Títulos pendientes de Aprobación/Verificación/Autorización</t>
  </si>
  <si>
    <t xml:space="preserve">Precio del crédito 3ª matrícula y sucesivas      </t>
  </si>
  <si>
    <t>Máster Universitario en Historia y Patrimonio Naval</t>
  </si>
  <si>
    <t>Máster Universitario en Gestión de la Calidad en los Servicios de Salud</t>
  </si>
  <si>
    <t>C. F. DE NAVARRA</t>
  </si>
  <si>
    <t>NAVARRA (Comunidad Foral de)</t>
  </si>
  <si>
    <t>MÁSTERES UNIVERSITARIOS HABILITANTES PARA EL EJERCICIO DE PROFESIONES REGULADAS Y ASIMILADOS DE PRECIO DIFERENCIADO</t>
  </si>
  <si>
    <t>GRADO DE EXPERIMENTALIDAD/GRUPO POR ACTIVIDAD DOCENTE</t>
  </si>
  <si>
    <t xml:space="preserve">Precio del crédito 4ª matrícula y sucesivas   </t>
  </si>
  <si>
    <t>Doble Máster Universitario en Ingeniería Industrial y en Dirección de Empresas ( El precio en primera, segunda, tercera o posteriores matrículas vendrá determinado según la asignatura corresponda al Máster Universitario en Ingeniería Industrial o al Máster Universitario en Dirección de Empresas)</t>
  </si>
  <si>
    <t>Máster Universitario en Agrobiología Ambiental</t>
  </si>
  <si>
    <t>Máster Universitario en Intervención Social con Individuos, Familias y Grupos</t>
  </si>
  <si>
    <t>Master Universitario en Ingeniería Mecánica Aplicada y Computacional</t>
  </si>
  <si>
    <t>Máster Universitario en Investigación en Ciencias de la Salud</t>
  </si>
  <si>
    <t>Máster Universitario en Tecnología y Sostenibilidad en la Industria Alimentaria</t>
  </si>
  <si>
    <t>Máster Universitario en Dirección de Empresas</t>
  </si>
  <si>
    <t>Master Universitario en Prevención de Riesgos Laborales</t>
  </si>
  <si>
    <t>Máster Universitario en Dirección de Proyectos</t>
  </si>
  <si>
    <t>Máster Universitario en Promoción de Salud y Desarrollo Social</t>
  </si>
  <si>
    <t>Máster Universitario en Energías Renovables: Generación Eléctrica</t>
  </si>
  <si>
    <t>Máster Universitario en Química Sintética e Industrial</t>
  </si>
  <si>
    <t>Máster Universitario en Sistemas de Información Geográfica y Teledetección</t>
  </si>
  <si>
    <t>Máster Universitario en Ingeniería de Materiales y Fabricación</t>
  </si>
  <si>
    <t>Máster Universitario en Gestión por Procesos con Sistemas Integrados de Información (ERP)</t>
  </si>
  <si>
    <t>Máster Universitario en Enología Innovadora</t>
  </si>
  <si>
    <t>Doble Máster Universitario en Ingeniería Industrial y en Dirección de Empresas ( El precio en primera, segunda, tercera  o posteriores matrículas vendrá determinado según la asignatura corresponda al Máster Universitario en Ingeniería Industrial o al Máster Universitario en Dirección de Empresas)</t>
  </si>
  <si>
    <t>Resto de másteres universitarios no habilitantes en proceso de extinción</t>
  </si>
  <si>
    <t>PAÍS VASCO</t>
  </si>
  <si>
    <t>PAÍS VASCO(*)</t>
  </si>
  <si>
    <t xml:space="preserve">Precio del crédito 2ª matrícula     </t>
  </si>
  <si>
    <t xml:space="preserve">Precio del crédito 3ª matrícula     </t>
  </si>
  <si>
    <t xml:space="preserve">Precio del crédito 4ª matrícula y sucesivas </t>
  </si>
  <si>
    <t>Máster Universitario en Formación del Profesorado de Educación Secundaria Obligatoria y Bachillerato, Formación Profesional y Enseñanza de Idiomas</t>
  </si>
  <si>
    <t>Máster Universitario en Marina</t>
  </si>
  <si>
    <t>Máster Universitario en Náutica y Transporte Marítimo</t>
  </si>
  <si>
    <t xml:space="preserve">(*)Sin perjuicio de lo acordado en los correspondientes convenios de adscripción, las personas que sigan estudios en los centros e institutos universitarios adscritos abonarán a la universidad el 25% de los precios establecidos según los estudios de que se trate. Los demás precios se satisfarán en la cuantía íntegra prevista. </t>
  </si>
  <si>
    <t>OTROS MÁSTERES UNIVERSITARIOS NO UNIVERSITARIOS</t>
  </si>
  <si>
    <t>Rama Ciencias de la Salud</t>
  </si>
  <si>
    <t>Rama de Ciencias Sociales y Jurídicas</t>
  </si>
  <si>
    <t>Rama de Arte y Humanidades</t>
  </si>
  <si>
    <t xml:space="preserve"> (*)La Comunidad Autónoma distribuye los másteres no habilitantes por rama de enseñanza y precio del crédito en su boletín autonómico, BOPV. Para un mayor desglose consúltese la información de Másteres en el Registro de Universidades, Centros y Titulaciones. </t>
  </si>
  <si>
    <t xml:space="preserve">Precio del crédito 4ª matrícula      </t>
  </si>
  <si>
    <t>Máster Universitario en Arte Contemporáneo Tecnológico y Performativo</t>
  </si>
  <si>
    <t>Máster Universitario en Auditoría de Cuentas y Contabilidad Superior</t>
  </si>
  <si>
    <t>Máster Universitario en Cerámica: Arte y Función</t>
  </si>
  <si>
    <t>Máster Universitario en Control en Redes Eléctricas Inteligentes y Generación Distribuida/Control in Smartgrids and Distributed Generation</t>
  </si>
  <si>
    <t xml:space="preserve">Máster Universitario en Ingeniería Ambiental </t>
  </si>
  <si>
    <t xml:space="preserve">Máster Universitario en Ingeniería Biomédica </t>
  </si>
  <si>
    <t xml:space="preserve">Máster Universitario en Ingeniería de la Construcción </t>
  </si>
  <si>
    <t xml:space="preserve">Máster Universitario en Ingeniería de Sistemas Empotrados </t>
  </si>
  <si>
    <t>Máster Universitario en Ingeniería en Organización Industrial</t>
  </si>
  <si>
    <t xml:space="preserve">Máster Universitario en Periodismo Multimedia </t>
  </si>
  <si>
    <t>Máster Universitario en Pintura</t>
  </si>
  <si>
    <t>Máster Universitario en Seguridad y Salud en el Trabajo</t>
  </si>
  <si>
    <t>Master Universitario en  Tecnología de Apoyo a la Autonomía Personal</t>
  </si>
  <si>
    <t>RIOJA (LA)</t>
  </si>
  <si>
    <t>RIOJA (LA)(*)</t>
  </si>
  <si>
    <t xml:space="preserve">Precio del crédito 2ª matrícula                 </t>
  </si>
  <si>
    <t xml:space="preserve">Precio del crédito 4ª matrícula y sucesivas                 </t>
  </si>
  <si>
    <r>
      <t>Máster Universitario en Acceso a la Abogacía</t>
    </r>
    <r>
      <rPr>
        <vertAlign val="superscript"/>
        <sz val="9"/>
        <rFont val="Arial"/>
        <family val="2"/>
      </rPr>
      <t xml:space="preserve"> </t>
    </r>
    <r>
      <rPr>
        <vertAlign val="superscript"/>
        <sz val="8"/>
        <rFont val="Arial"/>
        <family val="2"/>
      </rPr>
      <t>(1)</t>
    </r>
  </si>
  <si>
    <t xml:space="preserve"> (*)Los alumnos de los centros o institutos universitarios adscritos abonarán a la universidad, en concepto de expediente académico y de prueba de evaluación, el 25% de las tarifas académicas establecidas.</t>
  </si>
  <si>
    <t xml:space="preserve">Precio del crédito 3ª matrícula y sucesivas        </t>
  </si>
  <si>
    <t>Máster Universitario en Química y Biotecnología</t>
  </si>
  <si>
    <t>Máster Interuniversitario en Modelización e Investigación Matemática, Estadística y Computación</t>
  </si>
  <si>
    <t>Máster Interuniversitario en Dirección de Proyectos</t>
  </si>
  <si>
    <t>Máster Universitario en Musicología</t>
  </si>
  <si>
    <t>Máster en Tecnología, Gestión e Innovación Vitivinícola</t>
  </si>
  <si>
    <t>Máster Universitario en Tecnologías Informáticas</t>
  </si>
  <si>
    <t>Máster Universitario en Estudios Avanzados en Humanidades</t>
  </si>
  <si>
    <t>Máster Universitario en Intervención e Innovación Educativa</t>
  </si>
  <si>
    <t>Máster Universitario en Ciencias de Datos y Aprendizaje Automático</t>
  </si>
  <si>
    <t>Máster Universitario en Gestión de Empresas</t>
  </si>
  <si>
    <t xml:space="preserve">Precio del crédito 4ª matrícula        </t>
  </si>
  <si>
    <r>
      <t xml:space="preserve">Máster Universitario en Acceso a la Abogacía </t>
    </r>
    <r>
      <rPr>
        <vertAlign val="superscript"/>
        <sz val="9"/>
        <rFont val="Arial"/>
        <family val="2"/>
      </rPr>
      <t>(1)</t>
    </r>
  </si>
  <si>
    <t>Máster Universitario en Formación del Profesorado en Educación Secundaria Obligatoria y Bachillerato, Formación Profesional y Enseñanzas de Idiomas</t>
  </si>
  <si>
    <r>
      <t xml:space="preserve">Máster Universitario en Acceso a la Procura </t>
    </r>
    <r>
      <rPr>
        <vertAlign val="superscript"/>
        <sz val="9"/>
        <rFont val="Arial"/>
        <family val="2"/>
      </rPr>
      <t>(1)</t>
    </r>
  </si>
  <si>
    <t>(1) Condición de acceso para la obtención del título profesional de abogado/procurador, según Real Decreto 775/2011 de 3 de junio.</t>
  </si>
  <si>
    <t>UNED (*)</t>
  </si>
  <si>
    <t>POR GRUPO DE CLASIFICACIÓN</t>
  </si>
  <si>
    <t>35,02 - 33,81</t>
  </si>
  <si>
    <t>32,20 - 31,40</t>
  </si>
  <si>
    <t>56,55 - 54,60</t>
  </si>
  <si>
    <t>52,00 - 50,70</t>
  </si>
  <si>
    <t>61,77 - 59,64</t>
  </si>
  <si>
    <t>56,80 - 55,38</t>
  </si>
  <si>
    <t>65,25 - 63,00</t>
  </si>
  <si>
    <t>60,00 - 58,50</t>
  </si>
  <si>
    <t>Máster Universitario en Prevención de Riesgos Laborales: Seguridad en el Trabajo, Higiene Industrial y Ergonomía y Psicosociología Aplicada</t>
  </si>
  <si>
    <t xml:space="preserve">Máster Universitario en Ciencia y Tecnología Química </t>
  </si>
  <si>
    <t>Máster Universitario en Matemáticas Avanzadas</t>
  </si>
  <si>
    <t>Máster Universitario en Formación de Profesores de Español como Segunda Lengua</t>
  </si>
  <si>
    <t>Máster Universitario en Ciencia del Lenguaje y Lingüística Hispánica</t>
  </si>
  <si>
    <t xml:space="preserve">Máster Universitario en Comunicación Audiovisual de Servicio Público </t>
  </si>
  <si>
    <t>Máster Universitario en Ciencias Agroambientales y Agroalimentarias</t>
  </si>
  <si>
    <t>Máster Universitario en Metodología de las Ciencias del Comportamiento y de la Salud (Interuniversitario) UAM, UCM y UNED</t>
  </si>
  <si>
    <t>Máster Universitario en las Tecnologías de la Información y la Comunicación en la Enseñanza y el Tratamiento de Lenguas</t>
  </si>
  <si>
    <t>Máster Universitario en Mundo Clásico y su Proyección en la Cultura Occidental</t>
  </si>
  <si>
    <t>Máster Universitario en Unión Europea</t>
  </si>
  <si>
    <t xml:space="preserve">Máster Universitario en Investigación en Psicología </t>
  </si>
  <si>
    <t>Máster Universitario en Investigación en Historia del Arte</t>
  </si>
  <si>
    <t>Máster Universitario en Elaboración de Diccionarios y Control Calidad Léxico Español (Interuniversitario) UAB y UNED</t>
  </si>
  <si>
    <t>Máster Universitario en Física Avanzada</t>
  </si>
  <si>
    <t xml:space="preserve">Máster Universitario en Historia Militar de España </t>
  </si>
  <si>
    <t>Máster Universitario en Estudios Franceses y Francófonos</t>
  </si>
  <si>
    <t>Máster Universitario en Administración Sanitaria</t>
  </si>
  <si>
    <t>Máster Universitario en Seguridad</t>
  </si>
  <si>
    <t>Máster Universitario en Arbitraje y Mediación: Alternativas a la Resolución Judicial de Conflictos</t>
  </si>
  <si>
    <t>Máster Universitario en Estudios Literarios y Culturales Ingleses y su Proyección Social</t>
  </si>
  <si>
    <t>Máster Universitario en Física Médica</t>
  </si>
  <si>
    <t>Máster Universitario en Ejercicio de la Función</t>
  </si>
  <si>
    <t>Máster Universitario en Comunicación y Educación en la Red</t>
  </si>
  <si>
    <t>Máster Universitario en Filosofía Teórica y Práctica</t>
  </si>
  <si>
    <t>Máster Universitario en Investigación en Economía</t>
  </si>
  <si>
    <t xml:space="preserve">Máster Universitario en Investigación en Inteligencia Artificial  </t>
  </si>
  <si>
    <t>Máster Universitario en Dirección Pública, Políticas Públicas y Tributación</t>
  </si>
  <si>
    <t>Máster Universitario en Formacíon e Inv. Literaria y Teatral en el Contexto Europeo</t>
  </si>
  <si>
    <t>Máster Universitario en Ingeniería Avanzada de Fabricación</t>
  </si>
  <si>
    <t>Máster Universitario en Inteligencia Artificial Avanzada: Fundamentos, Métodos y Aplicaciones</t>
  </si>
  <si>
    <t>Máster Universitario en Estudios de Género</t>
  </si>
  <si>
    <t>Máster Universitario en Investigación Antropológica y sus Aplicaciones</t>
  </si>
  <si>
    <t>Máster Universitario en Ingeniería del Diseño</t>
  </si>
  <si>
    <t xml:space="preserve">Máster Universitario en Ingeniería de Sistemas y de Control </t>
  </si>
  <si>
    <t>Máster Universitario en Intervención Educativa en Contextos Sociales</t>
  </si>
  <si>
    <t xml:space="preserve">Máster Universitario en la España Contemporánea en el Contexto Internacional </t>
  </si>
  <si>
    <t>Máster Universitario en Investigación en Ingeniería de Software y Sistemas Informáticos</t>
  </si>
  <si>
    <t xml:space="preserve">Máster Universitario en Orientación Profesional </t>
  </si>
  <si>
    <t>Máster Universitario en Lingüística Inglesa Aplicada</t>
  </si>
  <si>
    <t xml:space="preserve">Máster Universitario en Investigación en Ingeniería Eléctrica, Electrónica y Control Industrial </t>
  </si>
  <si>
    <t>Máster Universitario en Lenguajes y Sistemas Informáticos</t>
  </si>
  <si>
    <t>Máster Universitario en Problemas Sociales</t>
  </si>
  <si>
    <t>Máster Universitario en Literaturas Hispánicas (Catalana, Gallega y Vasca) en el Contexto Europeo</t>
  </si>
  <si>
    <t xml:space="preserve">Máster Universitario en Investigación en Tecnologías Industriales </t>
  </si>
  <si>
    <t>Máster Universitario en Tecnologías del Lenguaje</t>
  </si>
  <si>
    <t xml:space="preserve">Máster Universitario Euro-Latinoamericano en Educación Intercultural </t>
  </si>
  <si>
    <t>Máster Universitario en Métodos y Técnicas Avanzadas de Investigación Histórica, Artística y Geográfica</t>
  </si>
  <si>
    <t xml:space="preserve">Máster Universitario en Sistemas Electrónicos de Información y Comunicación/ Information and Communication Electronic Systems  </t>
  </si>
  <si>
    <t xml:space="preserve">Máster Universitario en Ciberseguridad </t>
  </si>
  <si>
    <t xml:space="preserve">Máster Universitario en Comunicación, Cultura, Sociedad y Política </t>
  </si>
  <si>
    <t>Máster Universitario en Ingeniería y Ciencia de Datos</t>
  </si>
  <si>
    <t>Máster Universitario en Derecho de Familia y Sistemas Hereditarios</t>
  </si>
  <si>
    <t>Máster Universitario en Derecho de Seguros</t>
  </si>
  <si>
    <t>Máster Universitario en Derechos Fundamentales</t>
  </si>
  <si>
    <t>Máster Universitario en Derechos Humanos</t>
  </si>
  <si>
    <t>Máster Universitario en Estrategias y Tecnologías para la Función Docente en la Sociedad Multicultural</t>
  </si>
  <si>
    <t>Máster Universitario en Gestión de Contratos y Programas en el Sector Público, con especial aplicación al Ámbito de la Defensa</t>
  </si>
  <si>
    <t>Máster Universitario en Innovación e Investigación en Educación</t>
  </si>
  <si>
    <t>Máster Universitario en Intervención deLa Administración en la Sociedad</t>
  </si>
  <si>
    <t>Máster Universitario en Investigación en Derecho de la Cultura (Interuniversitario) Universidad Carlos III de Madrid y la UNED</t>
  </si>
  <si>
    <t>Máster Universitario en Paz, Seguridad y Defensa</t>
  </si>
  <si>
    <t>Máster Universitario en Política y Democracia</t>
  </si>
  <si>
    <t>Máster Universitario en Políticas Sociales y Dependencia</t>
  </si>
  <si>
    <t>Máster Universitario en Protocolo</t>
  </si>
  <si>
    <t>Máster Universitario en Memoria y Crítica de la Educación (Interuniversitario) Universidad de Alcalá y la UNED</t>
  </si>
  <si>
    <t>Másteres Universitarios con precio diferenciado (**)</t>
  </si>
  <si>
    <t>Máster Universitario en Formación del Profesorado de Educación Secundaria de Ecuador</t>
  </si>
  <si>
    <t>Máster Universitario en Hacienda Pública y Administración Financiera y Tributaria</t>
  </si>
  <si>
    <t>Máster Interuniversitario en Sostenibilidad y Responsabilidad Social Corporativa (Interuniversitario) UNED y UJI</t>
  </si>
  <si>
    <t>Máster Universitario en Gestión Estratégica de Fronteras (Strategic Border Management)</t>
  </si>
  <si>
    <t>Máster Universitario en Cooperación Policial en Europa / Policing In Europe</t>
  </si>
  <si>
    <t>(**) Impartidos por Convenio - acceso restringido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</si>
</sst>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quot;€&quot;;[Red]\-#,##0.00\ &quot;€&quot;"/>
    <numFmt numFmtId="165" formatCode="0.0%"/>
    <numFmt numFmtId="166" formatCode="0.000"/>
  </numFmts>
  <fonts count="8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sz val="9"/>
      <name val="Arial"/>
      <family val="2"/>
    </font>
    <font>
      <sz val="9"/>
      <name val="Arial"/>
      <family val="2"/>
    </font>
    <font>
      <sz val="10"/>
      <name val="Arial"/>
      <family val="2"/>
    </font>
    <font>
      <b/>
      <sz val="16"/>
      <color indexed="9"/>
      <name val="Arial"/>
      <family val="2"/>
    </font>
    <font>
      <b/>
      <sz val="12"/>
      <color indexed="9"/>
      <name val="Arial"/>
      <family val="2"/>
    </font>
    <font>
      <sz val="12"/>
      <color indexed="9"/>
      <name val="Arial"/>
      <family val="2"/>
    </font>
    <font>
      <i/>
      <sz val="10"/>
      <name val="Arial"/>
      <family val="2"/>
    </font>
    <font>
      <i/>
      <sz val="9"/>
      <name val="Arial"/>
      <family val="2"/>
    </font>
    <font>
      <b/>
      <sz val="12"/>
      <name val="Arial"/>
      <family val="2"/>
    </font>
    <font>
      <sz val="8"/>
      <name val="Arial"/>
      <family val="2"/>
    </font>
    <font>
      <b/>
      <sz val="26"/>
      <color indexed="12"/>
      <name val="Times New Roman"/>
      <family val="1"/>
    </font>
    <font>
      <sz val="9"/>
      <color indexed="9"/>
      <name val="Arial"/>
      <family val="2"/>
    </font>
    <font>
      <b/>
      <i/>
      <sz val="9"/>
      <name val="Arial"/>
      <family val="2"/>
    </font>
    <font>
      <b/>
      <sz val="9"/>
      <color indexed="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rgb="FFFF0000"/>
      <name val="Arial"/>
      <family val="2"/>
    </font>
    <font>
      <b/>
      <sz val="14"/>
      <color indexed="12"/>
      <name val="Arial"/>
      <family val="2"/>
    </font>
    <font>
      <sz val="10"/>
      <color rgb="FFFF0000"/>
      <name val="Arial"/>
      <family val="2"/>
    </font>
    <font>
      <sz val="10"/>
      <color rgb="FF7030A0"/>
      <name val="Arial"/>
      <family val="2"/>
    </font>
    <font>
      <b/>
      <sz val="14"/>
      <color indexed="9"/>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sz val="10"/>
      <name val="Arial"/>
      <family val="2"/>
    </font>
    <font>
      <b/>
      <i/>
      <sz val="9"/>
      <color rgb="FFFF0000"/>
      <name val="Arial"/>
      <family val="2"/>
    </font>
    <font>
      <b/>
      <sz val="16"/>
      <color indexed="10"/>
      <name val="Arial"/>
      <family val="2"/>
    </font>
    <font>
      <sz val="8"/>
      <color rgb="FFFF0000"/>
      <name val="Arial"/>
      <family val="2"/>
    </font>
    <font>
      <b/>
      <sz val="10"/>
      <color theme="0"/>
      <name val="Arial"/>
      <family val="2"/>
    </font>
    <font>
      <b/>
      <sz val="14"/>
      <color indexed="12"/>
      <name val="Calibri"/>
      <family val="2"/>
    </font>
    <font>
      <sz val="9"/>
      <color rgb="FF00B050"/>
      <name val="Arial"/>
      <family val="2"/>
    </font>
    <font>
      <sz val="10"/>
      <color rgb="FF00B050"/>
      <name val="Arial"/>
      <family val="2"/>
    </font>
    <font>
      <b/>
      <sz val="12"/>
      <color theme="0"/>
      <name val="Arial"/>
      <family val="2"/>
    </font>
    <font>
      <b/>
      <sz val="9"/>
      <color rgb="FFFF0000"/>
      <name val="Arial"/>
      <family val="2"/>
    </font>
    <font>
      <b/>
      <sz val="16"/>
      <color rgb="FF00B050"/>
      <name val="Arial"/>
      <family val="2"/>
    </font>
    <font>
      <sz val="10"/>
      <color theme="1"/>
      <name val="Arial"/>
      <family val="2"/>
    </font>
    <font>
      <i/>
      <sz val="8"/>
      <name val="Arial"/>
      <family val="2"/>
    </font>
    <font>
      <b/>
      <sz val="8"/>
      <name val="Arial"/>
      <family val="2"/>
    </font>
    <font>
      <b/>
      <sz val="6"/>
      <name val="Arial"/>
      <family val="2"/>
    </font>
    <font>
      <i/>
      <sz val="9"/>
      <color rgb="FFFF0000"/>
      <name val="Arial"/>
      <family val="2"/>
    </font>
    <font>
      <sz val="9"/>
      <color rgb="FF000000"/>
      <name val="Arial"/>
      <family val="2"/>
    </font>
    <font>
      <i/>
      <sz val="8"/>
      <color rgb="FFFF0000"/>
      <name val="Arial"/>
      <family val="2"/>
    </font>
    <font>
      <b/>
      <sz val="14"/>
      <name val="Arial"/>
      <family val="2"/>
    </font>
    <font>
      <vertAlign val="superscript"/>
      <sz val="9"/>
      <name val="Arial"/>
      <family val="2"/>
    </font>
    <font>
      <b/>
      <vertAlign val="superscript"/>
      <sz val="9"/>
      <name val="Arial"/>
      <family val="2"/>
    </font>
    <font>
      <vertAlign val="superscript"/>
      <sz val="8"/>
      <name val="Arial"/>
      <family val="2"/>
    </font>
    <font>
      <vertAlign val="superscript"/>
      <sz val="10"/>
      <name val="Arial"/>
      <family val="2"/>
    </font>
    <font>
      <b/>
      <vertAlign val="superscript"/>
      <sz val="10"/>
      <color rgb="FFFFFFFF"/>
      <name val="Arial"/>
      <family val="2"/>
    </font>
    <font>
      <b/>
      <vertAlign val="superscript"/>
      <sz val="10"/>
      <color theme="0"/>
      <name val="Arial"/>
      <family val="2"/>
    </font>
    <font>
      <b/>
      <vertAlign val="superscript"/>
      <sz val="18"/>
      <color rgb="FFFFFFFF"/>
      <name val="Arial"/>
      <family val="2"/>
    </font>
    <font>
      <i/>
      <u/>
      <sz val="8"/>
      <color rgb="FFFF0000"/>
      <name val="Arial"/>
      <family val="2"/>
    </font>
    <font>
      <i/>
      <sz val="10"/>
      <color theme="7"/>
      <name val="Arial"/>
      <family val="2"/>
    </font>
    <font>
      <i/>
      <vertAlign val="superscript"/>
      <sz val="8"/>
      <name val="Arial"/>
      <family val="2"/>
    </font>
    <font>
      <i/>
      <sz val="10"/>
      <color rgb="FFFF0000"/>
      <name val="Arial"/>
      <family val="2"/>
    </font>
    <font>
      <sz val="10"/>
      <color rgb="FFFF0000"/>
      <name val="Arial"/>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9C1"/>
        <bgColor indexed="64"/>
      </patternFill>
    </fill>
    <fill>
      <patternFill patternType="solid">
        <fgColor theme="0"/>
        <bgColor indexed="64"/>
      </patternFill>
    </fill>
    <fill>
      <patternFill patternType="solid">
        <fgColor rgb="FFFFF8B0"/>
        <bgColor indexed="64"/>
      </patternFill>
    </fill>
    <fill>
      <patternFill patternType="solid">
        <fgColor rgb="FFFFFACD"/>
        <bgColor indexed="64"/>
      </patternFill>
    </fill>
    <fill>
      <patternFill patternType="solid">
        <fgColor rgb="FF99CCFF"/>
        <bgColor indexed="64"/>
      </patternFill>
    </fill>
  </fills>
  <borders count="8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right style="thin">
        <color rgb="FF0000FF"/>
      </right>
      <top/>
      <bottom/>
      <diagonal/>
    </border>
    <border>
      <left/>
      <right style="medium">
        <color indexed="12"/>
      </right>
      <top style="medium">
        <color indexed="12"/>
      </top>
      <bottom/>
      <diagonal/>
    </border>
    <border>
      <left/>
      <right style="medium">
        <color indexed="12"/>
      </right>
      <top/>
      <bottom style="medium">
        <color indexed="1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rgb="FF000000"/>
      </right>
      <top/>
      <bottom/>
      <diagonal/>
    </border>
    <border>
      <left style="thin">
        <color indexed="64"/>
      </left>
      <right/>
      <top/>
      <bottom style="thin">
        <color rgb="FF000000"/>
      </bottom>
      <diagonal/>
    </border>
    <border>
      <left/>
      <right style="thin">
        <color indexed="64"/>
      </right>
      <top/>
      <bottom style="thin">
        <color rgb="FF000000"/>
      </bottom>
      <diagonal/>
    </border>
    <border>
      <left/>
      <right/>
      <top style="thin">
        <color rgb="FF000000"/>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right style="thick">
        <color indexed="64"/>
      </right>
      <top style="medium">
        <color indexed="64"/>
      </top>
      <bottom style="thin">
        <color indexed="64"/>
      </bottom>
      <diagonal/>
    </border>
    <border>
      <left/>
      <right style="thick">
        <color theme="1"/>
      </right>
      <top style="thin">
        <color indexed="12"/>
      </top>
      <bottom style="thin">
        <color indexed="64"/>
      </bottom>
      <diagonal/>
    </border>
    <border>
      <left/>
      <right style="thin">
        <color indexed="12"/>
      </right>
      <top/>
      <bottom/>
      <diagonal/>
    </border>
    <border>
      <left/>
      <right style="thin">
        <color indexed="64"/>
      </right>
      <top/>
      <bottom/>
      <diagonal/>
    </border>
    <border>
      <left style="medium">
        <color rgb="FF000000"/>
      </left>
      <right/>
      <top style="thin">
        <color indexed="64"/>
      </top>
      <bottom/>
      <diagonal/>
    </border>
    <border>
      <left style="medium">
        <color rgb="FF000000"/>
      </left>
      <right/>
      <top/>
      <bottom/>
      <diagonal/>
    </border>
    <border>
      <left style="medium">
        <color rgb="FF000000"/>
      </left>
      <right/>
      <top/>
      <bottom style="medium">
        <color indexed="64"/>
      </bottom>
      <diagonal/>
    </border>
    <border>
      <left style="medium">
        <color rgb="FF000000"/>
      </left>
      <right/>
      <top style="medium">
        <color indexed="64"/>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thin">
        <color indexed="64"/>
      </bottom>
      <diagonal/>
    </border>
    <border>
      <left/>
      <right style="medium">
        <color rgb="FF000000"/>
      </right>
      <top/>
      <bottom style="thin">
        <color indexed="64"/>
      </bottom>
      <diagonal/>
    </border>
    <border>
      <left/>
      <right style="medium">
        <color rgb="FF000000"/>
      </right>
      <top style="thin">
        <color indexed="64"/>
      </top>
      <bottom/>
      <diagonal/>
    </border>
    <border>
      <left/>
      <right style="medium">
        <color rgb="FF000000"/>
      </right>
      <top/>
      <bottom/>
      <diagonal/>
    </border>
    <border>
      <left/>
      <right style="medium">
        <color rgb="FF000000"/>
      </right>
      <top/>
      <bottom style="medium">
        <color indexed="64"/>
      </bottom>
      <diagonal/>
    </border>
    <border>
      <left/>
      <right style="medium">
        <color rgb="FF000000"/>
      </right>
      <top style="medium">
        <color indexed="64"/>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style="medium">
        <color indexed="64"/>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indexed="64"/>
      </bottom>
      <diagonal/>
    </border>
  </borders>
  <cellStyleXfs count="150">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8" fillId="0" borderId="0" applyNumberFormat="0" applyFill="0" applyBorder="0" applyAlignment="0" applyProtection="0">
      <alignment vertical="top"/>
      <protection locked="0"/>
    </xf>
    <xf numFmtId="0" fontId="31" fillId="3" borderId="0" applyNumberFormat="0" applyBorder="0" applyAlignment="0" applyProtection="0"/>
    <xf numFmtId="0" fontId="32" fillId="22" borderId="0" applyNumberFormat="0" applyBorder="0" applyAlignment="0" applyProtection="0"/>
    <xf numFmtId="0" fontId="33" fillId="0" borderId="0"/>
    <xf numFmtId="0" fontId="23" fillId="23" borderId="4" applyNumberFormat="0" applyFont="0" applyAlignment="0" applyProtection="0"/>
    <xf numFmtId="0" fontId="34" fillId="16" borderId="5"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6" applyNumberFormat="0" applyFill="0" applyAlignment="0" applyProtection="0"/>
    <xf numFmtId="0" fontId="39" fillId="0" borderId="7" applyNumberFormat="0" applyFill="0" applyAlignment="0" applyProtection="0"/>
    <xf numFmtId="0" fontId="29" fillId="0" borderId="8" applyNumberFormat="0" applyFill="0" applyAlignment="0" applyProtection="0"/>
    <xf numFmtId="0" fontId="40" fillId="0" borderId="9" applyNumberFormat="0" applyFill="0" applyAlignment="0" applyProtection="0"/>
    <xf numFmtId="0" fontId="11" fillId="0" borderId="0"/>
    <xf numFmtId="0" fontId="7" fillId="0" borderId="0"/>
    <xf numFmtId="0" fontId="55"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31" fillId="3" borderId="0" applyNumberFormat="0" applyBorder="0" applyAlignment="0" applyProtection="0"/>
    <xf numFmtId="0" fontId="32" fillId="22" borderId="0" applyNumberFormat="0" applyBorder="0" applyAlignment="0" applyProtection="0"/>
    <xf numFmtId="0" fontId="23" fillId="23" borderId="4" applyNumberFormat="0" applyFont="0" applyAlignment="0" applyProtection="0"/>
    <xf numFmtId="0" fontId="34" fillId="16" borderId="5"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6" applyNumberFormat="0" applyFill="0" applyAlignment="0" applyProtection="0"/>
    <xf numFmtId="0" fontId="39" fillId="0" borderId="7" applyNumberFormat="0" applyFill="0" applyAlignment="0" applyProtection="0"/>
    <xf numFmtId="0" fontId="29" fillId="0" borderId="8" applyNumberFormat="0" applyFill="0" applyAlignment="0" applyProtection="0"/>
    <xf numFmtId="0" fontId="40" fillId="0" borderId="9" applyNumberFormat="0" applyFill="0" applyAlignment="0" applyProtection="0"/>
    <xf numFmtId="0" fontId="6" fillId="0" borderId="0"/>
    <xf numFmtId="0" fontId="11"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31" fillId="3" borderId="0" applyNumberFormat="0" applyBorder="0" applyAlignment="0" applyProtection="0"/>
    <xf numFmtId="0" fontId="32" fillId="22" borderId="0" applyNumberFormat="0" applyBorder="0" applyAlignment="0" applyProtection="0"/>
    <xf numFmtId="0" fontId="23" fillId="23" borderId="4" applyNumberFormat="0" applyFont="0" applyAlignment="0" applyProtection="0"/>
    <xf numFmtId="0" fontId="34" fillId="16" borderId="5"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6" applyNumberFormat="0" applyFill="0" applyAlignment="0" applyProtection="0"/>
    <xf numFmtId="0" fontId="39" fillId="0" borderId="7" applyNumberFormat="0" applyFill="0" applyAlignment="0" applyProtection="0"/>
    <xf numFmtId="0" fontId="29" fillId="0" borderId="8" applyNumberFormat="0" applyFill="0" applyAlignment="0" applyProtection="0"/>
    <xf numFmtId="0" fontId="40" fillId="0" borderId="9" applyNumberFormat="0" applyFill="0" applyAlignment="0" applyProtection="0"/>
    <xf numFmtId="0" fontId="6" fillId="0" borderId="0"/>
    <xf numFmtId="0" fontId="11"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752">
    <xf numFmtId="0" fontId="0" fillId="0" borderId="0" xfId="0"/>
    <xf numFmtId="0" fontId="13" fillId="26" borderId="12" xfId="0" applyFont="1" applyFill="1" applyBorder="1" applyAlignment="1">
      <alignment horizontal="left" vertical="center"/>
    </xf>
    <xf numFmtId="2" fontId="9" fillId="27" borderId="0" xfId="0" applyNumberFormat="1" applyFont="1" applyFill="1" applyAlignment="1">
      <alignment horizontal="center" vertical="top" wrapText="1"/>
    </xf>
    <xf numFmtId="2" fontId="9" fillId="27" borderId="12" xfId="0" applyNumberFormat="1" applyFont="1" applyFill="1" applyBorder="1" applyAlignment="1">
      <alignment horizontal="left" vertical="center"/>
    </xf>
    <xf numFmtId="0" fontId="13" fillId="26" borderId="0" xfId="0" applyFont="1" applyFill="1" applyAlignment="1">
      <alignment vertical="center"/>
    </xf>
    <xf numFmtId="0" fontId="13" fillId="26" borderId="12" xfId="0" applyFont="1" applyFill="1" applyBorder="1" applyAlignment="1">
      <alignment vertical="center"/>
    </xf>
    <xf numFmtId="0" fontId="10" fillId="33" borderId="0" xfId="0" applyFont="1" applyFill="1" applyAlignment="1">
      <alignment vertical="top"/>
    </xf>
    <xf numFmtId="0" fontId="11" fillId="30" borderId="0" xfId="0" applyFont="1" applyFill="1" applyAlignment="1">
      <alignment vertical="center"/>
    </xf>
    <xf numFmtId="2" fontId="11" fillId="29" borderId="0" xfId="0" applyNumberFormat="1" applyFont="1" applyFill="1" applyAlignment="1">
      <alignment horizontal="center" vertical="center"/>
    </xf>
    <xf numFmtId="0" fontId="11" fillId="33" borderId="0" xfId="0" applyFont="1" applyFill="1" applyAlignment="1">
      <alignment vertical="center"/>
    </xf>
    <xf numFmtId="2" fontId="11" fillId="33" borderId="0" xfId="0" applyNumberFormat="1" applyFont="1" applyFill="1" applyAlignment="1">
      <alignment horizontal="center" vertical="center"/>
    </xf>
    <xf numFmtId="2" fontId="45" fillId="33" borderId="0" xfId="0" applyNumberFormat="1" applyFont="1" applyFill="1" applyAlignment="1">
      <alignment horizontal="center" vertical="center"/>
    </xf>
    <xf numFmtId="2" fontId="11" fillId="33" borderId="0" xfId="0" applyNumberFormat="1" applyFont="1" applyFill="1"/>
    <xf numFmtId="0" fontId="11" fillId="33" borderId="0" xfId="0" applyFont="1" applyFill="1"/>
    <xf numFmtId="0" fontId="0" fillId="33" borderId="0" xfId="0" applyFill="1"/>
    <xf numFmtId="165" fontId="45" fillId="29" borderId="0" xfId="0" applyNumberFormat="1" applyFont="1" applyFill="1" applyAlignment="1">
      <alignment horizontal="center" vertical="center"/>
    </xf>
    <xf numFmtId="165" fontId="11" fillId="29" borderId="0" xfId="0" applyNumberFormat="1" applyFont="1" applyFill="1" applyAlignment="1">
      <alignment horizontal="center" vertical="center"/>
    </xf>
    <xf numFmtId="0" fontId="11" fillId="0" borderId="13" xfId="0" applyFont="1" applyBorder="1" applyAlignment="1">
      <alignment vertical="center"/>
    </xf>
    <xf numFmtId="0" fontId="11" fillId="0" borderId="14" xfId="0" applyFont="1" applyBorder="1" applyAlignment="1">
      <alignment vertical="center"/>
    </xf>
    <xf numFmtId="2" fontId="9" fillId="27" borderId="0" xfId="0" applyNumberFormat="1" applyFont="1" applyFill="1" applyAlignment="1">
      <alignment horizontal="center" vertical="top"/>
    </xf>
    <xf numFmtId="0" fontId="10" fillId="32" borderId="0" xfId="0" applyFont="1" applyFill="1" applyAlignment="1">
      <alignment vertical="top" wrapText="1"/>
    </xf>
    <xf numFmtId="0" fontId="63" fillId="26" borderId="0" xfId="0" applyFont="1" applyFill="1" applyAlignment="1">
      <alignment horizontal="center" vertical="center"/>
    </xf>
    <xf numFmtId="0" fontId="43" fillId="32" borderId="0" xfId="0" applyFont="1" applyFill="1" applyAlignment="1">
      <alignment vertical="top" wrapText="1"/>
    </xf>
    <xf numFmtId="0" fontId="43" fillId="32" borderId="0" xfId="0" applyFont="1" applyFill="1" applyAlignment="1">
      <alignment vertical="center" wrapText="1"/>
    </xf>
    <xf numFmtId="165" fontId="62" fillId="29" borderId="0" xfId="0" applyNumberFormat="1" applyFont="1" applyFill="1" applyAlignment="1">
      <alignment horizontal="center" vertical="center"/>
    </xf>
    <xf numFmtId="0" fontId="17" fillId="26" borderId="0" xfId="0" applyFont="1" applyFill="1" applyAlignment="1">
      <alignment horizontal="center" vertical="center" shrinkToFit="1"/>
    </xf>
    <xf numFmtId="0" fontId="11" fillId="33" borderId="0" xfId="0" applyFont="1" applyFill="1" applyAlignment="1">
      <alignment vertical="top" wrapText="1"/>
    </xf>
    <xf numFmtId="0" fontId="11" fillId="31" borderId="10" xfId="0" applyFont="1" applyFill="1" applyBorder="1" applyAlignment="1">
      <alignment vertical="center"/>
    </xf>
    <xf numFmtId="0" fontId="11" fillId="31" borderId="11" xfId="0" applyFont="1" applyFill="1" applyBorder="1" applyAlignment="1">
      <alignment vertical="center"/>
    </xf>
    <xf numFmtId="0" fontId="8" fillId="0" borderId="20" xfId="31" applyBorder="1" applyAlignment="1" applyProtection="1">
      <alignment vertical="center" wrapText="1"/>
    </xf>
    <xf numFmtId="0" fontId="8" fillId="0" borderId="20" xfId="31" applyBorder="1" applyAlignment="1" applyProtection="1">
      <alignment vertical="center"/>
    </xf>
    <xf numFmtId="0" fontId="44" fillId="33" borderId="0" xfId="0" applyFont="1" applyFill="1" applyAlignment="1">
      <alignment vertical="center" wrapText="1"/>
    </xf>
    <xf numFmtId="2" fontId="0" fillId="33" borderId="0" xfId="0" applyNumberFormat="1" applyFill="1"/>
    <xf numFmtId="2" fontId="45" fillId="33" borderId="0" xfId="0" applyNumberFormat="1" applyFont="1" applyFill="1"/>
    <xf numFmtId="2" fontId="18" fillId="33" borderId="0" xfId="0" applyNumberFormat="1" applyFont="1" applyFill="1"/>
    <xf numFmtId="0" fontId="18" fillId="33" borderId="0" xfId="0" applyFont="1" applyFill="1"/>
    <xf numFmtId="0" fontId="58" fillId="33" borderId="0" xfId="0" applyFont="1" applyFill="1"/>
    <xf numFmtId="0" fontId="45" fillId="33" borderId="0" xfId="0" applyFont="1" applyFill="1"/>
    <xf numFmtId="0" fontId="46" fillId="33" borderId="0" xfId="0" applyFont="1" applyFill="1"/>
    <xf numFmtId="2" fontId="45" fillId="33" borderId="0" xfId="0" applyNumberFormat="1" applyFont="1" applyFill="1" applyAlignment="1">
      <alignment horizontal="center"/>
    </xf>
    <xf numFmtId="2" fontId="18" fillId="33" borderId="0" xfId="0" applyNumberFormat="1" applyFont="1" applyFill="1" applyAlignment="1">
      <alignment horizontal="center"/>
    </xf>
    <xf numFmtId="0" fontId="62" fillId="33" borderId="0" xfId="0" applyFont="1" applyFill="1"/>
    <xf numFmtId="2" fontId="0" fillId="33" borderId="0" xfId="0" applyNumberFormat="1" applyFill="1" applyAlignment="1">
      <alignment horizontal="center"/>
    </xf>
    <xf numFmtId="2" fontId="62" fillId="33" borderId="0" xfId="0" applyNumberFormat="1" applyFont="1" applyFill="1"/>
    <xf numFmtId="0" fontId="10" fillId="33" borderId="0" xfId="0" applyFont="1" applyFill="1"/>
    <xf numFmtId="165" fontId="0" fillId="33" borderId="0" xfId="0" applyNumberFormat="1" applyFill="1"/>
    <xf numFmtId="0" fontId="0" fillId="33" borderId="0" xfId="0" applyFill="1" applyAlignment="1">
      <alignment wrapText="1"/>
    </xf>
    <xf numFmtId="0" fontId="9" fillId="33" borderId="0" xfId="0" quotePrefix="1" applyFont="1" applyFill="1" applyAlignment="1">
      <alignment horizontal="right" vertical="top"/>
    </xf>
    <xf numFmtId="0" fontId="43" fillId="33" borderId="0" xfId="0" applyFont="1" applyFill="1"/>
    <xf numFmtId="0" fontId="0" fillId="33" borderId="0" xfId="0" applyFill="1" applyAlignment="1">
      <alignment horizontal="right"/>
    </xf>
    <xf numFmtId="0" fontId="9" fillId="33" borderId="0" xfId="0" applyFont="1" applyFill="1" applyAlignment="1">
      <alignment horizontal="right" vertical="top" wrapText="1"/>
    </xf>
    <xf numFmtId="0" fontId="9" fillId="33" borderId="0" xfId="0" applyFont="1" applyFill="1" applyAlignment="1">
      <alignment horizontal="right" vertical="top"/>
    </xf>
    <xf numFmtId="0" fontId="0" fillId="33" borderId="0" xfId="0" applyFill="1" applyAlignment="1">
      <alignment horizontal="right" vertical="top" wrapText="1"/>
    </xf>
    <xf numFmtId="0" fontId="0" fillId="33" borderId="0" xfId="0" applyFill="1" applyAlignment="1">
      <alignment horizontal="right" vertical="top"/>
    </xf>
    <xf numFmtId="0" fontId="0" fillId="33" borderId="0" xfId="0" applyFill="1" applyAlignment="1">
      <alignment vertical="top"/>
    </xf>
    <xf numFmtId="0" fontId="10" fillId="33" borderId="0" xfId="0" applyFont="1" applyFill="1" applyAlignment="1">
      <alignment vertical="center" wrapText="1"/>
    </xf>
    <xf numFmtId="0" fontId="0" fillId="33" borderId="0" xfId="0" quotePrefix="1" applyFill="1"/>
    <xf numFmtId="0" fontId="49" fillId="33" borderId="0" xfId="0" applyFont="1" applyFill="1"/>
    <xf numFmtId="0" fontId="50" fillId="33" borderId="0" xfId="0" applyFont="1" applyFill="1" applyAlignment="1">
      <alignment vertical="center"/>
    </xf>
    <xf numFmtId="0" fontId="14" fillId="33" borderId="0" xfId="0" applyFont="1" applyFill="1" applyAlignment="1">
      <alignment vertical="center"/>
    </xf>
    <xf numFmtId="0" fontId="10" fillId="33" borderId="0" xfId="0" applyFont="1" applyFill="1" applyAlignment="1">
      <alignment wrapText="1"/>
    </xf>
    <xf numFmtId="0" fontId="10" fillId="33" borderId="0" xfId="0" applyFont="1" applyFill="1" applyAlignment="1">
      <alignment vertical="top" wrapText="1"/>
    </xf>
    <xf numFmtId="0" fontId="10" fillId="33" borderId="0" xfId="0" applyFont="1" applyFill="1" applyAlignment="1">
      <alignment horizontal="left" vertical="top"/>
    </xf>
    <xf numFmtId="0" fontId="17" fillId="33" borderId="0" xfId="0" applyFont="1" applyFill="1" applyAlignment="1">
      <alignment horizontal="right" vertical="top"/>
    </xf>
    <xf numFmtId="0" fontId="48" fillId="33" borderId="0" xfId="0" applyFont="1" applyFill="1"/>
    <xf numFmtId="0" fontId="20" fillId="33" borderId="0" xfId="0" applyFont="1" applyFill="1" applyAlignment="1">
      <alignment wrapText="1"/>
    </xf>
    <xf numFmtId="0" fontId="61" fillId="33" borderId="0" xfId="0" applyFont="1" applyFill="1" applyAlignment="1">
      <alignment vertical="top"/>
    </xf>
    <xf numFmtId="0" fontId="17" fillId="33" borderId="0" xfId="0" applyFont="1" applyFill="1" applyAlignment="1">
      <alignment horizontal="center" vertical="top"/>
    </xf>
    <xf numFmtId="0" fontId="49" fillId="33" borderId="0" xfId="0" applyFont="1" applyFill="1" applyAlignment="1">
      <alignment vertical="top"/>
    </xf>
    <xf numFmtId="0" fontId="51" fillId="33" borderId="0" xfId="0" applyFont="1" applyFill="1"/>
    <xf numFmtId="0" fontId="13" fillId="33" borderId="0" xfId="0" applyFont="1" applyFill="1" applyAlignment="1">
      <alignment horizontal="center" vertical="center"/>
    </xf>
    <xf numFmtId="0" fontId="10" fillId="33" borderId="0" xfId="0" applyFont="1" applyFill="1" applyAlignment="1">
      <alignment horizontal="center" vertical="top"/>
    </xf>
    <xf numFmtId="0" fontId="16" fillId="33" borderId="0" xfId="0" applyFont="1" applyFill="1" applyAlignment="1">
      <alignment vertical="top"/>
    </xf>
    <xf numFmtId="0" fontId="10" fillId="33" borderId="0" xfId="0" applyFont="1" applyFill="1" applyAlignment="1">
      <alignment vertical="center"/>
    </xf>
    <xf numFmtId="0" fontId="11" fillId="33" borderId="0" xfId="0" applyFont="1" applyFill="1" applyAlignment="1">
      <alignment wrapText="1"/>
    </xf>
    <xf numFmtId="0" fontId="10" fillId="33" borderId="0" xfId="0" applyFont="1" applyFill="1" applyAlignment="1">
      <alignment horizontal="center" vertical="top" wrapText="1"/>
    </xf>
    <xf numFmtId="0" fontId="15" fillId="33" borderId="0" xfId="0" applyFont="1" applyFill="1" applyAlignment="1">
      <alignment vertical="top"/>
    </xf>
    <xf numFmtId="0" fontId="9" fillId="33" borderId="0" xfId="0" applyFont="1" applyFill="1" applyAlignment="1">
      <alignment vertical="top"/>
    </xf>
    <xf numFmtId="0" fontId="61" fillId="33" borderId="0" xfId="0" applyFont="1" applyFill="1" applyAlignment="1">
      <alignment vertical="top" wrapText="1"/>
    </xf>
    <xf numFmtId="165" fontId="10" fillId="33" borderId="0" xfId="0" applyNumberFormat="1" applyFont="1" applyFill="1" applyAlignment="1">
      <alignment vertical="top"/>
    </xf>
    <xf numFmtId="0" fontId="9" fillId="33" borderId="0" xfId="0" applyFont="1" applyFill="1" applyAlignment="1">
      <alignment horizontal="center" vertical="top"/>
    </xf>
    <xf numFmtId="0" fontId="11" fillId="33" borderId="0" xfId="0" applyFont="1" applyFill="1" applyAlignment="1">
      <alignment vertical="center" wrapText="1"/>
    </xf>
    <xf numFmtId="0" fontId="10" fillId="33" borderId="0" xfId="0" applyFont="1" applyFill="1" applyAlignment="1">
      <alignment horizontal="center" vertical="center" wrapText="1"/>
    </xf>
    <xf numFmtId="0" fontId="54" fillId="33" borderId="0" xfId="0" applyFont="1" applyFill="1"/>
    <xf numFmtId="0" fontId="50" fillId="33" borderId="0" xfId="0" applyFont="1" applyFill="1"/>
    <xf numFmtId="0" fontId="14" fillId="33" borderId="0" xfId="0" applyFont="1" applyFill="1"/>
    <xf numFmtId="166" fontId="11" fillId="33" borderId="0" xfId="0" applyNumberFormat="1" applyFont="1" applyFill="1"/>
    <xf numFmtId="0" fontId="52" fillId="33" borderId="0" xfId="0" applyFont="1" applyFill="1" applyAlignment="1">
      <alignment vertical="center"/>
    </xf>
    <xf numFmtId="0" fontId="47" fillId="33" borderId="0" xfId="0" applyFont="1" applyFill="1" applyAlignment="1">
      <alignment vertical="center"/>
    </xf>
    <xf numFmtId="0" fontId="13" fillId="33" borderId="0" xfId="0" applyFont="1" applyFill="1" applyAlignment="1">
      <alignment vertical="center"/>
    </xf>
    <xf numFmtId="0" fontId="13" fillId="33" borderId="0" xfId="0" applyFont="1" applyFill="1" applyAlignment="1">
      <alignment horizontal="center" vertical="center" wrapText="1"/>
    </xf>
    <xf numFmtId="2" fontId="9" fillId="33" borderId="0" xfId="0" applyNumberFormat="1" applyFont="1" applyFill="1" applyAlignment="1">
      <alignment horizontal="center" vertical="top" wrapText="1"/>
    </xf>
    <xf numFmtId="2" fontId="9" fillId="33" borderId="0" xfId="0" applyNumberFormat="1" applyFont="1" applyFill="1" applyAlignment="1">
      <alignment horizontal="center" vertical="top"/>
    </xf>
    <xf numFmtId="0" fontId="13" fillId="33" borderId="0" xfId="0" applyFont="1" applyFill="1" applyAlignment="1">
      <alignment horizontal="center" vertical="center" shrinkToFit="1"/>
    </xf>
    <xf numFmtId="2" fontId="9" fillId="33" borderId="0" xfId="0" applyNumberFormat="1" applyFont="1" applyFill="1" applyAlignment="1">
      <alignment horizontal="center" vertical="center"/>
    </xf>
    <xf numFmtId="0" fontId="10" fillId="33" borderId="0" xfId="0" quotePrefix="1" applyFont="1" applyFill="1" applyAlignment="1">
      <alignment vertical="top" wrapText="1"/>
    </xf>
    <xf numFmtId="0" fontId="18" fillId="33" borderId="0" xfId="0" applyFont="1" applyFill="1" applyAlignment="1">
      <alignment vertical="top"/>
    </xf>
    <xf numFmtId="164" fontId="10" fillId="33" borderId="0" xfId="0" applyNumberFormat="1" applyFont="1" applyFill="1" applyAlignment="1">
      <alignment wrapText="1"/>
    </xf>
    <xf numFmtId="0" fontId="49" fillId="33" borderId="0" xfId="0" applyFont="1" applyFill="1" applyAlignment="1">
      <alignment vertical="center"/>
    </xf>
    <xf numFmtId="0" fontId="61" fillId="33" borderId="0" xfId="0" applyFont="1" applyFill="1" applyAlignment="1">
      <alignment horizontal="center" vertical="top"/>
    </xf>
    <xf numFmtId="0" fontId="43" fillId="33" borderId="0" xfId="0" applyFont="1" applyFill="1" applyAlignment="1">
      <alignment vertical="top"/>
    </xf>
    <xf numFmtId="0" fontId="51" fillId="33" borderId="0" xfId="0" applyFont="1" applyFill="1" applyAlignment="1">
      <alignment vertical="top"/>
    </xf>
    <xf numFmtId="0" fontId="61" fillId="33" borderId="0" xfId="0" applyFont="1" applyFill="1" applyAlignment="1">
      <alignment horizontal="left" vertical="top"/>
    </xf>
    <xf numFmtId="164" fontId="10" fillId="33" borderId="0" xfId="0" applyNumberFormat="1" applyFont="1" applyFill="1" applyAlignment="1">
      <alignment vertical="center" wrapText="1"/>
    </xf>
    <xf numFmtId="2" fontId="11" fillId="30" borderId="0" xfId="0" applyNumberFormat="1" applyFont="1" applyFill="1" applyAlignment="1">
      <alignment horizontal="center" vertical="center"/>
    </xf>
    <xf numFmtId="0" fontId="0" fillId="33" borderId="0" xfId="0" applyFill="1" applyAlignment="1">
      <alignment horizontal="center"/>
    </xf>
    <xf numFmtId="165" fontId="11" fillId="30" borderId="0" xfId="0" applyNumberFormat="1" applyFont="1" applyFill="1" applyAlignment="1">
      <alignment horizontal="center" vertical="center"/>
    </xf>
    <xf numFmtId="166" fontId="0" fillId="33" borderId="0" xfId="0" applyNumberFormat="1" applyFill="1"/>
    <xf numFmtId="0" fontId="11" fillId="30" borderId="24" xfId="0" applyFont="1" applyFill="1" applyBorder="1" applyAlignment="1">
      <alignment vertical="center"/>
    </xf>
    <xf numFmtId="0" fontId="11" fillId="30" borderId="25" xfId="0" applyFont="1" applyFill="1" applyBorder="1" applyAlignment="1">
      <alignment vertical="center"/>
    </xf>
    <xf numFmtId="2" fontId="9" fillId="27" borderId="0" xfId="0" applyNumberFormat="1" applyFont="1" applyFill="1" applyAlignment="1">
      <alignment horizontal="center" vertical="center" wrapText="1"/>
    </xf>
    <xf numFmtId="0" fontId="9" fillId="25" borderId="0" xfId="0" applyFont="1" applyFill="1" applyAlignment="1">
      <alignment horizontal="left" vertical="center"/>
    </xf>
    <xf numFmtId="2" fontId="9" fillId="27" borderId="0" xfId="0" applyNumberFormat="1" applyFont="1" applyFill="1" applyAlignment="1">
      <alignment vertical="center"/>
    </xf>
    <xf numFmtId="0" fontId="13" fillId="26" borderId="33" xfId="0" applyFont="1" applyFill="1" applyBorder="1" applyAlignment="1">
      <alignment horizontal="left" vertical="center"/>
    </xf>
    <xf numFmtId="2" fontId="9" fillId="27" borderId="33" xfId="0" applyNumberFormat="1" applyFont="1" applyFill="1" applyBorder="1" applyAlignment="1">
      <alignment horizontal="left" vertical="center"/>
    </xf>
    <xf numFmtId="0" fontId="10" fillId="32" borderId="0" xfId="0" applyFont="1" applyFill="1" applyAlignment="1">
      <alignment vertical="center" wrapText="1"/>
    </xf>
    <xf numFmtId="2" fontId="10" fillId="25" borderId="0" xfId="0" quotePrefix="1" applyNumberFormat="1" applyFont="1" applyFill="1" applyAlignment="1">
      <alignment horizontal="left" vertical="center"/>
    </xf>
    <xf numFmtId="0" fontId="11" fillId="0" borderId="20" xfId="0" applyFont="1" applyBorder="1" applyAlignment="1">
      <alignment horizontal="justify" vertical="center" wrapText="1"/>
    </xf>
    <xf numFmtId="0" fontId="42" fillId="0" borderId="20" xfId="0" applyFont="1" applyBorder="1" applyAlignment="1">
      <alignment vertical="center" wrapText="1"/>
    </xf>
    <xf numFmtId="0" fontId="13" fillId="26" borderId="33" xfId="0" applyFont="1" applyFill="1" applyBorder="1" applyAlignment="1">
      <alignment vertical="center"/>
    </xf>
    <xf numFmtId="0" fontId="21" fillId="33" borderId="0" xfId="0" applyFont="1" applyFill="1" applyAlignment="1">
      <alignment horizontal="left" vertical="center" wrapText="1"/>
    </xf>
    <xf numFmtId="0" fontId="56" fillId="33" borderId="0" xfId="0" applyFont="1" applyFill="1" applyAlignment="1">
      <alignment horizontal="left" vertical="center" wrapText="1"/>
    </xf>
    <xf numFmtId="2" fontId="9" fillId="27" borderId="34" xfId="0" applyNumberFormat="1" applyFont="1" applyFill="1" applyBorder="1" applyAlignment="1">
      <alignment horizontal="left" vertical="center"/>
    </xf>
    <xf numFmtId="2" fontId="10" fillId="25" borderId="31" xfId="0" quotePrefix="1" applyNumberFormat="1" applyFont="1" applyFill="1" applyBorder="1" applyAlignment="1">
      <alignment horizontal="left" vertical="center"/>
    </xf>
    <xf numFmtId="2" fontId="10" fillId="25" borderId="19" xfId="0" quotePrefix="1" applyNumberFormat="1" applyFont="1" applyFill="1" applyBorder="1" applyAlignment="1">
      <alignment horizontal="left" vertical="center"/>
    </xf>
    <xf numFmtId="0" fontId="10" fillId="33" borderId="0" xfId="0" applyFont="1" applyFill="1" applyAlignment="1">
      <alignment horizontal="center" vertical="center"/>
    </xf>
    <xf numFmtId="0" fontId="10" fillId="28" borderId="32" xfId="0" applyFont="1" applyFill="1" applyBorder="1" applyAlignment="1">
      <alignment vertical="top" wrapText="1"/>
    </xf>
    <xf numFmtId="2" fontId="9" fillId="27" borderId="19" xfId="0" applyNumberFormat="1" applyFont="1" applyFill="1" applyBorder="1" applyAlignment="1">
      <alignment horizontal="center" vertical="top"/>
    </xf>
    <xf numFmtId="2" fontId="9" fillId="27" borderId="35" xfId="0" applyNumberFormat="1" applyFont="1" applyFill="1" applyBorder="1" applyAlignment="1">
      <alignment horizontal="center" vertical="top"/>
    </xf>
    <xf numFmtId="0" fontId="22" fillId="32" borderId="33" xfId="0" applyFont="1" applyFill="1" applyBorder="1" applyAlignment="1">
      <alignment horizontal="left" vertical="top" wrapText="1"/>
    </xf>
    <xf numFmtId="0" fontId="43" fillId="32" borderId="19" xfId="0" applyFont="1" applyFill="1" applyBorder="1" applyAlignment="1">
      <alignment vertical="top" wrapText="1"/>
    </xf>
    <xf numFmtId="0" fontId="22" fillId="32" borderId="30" xfId="0" applyFont="1" applyFill="1" applyBorder="1" applyAlignment="1">
      <alignment horizontal="left" vertical="top" wrapText="1"/>
    </xf>
    <xf numFmtId="0" fontId="10" fillId="32" borderId="31" xfId="0" applyFont="1" applyFill="1" applyBorder="1" applyAlignment="1">
      <alignment vertical="top" wrapText="1"/>
    </xf>
    <xf numFmtId="0" fontId="9" fillId="32" borderId="33" xfId="0" applyFont="1" applyFill="1" applyBorder="1" applyAlignment="1">
      <alignment horizontal="left" vertical="top" wrapText="1"/>
    </xf>
    <xf numFmtId="0" fontId="10" fillId="32" borderId="0" xfId="0" quotePrefix="1" applyFont="1" applyFill="1" applyAlignment="1">
      <alignment vertical="center" wrapText="1"/>
    </xf>
    <xf numFmtId="0" fontId="10" fillId="32" borderId="0" xfId="0" applyFont="1" applyFill="1" applyAlignment="1">
      <alignment wrapText="1"/>
    </xf>
    <xf numFmtId="0" fontId="43" fillId="32" borderId="0" xfId="0" quotePrefix="1" applyFont="1" applyFill="1" applyAlignment="1">
      <alignment vertical="center" wrapText="1"/>
    </xf>
    <xf numFmtId="0" fontId="9" fillId="32" borderId="34" xfId="0" applyFont="1" applyFill="1" applyBorder="1" applyAlignment="1">
      <alignment horizontal="left" vertical="top" wrapText="1"/>
    </xf>
    <xf numFmtId="0" fontId="43" fillId="32" borderId="19" xfId="0" quotePrefix="1" applyFont="1" applyFill="1" applyBorder="1" applyAlignment="1">
      <alignment vertical="center" wrapText="1"/>
    </xf>
    <xf numFmtId="0" fontId="10" fillId="32" borderId="35" xfId="0" applyFont="1" applyFill="1" applyBorder="1" applyAlignment="1">
      <alignment vertical="center" wrapText="1"/>
    </xf>
    <xf numFmtId="0" fontId="9" fillId="32" borderId="30" xfId="0" applyFont="1" applyFill="1" applyBorder="1" applyAlignment="1">
      <alignment horizontal="left" vertical="top" wrapText="1"/>
    </xf>
    <xf numFmtId="0" fontId="10" fillId="32" borderId="32" xfId="0" applyFont="1" applyFill="1" applyBorder="1" applyAlignment="1">
      <alignment vertical="center" wrapText="1"/>
    </xf>
    <xf numFmtId="0" fontId="10" fillId="32" borderId="0" xfId="0" applyFont="1" applyFill="1" applyAlignment="1">
      <alignment horizontal="left" vertical="center" wrapText="1"/>
    </xf>
    <xf numFmtId="0" fontId="10" fillId="32" borderId="33" xfId="0" applyFont="1" applyFill="1" applyBorder="1" applyAlignment="1">
      <alignment horizontal="left" vertical="top" wrapText="1"/>
    </xf>
    <xf numFmtId="0" fontId="10" fillId="32" borderId="34" xfId="0" applyFont="1" applyFill="1" applyBorder="1" applyAlignment="1">
      <alignment horizontal="left" vertical="top" wrapText="1"/>
    </xf>
    <xf numFmtId="0" fontId="10" fillId="32" borderId="19" xfId="0" applyFont="1" applyFill="1" applyBorder="1" applyAlignment="1">
      <alignment vertical="top" wrapText="1"/>
    </xf>
    <xf numFmtId="0" fontId="10" fillId="32" borderId="35" xfId="0" applyFont="1" applyFill="1" applyBorder="1" applyAlignment="1">
      <alignment vertical="top" wrapText="1"/>
    </xf>
    <xf numFmtId="0" fontId="10" fillId="32" borderId="30" xfId="0" quotePrefix="1" applyFont="1" applyFill="1" applyBorder="1" applyAlignment="1">
      <alignment horizontal="left" vertical="top" wrapText="1"/>
    </xf>
    <xf numFmtId="0" fontId="10" fillId="32" borderId="31" xfId="0" quotePrefix="1" applyFont="1" applyFill="1" applyBorder="1" applyAlignment="1">
      <alignment vertical="top" wrapText="1"/>
    </xf>
    <xf numFmtId="0" fontId="10" fillId="32" borderId="33" xfId="0" quotePrefix="1" applyFont="1" applyFill="1" applyBorder="1" applyAlignment="1">
      <alignment horizontal="left" vertical="top" wrapText="1"/>
    </xf>
    <xf numFmtId="0" fontId="43" fillId="32" borderId="0" xfId="0" quotePrefix="1" applyFont="1" applyFill="1" applyAlignment="1">
      <alignment vertical="top" wrapText="1"/>
    </xf>
    <xf numFmtId="0" fontId="10" fillId="32" borderId="34" xfId="0" quotePrefix="1" applyFont="1" applyFill="1" applyBorder="1" applyAlignment="1">
      <alignment horizontal="left" vertical="top" wrapText="1"/>
    </xf>
    <xf numFmtId="0" fontId="43" fillId="32" borderId="19" xfId="0" quotePrefix="1" applyFont="1" applyFill="1" applyBorder="1" applyAlignment="1">
      <alignment vertical="top" wrapText="1"/>
    </xf>
    <xf numFmtId="0" fontId="43" fillId="32" borderId="35" xfId="0" applyFont="1" applyFill="1" applyBorder="1" applyAlignment="1">
      <alignment vertical="top" wrapText="1"/>
    </xf>
    <xf numFmtId="0" fontId="10" fillId="32" borderId="30" xfId="0" quotePrefix="1" applyFont="1" applyFill="1" applyBorder="1" applyAlignment="1">
      <alignment horizontal="left" vertical="center" wrapText="1"/>
    </xf>
    <xf numFmtId="0" fontId="10" fillId="32" borderId="31" xfId="0" quotePrefix="1" applyFont="1" applyFill="1" applyBorder="1" applyAlignment="1">
      <alignment vertical="center" wrapText="1"/>
    </xf>
    <xf numFmtId="0" fontId="10" fillId="32" borderId="31" xfId="0" applyFont="1" applyFill="1" applyBorder="1" applyAlignment="1">
      <alignment vertical="center" wrapText="1"/>
    </xf>
    <xf numFmtId="0" fontId="10" fillId="32" borderId="34" xfId="0" quotePrefix="1" applyFont="1" applyFill="1" applyBorder="1" applyAlignment="1">
      <alignment horizontal="left" vertical="center" wrapText="1"/>
    </xf>
    <xf numFmtId="0" fontId="10" fillId="32" borderId="19" xfId="0" quotePrefix="1" applyFont="1" applyFill="1" applyBorder="1" applyAlignment="1">
      <alignment vertical="center" wrapText="1"/>
    </xf>
    <xf numFmtId="0" fontId="43" fillId="32" borderId="19" xfId="0" applyFont="1" applyFill="1" applyBorder="1" applyAlignment="1">
      <alignment vertical="center" wrapText="1"/>
    </xf>
    <xf numFmtId="0" fontId="43" fillId="32" borderId="35" xfId="0" applyFont="1" applyFill="1" applyBorder="1" applyAlignment="1">
      <alignment vertical="center" wrapText="1"/>
    </xf>
    <xf numFmtId="0" fontId="43" fillId="32" borderId="31" xfId="0" quotePrefix="1" applyFont="1" applyFill="1" applyBorder="1" applyAlignment="1">
      <alignment vertical="top" wrapText="1"/>
    </xf>
    <xf numFmtId="0" fontId="43" fillId="32" borderId="31" xfId="0" applyFont="1" applyFill="1" applyBorder="1" applyAlignment="1">
      <alignment vertical="top" wrapText="1"/>
    </xf>
    <xf numFmtId="0" fontId="43" fillId="32" borderId="32" xfId="0" applyFont="1" applyFill="1" applyBorder="1" applyAlignment="1">
      <alignment vertical="top" wrapText="1"/>
    </xf>
    <xf numFmtId="0" fontId="9" fillId="32" borderId="33" xfId="0" applyFont="1" applyFill="1" applyBorder="1" applyAlignment="1">
      <alignment horizontal="right" vertical="top" wrapText="1"/>
    </xf>
    <xf numFmtId="0" fontId="10" fillId="32" borderId="0" xfId="0" quotePrefix="1" applyFont="1" applyFill="1" applyAlignment="1">
      <alignment vertical="top" wrapText="1"/>
    </xf>
    <xf numFmtId="0" fontId="9" fillId="32" borderId="34" xfId="0" applyFont="1" applyFill="1" applyBorder="1" applyAlignment="1">
      <alignment horizontal="right" vertical="top" wrapText="1"/>
    </xf>
    <xf numFmtId="0" fontId="10" fillId="32" borderId="19" xfId="0" quotePrefix="1" applyFont="1" applyFill="1" applyBorder="1" applyAlignment="1">
      <alignment vertical="top" wrapText="1"/>
    </xf>
    <xf numFmtId="0" fontId="9" fillId="32" borderId="30" xfId="0" quotePrefix="1" applyFont="1" applyFill="1" applyBorder="1" applyAlignment="1">
      <alignment horizontal="left" vertical="center" wrapText="1"/>
    </xf>
    <xf numFmtId="0" fontId="43" fillId="32" borderId="31" xfId="0" quotePrefix="1" applyFont="1" applyFill="1" applyBorder="1" applyAlignment="1">
      <alignment vertical="center" wrapText="1"/>
    </xf>
    <xf numFmtId="0" fontId="43" fillId="32" borderId="31" xfId="0" applyFont="1" applyFill="1" applyBorder="1" applyAlignment="1">
      <alignment vertical="center" wrapText="1"/>
    </xf>
    <xf numFmtId="0" fontId="10" fillId="32" borderId="32" xfId="0" quotePrefix="1" applyFont="1" applyFill="1" applyBorder="1" applyAlignment="1">
      <alignment vertical="center" wrapText="1"/>
    </xf>
    <xf numFmtId="0" fontId="9" fillId="32" borderId="33" xfId="0" quotePrefix="1" applyFont="1" applyFill="1" applyBorder="1" applyAlignment="1">
      <alignment horizontal="left" vertical="center" wrapText="1"/>
    </xf>
    <xf numFmtId="0" fontId="10" fillId="32" borderId="31" xfId="0" quotePrefix="1" applyFont="1" applyFill="1" applyBorder="1" applyAlignment="1">
      <alignment horizontal="left" vertical="top" wrapText="1"/>
    </xf>
    <xf numFmtId="0" fontId="10" fillId="32" borderId="32" xfId="0" quotePrefix="1" applyFont="1" applyFill="1" applyBorder="1" applyAlignment="1">
      <alignment vertical="top" wrapText="1"/>
    </xf>
    <xf numFmtId="0" fontId="10" fillId="32" borderId="0" xfId="0" quotePrefix="1" applyFont="1" applyFill="1" applyAlignment="1">
      <alignment horizontal="left" vertical="top" wrapText="1"/>
    </xf>
    <xf numFmtId="0" fontId="10" fillId="32" borderId="19" xfId="0" quotePrefix="1" applyFont="1" applyFill="1" applyBorder="1" applyAlignment="1">
      <alignment horizontal="left" vertical="top" wrapText="1"/>
    </xf>
    <xf numFmtId="0" fontId="10" fillId="32" borderId="35" xfId="0" quotePrefix="1" applyFont="1" applyFill="1" applyBorder="1" applyAlignment="1">
      <alignment vertical="top" wrapText="1"/>
    </xf>
    <xf numFmtId="0" fontId="9" fillId="32" borderId="30" xfId="0" quotePrefix="1" applyFont="1" applyFill="1" applyBorder="1" applyAlignment="1">
      <alignment horizontal="left" vertical="top" wrapText="1"/>
    </xf>
    <xf numFmtId="0" fontId="9" fillId="32" borderId="33" xfId="0" quotePrefix="1" applyFont="1" applyFill="1" applyBorder="1" applyAlignment="1">
      <alignment horizontal="left" vertical="top" wrapText="1"/>
    </xf>
    <xf numFmtId="0" fontId="9" fillId="32" borderId="30" xfId="0" quotePrefix="1" applyFont="1" applyFill="1" applyBorder="1" applyAlignment="1">
      <alignment horizontal="left" vertical="top"/>
    </xf>
    <xf numFmtId="0" fontId="10" fillId="32" borderId="32" xfId="0" applyFont="1" applyFill="1" applyBorder="1" applyAlignment="1">
      <alignment vertical="top"/>
    </xf>
    <xf numFmtId="0" fontId="9" fillId="32" borderId="33" xfId="0" quotePrefix="1" applyFont="1" applyFill="1" applyBorder="1" applyAlignment="1">
      <alignment horizontal="left" vertical="top"/>
    </xf>
    <xf numFmtId="0" fontId="10" fillId="32" borderId="33" xfId="0" quotePrefix="1" applyFont="1" applyFill="1" applyBorder="1" applyAlignment="1">
      <alignment horizontal="left" vertical="top"/>
    </xf>
    <xf numFmtId="0" fontId="9" fillId="32" borderId="30" xfId="0" applyFont="1" applyFill="1" applyBorder="1" applyAlignment="1">
      <alignment horizontal="right" vertical="center" wrapText="1"/>
    </xf>
    <xf numFmtId="0" fontId="43" fillId="32" borderId="32" xfId="0" quotePrefix="1" applyFont="1" applyFill="1" applyBorder="1" applyAlignment="1">
      <alignment vertical="center" wrapText="1"/>
    </xf>
    <xf numFmtId="0" fontId="9" fillId="32" borderId="33" xfId="0" applyFont="1" applyFill="1" applyBorder="1" applyAlignment="1">
      <alignment horizontal="right" vertical="center" wrapText="1"/>
    </xf>
    <xf numFmtId="0" fontId="10" fillId="32" borderId="19" xfId="0" applyFont="1" applyFill="1" applyBorder="1" applyAlignment="1">
      <alignment vertical="center" wrapText="1"/>
    </xf>
    <xf numFmtId="2" fontId="9" fillId="27" borderId="35" xfId="0" applyNumberFormat="1" applyFont="1" applyFill="1" applyBorder="1" applyAlignment="1">
      <alignment horizontal="center" vertical="center" wrapText="1"/>
    </xf>
    <xf numFmtId="2" fontId="43" fillId="32" borderId="0" xfId="0" quotePrefix="1" applyNumberFormat="1" applyFont="1" applyFill="1" applyAlignment="1">
      <alignment horizontal="center" vertical="center"/>
    </xf>
    <xf numFmtId="49" fontId="10" fillId="32" borderId="0" xfId="0" applyNumberFormat="1" applyFont="1" applyFill="1" applyAlignment="1">
      <alignment vertical="top" wrapText="1"/>
    </xf>
    <xf numFmtId="49" fontId="10" fillId="32" borderId="31" xfId="0" applyNumberFormat="1" applyFont="1" applyFill="1" applyBorder="1" applyAlignment="1">
      <alignment vertical="top" wrapText="1"/>
    </xf>
    <xf numFmtId="49" fontId="10" fillId="32" borderId="19" xfId="0" applyNumberFormat="1" applyFont="1" applyFill="1" applyBorder="1" applyAlignment="1">
      <alignment vertical="top" wrapText="1"/>
    </xf>
    <xf numFmtId="0" fontId="9" fillId="25" borderId="31" xfId="0" applyFont="1" applyFill="1" applyBorder="1" applyAlignment="1">
      <alignment horizontal="left" vertical="center"/>
    </xf>
    <xf numFmtId="0" fontId="9" fillId="25" borderId="32" xfId="0" applyFont="1" applyFill="1" applyBorder="1" applyAlignment="1">
      <alignment horizontal="left" vertical="center"/>
    </xf>
    <xf numFmtId="0" fontId="9" fillId="32" borderId="33" xfId="0" applyFont="1" applyFill="1" applyBorder="1" applyAlignment="1">
      <alignment horizontal="right" vertical="top"/>
    </xf>
    <xf numFmtId="0" fontId="10" fillId="24" borderId="35" xfId="0" applyFont="1" applyFill="1" applyBorder="1" applyAlignment="1">
      <alignment horizontal="left" vertical="center" wrapText="1"/>
    </xf>
    <xf numFmtId="0" fontId="11" fillId="33" borderId="0" xfId="0" applyFont="1" applyFill="1" applyAlignment="1">
      <alignment horizontal="center" vertical="center"/>
    </xf>
    <xf numFmtId="0" fontId="10" fillId="32" borderId="0" xfId="0" applyFont="1" applyFill="1" applyAlignment="1">
      <alignment vertical="top"/>
    </xf>
    <xf numFmtId="0" fontId="43" fillId="32" borderId="0" xfId="0" applyFont="1" applyFill="1" applyAlignment="1">
      <alignment vertical="top"/>
    </xf>
    <xf numFmtId="0" fontId="9" fillId="32" borderId="0" xfId="0" quotePrefix="1" applyFont="1" applyFill="1" applyAlignment="1">
      <alignment horizontal="center" vertical="top" wrapText="1"/>
    </xf>
    <xf numFmtId="0" fontId="10" fillId="32" borderId="30" xfId="0" quotePrefix="1" applyFont="1" applyFill="1" applyBorder="1" applyAlignment="1">
      <alignment horizontal="left" vertical="top"/>
    </xf>
    <xf numFmtId="0" fontId="10" fillId="32" borderId="31" xfId="0" applyFont="1" applyFill="1" applyBorder="1" applyAlignment="1">
      <alignment vertical="top"/>
    </xf>
    <xf numFmtId="0" fontId="10" fillId="32" borderId="34" xfId="0" quotePrefix="1" applyFont="1" applyFill="1" applyBorder="1" applyAlignment="1">
      <alignment horizontal="left" vertical="top"/>
    </xf>
    <xf numFmtId="0" fontId="43" fillId="32" borderId="19" xfId="0" applyFont="1" applyFill="1" applyBorder="1" applyAlignment="1">
      <alignment vertical="top"/>
    </xf>
    <xf numFmtId="0" fontId="10" fillId="32" borderId="31" xfId="0" applyFont="1" applyFill="1" applyBorder="1" applyAlignment="1">
      <alignment horizontal="left" vertical="center"/>
    </xf>
    <xf numFmtId="0" fontId="10" fillId="32" borderId="32" xfId="0" applyFont="1" applyFill="1" applyBorder="1" applyAlignment="1">
      <alignment horizontal="left" vertical="center" wrapText="1"/>
    </xf>
    <xf numFmtId="0" fontId="10" fillId="32" borderId="0" xfId="0" applyFont="1" applyFill="1" applyAlignment="1">
      <alignment horizontal="left"/>
    </xf>
    <xf numFmtId="0" fontId="10" fillId="32" borderId="0" xfId="0" applyFont="1" applyFill="1" applyAlignment="1">
      <alignment horizontal="left" vertical="center"/>
    </xf>
    <xf numFmtId="0" fontId="10" fillId="32" borderId="19" xfId="0" applyFont="1" applyFill="1" applyBorder="1" applyAlignment="1">
      <alignment horizontal="left" vertical="center"/>
    </xf>
    <xf numFmtId="0" fontId="10" fillId="32" borderId="35" xfId="0" applyFont="1" applyFill="1" applyBorder="1" applyAlignment="1">
      <alignment horizontal="left" vertical="center" wrapText="1"/>
    </xf>
    <xf numFmtId="0" fontId="10" fillId="32" borderId="19" xfId="0" applyFont="1" applyFill="1" applyBorder="1" applyAlignment="1">
      <alignment vertical="top"/>
    </xf>
    <xf numFmtId="0" fontId="43" fillId="32" borderId="35" xfId="0" quotePrefix="1" applyFont="1" applyFill="1" applyBorder="1" applyAlignment="1">
      <alignment vertical="top" wrapText="1"/>
    </xf>
    <xf numFmtId="0" fontId="43" fillId="32" borderId="35" xfId="0" quotePrefix="1" applyFont="1" applyFill="1" applyBorder="1" applyAlignment="1">
      <alignment vertical="center"/>
    </xf>
    <xf numFmtId="0" fontId="10" fillId="32" borderId="30" xfId="0" quotePrefix="1" applyFont="1" applyFill="1" applyBorder="1" applyAlignment="1">
      <alignment horizontal="center" vertical="center"/>
    </xf>
    <xf numFmtId="0" fontId="10" fillId="32" borderId="34" xfId="0" quotePrefix="1" applyFont="1" applyFill="1" applyBorder="1" applyAlignment="1">
      <alignment horizontal="center" vertical="center"/>
    </xf>
    <xf numFmtId="0" fontId="9" fillId="32" borderId="30" xfId="0" applyFont="1" applyFill="1" applyBorder="1" applyAlignment="1">
      <alignment horizontal="left" vertical="center" wrapText="1"/>
    </xf>
    <xf numFmtId="0" fontId="9" fillId="32" borderId="33" xfId="0" applyFont="1" applyFill="1" applyBorder="1" applyAlignment="1">
      <alignment horizontal="left" vertical="center" wrapText="1"/>
    </xf>
    <xf numFmtId="0" fontId="9" fillId="32" borderId="34" xfId="0" applyFont="1" applyFill="1" applyBorder="1" applyAlignment="1">
      <alignment horizontal="left" vertical="center" wrapText="1"/>
    </xf>
    <xf numFmtId="0" fontId="64" fillId="32" borderId="0" xfId="0" applyFont="1" applyFill="1" applyAlignment="1">
      <alignment horizontal="center" vertical="center" wrapText="1"/>
    </xf>
    <xf numFmtId="0" fontId="64" fillId="32" borderId="19" xfId="0" applyFont="1" applyFill="1" applyBorder="1" applyAlignment="1">
      <alignment horizontal="center" vertical="center" wrapText="1"/>
    </xf>
    <xf numFmtId="0" fontId="11" fillId="30" borderId="33" xfId="0" applyFont="1" applyFill="1" applyBorder="1" applyAlignment="1">
      <alignment vertical="center"/>
    </xf>
    <xf numFmtId="0" fontId="42" fillId="29" borderId="33" xfId="0" applyFont="1" applyFill="1" applyBorder="1" applyAlignment="1">
      <alignment vertical="center"/>
    </xf>
    <xf numFmtId="0" fontId="11" fillId="30" borderId="34" xfId="0" applyFont="1" applyFill="1" applyBorder="1" applyAlignment="1">
      <alignment vertical="center"/>
    </xf>
    <xf numFmtId="0" fontId="11" fillId="30" borderId="35" xfId="0" applyFont="1" applyFill="1" applyBorder="1" applyAlignment="1">
      <alignment vertical="center"/>
    </xf>
    <xf numFmtId="0" fontId="42" fillId="29" borderId="30" xfId="0" applyFont="1" applyFill="1" applyBorder="1" applyAlignment="1">
      <alignment vertical="center"/>
    </xf>
    <xf numFmtId="0" fontId="11" fillId="29" borderId="32" xfId="0" applyFont="1" applyFill="1" applyBorder="1" applyAlignment="1">
      <alignment vertical="center"/>
    </xf>
    <xf numFmtId="2" fontId="11" fillId="29" borderId="31" xfId="0" applyNumberFormat="1" applyFont="1" applyFill="1" applyBorder="1" applyAlignment="1">
      <alignment horizontal="center" vertical="center"/>
    </xf>
    <xf numFmtId="2" fontId="45" fillId="29" borderId="31" xfId="0" applyNumberFormat="1" applyFont="1" applyFill="1" applyBorder="1" applyAlignment="1">
      <alignment horizontal="center" vertical="center"/>
    </xf>
    <xf numFmtId="2" fontId="11" fillId="29" borderId="32" xfId="0" applyNumberFormat="1" applyFont="1" applyFill="1" applyBorder="1" applyAlignment="1">
      <alignment horizontal="center" vertical="center"/>
    </xf>
    <xf numFmtId="2" fontId="11" fillId="30" borderId="19" xfId="0" applyNumberFormat="1" applyFont="1" applyFill="1" applyBorder="1" applyAlignment="1">
      <alignment horizontal="center" vertical="center"/>
    </xf>
    <xf numFmtId="2" fontId="11" fillId="30" borderId="35" xfId="0" applyNumberFormat="1" applyFont="1" applyFill="1" applyBorder="1" applyAlignment="1">
      <alignment horizontal="center" vertical="center"/>
    </xf>
    <xf numFmtId="165" fontId="11" fillId="29" borderId="31" xfId="0" applyNumberFormat="1" applyFont="1" applyFill="1" applyBorder="1" applyAlignment="1">
      <alignment horizontal="center" vertical="center"/>
    </xf>
    <xf numFmtId="165" fontId="45" fillId="29" borderId="31" xfId="0" applyNumberFormat="1" applyFont="1" applyFill="1" applyBorder="1" applyAlignment="1">
      <alignment horizontal="center" vertical="center"/>
    </xf>
    <xf numFmtId="165" fontId="11" fillId="29" borderId="32" xfId="0" applyNumberFormat="1" applyFont="1" applyFill="1" applyBorder="1" applyAlignment="1">
      <alignment horizontal="center" vertical="center"/>
    </xf>
    <xf numFmtId="0" fontId="11" fillId="30" borderId="19" xfId="0" applyFont="1" applyFill="1" applyBorder="1" applyAlignment="1">
      <alignment vertical="center"/>
    </xf>
    <xf numFmtId="165" fontId="11" fillId="30" borderId="19" xfId="0" applyNumberFormat="1" applyFont="1" applyFill="1" applyBorder="1" applyAlignment="1">
      <alignment horizontal="center" vertical="center"/>
    </xf>
    <xf numFmtId="165" fontId="11" fillId="30" borderId="35" xfId="0" applyNumberFormat="1" applyFont="1" applyFill="1" applyBorder="1" applyAlignment="1">
      <alignment horizontal="center" vertical="center"/>
    </xf>
    <xf numFmtId="2" fontId="41" fillId="26" borderId="31" xfId="0" applyNumberFormat="1" applyFont="1" applyFill="1" applyBorder="1" applyAlignment="1">
      <alignment horizontal="center" vertical="center" wrapText="1"/>
    </xf>
    <xf numFmtId="2" fontId="41" fillId="26" borderId="31" xfId="0" applyNumberFormat="1" applyFont="1" applyFill="1" applyBorder="1" applyAlignment="1">
      <alignment vertical="center" wrapText="1"/>
    </xf>
    <xf numFmtId="2" fontId="41" fillId="26" borderId="32" xfId="0" applyNumberFormat="1" applyFont="1" applyFill="1" applyBorder="1" applyAlignment="1">
      <alignment horizontal="center" vertical="center" wrapText="1"/>
    </xf>
    <xf numFmtId="0" fontId="11" fillId="30" borderId="30" xfId="0" applyFont="1" applyFill="1" applyBorder="1" applyAlignment="1">
      <alignment vertical="center"/>
    </xf>
    <xf numFmtId="0" fontId="11" fillId="30" borderId="31" xfId="0" applyFont="1" applyFill="1" applyBorder="1" applyAlignment="1">
      <alignment vertical="center"/>
    </xf>
    <xf numFmtId="165" fontId="11" fillId="30" borderId="31" xfId="0" applyNumberFormat="1" applyFont="1" applyFill="1" applyBorder="1" applyAlignment="1">
      <alignment horizontal="center" vertical="center"/>
    </xf>
    <xf numFmtId="165" fontId="11" fillId="30" borderId="32" xfId="0" applyNumberFormat="1" applyFont="1" applyFill="1" applyBorder="1" applyAlignment="1">
      <alignment horizontal="center" vertical="center"/>
    </xf>
    <xf numFmtId="2" fontId="41" fillId="26" borderId="30" xfId="0" applyNumberFormat="1" applyFont="1" applyFill="1" applyBorder="1" applyAlignment="1">
      <alignment horizontal="center" vertical="center" wrapText="1"/>
    </xf>
    <xf numFmtId="165" fontId="11" fillId="30" borderId="30" xfId="0" applyNumberFormat="1" applyFont="1" applyFill="1" applyBorder="1" applyAlignment="1">
      <alignment horizontal="center" vertical="center"/>
    </xf>
    <xf numFmtId="165" fontId="11" fillId="30" borderId="33" xfId="0" applyNumberFormat="1" applyFont="1" applyFill="1" applyBorder="1" applyAlignment="1">
      <alignment horizontal="center" vertical="center"/>
    </xf>
    <xf numFmtId="165" fontId="11" fillId="30" borderId="34" xfId="0" applyNumberFormat="1" applyFont="1" applyFill="1" applyBorder="1" applyAlignment="1">
      <alignment horizontal="center" vertical="center"/>
    </xf>
    <xf numFmtId="10" fontId="11" fillId="29" borderId="32" xfId="0" applyNumberFormat="1" applyFont="1" applyFill="1" applyBorder="1" applyAlignment="1">
      <alignment horizontal="center" vertical="center"/>
    </xf>
    <xf numFmtId="10" fontId="11" fillId="30" borderId="35" xfId="0" applyNumberFormat="1" applyFont="1" applyFill="1" applyBorder="1" applyAlignment="1">
      <alignment horizontal="center" vertical="center"/>
    </xf>
    <xf numFmtId="2" fontId="41" fillId="26" borderId="37" xfId="0" applyNumberFormat="1" applyFont="1" applyFill="1" applyBorder="1" applyAlignment="1">
      <alignment horizontal="center" vertical="center" wrapText="1"/>
    </xf>
    <xf numFmtId="2" fontId="41" fillId="26" borderId="37" xfId="0" applyNumberFormat="1" applyFont="1" applyFill="1" applyBorder="1" applyAlignment="1">
      <alignment vertical="center" wrapText="1"/>
    </xf>
    <xf numFmtId="0" fontId="11" fillId="29" borderId="31" xfId="0" applyFont="1" applyFill="1" applyBorder="1" applyAlignment="1">
      <alignment vertical="center"/>
    </xf>
    <xf numFmtId="0" fontId="11" fillId="29" borderId="0" xfId="0" applyFont="1" applyFill="1" applyAlignment="1">
      <alignment vertical="center"/>
    </xf>
    <xf numFmtId="2" fontId="41" fillId="26" borderId="36" xfId="0" applyNumberFormat="1" applyFont="1" applyFill="1" applyBorder="1" applyAlignment="1">
      <alignment horizontal="center" vertical="center" wrapText="1"/>
    </xf>
    <xf numFmtId="165" fontId="45" fillId="29" borderId="30" xfId="0" applyNumberFormat="1" applyFont="1" applyFill="1" applyBorder="1" applyAlignment="1">
      <alignment horizontal="center" vertical="center"/>
    </xf>
    <xf numFmtId="165" fontId="11" fillId="29" borderId="33" xfId="0" applyNumberFormat="1" applyFont="1" applyFill="1" applyBorder="1" applyAlignment="1">
      <alignment horizontal="center" vertical="center"/>
    </xf>
    <xf numFmtId="165" fontId="11" fillId="30" borderId="0" xfId="0" applyNumberFormat="1" applyFont="1" applyFill="1" applyAlignment="1">
      <alignment vertical="center"/>
    </xf>
    <xf numFmtId="165" fontId="11" fillId="30" borderId="26" xfId="0" applyNumberFormat="1" applyFont="1" applyFill="1" applyBorder="1" applyAlignment="1">
      <alignment vertical="center"/>
    </xf>
    <xf numFmtId="2" fontId="10" fillId="32" borderId="39" xfId="0" quotePrefix="1" applyNumberFormat="1" applyFont="1" applyFill="1" applyBorder="1" applyAlignment="1">
      <alignment horizontal="left" vertical="center" wrapText="1"/>
    </xf>
    <xf numFmtId="2" fontId="10" fillId="32" borderId="40" xfId="0" quotePrefix="1" applyNumberFormat="1" applyFont="1" applyFill="1" applyBorder="1" applyAlignment="1">
      <alignment horizontal="left" vertical="center" wrapText="1"/>
    </xf>
    <xf numFmtId="2" fontId="10" fillId="32" borderId="41" xfId="0" quotePrefix="1" applyNumberFormat="1" applyFont="1" applyFill="1" applyBorder="1" applyAlignment="1">
      <alignment horizontal="left" vertical="center" wrapText="1"/>
    </xf>
    <xf numFmtId="165" fontId="66" fillId="30" borderId="0" xfId="0" applyNumberFormat="1" applyFont="1" applyFill="1" applyAlignment="1">
      <alignment horizontal="center" vertical="center"/>
    </xf>
    <xf numFmtId="2" fontId="9" fillId="27" borderId="30" xfId="0" applyNumberFormat="1" applyFont="1" applyFill="1" applyBorder="1" applyAlignment="1">
      <alignment horizontal="left" vertical="center"/>
    </xf>
    <xf numFmtId="0" fontId="9" fillId="32" borderId="0" xfId="0" applyFont="1" applyFill="1" applyAlignment="1">
      <alignment horizontal="left" vertical="center"/>
    </xf>
    <xf numFmtId="0" fontId="9" fillId="32" borderId="31" xfId="0" applyFont="1" applyFill="1" applyBorder="1" applyAlignment="1">
      <alignment horizontal="left" vertical="center"/>
    </xf>
    <xf numFmtId="0" fontId="9" fillId="32" borderId="30" xfId="0" applyFont="1" applyFill="1" applyBorder="1" applyAlignment="1">
      <alignment horizontal="left" vertical="center"/>
    </xf>
    <xf numFmtId="0" fontId="9" fillId="32" borderId="32" xfId="0" applyFont="1" applyFill="1" applyBorder="1" applyAlignment="1">
      <alignment horizontal="left" vertical="center"/>
    </xf>
    <xf numFmtId="0" fontId="9" fillId="32" borderId="33" xfId="0" applyFont="1" applyFill="1" applyBorder="1" applyAlignment="1">
      <alignment horizontal="left" vertical="center"/>
    </xf>
    <xf numFmtId="0" fontId="9" fillId="32" borderId="34" xfId="0" applyFont="1" applyFill="1" applyBorder="1" applyAlignment="1">
      <alignment horizontal="left" vertical="center"/>
    </xf>
    <xf numFmtId="0" fontId="9" fillId="32" borderId="19" xfId="0" applyFont="1" applyFill="1" applyBorder="1" applyAlignment="1">
      <alignment horizontal="left" vertical="center"/>
    </xf>
    <xf numFmtId="0" fontId="9" fillId="32" borderId="35" xfId="0" applyFont="1" applyFill="1" applyBorder="1" applyAlignment="1">
      <alignment horizontal="left" vertical="center"/>
    </xf>
    <xf numFmtId="0" fontId="9" fillId="34" borderId="0" xfId="0" applyFont="1" applyFill="1" applyAlignment="1">
      <alignment horizontal="left" vertical="center"/>
    </xf>
    <xf numFmtId="0" fontId="21" fillId="33" borderId="0" xfId="0" applyFont="1" applyFill="1" applyAlignment="1">
      <alignment vertical="top" wrapText="1"/>
    </xf>
    <xf numFmtId="0" fontId="21" fillId="33" borderId="0" xfId="0" applyFont="1" applyFill="1" applyAlignment="1">
      <alignment horizontal="left" vertical="top" wrapText="1"/>
    </xf>
    <xf numFmtId="0" fontId="10" fillId="32" borderId="35" xfId="0" applyFont="1" applyFill="1" applyBorder="1" applyAlignment="1">
      <alignment vertical="top"/>
    </xf>
    <xf numFmtId="0" fontId="14" fillId="33" borderId="33" xfId="0" applyFont="1" applyFill="1" applyBorder="1"/>
    <xf numFmtId="0" fontId="50" fillId="33" borderId="33" xfId="0" applyFont="1" applyFill="1" applyBorder="1"/>
    <xf numFmtId="2" fontId="9" fillId="27" borderId="32" xfId="0" applyNumberFormat="1" applyFont="1" applyFill="1" applyBorder="1" applyAlignment="1">
      <alignment horizontal="center" vertical="top"/>
    </xf>
    <xf numFmtId="0" fontId="13" fillId="26" borderId="34" xfId="0" applyFont="1" applyFill="1" applyBorder="1" applyAlignment="1">
      <alignment horizontal="left" vertical="center"/>
    </xf>
    <xf numFmtId="0" fontId="13" fillId="26" borderId="19" xfId="0" applyFont="1" applyFill="1" applyBorder="1" applyAlignment="1">
      <alignment horizontal="center" vertical="center" shrinkToFit="1"/>
    </xf>
    <xf numFmtId="0" fontId="13" fillId="26" borderId="35" xfId="0" applyFont="1" applyFill="1" applyBorder="1" applyAlignment="1">
      <alignment horizontal="center" vertical="center"/>
    </xf>
    <xf numFmtId="49" fontId="43" fillId="32" borderId="35" xfId="0" applyNumberFormat="1" applyFont="1" applyFill="1" applyBorder="1" applyAlignment="1">
      <alignment vertical="top" wrapText="1"/>
    </xf>
    <xf numFmtId="0" fontId="21" fillId="32" borderId="19" xfId="0" applyFont="1" applyFill="1" applyBorder="1" applyAlignment="1">
      <alignment vertical="top" wrapText="1"/>
    </xf>
    <xf numFmtId="0" fontId="9" fillId="32" borderId="35" xfId="0" applyFont="1" applyFill="1" applyBorder="1" applyAlignment="1">
      <alignment vertical="top" wrapText="1"/>
    </xf>
    <xf numFmtId="0" fontId="67" fillId="33" borderId="0" xfId="0" applyFont="1" applyFill="1" applyAlignment="1">
      <alignment vertical="top"/>
    </xf>
    <xf numFmtId="0" fontId="42" fillId="33" borderId="0" xfId="0" applyFont="1" applyFill="1"/>
    <xf numFmtId="0" fontId="16" fillId="33" borderId="0" xfId="0" applyFont="1" applyFill="1" applyAlignment="1">
      <alignment horizontal="left" vertical="top"/>
    </xf>
    <xf numFmtId="0" fontId="21" fillId="32" borderId="19" xfId="0" applyFont="1" applyFill="1" applyBorder="1" applyAlignment="1">
      <alignment horizontal="left" vertical="center" wrapText="1"/>
    </xf>
    <xf numFmtId="0" fontId="43" fillId="33" borderId="0" xfId="0" applyFont="1" applyFill="1" applyAlignment="1">
      <alignment vertical="top" wrapText="1"/>
    </xf>
    <xf numFmtId="2" fontId="9" fillId="33" borderId="0" xfId="0" applyNumberFormat="1" applyFont="1" applyFill="1" applyAlignment="1">
      <alignment vertical="center" wrapText="1"/>
    </xf>
    <xf numFmtId="0" fontId="16" fillId="33" borderId="0" xfId="0" applyFont="1" applyFill="1" applyAlignment="1">
      <alignment horizontal="center" vertical="top" wrapText="1"/>
    </xf>
    <xf numFmtId="0" fontId="58" fillId="33" borderId="0" xfId="0" applyFont="1" applyFill="1" applyAlignment="1">
      <alignment horizontal="left" wrapText="1"/>
    </xf>
    <xf numFmtId="0" fontId="16" fillId="32" borderId="19" xfId="0" applyFont="1" applyFill="1" applyBorder="1" applyAlignment="1">
      <alignment horizontal="left" vertical="top" wrapText="1"/>
    </xf>
    <xf numFmtId="0" fontId="10" fillId="32" borderId="19" xfId="0" quotePrefix="1" applyFont="1" applyFill="1" applyBorder="1" applyAlignment="1">
      <alignment horizontal="left" vertical="center" wrapText="1"/>
    </xf>
    <xf numFmtId="0" fontId="9" fillId="32" borderId="50" xfId="0" quotePrefix="1" applyFont="1" applyFill="1" applyBorder="1" applyAlignment="1">
      <alignment horizontal="left" vertical="top" wrapText="1"/>
    </xf>
    <xf numFmtId="0" fontId="10" fillId="32" borderId="51" xfId="0" quotePrefix="1" applyFont="1" applyFill="1" applyBorder="1" applyAlignment="1">
      <alignment vertical="top" wrapText="1"/>
    </xf>
    <xf numFmtId="2" fontId="10" fillId="33" borderId="33" xfId="0" applyNumberFormat="1" applyFont="1" applyFill="1" applyBorder="1" applyAlignment="1">
      <alignment horizontal="left" vertical="center" wrapText="1"/>
    </xf>
    <xf numFmtId="0" fontId="10" fillId="32" borderId="49" xfId="0" quotePrefix="1" applyFont="1" applyFill="1" applyBorder="1"/>
    <xf numFmtId="0" fontId="67" fillId="33" borderId="0" xfId="0" applyFont="1" applyFill="1" applyAlignment="1">
      <alignment vertical="top" wrapText="1"/>
    </xf>
    <xf numFmtId="0" fontId="10" fillId="32" borderId="0" xfId="0" applyFont="1" applyFill="1" applyAlignment="1">
      <alignment horizontal="left" vertical="top" wrapText="1"/>
    </xf>
    <xf numFmtId="0" fontId="9" fillId="32" borderId="39" xfId="0" applyFont="1" applyFill="1" applyBorder="1" applyAlignment="1">
      <alignment horizontal="right" vertical="top" wrapText="1"/>
    </xf>
    <xf numFmtId="0" fontId="9" fillId="32" borderId="40" xfId="0" applyFont="1" applyFill="1" applyBorder="1" applyAlignment="1">
      <alignment horizontal="left" vertical="top" wrapText="1"/>
    </xf>
    <xf numFmtId="2" fontId="9" fillId="27" borderId="39" xfId="0" applyNumberFormat="1" applyFont="1" applyFill="1" applyBorder="1" applyAlignment="1">
      <alignment horizontal="center" vertical="center"/>
    </xf>
    <xf numFmtId="2" fontId="9" fillId="27" borderId="41" xfId="0" applyNumberFormat="1" applyFont="1" applyFill="1" applyBorder="1" applyAlignment="1">
      <alignment horizontal="center" vertical="center"/>
    </xf>
    <xf numFmtId="0" fontId="13" fillId="26" borderId="38" xfId="0" applyFont="1" applyFill="1" applyBorder="1" applyAlignment="1">
      <alignment horizontal="center" vertical="center" wrapText="1"/>
    </xf>
    <xf numFmtId="0" fontId="13" fillId="26" borderId="20" xfId="0" applyFont="1" applyFill="1" applyBorder="1" applyAlignment="1">
      <alignment horizontal="center" vertical="center"/>
    </xf>
    <xf numFmtId="2" fontId="10" fillId="33" borderId="0" xfId="0" applyNumberFormat="1" applyFont="1" applyFill="1" applyAlignment="1">
      <alignment horizontal="left" vertical="center"/>
    </xf>
    <xf numFmtId="0" fontId="70" fillId="33" borderId="0" xfId="0" applyFont="1" applyFill="1" applyAlignment="1">
      <alignment horizontal="justify" vertical="justify" wrapText="1"/>
    </xf>
    <xf numFmtId="0" fontId="73" fillId="33" borderId="0" xfId="0" applyFont="1" applyFill="1" applyAlignment="1">
      <alignment horizontal="center" vertical="center"/>
    </xf>
    <xf numFmtId="0" fontId="9" fillId="32" borderId="30" xfId="0" applyFont="1" applyFill="1" applyBorder="1" applyAlignment="1">
      <alignment horizontal="right" vertical="top" wrapText="1"/>
    </xf>
    <xf numFmtId="0" fontId="9" fillId="33" borderId="33" xfId="0" applyFont="1" applyFill="1" applyBorder="1" applyAlignment="1">
      <alignment vertical="top" wrapText="1"/>
    </xf>
    <xf numFmtId="0" fontId="10" fillId="32" borderId="0" xfId="0" applyFont="1" applyFill="1" applyAlignment="1">
      <alignment horizontal="left" wrapText="1"/>
    </xf>
    <xf numFmtId="2" fontId="41" fillId="26" borderId="53" xfId="0" applyNumberFormat="1" applyFont="1" applyFill="1" applyBorder="1" applyAlignment="1">
      <alignment horizontal="center" vertical="center" wrapText="1"/>
    </xf>
    <xf numFmtId="2" fontId="41" fillId="26" borderId="54" xfId="0" applyNumberFormat="1" applyFont="1" applyFill="1" applyBorder="1" applyAlignment="1">
      <alignment horizontal="center" vertical="center" wrapText="1"/>
    </xf>
    <xf numFmtId="2" fontId="59" fillId="26" borderId="54" xfId="0" applyNumberFormat="1" applyFont="1" applyFill="1" applyBorder="1" applyAlignment="1">
      <alignment horizontal="center" vertical="center" wrapText="1"/>
    </xf>
    <xf numFmtId="2" fontId="41" fillId="26" borderId="54" xfId="0" applyNumberFormat="1" applyFont="1" applyFill="1" applyBorder="1" applyAlignment="1">
      <alignment vertical="center" wrapText="1"/>
    </xf>
    <xf numFmtId="2" fontId="41" fillId="26" borderId="55" xfId="0" applyNumberFormat="1" applyFont="1" applyFill="1" applyBorder="1" applyAlignment="1">
      <alignment horizontal="center" vertical="center" wrapText="1"/>
    </xf>
    <xf numFmtId="2" fontId="41" fillId="26" borderId="56" xfId="0" applyNumberFormat="1" applyFont="1" applyFill="1" applyBorder="1" applyAlignment="1">
      <alignment horizontal="center" vertical="center" wrapText="1"/>
    </xf>
    <xf numFmtId="2" fontId="41" fillId="26" borderId="57" xfId="0" applyNumberFormat="1" applyFont="1" applyFill="1" applyBorder="1" applyAlignment="1">
      <alignment horizontal="center" vertical="center" wrapText="1"/>
    </xf>
    <xf numFmtId="0" fontId="10" fillId="32" borderId="19" xfId="0" quotePrefix="1" applyFont="1" applyFill="1" applyBorder="1" applyAlignment="1">
      <alignment horizontal="left" vertical="top"/>
    </xf>
    <xf numFmtId="0" fontId="10" fillId="32" borderId="0" xfId="0" applyFont="1" applyFill="1" applyAlignment="1">
      <alignment horizontal="justify" vertical="top" wrapText="1"/>
    </xf>
    <xf numFmtId="0" fontId="10" fillId="32" borderId="0" xfId="0" quotePrefix="1" applyFont="1" applyFill="1" applyAlignment="1">
      <alignment horizontal="left" vertical="top"/>
    </xf>
    <xf numFmtId="0" fontId="10" fillId="32" borderId="31" xfId="0" quotePrefix="1" applyFont="1" applyFill="1" applyBorder="1" applyAlignment="1">
      <alignment horizontal="left" vertical="top"/>
    </xf>
    <xf numFmtId="0" fontId="10" fillId="32" borderId="32" xfId="0" applyFont="1" applyFill="1" applyBorder="1" applyAlignment="1">
      <alignment horizontal="left" vertical="top" wrapText="1"/>
    </xf>
    <xf numFmtId="0" fontId="10" fillId="32" borderId="35" xfId="0" applyFont="1" applyFill="1" applyBorder="1" applyAlignment="1">
      <alignment horizontal="left" vertical="top" wrapText="1"/>
    </xf>
    <xf numFmtId="0" fontId="0" fillId="33" borderId="31" xfId="0" applyFill="1" applyBorder="1"/>
    <xf numFmtId="2" fontId="9" fillId="27" borderId="34" xfId="0" applyNumberFormat="1" applyFont="1" applyFill="1" applyBorder="1" applyAlignment="1">
      <alignment horizontal="left" vertical="center" wrapText="1"/>
    </xf>
    <xf numFmtId="0" fontId="81" fillId="33" borderId="0" xfId="0" applyFont="1" applyFill="1" applyAlignment="1">
      <alignment horizontal="left" vertical="top" wrapText="1"/>
    </xf>
    <xf numFmtId="2" fontId="9" fillId="32" borderId="30" xfId="44" applyNumberFormat="1" applyFont="1" applyFill="1" applyBorder="1" applyAlignment="1">
      <alignment horizontal="left" vertical="center"/>
    </xf>
    <xf numFmtId="2" fontId="10" fillId="32" borderId="32" xfId="44" applyNumberFormat="1" applyFont="1" applyFill="1" applyBorder="1" applyAlignment="1">
      <alignment horizontal="left" vertical="center" wrapText="1"/>
    </xf>
    <xf numFmtId="2" fontId="9" fillId="32" borderId="33" xfId="44" applyNumberFormat="1" applyFont="1" applyFill="1" applyBorder="1" applyAlignment="1">
      <alignment horizontal="left" vertical="center"/>
    </xf>
    <xf numFmtId="2" fontId="10" fillId="32" borderId="33" xfId="44" applyNumberFormat="1" applyFont="1" applyFill="1" applyBorder="1" applyAlignment="1">
      <alignment horizontal="left" vertical="center" wrapText="1"/>
    </xf>
    <xf numFmtId="0" fontId="82" fillId="33" borderId="0" xfId="0" applyFont="1" applyFill="1"/>
    <xf numFmtId="0" fontId="70" fillId="33" borderId="0" xfId="0" applyFont="1" applyFill="1" applyAlignment="1">
      <alignment horizontal="center" vertical="top"/>
    </xf>
    <xf numFmtId="0" fontId="18" fillId="33" borderId="0" xfId="0" applyFont="1" applyFill="1" applyAlignment="1">
      <alignment vertical="top" wrapText="1"/>
    </xf>
    <xf numFmtId="2" fontId="10" fillId="32" borderId="34" xfId="44" applyNumberFormat="1" applyFont="1" applyFill="1" applyBorder="1" applyAlignment="1">
      <alignment horizontal="left" vertical="center" wrapText="1"/>
    </xf>
    <xf numFmtId="2" fontId="10" fillId="32" borderId="35" xfId="44" applyNumberFormat="1" applyFont="1" applyFill="1" applyBorder="1" applyAlignment="1">
      <alignment horizontal="left" vertical="center" wrapText="1"/>
    </xf>
    <xf numFmtId="0" fontId="10" fillId="33" borderId="0" xfId="0" applyFont="1" applyFill="1" applyAlignment="1">
      <alignment horizontal="left" vertical="center" wrapText="1"/>
    </xf>
    <xf numFmtId="2" fontId="10" fillId="33" borderId="0" xfId="0" quotePrefix="1" applyNumberFormat="1" applyFont="1" applyFill="1" applyAlignment="1">
      <alignment vertical="center"/>
    </xf>
    <xf numFmtId="0" fontId="10" fillId="24" borderId="0" xfId="0" applyFont="1" applyFill="1" applyAlignment="1">
      <alignment horizontal="left" vertical="center" wrapText="1"/>
    </xf>
    <xf numFmtId="0" fontId="10" fillId="24" borderId="19" xfId="0" applyFont="1" applyFill="1" applyBorder="1" applyAlignment="1">
      <alignment horizontal="left" vertical="center" wrapText="1"/>
    </xf>
    <xf numFmtId="2" fontId="9" fillId="27" borderId="34" xfId="0" applyNumberFormat="1" applyFont="1" applyFill="1" applyBorder="1" applyAlignment="1">
      <alignment horizontal="center" vertical="center" wrapText="1"/>
    </xf>
    <xf numFmtId="2" fontId="10" fillId="24" borderId="40" xfId="0" applyNumberFormat="1" applyFont="1" applyFill="1" applyBorder="1" applyAlignment="1">
      <alignment horizontal="center" vertical="center" wrapText="1"/>
    </xf>
    <xf numFmtId="0" fontId="9" fillId="25" borderId="19" xfId="0" applyFont="1" applyFill="1" applyBorder="1" applyAlignment="1">
      <alignment horizontal="left" vertical="center"/>
    </xf>
    <xf numFmtId="0" fontId="9" fillId="0" borderId="0" xfId="0" quotePrefix="1" applyFont="1" applyAlignment="1">
      <alignment vertical="top" wrapText="1"/>
    </xf>
    <xf numFmtId="0" fontId="10" fillId="0" borderId="0" xfId="0" quotePrefix="1" applyFont="1" applyAlignment="1">
      <alignment vertical="top" wrapText="1"/>
    </xf>
    <xf numFmtId="0" fontId="9"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2" fontId="10" fillId="0" borderId="0" xfId="0" applyNumberFormat="1" applyFont="1" applyAlignment="1">
      <alignment horizontal="left" vertical="center" wrapText="1"/>
    </xf>
    <xf numFmtId="0" fontId="11" fillId="0" borderId="0" xfId="0" applyFont="1"/>
    <xf numFmtId="2" fontId="10" fillId="0" borderId="0" xfId="0" quotePrefix="1" applyNumberFormat="1" applyFont="1" applyAlignment="1">
      <alignment horizontal="left" vertical="center"/>
    </xf>
    <xf numFmtId="2" fontId="10" fillId="0" borderId="0" xfId="0" applyNumberFormat="1" applyFont="1" applyAlignment="1">
      <alignment horizontal="center" vertical="center" wrapText="1"/>
    </xf>
    <xf numFmtId="0" fontId="9" fillId="0" borderId="33" xfId="0" applyFont="1" applyBorder="1" applyAlignment="1">
      <alignment horizontal="right" vertical="top"/>
    </xf>
    <xf numFmtId="0" fontId="9" fillId="0" borderId="0" xfId="0" applyFont="1" applyAlignment="1">
      <alignment horizontal="left" vertical="center"/>
    </xf>
    <xf numFmtId="0" fontId="9" fillId="0" borderId="30" xfId="0" applyFont="1" applyBorder="1" applyAlignment="1">
      <alignment horizontal="right" vertical="top"/>
    </xf>
    <xf numFmtId="2" fontId="10" fillId="0" borderId="31" xfId="0" quotePrefix="1" applyNumberFormat="1" applyFont="1" applyBorder="1" applyAlignment="1">
      <alignment horizontal="left" vertical="center"/>
    </xf>
    <xf numFmtId="2" fontId="10" fillId="0" borderId="31" xfId="0" applyNumberFormat="1" applyFont="1" applyBorder="1" applyAlignment="1">
      <alignment horizontal="center" vertical="center" wrapText="1"/>
    </xf>
    <xf numFmtId="0" fontId="16" fillId="33" borderId="19" xfId="0" applyFont="1" applyFill="1" applyBorder="1" applyAlignment="1">
      <alignment vertical="top" wrapText="1"/>
    </xf>
    <xf numFmtId="0" fontId="9" fillId="35" borderId="33" xfId="0" applyFont="1" applyFill="1" applyBorder="1" applyAlignment="1">
      <alignment horizontal="right" vertical="top" wrapText="1"/>
    </xf>
    <xf numFmtId="2" fontId="9" fillId="27" borderId="58" xfId="0" applyNumberFormat="1" applyFont="1" applyFill="1" applyBorder="1" applyAlignment="1">
      <alignment horizontal="center" vertical="top"/>
    </xf>
    <xf numFmtId="2" fontId="9" fillId="27" borderId="59" xfId="0" applyNumberFormat="1" applyFont="1" applyFill="1" applyBorder="1" applyAlignment="1">
      <alignment horizontal="center" vertical="top"/>
    </xf>
    <xf numFmtId="0" fontId="9" fillId="32" borderId="59" xfId="0" applyFont="1" applyFill="1" applyBorder="1" applyAlignment="1">
      <alignment horizontal="left" vertical="center"/>
    </xf>
    <xf numFmtId="0" fontId="43" fillId="32" borderId="59" xfId="0" applyFont="1" applyFill="1" applyBorder="1" applyAlignment="1">
      <alignment vertical="top" wrapText="1"/>
    </xf>
    <xf numFmtId="0" fontId="10" fillId="32" borderId="59" xfId="0" applyFont="1" applyFill="1" applyBorder="1" applyAlignment="1">
      <alignment vertical="center" wrapText="1"/>
    </xf>
    <xf numFmtId="0" fontId="13" fillId="26" borderId="59" xfId="0" applyFont="1" applyFill="1" applyBorder="1" applyAlignment="1">
      <alignment vertical="center"/>
    </xf>
    <xf numFmtId="2" fontId="9" fillId="27" borderId="59" xfId="0" applyNumberFormat="1" applyFont="1" applyFill="1" applyBorder="1" applyAlignment="1">
      <alignment horizontal="center" vertical="top" wrapText="1"/>
    </xf>
    <xf numFmtId="0" fontId="43" fillId="32" borderId="59" xfId="0" applyFont="1" applyFill="1" applyBorder="1" applyAlignment="1">
      <alignment vertical="center" wrapText="1"/>
    </xf>
    <xf numFmtId="2" fontId="9" fillId="27" borderId="58" xfId="0" applyNumberFormat="1" applyFont="1" applyFill="1" applyBorder="1" applyAlignment="1">
      <alignment horizontal="center" vertical="center" wrapText="1"/>
    </xf>
    <xf numFmtId="0" fontId="9" fillId="27" borderId="59" xfId="0" applyFont="1" applyFill="1" applyBorder="1" applyAlignment="1">
      <alignment horizontal="center" vertical="center" wrapText="1"/>
    </xf>
    <xf numFmtId="0" fontId="10" fillId="32" borderId="59" xfId="0" quotePrefix="1" applyFont="1" applyFill="1" applyBorder="1" applyAlignment="1">
      <alignment vertical="center" wrapText="1"/>
    </xf>
    <xf numFmtId="0" fontId="43" fillId="32" borderId="59" xfId="0" quotePrefix="1" applyFont="1" applyFill="1" applyBorder="1" applyAlignment="1">
      <alignment vertical="center" wrapText="1"/>
    </xf>
    <xf numFmtId="2" fontId="9" fillId="27" borderId="58" xfId="0" applyNumberFormat="1" applyFont="1" applyFill="1" applyBorder="1" applyAlignment="1">
      <alignment horizontal="center" vertical="center"/>
    </xf>
    <xf numFmtId="0" fontId="41" fillId="26" borderId="59" xfId="0" applyFont="1" applyFill="1" applyBorder="1" applyAlignment="1">
      <alignment horizontal="center" vertical="center" wrapText="1"/>
    </xf>
    <xf numFmtId="0" fontId="71" fillId="32" borderId="59" xfId="0" quotePrefix="1" applyFont="1" applyFill="1" applyBorder="1" applyAlignment="1">
      <alignment vertical="top" wrapText="1"/>
    </xf>
    <xf numFmtId="0" fontId="42" fillId="26" borderId="59" xfId="0" applyFont="1" applyFill="1" applyBorder="1" applyAlignment="1">
      <alignment horizontal="center" vertical="center" wrapText="1"/>
    </xf>
    <xf numFmtId="2" fontId="10" fillId="32" borderId="59" xfId="44" applyNumberFormat="1" applyFont="1" applyFill="1" applyBorder="1" applyAlignment="1">
      <alignment horizontal="left" vertical="center" wrapText="1"/>
    </xf>
    <xf numFmtId="0" fontId="10" fillId="32" borderId="59" xfId="0" applyFont="1" applyFill="1" applyBorder="1" applyAlignment="1">
      <alignment vertical="top"/>
    </xf>
    <xf numFmtId="0" fontId="10" fillId="32" borderId="59" xfId="0" applyFont="1" applyFill="1" applyBorder="1" applyAlignment="1">
      <alignment horizontal="left" vertical="top" wrapText="1"/>
    </xf>
    <xf numFmtId="49" fontId="43" fillId="32" borderId="59" xfId="0" applyNumberFormat="1" applyFont="1" applyFill="1" applyBorder="1" applyAlignment="1">
      <alignment vertical="top" wrapText="1"/>
    </xf>
    <xf numFmtId="0" fontId="10" fillId="24" borderId="59" xfId="0" applyFont="1" applyFill="1" applyBorder="1" applyAlignment="1">
      <alignment horizontal="left" vertical="center" wrapText="1"/>
    </xf>
    <xf numFmtId="0" fontId="9" fillId="25" borderId="59" xfId="0" applyFont="1" applyFill="1" applyBorder="1" applyAlignment="1">
      <alignment horizontal="left" vertical="center"/>
    </xf>
    <xf numFmtId="0" fontId="10" fillId="32" borderId="59" xfId="0" applyFont="1" applyFill="1" applyBorder="1" applyAlignment="1">
      <alignment horizontal="left" vertical="center" wrapText="1"/>
    </xf>
    <xf numFmtId="0" fontId="10" fillId="32" borderId="59" xfId="0" applyFont="1" applyFill="1" applyBorder="1" applyAlignment="1">
      <alignment wrapText="1"/>
    </xf>
    <xf numFmtId="0" fontId="13" fillId="26" borderId="58" xfId="0" applyFont="1" applyFill="1" applyBorder="1" applyAlignment="1">
      <alignment vertical="center"/>
    </xf>
    <xf numFmtId="2" fontId="64" fillId="27" borderId="58" xfId="0" applyNumberFormat="1" applyFont="1" applyFill="1" applyBorder="1" applyAlignment="1">
      <alignment vertical="center"/>
    </xf>
    <xf numFmtId="0" fontId="63" fillId="26" borderId="59" xfId="0" applyFont="1" applyFill="1" applyBorder="1" applyAlignment="1">
      <alignment horizontal="center" vertical="center"/>
    </xf>
    <xf numFmtId="0" fontId="43" fillId="32" borderId="59" xfId="0" quotePrefix="1" applyFont="1" applyFill="1" applyBorder="1" applyAlignment="1">
      <alignment vertical="top" wrapText="1"/>
    </xf>
    <xf numFmtId="0" fontId="17" fillId="26" borderId="59" xfId="0" applyFont="1" applyFill="1" applyBorder="1" applyAlignment="1">
      <alignment horizontal="center" vertical="center" wrapText="1"/>
    </xf>
    <xf numFmtId="0" fontId="10" fillId="32" borderId="59" xfId="0" applyFont="1" applyFill="1" applyBorder="1" applyAlignment="1">
      <alignment vertical="center"/>
    </xf>
    <xf numFmtId="0" fontId="10" fillId="32" borderId="59" xfId="0" quotePrefix="1" applyFont="1" applyFill="1" applyBorder="1" applyAlignment="1">
      <alignment vertical="center"/>
    </xf>
    <xf numFmtId="0" fontId="10" fillId="32" borderId="41" xfId="0" applyFont="1" applyFill="1" applyBorder="1" applyAlignment="1">
      <alignment horizontal="left" vertical="center" wrapText="1"/>
    </xf>
    <xf numFmtId="2" fontId="10" fillId="32" borderId="22" xfId="0" quotePrefix="1" applyNumberFormat="1" applyFont="1" applyFill="1" applyBorder="1" applyAlignment="1">
      <alignment horizontal="center" vertical="center"/>
    </xf>
    <xf numFmtId="0" fontId="10" fillId="33" borderId="0" xfId="44" applyFont="1" applyFill="1" applyBorder="1" applyAlignment="1">
      <alignment horizontal="left" vertical="top"/>
    </xf>
    <xf numFmtId="0" fontId="10" fillId="33" borderId="0" xfId="44" applyFont="1" applyFill="1" applyBorder="1" applyAlignment="1">
      <alignment horizontal="center" vertical="center"/>
    </xf>
    <xf numFmtId="0" fontId="10" fillId="33" borderId="0" xfId="0" applyFont="1" applyFill="1" applyBorder="1" applyAlignment="1">
      <alignment vertical="top" wrapText="1"/>
    </xf>
    <xf numFmtId="0" fontId="11" fillId="30" borderId="59" xfId="0" applyFont="1" applyFill="1" applyBorder="1" applyAlignment="1">
      <alignment vertical="center"/>
    </xf>
    <xf numFmtId="2" fontId="11" fillId="30" borderId="59" xfId="0" applyNumberFormat="1" applyFont="1" applyFill="1" applyBorder="1" applyAlignment="1">
      <alignment horizontal="center" vertical="center"/>
    </xf>
    <xf numFmtId="0" fontId="11" fillId="29" borderId="59" xfId="0" applyFont="1" applyFill="1" applyBorder="1" applyAlignment="1">
      <alignment vertical="center"/>
    </xf>
    <xf numFmtId="2" fontId="11" fillId="29" borderId="59" xfId="0" applyNumberFormat="1" applyFont="1" applyFill="1" applyBorder="1" applyAlignment="1">
      <alignment horizontal="center" vertical="center"/>
    </xf>
    <xf numFmtId="165" fontId="11" fillId="30" borderId="59" xfId="0" applyNumberFormat="1" applyFont="1" applyFill="1" applyBorder="1" applyAlignment="1">
      <alignment horizontal="center" vertical="center"/>
    </xf>
    <xf numFmtId="165" fontId="11" fillId="29" borderId="59" xfId="0" applyNumberFormat="1" applyFont="1" applyFill="1" applyBorder="1" applyAlignment="1">
      <alignment horizontal="center" vertical="center"/>
    </xf>
    <xf numFmtId="2" fontId="16" fillId="30" borderId="59" xfId="0" applyNumberFormat="1" applyFont="1" applyFill="1" applyBorder="1" applyAlignment="1">
      <alignment horizontal="center" vertical="center"/>
    </xf>
    <xf numFmtId="2" fontId="16" fillId="29" borderId="59" xfId="0" applyNumberFormat="1" applyFont="1" applyFill="1" applyBorder="1" applyAlignment="1">
      <alignment horizontal="center" vertical="center"/>
    </xf>
    <xf numFmtId="10" fontId="11" fillId="30" borderId="59" xfId="0" applyNumberFormat="1" applyFont="1" applyFill="1" applyBorder="1" applyAlignment="1">
      <alignment horizontal="center" vertical="center"/>
    </xf>
    <xf numFmtId="10" fontId="11" fillId="29" borderId="59" xfId="0" applyNumberFormat="1" applyFont="1" applyFill="1" applyBorder="1" applyAlignment="1">
      <alignment horizontal="center" vertical="center"/>
    </xf>
    <xf numFmtId="0" fontId="10" fillId="25" borderId="31" xfId="0" applyFont="1" applyFill="1" applyBorder="1" applyAlignment="1">
      <alignment horizontal="center" vertical="center"/>
    </xf>
    <xf numFmtId="0" fontId="10" fillId="25" borderId="31" xfId="0" applyFont="1" applyFill="1" applyBorder="1" applyAlignment="1">
      <alignment horizontal="center" vertical="center" wrapText="1"/>
    </xf>
    <xf numFmtId="49" fontId="10" fillId="25" borderId="31" xfId="0" applyNumberFormat="1" applyFont="1" applyFill="1" applyBorder="1" applyAlignment="1">
      <alignment horizontal="center" vertical="center" wrapText="1"/>
    </xf>
    <xf numFmtId="0" fontId="10" fillId="25" borderId="0" xfId="0" applyFont="1" applyFill="1" applyBorder="1" applyAlignment="1">
      <alignment horizontal="center" vertical="center"/>
    </xf>
    <xf numFmtId="0" fontId="10" fillId="25" borderId="0" xfId="0" applyFont="1" applyFill="1" applyBorder="1" applyAlignment="1">
      <alignment horizontal="center" vertical="center" wrapText="1"/>
    </xf>
    <xf numFmtId="49" fontId="10" fillId="25" borderId="0" xfId="0" applyNumberFormat="1" applyFont="1" applyFill="1" applyBorder="1" applyAlignment="1">
      <alignment horizontal="center" vertical="center" wrapText="1"/>
    </xf>
    <xf numFmtId="0" fontId="10" fillId="25" borderId="32" xfId="0" applyFont="1" applyFill="1" applyBorder="1" applyAlignment="1">
      <alignment horizontal="center" vertical="center" wrapText="1"/>
    </xf>
    <xf numFmtId="0" fontId="10" fillId="25" borderId="35" xfId="0" applyFont="1" applyFill="1" applyBorder="1" applyAlignment="1">
      <alignment horizontal="center" vertical="center" wrapText="1"/>
    </xf>
    <xf numFmtId="0" fontId="10" fillId="25" borderId="30" xfId="0" applyFont="1" applyFill="1" applyBorder="1" applyAlignment="1">
      <alignment horizontal="center" vertical="center"/>
    </xf>
    <xf numFmtId="0" fontId="10" fillId="25" borderId="19" xfId="0" applyFont="1" applyFill="1" applyBorder="1" applyAlignment="1">
      <alignment horizontal="center" vertical="center"/>
    </xf>
    <xf numFmtId="0" fontId="10" fillId="25" borderId="19" xfId="0" applyFont="1" applyFill="1" applyBorder="1" applyAlignment="1">
      <alignment horizontal="center" vertical="center" wrapText="1"/>
    </xf>
    <xf numFmtId="0" fontId="10" fillId="32" borderId="0" xfId="0" applyFont="1" applyFill="1" applyBorder="1" applyAlignment="1">
      <alignment vertical="top" wrapText="1"/>
    </xf>
    <xf numFmtId="0" fontId="10" fillId="32" borderId="19" xfId="0" applyFont="1" applyFill="1" applyBorder="1" applyAlignment="1">
      <alignment horizontal="left" vertical="top" wrapText="1"/>
    </xf>
    <xf numFmtId="0" fontId="43" fillId="32" borderId="0" xfId="0" quotePrefix="1" applyFont="1" applyFill="1" applyBorder="1" applyAlignment="1">
      <alignment vertical="top" wrapText="1"/>
    </xf>
    <xf numFmtId="0" fontId="10" fillId="32" borderId="0" xfId="0" quotePrefix="1" applyFont="1" applyFill="1" applyBorder="1" applyAlignment="1">
      <alignment horizontal="left" vertical="center" wrapText="1"/>
    </xf>
    <xf numFmtId="0" fontId="43" fillId="32" borderId="0" xfId="0" quotePrefix="1" applyFont="1" applyFill="1" applyBorder="1" applyAlignment="1">
      <alignment vertical="center" wrapText="1"/>
    </xf>
    <xf numFmtId="0" fontId="10" fillId="32" borderId="0" xfId="0" quotePrefix="1" applyFont="1" applyFill="1" applyBorder="1" applyAlignment="1">
      <alignment vertical="center" wrapText="1"/>
    </xf>
    <xf numFmtId="0" fontId="43" fillId="32" borderId="0" xfId="0" applyFont="1" applyFill="1" applyBorder="1" applyAlignment="1">
      <alignment vertical="center" wrapText="1"/>
    </xf>
    <xf numFmtId="2" fontId="10" fillId="32" borderId="31" xfId="0" applyNumberFormat="1" applyFont="1" applyFill="1" applyBorder="1" applyAlignment="1">
      <alignment horizontal="center" vertical="center"/>
    </xf>
    <xf numFmtId="2" fontId="10" fillId="32" borderId="30" xfId="0" applyNumberFormat="1" applyFont="1" applyFill="1" applyBorder="1" applyAlignment="1">
      <alignment horizontal="center" vertical="center"/>
    </xf>
    <xf numFmtId="2" fontId="10" fillId="32" borderId="32" xfId="0" applyNumberFormat="1" applyFont="1" applyFill="1" applyBorder="1" applyAlignment="1">
      <alignment horizontal="center" vertical="center"/>
    </xf>
    <xf numFmtId="0" fontId="16" fillId="33" borderId="0" xfId="0" applyFont="1" applyFill="1" applyBorder="1" applyAlignment="1">
      <alignment vertical="top"/>
    </xf>
    <xf numFmtId="2" fontId="10" fillId="32" borderId="19" xfId="0" applyNumberFormat="1" applyFont="1" applyFill="1" applyBorder="1" applyAlignment="1">
      <alignment horizontal="center" vertical="center"/>
    </xf>
    <xf numFmtId="2" fontId="10" fillId="32" borderId="35" xfId="0" applyNumberFormat="1" applyFont="1" applyFill="1" applyBorder="1" applyAlignment="1">
      <alignment horizontal="center" vertical="center"/>
    </xf>
    <xf numFmtId="0" fontId="10" fillId="32" borderId="31" xfId="0" applyFont="1" applyFill="1" applyBorder="1" applyAlignment="1">
      <alignment horizontal="center" vertical="center"/>
    </xf>
    <xf numFmtId="0" fontId="10" fillId="32" borderId="31" xfId="0" applyFont="1" applyFill="1" applyBorder="1" applyAlignment="1">
      <alignment horizontal="center" vertical="center" wrapText="1"/>
    </xf>
    <xf numFmtId="0" fontId="14" fillId="32" borderId="30" xfId="0" applyFont="1" applyFill="1" applyBorder="1" applyAlignment="1">
      <alignment horizontal="left" vertical="center"/>
    </xf>
    <xf numFmtId="0" fontId="10" fillId="32" borderId="32" xfId="0" applyFont="1" applyFill="1" applyBorder="1" applyAlignment="1">
      <alignment horizontal="center" vertical="center" wrapText="1"/>
    </xf>
    <xf numFmtId="0" fontId="14" fillId="32" borderId="19" xfId="0" applyFont="1" applyFill="1" applyBorder="1" applyAlignment="1">
      <alignment horizontal="left" vertical="center"/>
    </xf>
    <xf numFmtId="0" fontId="10" fillId="32" borderId="19" xfId="0" applyFont="1" applyFill="1" applyBorder="1" applyAlignment="1">
      <alignment horizontal="center" vertical="center"/>
    </xf>
    <xf numFmtId="0" fontId="10" fillId="32" borderId="19" xfId="0" applyFont="1" applyFill="1" applyBorder="1" applyAlignment="1">
      <alignment horizontal="center" vertical="center" wrapText="1"/>
    </xf>
    <xf numFmtId="0" fontId="10" fillId="32" borderId="35" xfId="0" applyFont="1" applyFill="1" applyBorder="1" applyAlignment="1">
      <alignment horizontal="center" vertical="center" wrapText="1"/>
    </xf>
    <xf numFmtId="0" fontId="10" fillId="32" borderId="35" xfId="0" quotePrefix="1" applyFont="1" applyFill="1" applyBorder="1" applyAlignment="1">
      <alignment horizontal="left" vertical="center" wrapText="1"/>
    </xf>
    <xf numFmtId="0" fontId="10" fillId="32" borderId="59" xfId="0" quotePrefix="1" applyFont="1" applyFill="1" applyBorder="1" applyAlignment="1">
      <alignment horizontal="left" vertical="center" wrapText="1"/>
    </xf>
    <xf numFmtId="0" fontId="9" fillId="32" borderId="19" xfId="0" quotePrefix="1" applyFont="1" applyFill="1" applyBorder="1" applyAlignment="1">
      <alignment horizontal="left" vertical="top"/>
    </xf>
    <xf numFmtId="0" fontId="10" fillId="32" borderId="33" xfId="0" quotePrefix="1" applyFont="1" applyFill="1" applyBorder="1" applyAlignment="1">
      <alignment vertical="top"/>
    </xf>
    <xf numFmtId="0" fontId="10" fillId="32" borderId="19" xfId="0" quotePrefix="1" applyFont="1" applyFill="1" applyBorder="1" applyAlignment="1">
      <alignment vertical="top"/>
    </xf>
    <xf numFmtId="0" fontId="9" fillId="32" borderId="19" xfId="0" applyFont="1" applyFill="1" applyBorder="1" applyAlignment="1">
      <alignment horizontal="right" vertical="center" wrapText="1"/>
    </xf>
    <xf numFmtId="0" fontId="10" fillId="33" borderId="19" xfId="0" applyFont="1" applyFill="1" applyBorder="1" applyAlignment="1">
      <alignment vertical="center" wrapText="1"/>
    </xf>
    <xf numFmtId="0" fontId="67" fillId="33" borderId="0" xfId="0" applyFont="1" applyFill="1"/>
    <xf numFmtId="2" fontId="10" fillId="32" borderId="0" xfId="0" quotePrefix="1" applyNumberFormat="1" applyFont="1" applyFill="1" applyBorder="1" applyAlignment="1">
      <alignment horizontal="left" vertical="center"/>
    </xf>
    <xf numFmtId="0" fontId="9" fillId="32" borderId="59" xfId="0" applyFont="1" applyFill="1" applyBorder="1" applyAlignment="1">
      <alignment horizontal="left" vertical="top" wrapText="1"/>
    </xf>
    <xf numFmtId="0" fontId="9" fillId="32" borderId="19" xfId="0" applyFont="1" applyFill="1" applyBorder="1" applyAlignment="1">
      <alignment horizontal="left" vertical="top" wrapText="1"/>
    </xf>
    <xf numFmtId="0" fontId="9" fillId="33" borderId="0" xfId="0" applyFont="1" applyFill="1" applyBorder="1" applyAlignment="1">
      <alignment vertical="top" wrapText="1"/>
    </xf>
    <xf numFmtId="0" fontId="9" fillId="35" borderId="30" xfId="0" applyFont="1" applyFill="1" applyBorder="1" applyAlignment="1">
      <alignment horizontal="right" vertical="top" wrapText="1"/>
    </xf>
    <xf numFmtId="0" fontId="11" fillId="32" borderId="32" xfId="0" applyFont="1" applyFill="1" applyBorder="1" applyAlignment="1">
      <alignment horizontal="left" vertical="top" wrapText="1"/>
    </xf>
    <xf numFmtId="0" fontId="9" fillId="35" borderId="19" xfId="0" applyFont="1" applyFill="1" applyBorder="1" applyAlignment="1">
      <alignment horizontal="right" vertical="top" wrapText="1"/>
    </xf>
    <xf numFmtId="0" fontId="11" fillId="32" borderId="35" xfId="0" applyFont="1" applyFill="1" applyBorder="1" applyAlignment="1">
      <alignment horizontal="left" vertical="top" wrapText="1"/>
    </xf>
    <xf numFmtId="2" fontId="10" fillId="32" borderId="31" xfId="0" applyNumberFormat="1" applyFont="1" applyFill="1" applyBorder="1" applyAlignment="1">
      <alignment horizontal="center" vertical="center" wrapText="1"/>
    </xf>
    <xf numFmtId="2" fontId="10" fillId="32" borderId="32" xfId="0" applyNumberFormat="1" applyFont="1" applyFill="1" applyBorder="1" applyAlignment="1">
      <alignment horizontal="center" vertical="center" wrapText="1"/>
    </xf>
    <xf numFmtId="2" fontId="10" fillId="32" borderId="19" xfId="0" applyNumberFormat="1" applyFont="1" applyFill="1" applyBorder="1" applyAlignment="1">
      <alignment horizontal="center" vertical="center" wrapText="1"/>
    </xf>
    <xf numFmtId="2" fontId="10" fillId="32" borderId="35" xfId="0" applyNumberFormat="1" applyFont="1" applyFill="1" applyBorder="1" applyAlignment="1">
      <alignment horizontal="center" vertical="center" wrapText="1"/>
    </xf>
    <xf numFmtId="0" fontId="10" fillId="32" borderId="35" xfId="0" applyFont="1" applyFill="1" applyBorder="1" applyAlignment="1">
      <alignment vertical="center"/>
    </xf>
    <xf numFmtId="0" fontId="9" fillId="34" borderId="0" xfId="0" applyFont="1" applyFill="1" applyAlignment="1">
      <alignment horizontal="left" vertical="center" wrapText="1"/>
    </xf>
    <xf numFmtId="0" fontId="10" fillId="33" borderId="0" xfId="0" applyFont="1" applyFill="1" applyBorder="1" applyAlignment="1">
      <alignment vertical="top"/>
    </xf>
    <xf numFmtId="0" fontId="0" fillId="33" borderId="0" xfId="0" applyFill="1" applyBorder="1"/>
    <xf numFmtId="0" fontId="10" fillId="33" borderId="0" xfId="0" applyFont="1" applyFill="1" applyBorder="1" applyAlignment="1">
      <alignment horizontal="center" vertical="center"/>
    </xf>
    <xf numFmtId="0" fontId="11" fillId="33" borderId="0" xfId="0" applyFont="1" applyFill="1" applyBorder="1"/>
    <xf numFmtId="0" fontId="10" fillId="33" borderId="0" xfId="0" applyFont="1" applyFill="1" applyBorder="1" applyAlignment="1">
      <alignment vertical="center" wrapText="1"/>
    </xf>
    <xf numFmtId="0" fontId="70" fillId="33" borderId="0" xfId="0" applyFont="1" applyFill="1" applyBorder="1" applyAlignment="1">
      <alignment vertical="top"/>
    </xf>
    <xf numFmtId="0" fontId="67" fillId="33" borderId="0" xfId="0" applyFont="1" applyFill="1" applyBorder="1" applyAlignment="1">
      <alignment vertical="top"/>
    </xf>
    <xf numFmtId="0" fontId="43" fillId="32" borderId="35" xfId="0" quotePrefix="1" applyFont="1" applyFill="1" applyBorder="1" applyAlignment="1">
      <alignment vertical="center" wrapText="1"/>
    </xf>
    <xf numFmtId="0" fontId="9" fillId="33" borderId="0" xfId="0" quotePrefix="1" applyFont="1" applyFill="1" applyBorder="1" applyAlignment="1">
      <alignment vertical="top" wrapText="1"/>
    </xf>
    <xf numFmtId="0" fontId="10" fillId="33" borderId="0" xfId="0" quotePrefix="1" applyFont="1" applyFill="1" applyBorder="1" applyAlignment="1">
      <alignment vertical="top" wrapText="1"/>
    </xf>
    <xf numFmtId="2" fontId="10" fillId="25" borderId="0" xfId="0" quotePrefix="1" applyNumberFormat="1" applyFont="1" applyFill="1" applyAlignment="1">
      <alignment horizontal="left" vertical="center" wrapText="1"/>
    </xf>
    <xf numFmtId="0" fontId="9" fillId="35" borderId="31" xfId="0" applyFont="1" applyFill="1" applyBorder="1" applyAlignment="1">
      <alignment horizontal="right" vertical="top" wrapText="1"/>
    </xf>
    <xf numFmtId="0" fontId="10" fillId="32" borderId="0" xfId="0" applyFont="1" applyFill="1" applyBorder="1" applyAlignment="1">
      <alignment vertical="center" wrapText="1"/>
    </xf>
    <xf numFmtId="0" fontId="10" fillId="33" borderId="0" xfId="0" applyFont="1" applyFill="1" applyAlignment="1">
      <alignment horizontal="left" wrapText="1"/>
    </xf>
    <xf numFmtId="0" fontId="10" fillId="33" borderId="0" xfId="0" applyFont="1" applyFill="1" applyAlignment="1">
      <alignment horizontal="left" vertical="top" wrapText="1"/>
    </xf>
    <xf numFmtId="0" fontId="13" fillId="26" borderId="0" xfId="0" applyFont="1" applyFill="1" applyAlignment="1">
      <alignment horizontal="center" vertical="center" wrapText="1"/>
    </xf>
    <xf numFmtId="0" fontId="13" fillId="26" borderId="58" xfId="0" applyFont="1" applyFill="1" applyBorder="1" applyAlignment="1">
      <alignment horizontal="center" vertical="center" wrapText="1"/>
    </xf>
    <xf numFmtId="0" fontId="13" fillId="26" borderId="33" xfId="0" applyFont="1" applyFill="1" applyBorder="1" applyAlignment="1">
      <alignment horizontal="center" vertical="center"/>
    </xf>
    <xf numFmtId="0" fontId="13" fillId="26" borderId="0" xfId="0" applyFont="1" applyFill="1" applyAlignment="1">
      <alignment horizontal="center" vertical="center"/>
    </xf>
    <xf numFmtId="0" fontId="13" fillId="26" borderId="59" xfId="0" applyFont="1" applyFill="1" applyBorder="1" applyAlignment="1">
      <alignment horizontal="center" vertical="center"/>
    </xf>
    <xf numFmtId="0" fontId="72" fillId="33" borderId="0" xfId="0" applyFont="1" applyFill="1" applyAlignment="1">
      <alignment horizontal="left" vertical="top" wrapText="1"/>
    </xf>
    <xf numFmtId="0" fontId="16" fillId="33" borderId="0" xfId="0" applyFont="1" applyFill="1" applyAlignment="1">
      <alignment horizontal="left" vertical="top" wrapText="1"/>
    </xf>
    <xf numFmtId="0" fontId="10" fillId="32" borderId="32" xfId="0" applyFont="1" applyFill="1" applyBorder="1" applyAlignment="1">
      <alignment vertical="top" wrapText="1"/>
    </xf>
    <xf numFmtId="0" fontId="10" fillId="32" borderId="59" xfId="0" applyFont="1" applyFill="1" applyBorder="1" applyAlignment="1">
      <alignment vertical="top" wrapText="1"/>
    </xf>
    <xf numFmtId="0" fontId="13" fillId="26" borderId="59" xfId="0" applyFont="1" applyFill="1" applyBorder="1" applyAlignment="1">
      <alignment horizontal="center" vertical="center" wrapText="1"/>
    </xf>
    <xf numFmtId="2" fontId="9" fillId="27" borderId="19" xfId="0" applyNumberFormat="1" applyFont="1" applyFill="1" applyBorder="1" applyAlignment="1">
      <alignment horizontal="center" vertical="center"/>
    </xf>
    <xf numFmtId="2" fontId="9" fillId="27" borderId="35" xfId="0" applyNumberFormat="1" applyFont="1" applyFill="1" applyBorder="1" applyAlignment="1">
      <alignment horizontal="center" vertical="center"/>
    </xf>
    <xf numFmtId="2" fontId="9" fillId="27" borderId="0" xfId="0" applyNumberFormat="1" applyFont="1" applyFill="1" applyAlignment="1">
      <alignment horizontal="center" vertical="center"/>
    </xf>
    <xf numFmtId="2" fontId="9" fillId="27" borderId="59" xfId="0" applyNumberFormat="1" applyFont="1" applyFill="1" applyBorder="1" applyAlignment="1">
      <alignment horizontal="center" vertical="center"/>
    </xf>
    <xf numFmtId="2" fontId="10" fillId="32" borderId="39" xfId="0" quotePrefix="1" applyNumberFormat="1" applyFont="1" applyFill="1" applyBorder="1" applyAlignment="1">
      <alignment horizontal="center" vertical="center"/>
    </xf>
    <xf numFmtId="2" fontId="10" fillId="32" borderId="41" xfId="0" quotePrefix="1" applyNumberFormat="1" applyFont="1" applyFill="1" applyBorder="1" applyAlignment="1">
      <alignment horizontal="center" vertical="center"/>
    </xf>
    <xf numFmtId="2" fontId="9" fillId="27" borderId="39" xfId="0" applyNumberFormat="1" applyFont="1" applyFill="1" applyBorder="1" applyAlignment="1">
      <alignment horizontal="center" vertical="center" wrapText="1"/>
    </xf>
    <xf numFmtId="2" fontId="9" fillId="27" borderId="41" xfId="0" applyNumberFormat="1" applyFont="1" applyFill="1" applyBorder="1" applyAlignment="1">
      <alignment horizontal="center" vertical="center" wrapText="1"/>
    </xf>
    <xf numFmtId="2" fontId="10" fillId="33" borderId="0" xfId="0" quotePrefix="1" applyNumberFormat="1" applyFont="1" applyFill="1" applyAlignment="1">
      <alignment horizontal="center" vertical="center"/>
    </xf>
    <xf numFmtId="2" fontId="9" fillId="27" borderId="19" xfId="0" applyNumberFormat="1" applyFont="1" applyFill="1" applyBorder="1" applyAlignment="1">
      <alignment horizontal="center" vertical="center" wrapText="1"/>
    </xf>
    <xf numFmtId="0" fontId="67" fillId="33" borderId="0" xfId="0" applyFont="1" applyFill="1" applyAlignment="1">
      <alignment horizontal="left" vertical="top" wrapText="1"/>
    </xf>
    <xf numFmtId="2" fontId="10" fillId="32" borderId="40" xfId="0" quotePrefix="1" applyNumberFormat="1" applyFont="1" applyFill="1" applyBorder="1" applyAlignment="1">
      <alignment horizontal="center" vertical="center"/>
    </xf>
    <xf numFmtId="2" fontId="10" fillId="32" borderId="0" xfId="0" quotePrefix="1" applyNumberFormat="1" applyFont="1" applyFill="1" applyAlignment="1">
      <alignment horizontal="center" vertical="center"/>
    </xf>
    <xf numFmtId="2" fontId="10" fillId="32" borderId="31" xfId="0" quotePrefix="1" applyNumberFormat="1" applyFont="1" applyFill="1" applyBorder="1" applyAlignment="1">
      <alignment horizontal="center" vertical="center"/>
    </xf>
    <xf numFmtId="2" fontId="10" fillId="32" borderId="35" xfId="0" quotePrefix="1" applyNumberFormat="1" applyFont="1" applyFill="1" applyBorder="1" applyAlignment="1">
      <alignment horizontal="center" vertical="center"/>
    </xf>
    <xf numFmtId="0" fontId="13" fillId="26" borderId="12" xfId="0" applyFont="1" applyFill="1" applyBorder="1" applyAlignment="1">
      <alignment horizontal="center" vertical="center"/>
    </xf>
    <xf numFmtId="0" fontId="13" fillId="26" borderId="58" xfId="0" applyFont="1" applyFill="1" applyBorder="1" applyAlignment="1">
      <alignment horizontal="center" vertical="center"/>
    </xf>
    <xf numFmtId="2" fontId="10" fillId="33" borderId="0" xfId="0" quotePrefix="1" applyNumberFormat="1" applyFont="1" applyFill="1" applyAlignment="1">
      <alignment horizontal="left" vertical="center"/>
    </xf>
    <xf numFmtId="0" fontId="13" fillId="26" borderId="0" xfId="0" applyFont="1" applyFill="1" applyAlignment="1">
      <alignment horizontal="center" vertical="center" shrinkToFit="1"/>
    </xf>
    <xf numFmtId="2" fontId="9" fillId="27" borderId="31" xfId="0" applyNumberFormat="1" applyFont="1" applyFill="1" applyBorder="1" applyAlignment="1">
      <alignment horizontal="center" vertical="center"/>
    </xf>
    <xf numFmtId="2" fontId="9" fillId="27" borderId="32" xfId="0" applyNumberFormat="1" applyFont="1" applyFill="1" applyBorder="1" applyAlignment="1">
      <alignment horizontal="center" vertical="center"/>
    </xf>
    <xf numFmtId="2" fontId="10" fillId="33" borderId="0" xfId="0" applyNumberFormat="1" applyFont="1" applyFill="1" applyAlignment="1">
      <alignment horizontal="left" vertical="center" wrapText="1"/>
    </xf>
    <xf numFmtId="0" fontId="11" fillId="33" borderId="0" xfId="0" applyFont="1" applyFill="1" applyAlignment="1">
      <alignment horizontal="center" vertical="center"/>
    </xf>
    <xf numFmtId="0" fontId="47" fillId="33" borderId="0" xfId="0" applyFont="1" applyFill="1" applyAlignment="1">
      <alignment horizontal="center" vertical="center"/>
    </xf>
    <xf numFmtId="2" fontId="10" fillId="24" borderId="39" xfId="0" applyNumberFormat="1" applyFont="1" applyFill="1" applyBorder="1" applyAlignment="1">
      <alignment horizontal="center" vertical="center" wrapText="1"/>
    </xf>
    <xf numFmtId="2" fontId="10" fillId="24" borderId="41" xfId="0" applyNumberFormat="1" applyFont="1" applyFill="1" applyBorder="1" applyAlignment="1">
      <alignment horizontal="center" vertical="center" wrapText="1"/>
    </xf>
    <xf numFmtId="0" fontId="47" fillId="26" borderId="19" xfId="0" applyFont="1" applyFill="1" applyBorder="1" applyAlignment="1">
      <alignment horizontal="center" vertical="center"/>
    </xf>
    <xf numFmtId="0" fontId="16" fillId="33" borderId="0" xfId="0" applyFont="1" applyFill="1" applyAlignment="1">
      <alignment vertical="top" wrapText="1"/>
    </xf>
    <xf numFmtId="2" fontId="10" fillId="32" borderId="35" xfId="0" quotePrefix="1" applyNumberFormat="1" applyFont="1" applyFill="1" applyBorder="1" applyAlignment="1">
      <alignment horizontal="left" vertical="center"/>
    </xf>
    <xf numFmtId="2" fontId="10" fillId="32" borderId="19" xfId="0" quotePrefix="1" applyNumberFormat="1" applyFont="1" applyFill="1" applyBorder="1" applyAlignment="1">
      <alignment horizontal="left" vertical="center"/>
    </xf>
    <xf numFmtId="2" fontId="9" fillId="27" borderId="30" xfId="0" applyNumberFormat="1" applyFont="1" applyFill="1" applyBorder="1" applyAlignment="1">
      <alignment horizontal="center" vertical="center" wrapText="1"/>
    </xf>
    <xf numFmtId="2" fontId="9" fillId="27" borderId="32" xfId="0" applyNumberFormat="1" applyFont="1" applyFill="1" applyBorder="1" applyAlignment="1">
      <alignment horizontal="center" vertical="center" wrapText="1"/>
    </xf>
    <xf numFmtId="2" fontId="9" fillId="27" borderId="59" xfId="0" applyNumberFormat="1" applyFont="1" applyFill="1" applyBorder="1" applyAlignment="1">
      <alignment horizontal="center" vertical="center" wrapText="1"/>
    </xf>
    <xf numFmtId="2" fontId="10" fillId="32" borderId="33" xfId="0" quotePrefix="1" applyNumberFormat="1" applyFont="1" applyFill="1" applyBorder="1" applyAlignment="1">
      <alignment horizontal="left" vertical="center"/>
    </xf>
    <xf numFmtId="0" fontId="10" fillId="32" borderId="59" xfId="0" quotePrefix="1" applyFont="1" applyFill="1" applyBorder="1" applyAlignment="1">
      <alignment vertical="top" wrapText="1"/>
    </xf>
    <xf numFmtId="0" fontId="10" fillId="32" borderId="33" xfId="0" quotePrefix="1" applyFont="1" applyFill="1" applyBorder="1" applyAlignment="1">
      <alignment horizontal="left" vertical="center"/>
    </xf>
    <xf numFmtId="0" fontId="10" fillId="32" borderId="0" xfId="0" quotePrefix="1" applyFont="1" applyFill="1" applyAlignment="1">
      <alignment horizontal="left" vertical="center"/>
    </xf>
    <xf numFmtId="0" fontId="10" fillId="32" borderId="33" xfId="0" quotePrefix="1" applyFont="1" applyFill="1" applyBorder="1" applyAlignment="1">
      <alignment horizontal="left" vertical="center" wrapText="1"/>
    </xf>
    <xf numFmtId="0" fontId="10" fillId="32" borderId="30" xfId="0" quotePrefix="1" applyFont="1" applyFill="1" applyBorder="1" applyAlignment="1">
      <alignment horizontal="left" vertical="center"/>
    </xf>
    <xf numFmtId="0" fontId="10" fillId="32" borderId="34" xfId="0" quotePrefix="1" applyFont="1" applyFill="1" applyBorder="1" applyAlignment="1">
      <alignment horizontal="left" vertical="center"/>
    </xf>
    <xf numFmtId="2" fontId="10" fillId="32" borderId="30" xfId="0" quotePrefix="1" applyNumberFormat="1" applyFont="1" applyFill="1" applyBorder="1" applyAlignment="1">
      <alignment horizontal="left" vertical="center"/>
    </xf>
    <xf numFmtId="2" fontId="10" fillId="32" borderId="0" xfId="0" quotePrefix="1" applyNumberFormat="1" applyFont="1" applyFill="1" applyAlignment="1">
      <alignment horizontal="left" vertical="center"/>
    </xf>
    <xf numFmtId="0" fontId="57" fillId="28" borderId="15" xfId="0" applyFont="1" applyFill="1" applyBorder="1" applyAlignment="1">
      <alignment horizontal="center" vertical="center" wrapText="1"/>
    </xf>
    <xf numFmtId="0" fontId="57" fillId="28" borderId="17" xfId="0" applyFont="1" applyFill="1" applyBorder="1" applyAlignment="1">
      <alignment horizontal="center" vertical="center" wrapText="1"/>
    </xf>
    <xf numFmtId="0" fontId="11" fillId="28" borderId="13" xfId="0" applyFont="1" applyFill="1" applyBorder="1" applyAlignment="1">
      <alignment vertical="center" wrapText="1"/>
    </xf>
    <xf numFmtId="0" fontId="11" fillId="28" borderId="18" xfId="0" applyFont="1" applyFill="1" applyBorder="1" applyAlignment="1">
      <alignment vertical="center" wrapText="1"/>
    </xf>
    <xf numFmtId="0" fontId="44" fillId="33" borderId="0" xfId="0" applyFont="1" applyFill="1" applyAlignment="1">
      <alignment horizontal="center" vertical="center" wrapText="1"/>
    </xf>
    <xf numFmtId="0" fontId="44" fillId="0" borderId="27" xfId="0" applyFont="1" applyBorder="1" applyAlignment="1">
      <alignment horizontal="left" vertical="center" wrapText="1"/>
    </xf>
    <xf numFmtId="0" fontId="44" fillId="0" borderId="28" xfId="0" applyFont="1" applyBorder="1" applyAlignment="1">
      <alignment horizontal="left" vertical="center" wrapText="1"/>
    </xf>
    <xf numFmtId="0" fontId="44" fillId="0" borderId="22" xfId="0" applyFont="1" applyBorder="1" applyAlignment="1">
      <alignment horizontal="left" vertical="center" wrapText="1"/>
    </xf>
    <xf numFmtId="0" fontId="44" fillId="0" borderId="23" xfId="0" applyFont="1" applyBorder="1" applyAlignment="1">
      <alignment horizontal="left" vertical="center" wrapText="1"/>
    </xf>
    <xf numFmtId="0" fontId="41" fillId="36" borderId="36" xfId="0" applyFont="1" applyFill="1" applyBorder="1" applyAlignment="1">
      <alignment horizontal="center" vertical="center" wrapText="1"/>
    </xf>
    <xf numFmtId="0" fontId="41" fillId="36" borderId="38" xfId="0" applyFont="1" applyFill="1" applyBorder="1" applyAlignment="1">
      <alignment horizontal="center" vertical="center" wrapText="1"/>
    </xf>
    <xf numFmtId="2" fontId="18" fillId="33" borderId="0" xfId="0" applyNumberFormat="1" applyFont="1" applyFill="1" applyAlignment="1">
      <alignment horizontal="left" wrapText="1"/>
    </xf>
    <xf numFmtId="0" fontId="41" fillId="26" borderId="30" xfId="0" applyFont="1" applyFill="1" applyBorder="1" applyAlignment="1">
      <alignment horizontal="center" vertical="center" wrapText="1"/>
    </xf>
    <xf numFmtId="0" fontId="41" fillId="26" borderId="31" xfId="0" applyFont="1" applyFill="1" applyBorder="1" applyAlignment="1">
      <alignment horizontal="center" vertical="center" wrapText="1"/>
    </xf>
    <xf numFmtId="0" fontId="44" fillId="33" borderId="27" xfId="0" applyFont="1" applyFill="1" applyBorder="1" applyAlignment="1">
      <alignment horizontal="center" vertical="center" wrapText="1"/>
    </xf>
    <xf numFmtId="0" fontId="44" fillId="33" borderId="28" xfId="0" applyFont="1" applyFill="1" applyBorder="1" applyAlignment="1">
      <alignment horizontal="center" vertical="center" wrapText="1"/>
    </xf>
    <xf numFmtId="0" fontId="44" fillId="33" borderId="29" xfId="0" applyFont="1" applyFill="1" applyBorder="1" applyAlignment="1">
      <alignment horizontal="center" vertical="center" wrapText="1"/>
    </xf>
    <xf numFmtId="0" fontId="41" fillId="26" borderId="32" xfId="0" applyFont="1" applyFill="1" applyBorder="1" applyAlignment="1">
      <alignment horizontal="center" vertical="center" wrapText="1"/>
    </xf>
    <xf numFmtId="0" fontId="44" fillId="33" borderId="27" xfId="0" applyFont="1" applyFill="1" applyBorder="1" applyAlignment="1">
      <alignment horizontal="left" vertical="center" wrapText="1"/>
    </xf>
    <xf numFmtId="0" fontId="44" fillId="33" borderId="28" xfId="0" applyFont="1" applyFill="1" applyBorder="1" applyAlignment="1">
      <alignment horizontal="left" vertical="center" wrapText="1"/>
    </xf>
    <xf numFmtId="0" fontId="44" fillId="33" borderId="22" xfId="0" applyFont="1" applyFill="1" applyBorder="1" applyAlignment="1">
      <alignment horizontal="left" vertical="center" wrapText="1"/>
    </xf>
    <xf numFmtId="0" fontId="44" fillId="33" borderId="23" xfId="0" applyFont="1" applyFill="1" applyBorder="1" applyAlignment="1">
      <alignment horizontal="left" vertical="center" wrapText="1"/>
    </xf>
    <xf numFmtId="0" fontId="44" fillId="33" borderId="27" xfId="0" applyFont="1" applyFill="1" applyBorder="1" applyAlignment="1">
      <alignment vertical="center" wrapText="1"/>
    </xf>
    <xf numFmtId="0" fontId="44" fillId="33" borderId="28" xfId="0" applyFont="1" applyFill="1" applyBorder="1" applyAlignment="1">
      <alignment vertical="center" wrapText="1"/>
    </xf>
    <xf numFmtId="0" fontId="44" fillId="33" borderId="29" xfId="0" applyFont="1" applyFill="1" applyBorder="1" applyAlignment="1">
      <alignment vertical="center" wrapText="1"/>
    </xf>
    <xf numFmtId="0" fontId="10" fillId="33" borderId="0" xfId="0" applyFont="1" applyFill="1" applyAlignment="1">
      <alignment horizontal="left" wrapText="1"/>
    </xf>
    <xf numFmtId="0" fontId="74" fillId="33" borderId="0" xfId="0" applyFont="1" applyFill="1" applyAlignment="1">
      <alignment horizontal="left" wrapText="1"/>
    </xf>
    <xf numFmtId="0" fontId="18" fillId="33" borderId="0" xfId="0" applyFont="1" applyFill="1" applyAlignment="1">
      <alignment horizontal="left"/>
    </xf>
    <xf numFmtId="0" fontId="10" fillId="33" borderId="0" xfId="0" applyFont="1" applyFill="1" applyAlignment="1">
      <alignment horizontal="left" vertical="top" wrapText="1"/>
    </xf>
    <xf numFmtId="0" fontId="65" fillId="33" borderId="0" xfId="0" applyFont="1" applyFill="1" applyAlignment="1">
      <alignment horizontal="left"/>
    </xf>
    <xf numFmtId="0" fontId="41" fillId="26" borderId="36" xfId="0" applyFont="1" applyFill="1" applyBorder="1" applyAlignment="1">
      <alignment horizontal="center" vertical="center" wrapText="1"/>
    </xf>
    <xf numFmtId="0" fontId="41" fillId="26" borderId="37" xfId="0" applyFont="1" applyFill="1" applyBorder="1" applyAlignment="1">
      <alignment horizontal="center" vertical="center" wrapText="1"/>
    </xf>
    <xf numFmtId="0" fontId="19" fillId="0" borderId="21"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23" xfId="0" applyFont="1" applyBorder="1" applyAlignment="1">
      <alignment horizontal="center" vertical="center" wrapText="1"/>
    </xf>
    <xf numFmtId="0" fontId="12" fillId="28" borderId="12" xfId="0" applyFont="1" applyFill="1" applyBorder="1" applyAlignment="1">
      <alignment horizontal="center" vertical="center"/>
    </xf>
    <xf numFmtId="0" fontId="12" fillId="28" borderId="0" xfId="0" applyFont="1" applyFill="1" applyAlignment="1">
      <alignment horizontal="center" vertical="center"/>
    </xf>
    <xf numFmtId="0" fontId="12" fillId="28" borderId="58" xfId="0" applyFont="1" applyFill="1" applyBorder="1" applyAlignment="1">
      <alignment horizontal="center" vertical="center"/>
    </xf>
    <xf numFmtId="0" fontId="47" fillId="26" borderId="12" xfId="0" applyFont="1" applyFill="1" applyBorder="1" applyAlignment="1">
      <alignment horizontal="center" vertical="center" wrapText="1"/>
    </xf>
    <xf numFmtId="0" fontId="47" fillId="26" borderId="0" xfId="0" applyFont="1" applyFill="1" applyAlignment="1">
      <alignment horizontal="center" vertical="center" wrapText="1"/>
    </xf>
    <xf numFmtId="0" fontId="47" fillId="26" borderId="58" xfId="0" applyFont="1" applyFill="1" applyBorder="1" applyAlignment="1">
      <alignment horizontal="center" vertical="center" wrapText="1"/>
    </xf>
    <xf numFmtId="0" fontId="13" fillId="26" borderId="12" xfId="0" applyFont="1" applyFill="1" applyBorder="1" applyAlignment="1">
      <alignment horizontal="center" vertical="center" wrapText="1"/>
    </xf>
    <xf numFmtId="0" fontId="13" fillId="26" borderId="0" xfId="0" applyFont="1" applyFill="1" applyAlignment="1">
      <alignment horizontal="center" vertical="center" wrapText="1"/>
    </xf>
    <xf numFmtId="0" fontId="13" fillId="26" borderId="58" xfId="0" applyFont="1" applyFill="1" applyBorder="1" applyAlignment="1">
      <alignment horizontal="center" vertical="center" wrapText="1"/>
    </xf>
    <xf numFmtId="0" fontId="16" fillId="33" borderId="31" xfId="0" applyFont="1" applyFill="1" applyBorder="1" applyAlignment="1">
      <alignment horizontal="left" vertical="top" wrapText="1"/>
    </xf>
    <xf numFmtId="0" fontId="85" fillId="0" borderId="0" xfId="0" applyFont="1" applyAlignment="1">
      <alignment horizontal="left"/>
    </xf>
    <xf numFmtId="0" fontId="47" fillId="26" borderId="33" xfId="0" applyFont="1" applyFill="1" applyBorder="1" applyAlignment="1">
      <alignment horizontal="center" vertical="center"/>
    </xf>
    <xf numFmtId="0" fontId="47" fillId="26" borderId="0" xfId="0" applyFont="1" applyFill="1" applyAlignment="1">
      <alignment horizontal="center" vertical="center"/>
    </xf>
    <xf numFmtId="0" fontId="47" fillId="26" borderId="59" xfId="0" applyFont="1" applyFill="1" applyBorder="1" applyAlignment="1">
      <alignment horizontal="center" vertical="center"/>
    </xf>
    <xf numFmtId="0" fontId="13" fillId="26" borderId="33" xfId="0" applyFont="1" applyFill="1" applyBorder="1" applyAlignment="1">
      <alignment horizontal="center" vertical="center"/>
    </xf>
    <xf numFmtId="0" fontId="13" fillId="26" borderId="0" xfId="0" applyFont="1" applyFill="1" applyAlignment="1">
      <alignment horizontal="center" vertical="center"/>
    </xf>
    <xf numFmtId="0" fontId="13" fillId="26" borderId="59" xfId="0" applyFont="1" applyFill="1" applyBorder="1" applyAlignment="1">
      <alignment horizontal="center" vertical="center"/>
    </xf>
    <xf numFmtId="0" fontId="72" fillId="33" borderId="0" xfId="0" applyFont="1" applyFill="1" applyAlignment="1">
      <alignment horizontal="left" vertical="top" wrapText="1"/>
    </xf>
    <xf numFmtId="0" fontId="16" fillId="33" borderId="0" xfId="0" applyFont="1" applyFill="1" applyAlignment="1">
      <alignment horizontal="left" vertical="top" wrapText="1"/>
    </xf>
    <xf numFmtId="0" fontId="67" fillId="33" borderId="0" xfId="0" applyFont="1" applyFill="1" applyAlignment="1">
      <alignment horizontal="left" vertical="center" wrapText="1"/>
    </xf>
    <xf numFmtId="0" fontId="52" fillId="28" borderId="30" xfId="0" quotePrefix="1" applyFont="1" applyFill="1" applyBorder="1" applyAlignment="1">
      <alignment horizontal="center" vertical="center"/>
    </xf>
    <xf numFmtId="0" fontId="52" fillId="28" borderId="31" xfId="0" quotePrefix="1" applyFont="1" applyFill="1" applyBorder="1" applyAlignment="1">
      <alignment horizontal="center" vertical="center"/>
    </xf>
    <xf numFmtId="0" fontId="52" fillId="28" borderId="32" xfId="0" quotePrefix="1" applyFont="1" applyFill="1" applyBorder="1" applyAlignment="1">
      <alignment horizontal="center" vertical="center"/>
    </xf>
    <xf numFmtId="0" fontId="10" fillId="32" borderId="32" xfId="0" applyFont="1" applyFill="1" applyBorder="1" applyAlignment="1">
      <alignment vertical="top" wrapText="1"/>
    </xf>
    <xf numFmtId="0" fontId="10" fillId="32" borderId="59" xfId="0" applyFont="1" applyFill="1" applyBorder="1" applyAlignment="1">
      <alignment vertical="top" wrapText="1"/>
    </xf>
    <xf numFmtId="0" fontId="16" fillId="33" borderId="0" xfId="0" applyFont="1" applyFill="1" applyAlignment="1">
      <alignment horizontal="left" vertical="center" wrapText="1"/>
    </xf>
    <xf numFmtId="0" fontId="67" fillId="33" borderId="31" xfId="0" applyFont="1" applyFill="1" applyBorder="1" applyAlignment="1">
      <alignment horizontal="left" vertical="top" wrapText="1"/>
    </xf>
    <xf numFmtId="0" fontId="13" fillId="26" borderId="33" xfId="0" applyFont="1" applyFill="1" applyBorder="1" applyAlignment="1">
      <alignment horizontal="center" vertical="center" wrapText="1"/>
    </xf>
    <xf numFmtId="0" fontId="13" fillId="26" borderId="59" xfId="0" applyFont="1" applyFill="1" applyBorder="1" applyAlignment="1">
      <alignment horizontal="center" vertical="center" wrapText="1"/>
    </xf>
    <xf numFmtId="0" fontId="47" fillId="26" borderId="33" xfId="0" applyFont="1" applyFill="1" applyBorder="1" applyAlignment="1">
      <alignment horizontal="center" vertical="center" wrapText="1"/>
    </xf>
    <xf numFmtId="0" fontId="47" fillId="26" borderId="59" xfId="0" applyFont="1" applyFill="1" applyBorder="1" applyAlignment="1">
      <alignment horizontal="center" vertical="center" wrapText="1"/>
    </xf>
    <xf numFmtId="2" fontId="9" fillId="33" borderId="0" xfId="0" applyNumberFormat="1" applyFont="1" applyFill="1" applyAlignment="1">
      <alignment horizontal="center" vertical="center" wrapText="1"/>
    </xf>
    <xf numFmtId="2" fontId="10" fillId="33" borderId="0" xfId="0" quotePrefix="1" applyNumberFormat="1" applyFont="1" applyFill="1" applyAlignment="1">
      <alignment horizontal="center" vertical="center"/>
    </xf>
    <xf numFmtId="2" fontId="9" fillId="27" borderId="39" xfId="0" applyNumberFormat="1" applyFont="1" applyFill="1" applyBorder="1" applyAlignment="1">
      <alignment horizontal="center" vertical="center" wrapText="1"/>
    </xf>
    <xf numFmtId="2" fontId="9" fillId="27" borderId="41" xfId="0" applyNumberFormat="1" applyFont="1" applyFill="1" applyBorder="1" applyAlignment="1">
      <alignment horizontal="center" vertical="center" wrapText="1"/>
    </xf>
    <xf numFmtId="2" fontId="10" fillId="32" borderId="39" xfId="0" quotePrefix="1" applyNumberFormat="1" applyFont="1" applyFill="1" applyBorder="1" applyAlignment="1">
      <alignment horizontal="center" vertical="center"/>
    </xf>
    <xf numFmtId="2" fontId="10" fillId="32" borderId="41" xfId="0" quotePrefix="1" applyNumberFormat="1" applyFont="1" applyFill="1" applyBorder="1" applyAlignment="1">
      <alignment horizontal="center" vertical="center"/>
    </xf>
    <xf numFmtId="2" fontId="9" fillId="27" borderId="31" xfId="0" applyNumberFormat="1" applyFont="1" applyFill="1" applyBorder="1" applyAlignment="1">
      <alignment horizontal="center" vertical="center" wrapText="1"/>
    </xf>
    <xf numFmtId="2" fontId="9" fillId="27" borderId="19" xfId="0" applyNumberFormat="1" applyFont="1" applyFill="1" applyBorder="1" applyAlignment="1">
      <alignment horizontal="center" vertical="center" wrapText="1"/>
    </xf>
    <xf numFmtId="2" fontId="10" fillId="32" borderId="30" xfId="0" quotePrefix="1" applyNumberFormat="1" applyFont="1" applyFill="1" applyBorder="1" applyAlignment="1">
      <alignment horizontal="center" vertical="center"/>
    </xf>
    <xf numFmtId="2" fontId="10" fillId="32" borderId="34" xfId="0" quotePrefix="1" applyNumberFormat="1" applyFont="1" applyFill="1" applyBorder="1" applyAlignment="1">
      <alignment horizontal="center" vertical="center"/>
    </xf>
    <xf numFmtId="0" fontId="47" fillId="33" borderId="0" xfId="0" applyFont="1" applyFill="1" applyAlignment="1">
      <alignment horizontal="center" vertical="center" wrapText="1"/>
    </xf>
    <xf numFmtId="0" fontId="47" fillId="26" borderId="30" xfId="0" applyFont="1" applyFill="1" applyBorder="1" applyAlignment="1">
      <alignment horizontal="center" vertical="center" wrapText="1"/>
    </xf>
    <xf numFmtId="0" fontId="47" fillId="26" borderId="34" xfId="0" applyFont="1" applyFill="1" applyBorder="1" applyAlignment="1">
      <alignment horizontal="center" vertical="center" wrapText="1"/>
    </xf>
    <xf numFmtId="2" fontId="9" fillId="27" borderId="19" xfId="0" applyNumberFormat="1" applyFont="1" applyFill="1" applyBorder="1" applyAlignment="1">
      <alignment horizontal="center" vertical="center"/>
    </xf>
    <xf numFmtId="2" fontId="9" fillId="27" borderId="35" xfId="0" applyNumberFormat="1" applyFont="1" applyFill="1" applyBorder="1" applyAlignment="1">
      <alignment horizontal="center" vertical="center"/>
    </xf>
    <xf numFmtId="0" fontId="12" fillId="26" borderId="33" xfId="0" applyFont="1" applyFill="1" applyBorder="1" applyAlignment="1">
      <alignment horizontal="center" vertical="center"/>
    </xf>
    <xf numFmtId="0" fontId="12" fillId="26" borderId="0" xfId="0" applyFont="1" applyFill="1" applyAlignment="1">
      <alignment horizontal="center" vertical="center"/>
    </xf>
    <xf numFmtId="0" fontId="12" fillId="26" borderId="59" xfId="0" applyFont="1" applyFill="1" applyBorder="1" applyAlignment="1">
      <alignment horizontal="center" vertical="center"/>
    </xf>
    <xf numFmtId="2" fontId="9" fillId="27" borderId="0" xfId="0" applyNumberFormat="1" applyFont="1" applyFill="1" applyAlignment="1">
      <alignment horizontal="center" vertical="center"/>
    </xf>
    <xf numFmtId="2" fontId="9" fillId="27" borderId="59" xfId="0" applyNumberFormat="1" applyFont="1" applyFill="1" applyBorder="1" applyAlignment="1">
      <alignment horizontal="center" vertical="center"/>
    </xf>
    <xf numFmtId="0" fontId="67" fillId="33" borderId="0" xfId="0" applyFont="1" applyFill="1" applyAlignment="1">
      <alignment horizontal="left" vertical="top" wrapText="1"/>
    </xf>
    <xf numFmtId="0" fontId="16" fillId="33" borderId="0" xfId="0" applyFont="1" applyFill="1" applyBorder="1" applyAlignment="1">
      <alignment horizontal="left" vertical="top" wrapText="1"/>
    </xf>
    <xf numFmtId="2" fontId="9" fillId="27" borderId="20" xfId="0" applyNumberFormat="1" applyFont="1" applyFill="1" applyBorder="1" applyAlignment="1">
      <alignment horizontal="center" vertical="center" wrapText="1"/>
    </xf>
    <xf numFmtId="0" fontId="12" fillId="28" borderId="30" xfId="0" quotePrefix="1" applyFont="1" applyFill="1" applyBorder="1" applyAlignment="1">
      <alignment horizontal="center" vertical="center"/>
    </xf>
    <xf numFmtId="0" fontId="12" fillId="28" borderId="31" xfId="0" quotePrefix="1" applyFont="1" applyFill="1" applyBorder="1" applyAlignment="1">
      <alignment horizontal="center" vertical="center"/>
    </xf>
    <xf numFmtId="0" fontId="12" fillId="28" borderId="32" xfId="0" quotePrefix="1" applyFont="1" applyFill="1" applyBorder="1" applyAlignment="1">
      <alignment horizontal="center" vertical="center"/>
    </xf>
    <xf numFmtId="0" fontId="47" fillId="26" borderId="64" xfId="0" applyFont="1" applyFill="1" applyBorder="1" applyAlignment="1">
      <alignment horizontal="center" vertical="center"/>
    </xf>
    <xf numFmtId="0" fontId="47" fillId="26" borderId="65" xfId="0" applyFont="1" applyFill="1" applyBorder="1" applyAlignment="1">
      <alignment horizontal="center" vertical="center"/>
    </xf>
    <xf numFmtId="0" fontId="47" fillId="26" borderId="66" xfId="0" applyFont="1" applyFill="1" applyBorder="1" applyAlignment="1">
      <alignment horizontal="center" vertical="center"/>
    </xf>
    <xf numFmtId="0" fontId="47" fillId="26" borderId="67" xfId="0" applyFont="1" applyFill="1" applyBorder="1" applyAlignment="1">
      <alignment horizontal="center" vertical="center"/>
    </xf>
    <xf numFmtId="2" fontId="9" fillId="27" borderId="38" xfId="0" applyNumberFormat="1" applyFont="1" applyFill="1" applyBorder="1" applyAlignment="1">
      <alignment horizontal="center" vertical="center" wrapText="1"/>
    </xf>
    <xf numFmtId="2" fontId="10" fillId="32" borderId="33" xfId="0" quotePrefix="1" applyNumberFormat="1" applyFont="1" applyFill="1" applyBorder="1" applyAlignment="1">
      <alignment horizontal="center" vertical="center"/>
    </xf>
    <xf numFmtId="2" fontId="10" fillId="32" borderId="42" xfId="0" quotePrefix="1" applyNumberFormat="1" applyFont="1" applyFill="1" applyBorder="1" applyAlignment="1">
      <alignment horizontal="center" vertical="center"/>
    </xf>
    <xf numFmtId="2" fontId="10" fillId="32" borderId="44" xfId="0" quotePrefix="1" applyNumberFormat="1" applyFont="1" applyFill="1" applyBorder="1" applyAlignment="1">
      <alignment horizontal="center" vertical="center"/>
    </xf>
    <xf numFmtId="0" fontId="11" fillId="32" borderId="32" xfId="0" applyFont="1" applyFill="1" applyBorder="1" applyAlignment="1">
      <alignment horizontal="center" vertical="center"/>
    </xf>
    <xf numFmtId="0" fontId="11" fillId="32" borderId="59" xfId="0" applyFont="1" applyFill="1" applyBorder="1" applyAlignment="1">
      <alignment horizontal="center" vertical="center"/>
    </xf>
    <xf numFmtId="0" fontId="11" fillId="32" borderId="43" xfId="0" applyFont="1" applyFill="1" applyBorder="1" applyAlignment="1">
      <alignment horizontal="center" vertical="center"/>
    </xf>
    <xf numFmtId="0" fontId="11" fillId="32" borderId="45" xfId="0" applyFont="1" applyFill="1" applyBorder="1" applyAlignment="1">
      <alignment horizontal="center" vertical="center"/>
    </xf>
    <xf numFmtId="2" fontId="10" fillId="32" borderId="60" xfId="0" quotePrefix="1" applyNumberFormat="1" applyFont="1" applyFill="1" applyBorder="1" applyAlignment="1">
      <alignment horizontal="left" vertical="center"/>
    </xf>
    <xf numFmtId="2" fontId="10" fillId="32" borderId="68" xfId="0" quotePrefix="1" applyNumberFormat="1" applyFont="1" applyFill="1" applyBorder="1" applyAlignment="1">
      <alignment horizontal="left" vertical="center"/>
    </xf>
    <xf numFmtId="2" fontId="10" fillId="32" borderId="61" xfId="0" quotePrefix="1" applyNumberFormat="1" applyFont="1" applyFill="1" applyBorder="1" applyAlignment="1">
      <alignment horizontal="left" vertical="center"/>
    </xf>
    <xf numFmtId="2" fontId="10" fillId="32" borderId="69" xfId="0" quotePrefix="1" applyNumberFormat="1" applyFont="1" applyFill="1" applyBorder="1" applyAlignment="1">
      <alignment horizontal="left" vertical="center"/>
    </xf>
    <xf numFmtId="2" fontId="10" fillId="32" borderId="62" xfId="0" quotePrefix="1" applyNumberFormat="1" applyFont="1" applyFill="1" applyBorder="1" applyAlignment="1">
      <alignment horizontal="left" vertical="center"/>
    </xf>
    <xf numFmtId="2" fontId="10" fillId="32" borderId="70" xfId="0" quotePrefix="1" applyNumberFormat="1" applyFont="1" applyFill="1" applyBorder="1" applyAlignment="1">
      <alignment horizontal="left" vertical="center"/>
    </xf>
    <xf numFmtId="2" fontId="10" fillId="32" borderId="63" xfId="0" quotePrefix="1" applyNumberFormat="1" applyFont="1" applyFill="1" applyBorder="1" applyAlignment="1">
      <alignment horizontal="left" vertical="center"/>
    </xf>
    <xf numFmtId="2" fontId="10" fillId="32" borderId="71" xfId="0" quotePrefix="1" applyNumberFormat="1" applyFont="1" applyFill="1" applyBorder="1" applyAlignment="1">
      <alignment horizontal="left" vertical="center"/>
    </xf>
    <xf numFmtId="2" fontId="10" fillId="32" borderId="31" xfId="0" quotePrefix="1" applyNumberFormat="1" applyFont="1" applyFill="1" applyBorder="1" applyAlignment="1">
      <alignment horizontal="center" vertical="center"/>
    </xf>
    <xf numFmtId="2" fontId="10" fillId="32" borderId="0" xfId="0" quotePrefix="1" applyNumberFormat="1" applyFont="1" applyFill="1" applyBorder="1" applyAlignment="1">
      <alignment horizontal="center" vertical="center"/>
    </xf>
    <xf numFmtId="2" fontId="10" fillId="32" borderId="26" xfId="0" quotePrefix="1" applyNumberFormat="1" applyFont="1" applyFill="1" applyBorder="1" applyAlignment="1">
      <alignment horizontal="center" vertical="center"/>
    </xf>
    <xf numFmtId="2" fontId="10" fillId="32" borderId="28" xfId="0" quotePrefix="1" applyNumberFormat="1" applyFont="1" applyFill="1" applyBorder="1" applyAlignment="1">
      <alignment horizontal="center" vertical="center"/>
    </xf>
    <xf numFmtId="2" fontId="10" fillId="32" borderId="46" xfId="0" quotePrefix="1" applyNumberFormat="1" applyFont="1" applyFill="1" applyBorder="1" applyAlignment="1">
      <alignment horizontal="center" vertical="center"/>
    </xf>
    <xf numFmtId="2" fontId="10" fillId="32" borderId="40" xfId="0" quotePrefix="1" applyNumberFormat="1" applyFont="1" applyFill="1" applyBorder="1" applyAlignment="1">
      <alignment horizontal="center" vertical="center"/>
    </xf>
    <xf numFmtId="2" fontId="10" fillId="32" borderId="79" xfId="0" quotePrefix="1" applyNumberFormat="1" applyFont="1" applyFill="1" applyBorder="1" applyAlignment="1">
      <alignment horizontal="center" vertical="center"/>
    </xf>
    <xf numFmtId="2" fontId="10" fillId="32" borderId="0" xfId="0" quotePrefix="1" applyNumberFormat="1" applyFont="1" applyFill="1" applyAlignment="1">
      <alignment horizontal="center" vertical="center"/>
    </xf>
    <xf numFmtId="2" fontId="10" fillId="32" borderId="72" xfId="0" quotePrefix="1" applyNumberFormat="1" applyFont="1" applyFill="1" applyBorder="1" applyAlignment="1">
      <alignment horizontal="left" vertical="center" wrapText="1"/>
    </xf>
    <xf numFmtId="2" fontId="10" fillId="32" borderId="73" xfId="0" quotePrefix="1" applyNumberFormat="1" applyFont="1" applyFill="1" applyBorder="1" applyAlignment="1">
      <alignment horizontal="left" vertical="center" wrapText="1"/>
    </xf>
    <xf numFmtId="2" fontId="10" fillId="32" borderId="61" xfId="0" quotePrefix="1" applyNumberFormat="1" applyFont="1" applyFill="1" applyBorder="1" applyAlignment="1">
      <alignment horizontal="left" vertical="center" wrapText="1"/>
    </xf>
    <xf numFmtId="2" fontId="10" fillId="32" borderId="69" xfId="0" quotePrefix="1" applyNumberFormat="1" applyFont="1" applyFill="1" applyBorder="1" applyAlignment="1">
      <alignment horizontal="left" vertical="center" wrapText="1"/>
    </xf>
    <xf numFmtId="2" fontId="10" fillId="32" borderId="47" xfId="0" quotePrefix="1" applyNumberFormat="1" applyFont="1" applyFill="1" applyBorder="1" applyAlignment="1">
      <alignment horizontal="center" vertical="center"/>
    </xf>
    <xf numFmtId="0" fontId="11" fillId="32" borderId="22" xfId="0" applyFont="1" applyFill="1" applyBorder="1" applyAlignment="1">
      <alignment horizontal="center" vertical="center"/>
    </xf>
    <xf numFmtId="0" fontId="11" fillId="32" borderId="48" xfId="0" applyFont="1" applyFill="1" applyBorder="1" applyAlignment="1">
      <alignment horizontal="center" vertical="center"/>
    </xf>
    <xf numFmtId="2" fontId="10" fillId="32" borderId="74" xfId="0" quotePrefix="1" applyNumberFormat="1" applyFont="1" applyFill="1" applyBorder="1" applyAlignment="1">
      <alignment horizontal="left" vertical="center"/>
    </xf>
    <xf numFmtId="2" fontId="10" fillId="32" borderId="75" xfId="0" quotePrefix="1" applyNumberFormat="1" applyFont="1" applyFill="1" applyBorder="1" applyAlignment="1">
      <alignment horizontal="left" vertical="center"/>
    </xf>
    <xf numFmtId="2" fontId="10" fillId="32" borderId="76" xfId="0" quotePrefix="1" applyNumberFormat="1" applyFont="1" applyFill="1" applyBorder="1" applyAlignment="1">
      <alignment horizontal="center" vertical="center"/>
    </xf>
    <xf numFmtId="2" fontId="10" fillId="32" borderId="77" xfId="0" quotePrefix="1" applyNumberFormat="1" applyFont="1" applyFill="1" applyBorder="1" applyAlignment="1">
      <alignment horizontal="center" vertical="center"/>
    </xf>
    <xf numFmtId="2" fontId="10" fillId="32" borderId="78" xfId="0" quotePrefix="1" applyNumberFormat="1" applyFont="1" applyFill="1" applyBorder="1" applyAlignment="1">
      <alignment horizontal="center" vertical="center"/>
    </xf>
    <xf numFmtId="0" fontId="52" fillId="28" borderId="12" xfId="0" applyFont="1" applyFill="1" applyBorder="1" applyAlignment="1">
      <alignment horizontal="center" vertical="center"/>
    </xf>
    <xf numFmtId="0" fontId="52" fillId="28" borderId="0" xfId="0" applyFont="1" applyFill="1" applyAlignment="1">
      <alignment horizontal="center" vertical="center"/>
    </xf>
    <xf numFmtId="0" fontId="52" fillId="28" borderId="58" xfId="0" applyFont="1" applyFill="1" applyBorder="1" applyAlignment="1">
      <alignment horizontal="center" vertical="center"/>
    </xf>
    <xf numFmtId="0" fontId="52" fillId="28" borderId="30" xfId="0" applyFont="1" applyFill="1" applyBorder="1" applyAlignment="1">
      <alignment horizontal="center" vertical="center"/>
    </xf>
    <xf numFmtId="0" fontId="52" fillId="28" borderId="31" xfId="0" applyFont="1" applyFill="1" applyBorder="1" applyAlignment="1">
      <alignment horizontal="center" vertical="center"/>
    </xf>
    <xf numFmtId="0" fontId="52" fillId="28" borderId="32" xfId="0" applyFont="1" applyFill="1" applyBorder="1" applyAlignment="1">
      <alignment horizontal="center" vertical="center"/>
    </xf>
    <xf numFmtId="0" fontId="70" fillId="33" borderId="0" xfId="0" applyFont="1" applyFill="1" applyBorder="1" applyAlignment="1">
      <alignment horizontal="center" vertical="top"/>
    </xf>
    <xf numFmtId="2" fontId="10" fillId="32" borderId="32" xfId="0" quotePrefix="1" applyNumberFormat="1" applyFont="1" applyFill="1" applyBorder="1" applyAlignment="1">
      <alignment horizontal="center" vertical="center"/>
    </xf>
    <xf numFmtId="2" fontId="10" fillId="32" borderId="59" xfId="0" quotePrefix="1" applyNumberFormat="1" applyFont="1" applyFill="1" applyBorder="1" applyAlignment="1">
      <alignment horizontal="center" vertical="center"/>
    </xf>
    <xf numFmtId="2" fontId="10" fillId="32" borderId="35" xfId="0" quotePrefix="1" applyNumberFormat="1" applyFont="1" applyFill="1" applyBorder="1" applyAlignment="1">
      <alignment horizontal="center" vertical="center"/>
    </xf>
    <xf numFmtId="0" fontId="13" fillId="26" borderId="30" xfId="0" applyFont="1" applyFill="1" applyBorder="1" applyAlignment="1">
      <alignment horizontal="left" vertical="center" wrapText="1"/>
    </xf>
    <xf numFmtId="0" fontId="13" fillId="26" borderId="34" xfId="0" applyFont="1" applyFill="1" applyBorder="1" applyAlignment="1">
      <alignment horizontal="left" vertical="center" wrapText="1"/>
    </xf>
    <xf numFmtId="0" fontId="52" fillId="28" borderId="12" xfId="0" quotePrefix="1" applyFont="1" applyFill="1" applyBorder="1" applyAlignment="1">
      <alignment horizontal="center" vertical="center"/>
    </xf>
    <xf numFmtId="0" fontId="52" fillId="28" borderId="0" xfId="0" quotePrefix="1" applyFont="1" applyFill="1" applyAlignment="1">
      <alignment horizontal="center" vertical="center"/>
    </xf>
    <xf numFmtId="0" fontId="52" fillId="28" borderId="58" xfId="0" quotePrefix="1" applyFont="1" applyFill="1" applyBorder="1" applyAlignment="1">
      <alignment horizontal="center" vertical="center"/>
    </xf>
    <xf numFmtId="0" fontId="47" fillId="26" borderId="12" xfId="0" applyFont="1" applyFill="1" applyBorder="1" applyAlignment="1">
      <alignment horizontal="center" vertical="center"/>
    </xf>
    <xf numFmtId="0" fontId="47" fillId="26" borderId="58" xfId="0" applyFont="1" applyFill="1" applyBorder="1" applyAlignment="1">
      <alignment horizontal="center" vertical="center"/>
    </xf>
    <xf numFmtId="0" fontId="13" fillId="26" borderId="12" xfId="0" applyFont="1" applyFill="1" applyBorder="1" applyAlignment="1">
      <alignment horizontal="center" vertical="center"/>
    </xf>
    <xf numFmtId="0" fontId="13" fillId="26" borderId="58" xfId="0" applyFont="1" applyFill="1" applyBorder="1" applyAlignment="1">
      <alignment horizontal="center" vertical="center"/>
    </xf>
    <xf numFmtId="0" fontId="67" fillId="33" borderId="52" xfId="0" applyFont="1" applyFill="1" applyBorder="1" applyAlignment="1">
      <alignment horizontal="left" vertical="top" wrapText="1"/>
    </xf>
    <xf numFmtId="2" fontId="10" fillId="33" borderId="0" xfId="0" quotePrefix="1" applyNumberFormat="1" applyFont="1" applyFill="1" applyAlignment="1">
      <alignment horizontal="left" vertical="center"/>
    </xf>
    <xf numFmtId="0" fontId="16" fillId="33" borderId="0" xfId="0" applyFont="1" applyFill="1" applyBorder="1" applyAlignment="1">
      <alignment horizontal="justify" vertical="top" wrapText="1"/>
    </xf>
    <xf numFmtId="2" fontId="16" fillId="33" borderId="0" xfId="0" applyNumberFormat="1" applyFont="1" applyFill="1" applyBorder="1" applyAlignment="1">
      <alignment horizontal="justify" vertical="top" wrapText="1"/>
    </xf>
    <xf numFmtId="0" fontId="42" fillId="33" borderId="0" xfId="0" applyFont="1" applyFill="1" applyAlignment="1">
      <alignment horizontal="left" vertical="center"/>
    </xf>
    <xf numFmtId="0" fontId="41" fillId="26" borderId="33" xfId="0" applyFont="1" applyFill="1" applyBorder="1" applyAlignment="1">
      <alignment horizontal="center" vertical="center"/>
    </xf>
    <xf numFmtId="0" fontId="41" fillId="26" borderId="59" xfId="0" applyFont="1" applyFill="1" applyBorder="1" applyAlignment="1">
      <alignment horizontal="center" vertical="center"/>
    </xf>
    <xf numFmtId="0" fontId="16" fillId="33" borderId="31" xfId="0" applyFont="1" applyFill="1" applyBorder="1" applyAlignment="1">
      <alignment horizontal="justify" vertical="top" wrapText="1"/>
    </xf>
    <xf numFmtId="0" fontId="15" fillId="33" borderId="31" xfId="0" quotePrefix="1" applyFont="1" applyFill="1" applyBorder="1" applyAlignment="1">
      <alignment horizontal="left" vertical="top" wrapText="1"/>
    </xf>
    <xf numFmtId="0" fontId="84" fillId="33" borderId="19" xfId="0" quotePrefix="1" applyFont="1" applyFill="1" applyBorder="1" applyAlignment="1">
      <alignment horizontal="left" vertical="top" wrapText="1"/>
    </xf>
    <xf numFmtId="0" fontId="13" fillId="26" borderId="0" xfId="0" applyFont="1" applyFill="1" applyAlignment="1">
      <alignment horizontal="center" vertical="center" shrinkToFit="1"/>
    </xf>
    <xf numFmtId="0" fontId="13" fillId="26" borderId="59" xfId="0" applyFont="1" applyFill="1" applyBorder="1" applyAlignment="1">
      <alignment horizontal="center" vertical="center" shrinkToFit="1"/>
    </xf>
    <xf numFmtId="2" fontId="9" fillId="27" borderId="31" xfId="0" applyNumberFormat="1" applyFont="1" applyFill="1" applyBorder="1" applyAlignment="1">
      <alignment horizontal="center" vertical="center"/>
    </xf>
    <xf numFmtId="2" fontId="9" fillId="27" borderId="32" xfId="0" applyNumberFormat="1" applyFont="1" applyFill="1" applyBorder="1" applyAlignment="1">
      <alignment horizontal="center" vertical="center"/>
    </xf>
    <xf numFmtId="0" fontId="70" fillId="33" borderId="0" xfId="0" applyFont="1" applyFill="1" applyBorder="1" applyAlignment="1">
      <alignment horizontal="left" vertical="top" wrapText="1"/>
    </xf>
    <xf numFmtId="2" fontId="10" fillId="32" borderId="33" xfId="0" quotePrefix="1" applyNumberFormat="1" applyFont="1" applyFill="1" applyBorder="1" applyAlignment="1">
      <alignment horizontal="left" vertical="center" wrapText="1"/>
    </xf>
    <xf numFmtId="2" fontId="10" fillId="32" borderId="0" xfId="0" quotePrefix="1" applyNumberFormat="1" applyFont="1" applyFill="1" applyAlignment="1">
      <alignment horizontal="left" vertical="center" wrapText="1"/>
    </xf>
    <xf numFmtId="0" fontId="47" fillId="26" borderId="20" xfId="0" applyFont="1" applyFill="1" applyBorder="1" applyAlignment="1">
      <alignment horizontal="center" vertical="center"/>
    </xf>
    <xf numFmtId="0" fontId="16" fillId="33" borderId="36" xfId="0" applyFont="1" applyFill="1" applyBorder="1" applyAlignment="1">
      <alignment horizontal="left" vertical="top" wrapText="1"/>
    </xf>
    <xf numFmtId="0" fontId="16" fillId="33" borderId="37" xfId="0" applyFont="1" applyFill="1" applyBorder="1" applyAlignment="1">
      <alignment horizontal="left" vertical="top" wrapText="1"/>
    </xf>
    <xf numFmtId="0" fontId="16" fillId="33" borderId="38" xfId="0" applyFont="1" applyFill="1" applyBorder="1" applyAlignment="1">
      <alignment horizontal="left" vertical="top" wrapText="1"/>
    </xf>
    <xf numFmtId="2" fontId="10" fillId="33" borderId="0" xfId="0" applyNumberFormat="1" applyFont="1" applyFill="1" applyAlignment="1">
      <alignment horizontal="left" vertical="center" wrapText="1"/>
    </xf>
    <xf numFmtId="0" fontId="10" fillId="32" borderId="40" xfId="0" applyFont="1" applyFill="1" applyBorder="1" applyAlignment="1">
      <alignment horizontal="left" vertical="center" wrapText="1"/>
    </xf>
    <xf numFmtId="0" fontId="9" fillId="33" borderId="0" xfId="0" quotePrefix="1" applyFont="1" applyFill="1" applyAlignment="1">
      <alignment horizontal="right" vertical="top" wrapText="1"/>
    </xf>
    <xf numFmtId="0" fontId="15" fillId="33" borderId="0" xfId="0" quotePrefix="1" applyFont="1" applyFill="1" applyBorder="1" applyAlignment="1">
      <alignment horizontal="left" vertical="top" wrapText="1"/>
    </xf>
    <xf numFmtId="0" fontId="16" fillId="33" borderId="0" xfId="0" quotePrefix="1" applyFont="1" applyFill="1" applyAlignment="1">
      <alignment horizontal="left" vertical="center" wrapText="1"/>
    </xf>
    <xf numFmtId="0" fontId="67" fillId="33" borderId="0" xfId="0" quotePrefix="1" applyFont="1" applyFill="1" applyAlignment="1">
      <alignment horizontal="left" vertical="center" wrapText="1"/>
    </xf>
    <xf numFmtId="0" fontId="16" fillId="33" borderId="0" xfId="0" quotePrefix="1" applyFont="1" applyFill="1" applyAlignment="1">
      <alignment horizontal="left" vertical="top" wrapText="1"/>
    </xf>
    <xf numFmtId="2" fontId="10" fillId="24" borderId="39" xfId="0" applyNumberFormat="1" applyFont="1" applyFill="1" applyBorder="1" applyAlignment="1">
      <alignment horizontal="center" vertical="center" wrapText="1"/>
    </xf>
    <xf numFmtId="2" fontId="10" fillId="24" borderId="41" xfId="0" applyNumberFormat="1" applyFont="1" applyFill="1" applyBorder="1" applyAlignment="1">
      <alignment horizontal="center" vertical="center" wrapText="1"/>
    </xf>
    <xf numFmtId="2" fontId="10" fillId="32" borderId="34" xfId="0" quotePrefix="1" applyNumberFormat="1" applyFont="1" applyFill="1" applyBorder="1" applyAlignment="1">
      <alignment horizontal="left" vertical="center"/>
    </xf>
    <xf numFmtId="2" fontId="10" fillId="32" borderId="35" xfId="0" quotePrefix="1" applyNumberFormat="1" applyFont="1" applyFill="1" applyBorder="1" applyAlignment="1">
      <alignment horizontal="left" vertical="center"/>
    </xf>
    <xf numFmtId="2" fontId="10" fillId="32" borderId="19" xfId="0" quotePrefix="1" applyNumberFormat="1" applyFont="1" applyFill="1" applyBorder="1" applyAlignment="1">
      <alignment horizontal="left" vertical="center"/>
    </xf>
    <xf numFmtId="0" fontId="47" fillId="26" borderId="28" xfId="0" applyFont="1" applyFill="1" applyBorder="1" applyAlignment="1">
      <alignment horizontal="center" vertical="center"/>
    </xf>
    <xf numFmtId="0" fontId="47" fillId="26" borderId="19" xfId="0" applyFont="1" applyFill="1" applyBorder="1" applyAlignment="1">
      <alignment horizontal="center" vertical="center"/>
    </xf>
    <xf numFmtId="0" fontId="11" fillId="33" borderId="0" xfId="0" applyFont="1" applyFill="1" applyAlignment="1">
      <alignment horizontal="center" vertical="center"/>
    </xf>
    <xf numFmtId="0" fontId="16" fillId="33" borderId="0" xfId="0" applyFont="1" applyFill="1" applyAlignment="1">
      <alignment vertical="top" wrapText="1"/>
    </xf>
    <xf numFmtId="0" fontId="47" fillId="33" borderId="0" xfId="0" applyFont="1" applyFill="1" applyAlignment="1">
      <alignment horizontal="center" vertical="center"/>
    </xf>
    <xf numFmtId="2" fontId="10" fillId="33" borderId="0" xfId="0" quotePrefix="1" applyNumberFormat="1" applyFont="1" applyFill="1" applyAlignment="1">
      <alignment horizontal="left" vertical="center" wrapText="1"/>
    </xf>
    <xf numFmtId="0" fontId="47" fillId="26" borderId="45" xfId="0" applyFont="1" applyFill="1" applyBorder="1" applyAlignment="1">
      <alignment horizontal="center" vertical="center"/>
    </xf>
    <xf numFmtId="0" fontId="16" fillId="33" borderId="26" xfId="0" applyFont="1" applyFill="1" applyBorder="1" applyAlignment="1">
      <alignment horizontal="left" vertical="top" wrapText="1"/>
    </xf>
    <xf numFmtId="0" fontId="16" fillId="33" borderId="0" xfId="44" applyFont="1" applyFill="1" applyAlignment="1">
      <alignment horizontal="left" vertical="top" wrapText="1"/>
    </xf>
    <xf numFmtId="2" fontId="9" fillId="27" borderId="36" xfId="0" applyNumberFormat="1" applyFont="1" applyFill="1" applyBorder="1" applyAlignment="1">
      <alignment horizontal="center" vertical="center" wrapText="1"/>
    </xf>
    <xf numFmtId="2" fontId="9" fillId="27" borderId="30" xfId="0" applyNumberFormat="1" applyFont="1" applyFill="1" applyBorder="1" applyAlignment="1">
      <alignment horizontal="center" vertical="center" wrapText="1"/>
    </xf>
    <xf numFmtId="2" fontId="9" fillId="27" borderId="32" xfId="0" applyNumberFormat="1" applyFont="1" applyFill="1" applyBorder="1" applyAlignment="1">
      <alignment horizontal="center" vertical="center" wrapText="1"/>
    </xf>
    <xf numFmtId="2" fontId="9" fillId="27" borderId="33" xfId="0" applyNumberFormat="1" applyFont="1" applyFill="1" applyBorder="1" applyAlignment="1">
      <alignment horizontal="center" vertical="center" wrapText="1"/>
    </xf>
    <xf numFmtId="2" fontId="9" fillId="27" borderId="59" xfId="0" applyNumberFormat="1" applyFont="1" applyFill="1" applyBorder="1" applyAlignment="1">
      <alignment horizontal="center" vertical="center" wrapText="1"/>
    </xf>
    <xf numFmtId="2" fontId="10" fillId="32" borderId="31" xfId="0" quotePrefix="1" applyNumberFormat="1" applyFont="1" applyFill="1" applyBorder="1" applyAlignment="1">
      <alignment horizontal="left" vertical="center"/>
    </xf>
    <xf numFmtId="2" fontId="10" fillId="32" borderId="19" xfId="0" quotePrefix="1" applyNumberFormat="1" applyFont="1" applyFill="1" applyBorder="1" applyAlignment="1">
      <alignment horizontal="center" vertical="center"/>
    </xf>
    <xf numFmtId="0" fontId="11" fillId="32" borderId="35" xfId="0" applyFont="1" applyFill="1" applyBorder="1" applyAlignment="1">
      <alignment horizontal="center" vertical="center"/>
    </xf>
    <xf numFmtId="2" fontId="10" fillId="32" borderId="33" xfId="0" quotePrefix="1" applyNumberFormat="1" applyFont="1" applyFill="1" applyBorder="1" applyAlignment="1">
      <alignment horizontal="left" vertical="center"/>
    </xf>
    <xf numFmtId="0" fontId="13" fillId="26" borderId="16" xfId="0" applyFont="1" applyFill="1" applyBorder="1" applyAlignment="1">
      <alignment horizontal="center" vertical="center"/>
    </xf>
    <xf numFmtId="0" fontId="10" fillId="35" borderId="31" xfId="0" applyFont="1" applyFill="1" applyBorder="1" applyAlignment="1">
      <alignment horizontal="left" vertical="top" wrapText="1"/>
    </xf>
    <xf numFmtId="0" fontId="10" fillId="35" borderId="32" xfId="0" applyFont="1" applyFill="1" applyBorder="1" applyAlignment="1">
      <alignment horizontal="left" vertical="top" wrapText="1"/>
    </xf>
    <xf numFmtId="0" fontId="67" fillId="33" borderId="0" xfId="0" applyFont="1" applyFill="1" applyAlignment="1">
      <alignment horizontal="left" vertical="top"/>
    </xf>
    <xf numFmtId="0" fontId="10" fillId="32" borderId="59" xfId="0" quotePrefix="1" applyFont="1" applyFill="1" applyBorder="1" applyAlignment="1">
      <alignment vertical="top" wrapText="1"/>
    </xf>
    <xf numFmtId="0" fontId="16" fillId="0" borderId="31" xfId="0" applyFont="1" applyBorder="1" applyAlignment="1">
      <alignment horizontal="left" vertical="top" wrapText="1"/>
    </xf>
    <xf numFmtId="0" fontId="47" fillId="26" borderId="30" xfId="0" applyFont="1" applyFill="1" applyBorder="1" applyAlignment="1">
      <alignment horizontal="center" vertical="center"/>
    </xf>
    <xf numFmtId="0" fontId="47" fillId="26" borderId="31" xfId="0" applyFont="1" applyFill="1" applyBorder="1" applyAlignment="1">
      <alignment horizontal="center" vertical="center"/>
    </xf>
    <xf numFmtId="0" fontId="47" fillId="26" borderId="32" xfId="0" applyFont="1" applyFill="1" applyBorder="1" applyAlignment="1">
      <alignment horizontal="center" vertical="center"/>
    </xf>
    <xf numFmtId="0" fontId="10" fillId="32" borderId="33" xfId="0" quotePrefix="1" applyFont="1" applyFill="1" applyBorder="1" applyAlignment="1">
      <alignment horizontal="left" vertical="center"/>
    </xf>
    <xf numFmtId="0" fontId="10" fillId="32" borderId="0" xfId="0" quotePrefix="1" applyFont="1" applyFill="1" applyAlignment="1">
      <alignment horizontal="left" vertical="center"/>
    </xf>
    <xf numFmtId="0" fontId="10" fillId="32" borderId="30" xfId="0" quotePrefix="1" applyFont="1" applyFill="1" applyBorder="1" applyAlignment="1">
      <alignment horizontal="left" vertical="center"/>
    </xf>
    <xf numFmtId="0" fontId="10" fillId="32" borderId="31" xfId="0" quotePrefix="1" applyFont="1" applyFill="1" applyBorder="1" applyAlignment="1">
      <alignment horizontal="left" vertical="center"/>
    </xf>
    <xf numFmtId="0" fontId="47" fillId="26" borderId="39" xfId="0" applyFont="1" applyFill="1" applyBorder="1" applyAlignment="1">
      <alignment horizontal="center" vertical="center"/>
    </xf>
    <xf numFmtId="0" fontId="10" fillId="32" borderId="34" xfId="0" quotePrefix="1" applyFont="1" applyFill="1" applyBorder="1" applyAlignment="1">
      <alignment horizontal="left" vertical="center"/>
    </xf>
    <xf numFmtId="0" fontId="10" fillId="32" borderId="19" xfId="0" quotePrefix="1" applyFont="1" applyFill="1" applyBorder="1" applyAlignment="1">
      <alignment horizontal="left" vertical="center"/>
    </xf>
    <xf numFmtId="0" fontId="10" fillId="32" borderId="33" xfId="0" quotePrefix="1" applyFont="1" applyFill="1" applyBorder="1" applyAlignment="1">
      <alignment horizontal="left" vertical="center" wrapText="1"/>
    </xf>
    <xf numFmtId="0" fontId="10" fillId="32" borderId="0" xfId="0" quotePrefix="1" applyFont="1" applyFill="1" applyAlignment="1">
      <alignment horizontal="left" vertical="center" wrapText="1"/>
    </xf>
    <xf numFmtId="0" fontId="12" fillId="28" borderId="30" xfId="0" applyFont="1" applyFill="1" applyBorder="1" applyAlignment="1">
      <alignment horizontal="center" vertical="center"/>
    </xf>
    <xf numFmtId="2" fontId="10" fillId="32" borderId="30" xfId="0" quotePrefix="1" applyNumberFormat="1" applyFont="1" applyFill="1" applyBorder="1" applyAlignment="1">
      <alignment horizontal="left" vertical="center"/>
    </xf>
    <xf numFmtId="2" fontId="10" fillId="32" borderId="0" xfId="0" quotePrefix="1" applyNumberFormat="1" applyFont="1" applyFill="1" applyAlignment="1">
      <alignment horizontal="left" vertical="center"/>
    </xf>
  </cellXfs>
  <cellStyles count="1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2" xfId="47" xr:uid="{00000000-0005-0000-0000-000001000000}"/>
    <cellStyle name="20% - Énfasis1 3" xfId="90" xr:uid="{00000000-0005-0000-0000-000002000000}"/>
    <cellStyle name="20% - Énfasis2 2" xfId="48" xr:uid="{00000000-0005-0000-0000-000004000000}"/>
    <cellStyle name="20% - Énfasis2 3" xfId="91" xr:uid="{00000000-0005-0000-0000-000005000000}"/>
    <cellStyle name="20% - Énfasis3 2" xfId="49" xr:uid="{00000000-0005-0000-0000-000007000000}"/>
    <cellStyle name="20% - Énfasis3 3" xfId="92" xr:uid="{00000000-0005-0000-0000-000008000000}"/>
    <cellStyle name="20% - Énfasis4 2" xfId="50" xr:uid="{00000000-0005-0000-0000-00000A000000}"/>
    <cellStyle name="20% - Énfasis4 3" xfId="93" xr:uid="{00000000-0005-0000-0000-00000B000000}"/>
    <cellStyle name="20% - Énfasis5 2" xfId="51" xr:uid="{00000000-0005-0000-0000-00000D000000}"/>
    <cellStyle name="20% - Énfasis5 3" xfId="94" xr:uid="{00000000-0005-0000-0000-00000E000000}"/>
    <cellStyle name="20% - Énfasis6 2" xfId="52" xr:uid="{00000000-0005-0000-0000-000010000000}"/>
    <cellStyle name="20% - Énfasis6 3" xfId="95" xr:uid="{00000000-0005-0000-0000-000011000000}"/>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40% - Énfasis1 2" xfId="53" xr:uid="{00000000-0005-0000-0000-000013000000}"/>
    <cellStyle name="40% - Énfasis1 3" xfId="96" xr:uid="{00000000-0005-0000-0000-000014000000}"/>
    <cellStyle name="40% - Énfasis2 2" xfId="54" xr:uid="{00000000-0005-0000-0000-000016000000}"/>
    <cellStyle name="40% - Énfasis2 3" xfId="97" xr:uid="{00000000-0005-0000-0000-000017000000}"/>
    <cellStyle name="40% - Énfasis3 2" xfId="55" xr:uid="{00000000-0005-0000-0000-000019000000}"/>
    <cellStyle name="40% - Énfasis3 3" xfId="98" xr:uid="{00000000-0005-0000-0000-00001A000000}"/>
    <cellStyle name="40% - Énfasis4 2" xfId="56" xr:uid="{00000000-0005-0000-0000-00001C000000}"/>
    <cellStyle name="40% - Énfasis4 3" xfId="99" xr:uid="{00000000-0005-0000-0000-00001D000000}"/>
    <cellStyle name="40% - Énfasis5 2" xfId="57" xr:uid="{00000000-0005-0000-0000-00001F000000}"/>
    <cellStyle name="40% - Énfasis5 3" xfId="100" xr:uid="{00000000-0005-0000-0000-000020000000}"/>
    <cellStyle name="40% - Énfasis6 2" xfId="58" xr:uid="{00000000-0005-0000-0000-000022000000}"/>
    <cellStyle name="40% - Énfasis6 3" xfId="101" xr:uid="{00000000-0005-0000-0000-000023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60% - Énfasis1 2" xfId="59" xr:uid="{00000000-0005-0000-0000-000025000000}"/>
    <cellStyle name="60% - Énfasis1 3" xfId="102" xr:uid="{00000000-0005-0000-0000-000026000000}"/>
    <cellStyle name="60% - Énfasis2 2" xfId="60" xr:uid="{00000000-0005-0000-0000-000028000000}"/>
    <cellStyle name="60% - Énfasis2 3" xfId="103" xr:uid="{00000000-0005-0000-0000-000029000000}"/>
    <cellStyle name="60% - Énfasis3 2" xfId="61" xr:uid="{00000000-0005-0000-0000-00002B000000}"/>
    <cellStyle name="60% - Énfasis3 3" xfId="104" xr:uid="{00000000-0005-0000-0000-00002C000000}"/>
    <cellStyle name="60% - Énfasis4 2" xfId="62" xr:uid="{00000000-0005-0000-0000-00002E000000}"/>
    <cellStyle name="60% - Énfasis4 3" xfId="105" xr:uid="{00000000-0005-0000-0000-00002F000000}"/>
    <cellStyle name="60% - Énfasis5 2" xfId="63" xr:uid="{00000000-0005-0000-0000-000031000000}"/>
    <cellStyle name="60% - Énfasis5 3" xfId="106" xr:uid="{00000000-0005-0000-0000-000032000000}"/>
    <cellStyle name="60% - Énfasis6 2" xfId="64" xr:uid="{00000000-0005-0000-0000-000034000000}"/>
    <cellStyle name="60% - Énfasis6 3" xfId="107" xr:uid="{00000000-0005-0000-0000-000035000000}"/>
    <cellStyle name="Accent1" xfId="24" builtinId="29" customBuiltin="1"/>
    <cellStyle name="Accent2" xfId="25" builtinId="33" customBuiltin="1"/>
    <cellStyle name="Accent3" xfId="26" builtinId="37" customBuiltin="1"/>
    <cellStyle name="Accent4" xfId="27" builtinId="41" customBuiltin="1"/>
    <cellStyle name="Accent5" xfId="28" builtinId="45" customBuiltin="1"/>
    <cellStyle name="Accent6" xfId="29" builtinId="49" customBuiltin="1"/>
    <cellStyle name="Bad" xfId="32" builtinId="27" customBuiltin="1"/>
    <cellStyle name="Buena 2" xfId="65" xr:uid="{00000000-0005-0000-0000-000037000000}"/>
    <cellStyle name="Buena 3" xfId="108" xr:uid="{00000000-0005-0000-0000-000038000000}"/>
    <cellStyle name="Calculation" xfId="20" builtinId="22" customBuiltin="1"/>
    <cellStyle name="Cálculo 2" xfId="66" xr:uid="{00000000-0005-0000-0000-00003A000000}"/>
    <cellStyle name="Cálculo 3" xfId="109" xr:uid="{00000000-0005-0000-0000-00003B000000}"/>
    <cellStyle name="Celda de comprobación 2" xfId="67" xr:uid="{00000000-0005-0000-0000-00003D000000}"/>
    <cellStyle name="Celda de comprobación 3" xfId="110" xr:uid="{00000000-0005-0000-0000-00003E000000}"/>
    <cellStyle name="Celda vinculada 2" xfId="68" xr:uid="{00000000-0005-0000-0000-000040000000}"/>
    <cellStyle name="Celda vinculada 3" xfId="111" xr:uid="{00000000-0005-0000-0000-000041000000}"/>
    <cellStyle name="Check Cell" xfId="21" builtinId="23" customBuiltin="1"/>
    <cellStyle name="Encabezado 4 2" xfId="69" xr:uid="{00000000-0005-0000-0000-000043000000}"/>
    <cellStyle name="Encabezado 4 3" xfId="112" xr:uid="{00000000-0005-0000-0000-000044000000}"/>
    <cellStyle name="Énfasis1 2" xfId="70" xr:uid="{00000000-0005-0000-0000-000046000000}"/>
    <cellStyle name="Énfasis1 3" xfId="113" xr:uid="{00000000-0005-0000-0000-000047000000}"/>
    <cellStyle name="Énfasis2 2" xfId="71" xr:uid="{00000000-0005-0000-0000-000049000000}"/>
    <cellStyle name="Énfasis2 3" xfId="114" xr:uid="{00000000-0005-0000-0000-00004A000000}"/>
    <cellStyle name="Énfasis3 2" xfId="72" xr:uid="{00000000-0005-0000-0000-00004C000000}"/>
    <cellStyle name="Énfasis3 3" xfId="115" xr:uid="{00000000-0005-0000-0000-00004D000000}"/>
    <cellStyle name="Énfasis4 2" xfId="73" xr:uid="{00000000-0005-0000-0000-00004F000000}"/>
    <cellStyle name="Énfasis4 3" xfId="116" xr:uid="{00000000-0005-0000-0000-000050000000}"/>
    <cellStyle name="Énfasis5 2" xfId="74" xr:uid="{00000000-0005-0000-0000-000052000000}"/>
    <cellStyle name="Énfasis5 3" xfId="117" xr:uid="{00000000-0005-0000-0000-000053000000}"/>
    <cellStyle name="Énfasis6 2" xfId="75" xr:uid="{00000000-0005-0000-0000-000055000000}"/>
    <cellStyle name="Énfasis6 3" xfId="118" xr:uid="{00000000-0005-0000-0000-000056000000}"/>
    <cellStyle name="Entrada 2" xfId="76" xr:uid="{00000000-0005-0000-0000-000058000000}"/>
    <cellStyle name="Entrada 3" xfId="119" xr:uid="{00000000-0005-0000-0000-000059000000}"/>
    <cellStyle name="Explanatory Text" xfId="38" builtinId="53" customBuiltin="1"/>
    <cellStyle name="Good" xfId="19" builtinId="26" customBuiltin="1"/>
    <cellStyle name="Heading 1" xfId="40" builtinId="16" customBuiltin="1"/>
    <cellStyle name="Heading 2" xfId="41" builtinId="17" customBuiltin="1"/>
    <cellStyle name="Heading 3" xfId="42" builtinId="18" customBuiltin="1"/>
    <cellStyle name="Heading 4" xfId="23" builtinId="19" customBuiltin="1"/>
    <cellStyle name="Hyperlink" xfId="31" builtinId="8"/>
    <cellStyle name="Incorrecto 2" xfId="77" xr:uid="{00000000-0005-0000-0000-00005C000000}"/>
    <cellStyle name="Incorrecto 3" xfId="120" xr:uid="{00000000-0005-0000-0000-00005D000000}"/>
    <cellStyle name="Input" xfId="30" builtinId="20" customBuiltin="1"/>
    <cellStyle name="Linked Cell" xfId="22" builtinId="24" customBuiltin="1"/>
    <cellStyle name="Neutral" xfId="33" builtinId="28" customBuiltin="1"/>
    <cellStyle name="Neutral 2" xfId="78" xr:uid="{00000000-0005-0000-0000-00005F000000}"/>
    <cellStyle name="Neutral 3" xfId="121" xr:uid="{00000000-0005-0000-0000-000060000000}"/>
    <cellStyle name="Normal" xfId="0" builtinId="0"/>
    <cellStyle name="Normal 2" xfId="34" xr:uid="{00000000-0005-0000-0000-000062000000}"/>
    <cellStyle name="Normal 3" xfId="44" xr:uid="{00000000-0005-0000-0000-000063000000}"/>
    <cellStyle name="Normal 4" xfId="46" xr:uid="{00000000-0005-0000-0000-000064000000}"/>
    <cellStyle name="Normal 4 2" xfId="132" xr:uid="{00000000-0005-0000-0000-000065000000}"/>
    <cellStyle name="Normal 5" xfId="45" xr:uid="{00000000-0005-0000-0000-000066000000}"/>
    <cellStyle name="Normal 5 2" xfId="131" xr:uid="{00000000-0005-0000-0000-000067000000}"/>
    <cellStyle name="Normal 5 2 2" xfId="137" xr:uid="{80FE4FA4-D6BD-4D6D-A531-D7C246AD4094}"/>
    <cellStyle name="Normal 5 2 3" xfId="142" xr:uid="{F28B3CC1-4451-4107-B079-F86A3460B90A}"/>
    <cellStyle name="Normal 5 2 4" xfId="147" xr:uid="{6F3C1953-E549-46F4-93D6-C92D42C81C98}"/>
    <cellStyle name="Normal 5 3" xfId="135" xr:uid="{00187D6F-65F1-4E1C-9CF9-9A3BF4F67040}"/>
    <cellStyle name="Normal 5 4" xfId="140" xr:uid="{DD1EBD5C-A27B-4939-BA0A-6B9853400316}"/>
    <cellStyle name="Normal 5 5" xfId="145" xr:uid="{6C5E0977-6CC4-4E84-9A68-4E2C41768A10}"/>
    <cellStyle name="Normal 6" xfId="89" xr:uid="{00000000-0005-0000-0000-000068000000}"/>
    <cellStyle name="Normal 7" xfId="88" xr:uid="{00000000-0005-0000-0000-000069000000}"/>
    <cellStyle name="Normal 7 2" xfId="136" xr:uid="{4FC7B14C-7129-4266-B44B-041434292E5C}"/>
    <cellStyle name="Normal 7 3" xfId="141" xr:uid="{087DCE60-1546-403F-A0B3-07D67E4049BA}"/>
    <cellStyle name="Normal 7 4" xfId="146" xr:uid="{D8B0DE73-9F2C-4B34-A178-462000D88C7C}"/>
    <cellStyle name="Normal 8" xfId="133" xr:uid="{00000000-0005-0000-0000-00006A000000}"/>
    <cellStyle name="Normal 8 2" xfId="138" xr:uid="{A1444F6E-BA27-42C0-9F66-5A1C92136756}"/>
    <cellStyle name="Normal 8 3" xfId="143" xr:uid="{E3F8E996-0058-48D2-AB9B-59D75AC8C17B}"/>
    <cellStyle name="Normal 8 4" xfId="148" xr:uid="{3661CDB4-5EF2-4B0C-8F28-F442AE7E2C18}"/>
    <cellStyle name="Normal 9" xfId="134" xr:uid="{00000000-0005-0000-0000-00006B000000}"/>
    <cellStyle name="Normal 9 2" xfId="139" xr:uid="{1E10A8E3-842E-4391-9186-43AB80DD3493}"/>
    <cellStyle name="Normal 9 3" xfId="144" xr:uid="{CD45D75C-0F9C-481C-9CA2-D3EB62DD2EE6}"/>
    <cellStyle name="Normal 9 4" xfId="149" xr:uid="{4EB81BFC-C057-4F08-9888-5DD2D53564EC}"/>
    <cellStyle name="Notas 2" xfId="79" xr:uid="{00000000-0005-0000-0000-00006D000000}"/>
    <cellStyle name="Notas 3" xfId="122" xr:uid="{00000000-0005-0000-0000-00006E000000}"/>
    <cellStyle name="Note" xfId="35" builtinId="10" customBuiltin="1"/>
    <cellStyle name="Output" xfId="36" builtinId="21" customBuiltin="1"/>
    <cellStyle name="Salida 2" xfId="80" xr:uid="{00000000-0005-0000-0000-000070000000}"/>
    <cellStyle name="Salida 3" xfId="123" xr:uid="{00000000-0005-0000-0000-000071000000}"/>
    <cellStyle name="Texto de advertencia 2" xfId="81" xr:uid="{00000000-0005-0000-0000-000073000000}"/>
    <cellStyle name="Texto de advertencia 3" xfId="124" xr:uid="{00000000-0005-0000-0000-000074000000}"/>
    <cellStyle name="Texto explicativo 2" xfId="82" xr:uid="{00000000-0005-0000-0000-000076000000}"/>
    <cellStyle name="Texto explicativo 3" xfId="125" xr:uid="{00000000-0005-0000-0000-000077000000}"/>
    <cellStyle name="Title" xfId="39" builtinId="15" customBuiltin="1"/>
    <cellStyle name="Título 1 2" xfId="84" xr:uid="{00000000-0005-0000-0000-00007A000000}"/>
    <cellStyle name="Título 1 3" xfId="127" xr:uid="{00000000-0005-0000-0000-00007B000000}"/>
    <cellStyle name="Título 2 2" xfId="85" xr:uid="{00000000-0005-0000-0000-00007D000000}"/>
    <cellStyle name="Título 2 3" xfId="128" xr:uid="{00000000-0005-0000-0000-00007E000000}"/>
    <cellStyle name="Título 3 2" xfId="86" xr:uid="{00000000-0005-0000-0000-000080000000}"/>
    <cellStyle name="Título 3 3" xfId="129" xr:uid="{00000000-0005-0000-0000-000081000000}"/>
    <cellStyle name="Título 4" xfId="83" xr:uid="{00000000-0005-0000-0000-000082000000}"/>
    <cellStyle name="Título 5" xfId="126" xr:uid="{00000000-0005-0000-0000-000083000000}"/>
    <cellStyle name="Total" xfId="43" builtinId="25" customBuiltin="1"/>
    <cellStyle name="Total 2" xfId="87" xr:uid="{00000000-0005-0000-0000-000085000000}"/>
    <cellStyle name="Total 3" xfId="130" xr:uid="{00000000-0005-0000-0000-000086000000}"/>
    <cellStyle name="Warning Text" xfId="3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FFFF99"/>
      <color rgb="FF99CCFF"/>
      <color rgb="FFCCFFFF"/>
      <color rgb="FFFFF9C1"/>
      <color rgb="FFFFF8B0"/>
      <color rgb="FF00B050"/>
      <color rgb="FF3366FF"/>
      <color rgb="FF0000FF"/>
      <color rgb="FFFFFED3"/>
      <color rgb="FFFCF8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7"/>
  <sheetViews>
    <sheetView zoomScaleNormal="100" workbookViewId="0">
      <selection activeCell="A12" sqref="A12"/>
    </sheetView>
  </sheetViews>
  <sheetFormatPr defaultColWidth="11.5703125" defaultRowHeight="12.75"/>
  <cols>
    <col min="1" max="1" width="10.28515625" style="9" customWidth="1"/>
    <col min="2" max="2" width="152.140625" style="9" customWidth="1"/>
    <col min="3" max="16384" width="11.5703125" style="13"/>
  </cols>
  <sheetData>
    <row r="1" spans="1:10" ht="24.75" customHeight="1">
      <c r="A1" s="529" t="s">
        <v>0</v>
      </c>
      <c r="B1" s="530"/>
    </row>
    <row r="2" spans="1:10" ht="30" customHeight="1" thickBot="1">
      <c r="A2" s="531"/>
      <c r="B2" s="532"/>
    </row>
    <row r="3" spans="1:10" ht="3" customHeight="1">
      <c r="A3" s="27"/>
      <c r="B3" s="28"/>
    </row>
    <row r="4" spans="1:10" s="26" customFormat="1" ht="22.5" customHeight="1">
      <c r="A4" s="29" t="s">
        <v>1</v>
      </c>
      <c r="B4" s="117" t="s">
        <v>2</v>
      </c>
    </row>
    <row r="5" spans="1:10" s="26" customFormat="1" ht="22.5" customHeight="1">
      <c r="A5" s="29" t="s">
        <v>3</v>
      </c>
      <c r="B5" s="117" t="s">
        <v>4</v>
      </c>
    </row>
    <row r="6" spans="1:10" s="26" customFormat="1" ht="22.5" customHeight="1">
      <c r="A6" s="29" t="s">
        <v>5</v>
      </c>
      <c r="B6" s="117" t="s">
        <v>6</v>
      </c>
    </row>
    <row r="7" spans="1:10" s="26" customFormat="1" ht="22.5" customHeight="1">
      <c r="A7" s="29" t="s">
        <v>7</v>
      </c>
      <c r="B7" s="117" t="s">
        <v>8</v>
      </c>
    </row>
    <row r="8" spans="1:10" s="26" customFormat="1" ht="22.5" customHeight="1">
      <c r="A8" s="29" t="s">
        <v>9</v>
      </c>
      <c r="B8" s="117"/>
      <c r="E8" s="533"/>
      <c r="F8" s="533"/>
      <c r="G8" s="533"/>
      <c r="H8" s="533"/>
      <c r="I8" s="533"/>
      <c r="J8" s="533"/>
    </row>
    <row r="9" spans="1:10" s="26" customFormat="1" ht="18" customHeight="1">
      <c r="A9" s="29" t="s">
        <v>10</v>
      </c>
      <c r="B9" s="118" t="s">
        <v>11</v>
      </c>
      <c r="E9" s="533"/>
      <c r="F9" s="533"/>
      <c r="G9" s="533"/>
      <c r="H9" s="533"/>
      <c r="I9" s="533"/>
      <c r="J9" s="533"/>
    </row>
    <row r="10" spans="1:10" s="26" customFormat="1" ht="18" customHeight="1">
      <c r="A10" s="30" t="s">
        <v>12</v>
      </c>
      <c r="B10" s="118" t="s">
        <v>13</v>
      </c>
    </row>
    <row r="11" spans="1:10" s="26" customFormat="1" ht="18" customHeight="1">
      <c r="A11" s="30" t="s">
        <v>14</v>
      </c>
      <c r="B11" s="118" t="s">
        <v>15</v>
      </c>
    </row>
    <row r="12" spans="1:10" s="26" customFormat="1" ht="18" customHeight="1">
      <c r="A12" s="30" t="s">
        <v>16</v>
      </c>
      <c r="B12" s="118" t="s">
        <v>17</v>
      </c>
    </row>
    <row r="13" spans="1:10" s="26" customFormat="1" ht="18" customHeight="1">
      <c r="A13" s="30" t="s">
        <v>18</v>
      </c>
      <c r="B13" s="118" t="s">
        <v>19</v>
      </c>
    </row>
    <row r="14" spans="1:10" s="26" customFormat="1" ht="18" customHeight="1">
      <c r="A14" s="30" t="s">
        <v>20</v>
      </c>
      <c r="B14" s="118" t="s">
        <v>21</v>
      </c>
    </row>
    <row r="15" spans="1:10" s="26" customFormat="1" ht="18" customHeight="1">
      <c r="A15" s="30" t="s">
        <v>22</v>
      </c>
      <c r="B15" s="118" t="s">
        <v>23</v>
      </c>
    </row>
    <row r="16" spans="1:10" s="26" customFormat="1" ht="18" customHeight="1">
      <c r="A16" s="30" t="s">
        <v>24</v>
      </c>
      <c r="B16" s="118" t="s">
        <v>25</v>
      </c>
    </row>
    <row r="17" spans="1:2" s="26" customFormat="1" ht="18" customHeight="1">
      <c r="A17" s="30" t="s">
        <v>26</v>
      </c>
      <c r="B17" s="118" t="s">
        <v>27</v>
      </c>
    </row>
    <row r="18" spans="1:2" s="26" customFormat="1" ht="18" customHeight="1">
      <c r="A18" s="30" t="s">
        <v>28</v>
      </c>
      <c r="B18" s="118" t="s">
        <v>29</v>
      </c>
    </row>
    <row r="19" spans="1:2" s="26" customFormat="1" ht="18" customHeight="1">
      <c r="A19" s="30" t="s">
        <v>30</v>
      </c>
      <c r="B19" s="118" t="s">
        <v>31</v>
      </c>
    </row>
    <row r="20" spans="1:2" s="26" customFormat="1" ht="18" customHeight="1">
      <c r="A20" s="30" t="s">
        <v>32</v>
      </c>
      <c r="B20" s="118" t="s">
        <v>33</v>
      </c>
    </row>
    <row r="21" spans="1:2" s="26" customFormat="1" ht="18" customHeight="1">
      <c r="A21" s="30" t="s">
        <v>34</v>
      </c>
      <c r="B21" s="118" t="s">
        <v>35</v>
      </c>
    </row>
    <row r="22" spans="1:2" s="26" customFormat="1" ht="18" customHeight="1">
      <c r="A22" s="30" t="s">
        <v>36</v>
      </c>
      <c r="B22" s="118" t="s">
        <v>37</v>
      </c>
    </row>
    <row r="23" spans="1:2" s="26" customFormat="1" ht="18" customHeight="1">
      <c r="A23" s="30" t="s">
        <v>38</v>
      </c>
      <c r="B23" s="118" t="s">
        <v>39</v>
      </c>
    </row>
    <row r="24" spans="1:2" s="26" customFormat="1" ht="18" customHeight="1">
      <c r="A24" s="30" t="s">
        <v>40</v>
      </c>
      <c r="B24" s="118" t="s">
        <v>41</v>
      </c>
    </row>
    <row r="25" spans="1:2" s="26" customFormat="1" ht="18" customHeight="1">
      <c r="A25" s="30" t="s">
        <v>42</v>
      </c>
      <c r="B25" s="118" t="s">
        <v>43</v>
      </c>
    </row>
    <row r="26" spans="1:2" s="26" customFormat="1" ht="18" customHeight="1">
      <c r="A26" s="30" t="s">
        <v>44</v>
      </c>
      <c r="B26" s="118" t="s">
        <v>45</v>
      </c>
    </row>
    <row r="27" spans="1:2" ht="3.75" customHeight="1" thickBot="1">
      <c r="A27" s="17"/>
      <c r="B27" s="18"/>
    </row>
  </sheetData>
  <sheetProtection selectLockedCells="1" selectUnlockedCells="1"/>
  <mergeCells count="2">
    <mergeCell ref="A1:B2"/>
    <mergeCell ref="E8:J9"/>
  </mergeCells>
  <phoneticPr fontId="18" type="noConversion"/>
  <hyperlinks>
    <hyperlink ref="A9" location="Andalucia!A1" display="Tabla 5" xr:uid="{00000000-0004-0000-0000-000000000000}"/>
    <hyperlink ref="A8" location="Portada!A1" display="Portada" xr:uid="{00000000-0004-0000-0000-000001000000}"/>
    <hyperlink ref="A4" location="'MÁSTER HABILIT. EXP. Y CCAA'!A1" display="Tabla 1" xr:uid="{00000000-0004-0000-0000-000002000000}"/>
    <hyperlink ref="A5:A7" location="'Incremento Máster Habilitante'!A1" display="Tabla 1" xr:uid="{00000000-0004-0000-0000-000003000000}"/>
    <hyperlink ref="A5" location="'Incr. precio MÁSTER HABILITANTE'!A1" display="Tabla 2" xr:uid="{00000000-0004-0000-0000-000004000000}"/>
    <hyperlink ref="A6" location="'MÁSTER NO HABILIT. EXP. Y CCAA '!A1" display="Tabla 4" xr:uid="{00000000-0004-0000-0000-000005000000}"/>
    <hyperlink ref="A7" location="'Incr. precio MÁSTER NO HABILITA'!A1" display="Tabla 5" xr:uid="{00000000-0004-0000-0000-000006000000}"/>
    <hyperlink ref="A24" location="'País Vasco'!A1" display="Tabla 20" xr:uid="{00000000-0004-0000-0000-000007000000}"/>
    <hyperlink ref="A26" location="UNED!A1" display="Tabla 24" xr:uid="{00000000-0004-0000-0000-000008000000}"/>
    <hyperlink ref="A25" location="'Rioja (La)'!A1" display="Tabla 21" xr:uid="{00000000-0004-0000-0000-000009000000}"/>
    <hyperlink ref="A23" location="Navarra!A1" display="Tabla 19" xr:uid="{00000000-0004-0000-0000-00000A000000}"/>
    <hyperlink ref="A22" location="Murcia!A1" display="Tabla 18" xr:uid="{00000000-0004-0000-0000-00000B000000}"/>
    <hyperlink ref="A21" location="Madrid!A1" display="Tabla 16" xr:uid="{00000000-0004-0000-0000-00000C000000}"/>
    <hyperlink ref="A20" location="Galicia!A1" display="Tabla 15" xr:uid="{00000000-0004-0000-0000-00000D000000}"/>
    <hyperlink ref="A19" location="Extremadura!A1" display="Tabla 14" xr:uid="{00000000-0004-0000-0000-00000E000000}"/>
    <hyperlink ref="A18" location="'C. Valencia'!A1" display="Tabla 14" xr:uid="{00000000-0004-0000-0000-00000F000000}"/>
    <hyperlink ref="A17" location="Cataluña!A1" display="Tabla 15" xr:uid="{00000000-0004-0000-0000-000010000000}"/>
    <hyperlink ref="A16" location="'Castilla-La Mancha'!A1" display="Tabla 10" xr:uid="{00000000-0004-0000-0000-000011000000}"/>
    <hyperlink ref="A15" location="'Castilla y León'!A1" display="Tabla 9" xr:uid="{00000000-0004-0000-0000-000012000000}"/>
    <hyperlink ref="A14" location="Cantabria!A1" display="Tabla 8" xr:uid="{00000000-0004-0000-0000-000013000000}"/>
    <hyperlink ref="A13" location="Canarias!A1" display="Tabla 7" xr:uid="{00000000-0004-0000-0000-000014000000}"/>
    <hyperlink ref="A12" location="'Balears (Illes)'!A1" display="Tabla 10" xr:uid="{00000000-0004-0000-0000-000015000000}"/>
    <hyperlink ref="A11" location="Asturias!A1" display="Tabla 5" xr:uid="{00000000-0004-0000-0000-000016000000}"/>
    <hyperlink ref="A10" location="Aragón!A1" display="Tabla 4" xr:uid="{00000000-0004-0000-0000-000017000000}"/>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122</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127"/>
  <sheetViews>
    <sheetView zoomScaleNormal="100" workbookViewId="0">
      <selection activeCell="B9" sqref="B9"/>
    </sheetView>
  </sheetViews>
  <sheetFormatPr defaultColWidth="9.140625" defaultRowHeight="12.75"/>
  <cols>
    <col min="1" max="1" width="35.28515625" style="62" customWidth="1"/>
    <col min="2" max="2" width="58.85546875" style="6" customWidth="1"/>
    <col min="3" max="3" width="73.5703125" style="6" customWidth="1"/>
    <col min="4" max="16384" width="9.140625" style="14"/>
  </cols>
  <sheetData>
    <row r="1" spans="1:6" s="57" customFormat="1" ht="30" customHeight="1">
      <c r="A1" s="584" t="s">
        <v>123</v>
      </c>
      <c r="B1" s="585"/>
      <c r="C1" s="586"/>
    </row>
    <row r="2" spans="1:6" s="59" customFormat="1" ht="39.6" customHeight="1">
      <c r="A2" s="593" t="s">
        <v>124</v>
      </c>
      <c r="B2" s="568"/>
      <c r="C2" s="594"/>
      <c r="D2" s="44"/>
      <c r="E2" s="44"/>
    </row>
    <row r="3" spans="1:6" s="59" customFormat="1" ht="24.6" customHeight="1">
      <c r="A3" s="591" t="s">
        <v>125</v>
      </c>
      <c r="B3" s="571"/>
      <c r="C3" s="592"/>
      <c r="D3" s="64"/>
      <c r="E3" s="64"/>
    </row>
    <row r="4" spans="1:6" s="59" customFormat="1" ht="21.6" customHeight="1">
      <c r="A4" s="280"/>
      <c r="B4" s="281">
        <v>1</v>
      </c>
      <c r="C4" s="282">
        <v>2</v>
      </c>
      <c r="D4" s="581"/>
      <c r="E4" s="581"/>
      <c r="F4" s="581"/>
    </row>
    <row r="5" spans="1:6" s="44" customFormat="1" ht="19.5" customHeight="1">
      <c r="A5" s="264" t="s">
        <v>93</v>
      </c>
      <c r="B5" s="506">
        <v>20.2</v>
      </c>
      <c r="C5" s="279">
        <v>20.2</v>
      </c>
    </row>
    <row r="6" spans="1:6" s="44" customFormat="1" ht="19.5" customHeight="1">
      <c r="A6" s="114" t="s">
        <v>94</v>
      </c>
      <c r="B6" s="489">
        <v>34.29</v>
      </c>
      <c r="C6" s="363">
        <v>34.29</v>
      </c>
    </row>
    <row r="7" spans="1:6" s="44" customFormat="1" ht="19.5" customHeight="1">
      <c r="A7" s="114" t="s">
        <v>126</v>
      </c>
      <c r="B7" s="489">
        <v>74.290000000000006</v>
      </c>
      <c r="C7" s="363">
        <v>74.290000000000006</v>
      </c>
    </row>
    <row r="8" spans="1:6" s="44" customFormat="1" ht="19.5" customHeight="1">
      <c r="A8" s="122" t="s">
        <v>96</v>
      </c>
      <c r="B8" s="487">
        <v>102.87</v>
      </c>
      <c r="C8" s="128">
        <v>102.87</v>
      </c>
    </row>
    <row r="9" spans="1:6" s="65" customFormat="1" ht="18" customHeight="1">
      <c r="A9" s="131"/>
      <c r="B9" s="132" t="s">
        <v>127</v>
      </c>
      <c r="C9" s="587" t="s">
        <v>128</v>
      </c>
    </row>
    <row r="10" spans="1:6" s="65" customFormat="1" ht="20.100000000000001" customHeight="1">
      <c r="A10" s="129"/>
      <c r="B10" s="20" t="s">
        <v>129</v>
      </c>
      <c r="C10" s="588"/>
    </row>
    <row r="11" spans="1:6" s="60" customFormat="1" ht="20.100000000000001" customHeight="1">
      <c r="A11" s="143"/>
      <c r="B11" s="20" t="s">
        <v>130</v>
      </c>
      <c r="C11" s="365"/>
    </row>
    <row r="12" spans="1:6" s="60" customFormat="1" ht="20.100000000000001" customHeight="1">
      <c r="A12" s="143"/>
      <c r="B12" s="20" t="s">
        <v>131</v>
      </c>
      <c r="C12" s="365"/>
    </row>
    <row r="13" spans="1:6" s="60" customFormat="1" ht="20.100000000000001" customHeight="1">
      <c r="A13" s="143"/>
      <c r="B13" s="20" t="s">
        <v>132</v>
      </c>
      <c r="C13" s="365"/>
    </row>
    <row r="14" spans="1:6" s="60" customFormat="1" ht="20.100000000000001" customHeight="1">
      <c r="A14" s="143"/>
      <c r="B14" s="20" t="s">
        <v>133</v>
      </c>
      <c r="C14" s="365"/>
    </row>
    <row r="15" spans="1:6" s="60" customFormat="1" ht="32.25" customHeight="1">
      <c r="A15" s="143"/>
      <c r="B15" s="20" t="s">
        <v>134</v>
      </c>
      <c r="C15" s="365"/>
    </row>
    <row r="16" spans="1:6" s="60" customFormat="1" ht="20.25" customHeight="1">
      <c r="A16" s="143"/>
      <c r="B16" s="20" t="s">
        <v>135</v>
      </c>
      <c r="C16" s="365"/>
    </row>
    <row r="17" spans="1:4" s="60" customFormat="1" ht="18.75" customHeight="1">
      <c r="A17" s="143"/>
      <c r="B17" s="419" t="s">
        <v>136</v>
      </c>
      <c r="C17" s="365"/>
    </row>
    <row r="18" spans="1:4" s="60" customFormat="1" ht="12" customHeight="1">
      <c r="A18" s="420"/>
      <c r="B18" s="145"/>
      <c r="C18" s="153"/>
    </row>
    <row r="19" spans="1:4" ht="14.25" customHeight="1">
      <c r="A19" s="590" t="s">
        <v>137</v>
      </c>
      <c r="B19" s="590"/>
      <c r="C19" s="590"/>
    </row>
    <row r="20" spans="1:4" s="44" customFormat="1" ht="27" customHeight="1">
      <c r="A20" s="582" t="s">
        <v>138</v>
      </c>
      <c r="B20" s="582"/>
      <c r="C20" s="582"/>
    </row>
    <row r="21" spans="1:4" s="44" customFormat="1" ht="16.5" customHeight="1">
      <c r="A21" s="589" t="s">
        <v>139</v>
      </c>
      <c r="B21" s="589"/>
      <c r="C21" s="589"/>
      <c r="D21" s="300"/>
    </row>
    <row r="22" spans="1:4" s="13" customFormat="1" ht="27" customHeight="1">
      <c r="A22" s="581"/>
      <c r="B22" s="581"/>
      <c r="C22" s="581"/>
    </row>
    <row r="23" spans="1:4" s="13" customFormat="1">
      <c r="A23" s="582"/>
      <c r="B23" s="582"/>
      <c r="C23" s="582"/>
    </row>
    <row r="24" spans="1:4" s="13" customFormat="1">
      <c r="A24" s="583"/>
      <c r="B24" s="583"/>
      <c r="C24" s="583"/>
    </row>
    <row r="25" spans="1:4" s="13" customFormat="1">
      <c r="A25" s="62"/>
      <c r="B25" s="6"/>
      <c r="C25" s="6"/>
    </row>
    <row r="26" spans="1:4" s="13" customFormat="1">
      <c r="A26" s="62"/>
      <c r="B26" s="6"/>
      <c r="C26" s="6"/>
    </row>
    <row r="27" spans="1:4" s="13" customFormat="1">
      <c r="A27" s="62"/>
      <c r="B27" s="6"/>
      <c r="C27" s="6"/>
    </row>
    <row r="28" spans="1:4" s="13" customFormat="1">
      <c r="A28" s="62"/>
      <c r="B28" s="6"/>
      <c r="C28" s="6"/>
    </row>
    <row r="29" spans="1:4" s="13" customFormat="1">
      <c r="A29" s="62"/>
      <c r="B29" s="6"/>
      <c r="C29" s="6"/>
    </row>
    <row r="30" spans="1:4" s="13" customFormat="1">
      <c r="A30" s="62"/>
      <c r="B30" s="6"/>
      <c r="C30" s="6"/>
    </row>
    <row r="31" spans="1:4" s="13" customFormat="1">
      <c r="A31" s="62"/>
      <c r="B31" s="6"/>
      <c r="C31" s="6"/>
    </row>
    <row r="32" spans="1:4" s="13" customFormat="1">
      <c r="A32" s="62"/>
      <c r="B32" s="6"/>
      <c r="C32" s="6"/>
    </row>
    <row r="33" spans="1:3" s="13" customFormat="1">
      <c r="A33" s="62"/>
      <c r="B33" s="6"/>
      <c r="C33" s="6"/>
    </row>
    <row r="34" spans="1:3" s="13" customFormat="1">
      <c r="A34" s="62"/>
      <c r="B34" s="6"/>
      <c r="C34" s="6"/>
    </row>
    <row r="35" spans="1:3" s="13" customFormat="1">
      <c r="A35" s="62"/>
      <c r="B35" s="6"/>
      <c r="C35" s="6"/>
    </row>
    <row r="36" spans="1:3" s="13" customFormat="1">
      <c r="A36" s="62"/>
      <c r="B36" s="6"/>
      <c r="C36" s="6"/>
    </row>
    <row r="37" spans="1:3" s="13" customFormat="1">
      <c r="A37" s="62"/>
      <c r="B37" s="6"/>
      <c r="C37" s="6"/>
    </row>
    <row r="38" spans="1:3" s="13" customFormat="1">
      <c r="A38" s="62"/>
      <c r="B38" s="6"/>
      <c r="C38" s="6"/>
    </row>
    <row r="39" spans="1:3" s="13" customFormat="1">
      <c r="A39" s="62"/>
      <c r="B39" s="6"/>
      <c r="C39" s="6"/>
    </row>
    <row r="40" spans="1:3" s="13" customFormat="1">
      <c r="A40" s="62"/>
      <c r="B40" s="6"/>
      <c r="C40" s="6"/>
    </row>
    <row r="41" spans="1:3" s="13" customFormat="1">
      <c r="A41" s="62"/>
      <c r="B41" s="6"/>
      <c r="C41" s="6"/>
    </row>
    <row r="42" spans="1:3" s="13" customFormat="1">
      <c r="A42" s="62"/>
      <c r="B42" s="6"/>
      <c r="C42" s="6"/>
    </row>
    <row r="43" spans="1:3" s="13" customFormat="1">
      <c r="A43" s="62"/>
      <c r="B43" s="6"/>
      <c r="C43" s="6"/>
    </row>
    <row r="44" spans="1:3" s="13" customFormat="1">
      <c r="A44" s="62"/>
      <c r="B44" s="6"/>
      <c r="C44" s="6"/>
    </row>
    <row r="45" spans="1:3" s="13" customFormat="1">
      <c r="A45" s="62"/>
      <c r="B45" s="6"/>
      <c r="C45" s="6"/>
    </row>
    <row r="46" spans="1:3" s="13" customFormat="1">
      <c r="A46" s="62"/>
      <c r="B46" s="6"/>
      <c r="C46" s="6"/>
    </row>
    <row r="47" spans="1:3" s="13" customFormat="1">
      <c r="A47" s="62"/>
      <c r="B47" s="6"/>
      <c r="C47" s="6"/>
    </row>
    <row r="48" spans="1:3" s="13" customFormat="1">
      <c r="A48" s="62"/>
      <c r="B48" s="6"/>
      <c r="C48" s="6"/>
    </row>
    <row r="49" spans="1:3" s="13" customFormat="1">
      <c r="A49" s="62"/>
      <c r="B49" s="6"/>
      <c r="C49" s="6"/>
    </row>
    <row r="50" spans="1:3" s="13" customFormat="1">
      <c r="A50" s="62"/>
      <c r="B50" s="6"/>
      <c r="C50" s="6"/>
    </row>
    <row r="51" spans="1:3" s="13" customFormat="1">
      <c r="A51" s="62"/>
      <c r="B51" s="6"/>
      <c r="C51" s="6"/>
    </row>
    <row r="52" spans="1:3" s="13" customFormat="1">
      <c r="A52" s="62"/>
      <c r="B52" s="6"/>
      <c r="C52" s="6"/>
    </row>
    <row r="53" spans="1:3" s="13" customFormat="1">
      <c r="A53" s="62"/>
      <c r="B53" s="6"/>
      <c r="C53" s="6"/>
    </row>
    <row r="54" spans="1:3" s="13" customFormat="1">
      <c r="A54" s="62"/>
      <c r="B54" s="6"/>
      <c r="C54" s="6"/>
    </row>
    <row r="55" spans="1:3" s="13" customFormat="1">
      <c r="A55" s="62"/>
      <c r="B55" s="6"/>
      <c r="C55" s="6"/>
    </row>
    <row r="56" spans="1:3" s="13" customFormat="1">
      <c r="A56" s="62"/>
      <c r="B56" s="6"/>
      <c r="C56" s="6"/>
    </row>
    <row r="57" spans="1:3" s="13" customFormat="1">
      <c r="A57" s="62"/>
      <c r="B57" s="6"/>
      <c r="C57" s="6"/>
    </row>
    <row r="58" spans="1:3" s="13" customFormat="1">
      <c r="A58" s="62"/>
      <c r="B58" s="6"/>
      <c r="C58" s="6"/>
    </row>
    <row r="59" spans="1:3" s="13" customFormat="1">
      <c r="A59" s="62"/>
      <c r="B59" s="6"/>
      <c r="C59" s="6"/>
    </row>
    <row r="60" spans="1:3" s="13" customFormat="1">
      <c r="A60" s="62"/>
      <c r="B60" s="6"/>
      <c r="C60" s="6"/>
    </row>
    <row r="61" spans="1:3" s="13" customFormat="1">
      <c r="A61" s="62"/>
      <c r="B61" s="6"/>
      <c r="C61" s="6"/>
    </row>
    <row r="62" spans="1:3" s="13" customFormat="1">
      <c r="A62" s="62"/>
      <c r="B62" s="6"/>
      <c r="C62" s="6"/>
    </row>
    <row r="63" spans="1:3" s="13" customFormat="1">
      <c r="A63" s="62"/>
      <c r="B63" s="6"/>
      <c r="C63" s="6"/>
    </row>
    <row r="64" spans="1:3" s="13" customFormat="1">
      <c r="A64" s="62"/>
      <c r="B64" s="6"/>
      <c r="C64" s="6"/>
    </row>
    <row r="65" spans="1:3" s="13" customFormat="1">
      <c r="A65" s="62"/>
      <c r="B65" s="6"/>
      <c r="C65" s="6"/>
    </row>
    <row r="66" spans="1:3" s="13" customFormat="1">
      <c r="A66" s="62"/>
      <c r="B66" s="6"/>
      <c r="C66" s="6"/>
    </row>
    <row r="67" spans="1:3" s="13" customFormat="1">
      <c r="A67" s="62"/>
      <c r="B67" s="6"/>
      <c r="C67" s="6"/>
    </row>
    <row r="68" spans="1:3" s="13" customFormat="1">
      <c r="A68" s="62"/>
      <c r="B68" s="6"/>
      <c r="C68" s="6"/>
    </row>
    <row r="69" spans="1:3" s="13" customFormat="1">
      <c r="A69" s="62"/>
      <c r="B69" s="6"/>
      <c r="C69" s="6"/>
    </row>
    <row r="70" spans="1:3" s="13" customFormat="1">
      <c r="A70" s="62"/>
      <c r="B70" s="6"/>
      <c r="C70" s="6"/>
    </row>
    <row r="71" spans="1:3" s="13" customFormat="1">
      <c r="A71" s="62"/>
      <c r="B71" s="6"/>
      <c r="C71" s="6"/>
    </row>
    <row r="72" spans="1:3" s="13" customFormat="1">
      <c r="A72" s="62"/>
      <c r="B72" s="6"/>
      <c r="C72" s="6"/>
    </row>
    <row r="73" spans="1:3" s="13" customFormat="1">
      <c r="A73" s="62"/>
      <c r="B73" s="6"/>
      <c r="C73" s="6"/>
    </row>
    <row r="74" spans="1:3" s="13" customFormat="1">
      <c r="A74" s="62"/>
      <c r="B74" s="6"/>
      <c r="C74" s="6"/>
    </row>
    <row r="75" spans="1:3" s="13" customFormat="1">
      <c r="A75" s="62"/>
      <c r="B75" s="6"/>
      <c r="C75" s="6"/>
    </row>
    <row r="76" spans="1:3" s="13" customFormat="1">
      <c r="A76" s="62"/>
      <c r="B76" s="6"/>
      <c r="C76" s="6"/>
    </row>
    <row r="77" spans="1:3" s="13" customFormat="1">
      <c r="A77" s="62"/>
      <c r="B77" s="6"/>
      <c r="C77" s="6"/>
    </row>
    <row r="78" spans="1:3" s="13" customFormat="1">
      <c r="A78" s="62"/>
      <c r="B78" s="6"/>
      <c r="C78" s="6"/>
    </row>
    <row r="79" spans="1:3" s="13" customFormat="1">
      <c r="A79" s="62"/>
      <c r="B79" s="6"/>
      <c r="C79" s="6"/>
    </row>
    <row r="80" spans="1:3" s="13" customFormat="1">
      <c r="A80" s="62"/>
      <c r="B80" s="6"/>
      <c r="C80" s="6"/>
    </row>
    <row r="81" spans="1:3" s="13" customFormat="1">
      <c r="A81" s="62"/>
      <c r="B81" s="6"/>
      <c r="C81" s="6"/>
    </row>
    <row r="82" spans="1:3" s="13" customFormat="1">
      <c r="A82" s="62"/>
      <c r="B82" s="6"/>
      <c r="C82" s="6"/>
    </row>
    <row r="83" spans="1:3" s="13" customFormat="1">
      <c r="A83" s="62"/>
      <c r="B83" s="6"/>
      <c r="C83" s="6"/>
    </row>
    <row r="84" spans="1:3" s="13" customFormat="1">
      <c r="A84" s="62"/>
      <c r="B84" s="6"/>
      <c r="C84" s="6"/>
    </row>
    <row r="85" spans="1:3" s="13" customFormat="1">
      <c r="A85" s="62"/>
      <c r="B85" s="6"/>
      <c r="C85" s="6"/>
    </row>
    <row r="86" spans="1:3" s="13" customFormat="1">
      <c r="A86" s="62"/>
      <c r="B86" s="6"/>
      <c r="C86" s="6"/>
    </row>
    <row r="87" spans="1:3" s="13" customFormat="1">
      <c r="A87" s="62"/>
      <c r="B87" s="6"/>
      <c r="C87" s="6"/>
    </row>
    <row r="88" spans="1:3" s="13" customFormat="1">
      <c r="A88" s="62"/>
      <c r="B88" s="6"/>
      <c r="C88" s="6"/>
    </row>
    <row r="89" spans="1:3" s="13" customFormat="1">
      <c r="A89" s="62"/>
      <c r="B89" s="6"/>
      <c r="C89" s="6"/>
    </row>
    <row r="90" spans="1:3" s="13" customFormat="1">
      <c r="A90" s="62"/>
      <c r="B90" s="6"/>
      <c r="C90" s="6"/>
    </row>
    <row r="91" spans="1:3" s="13" customFormat="1">
      <c r="A91" s="62"/>
      <c r="B91" s="6"/>
      <c r="C91" s="6"/>
    </row>
    <row r="92" spans="1:3" s="13" customFormat="1">
      <c r="A92" s="62"/>
      <c r="B92" s="6"/>
      <c r="C92" s="6"/>
    </row>
    <row r="93" spans="1:3" s="13" customFormat="1">
      <c r="A93" s="62"/>
      <c r="B93" s="6"/>
      <c r="C93" s="6"/>
    </row>
    <row r="94" spans="1:3" s="13" customFormat="1">
      <c r="A94" s="62"/>
      <c r="B94" s="6"/>
      <c r="C94" s="6"/>
    </row>
    <row r="95" spans="1:3" s="13" customFormat="1">
      <c r="A95" s="62"/>
      <c r="B95" s="6"/>
      <c r="C95" s="6"/>
    </row>
    <row r="96" spans="1:3" s="13" customFormat="1">
      <c r="A96" s="62"/>
      <c r="B96" s="6"/>
      <c r="C96" s="6"/>
    </row>
    <row r="97" spans="1:3" s="13" customFormat="1">
      <c r="A97" s="62"/>
      <c r="B97" s="6"/>
      <c r="C97" s="6"/>
    </row>
    <row r="98" spans="1:3" s="13" customFormat="1">
      <c r="A98" s="62"/>
      <c r="B98" s="6"/>
      <c r="C98" s="6"/>
    </row>
    <row r="99" spans="1:3" s="13" customFormat="1">
      <c r="A99" s="62"/>
      <c r="B99" s="6"/>
      <c r="C99" s="6"/>
    </row>
    <row r="100" spans="1:3" s="13" customFormat="1">
      <c r="A100" s="62"/>
      <c r="B100" s="6"/>
      <c r="C100" s="6"/>
    </row>
    <row r="101" spans="1:3" s="13" customFormat="1">
      <c r="A101" s="62"/>
      <c r="B101" s="6"/>
      <c r="C101" s="6"/>
    </row>
    <row r="102" spans="1:3" s="13" customFormat="1">
      <c r="A102" s="62"/>
      <c r="B102" s="6"/>
      <c r="C102" s="6"/>
    </row>
    <row r="103" spans="1:3" s="13" customFormat="1">
      <c r="A103" s="62"/>
      <c r="B103" s="6"/>
      <c r="C103" s="6"/>
    </row>
    <row r="104" spans="1:3" s="13" customFormat="1">
      <c r="A104" s="62"/>
      <c r="B104" s="6"/>
      <c r="C104" s="6"/>
    </row>
    <row r="105" spans="1:3" s="13" customFormat="1">
      <c r="A105" s="62"/>
      <c r="B105" s="6"/>
      <c r="C105" s="6"/>
    </row>
    <row r="106" spans="1:3" s="13" customFormat="1">
      <c r="A106" s="62"/>
      <c r="B106" s="6"/>
      <c r="C106" s="6"/>
    </row>
    <row r="107" spans="1:3" s="13" customFormat="1">
      <c r="A107" s="62"/>
      <c r="B107" s="6"/>
      <c r="C107" s="6"/>
    </row>
    <row r="108" spans="1:3" s="13" customFormat="1">
      <c r="A108" s="62"/>
      <c r="B108" s="6"/>
      <c r="C108" s="6"/>
    </row>
    <row r="109" spans="1:3" s="13" customFormat="1">
      <c r="A109" s="62"/>
      <c r="B109" s="6"/>
      <c r="C109" s="6"/>
    </row>
    <row r="110" spans="1:3" s="13" customFormat="1">
      <c r="A110" s="62"/>
      <c r="B110" s="6"/>
      <c r="C110" s="6"/>
    </row>
    <row r="111" spans="1:3" s="13" customFormat="1">
      <c r="A111" s="62"/>
      <c r="B111" s="6"/>
      <c r="C111" s="6"/>
    </row>
    <row r="112" spans="1:3" s="13" customFormat="1">
      <c r="A112" s="62"/>
      <c r="B112" s="6"/>
      <c r="C112" s="6"/>
    </row>
    <row r="113" spans="1:3" s="13" customFormat="1">
      <c r="A113" s="62"/>
      <c r="B113" s="6"/>
      <c r="C113" s="6"/>
    </row>
    <row r="114" spans="1:3" s="13" customFormat="1">
      <c r="A114" s="62"/>
      <c r="B114" s="6"/>
      <c r="C114" s="6"/>
    </row>
    <row r="115" spans="1:3" s="13" customFormat="1">
      <c r="A115" s="62"/>
      <c r="B115" s="6"/>
      <c r="C115" s="6"/>
    </row>
    <row r="116" spans="1:3" s="13" customFormat="1">
      <c r="A116" s="62"/>
      <c r="B116" s="6"/>
      <c r="C116" s="6"/>
    </row>
    <row r="117" spans="1:3" s="13" customFormat="1">
      <c r="A117" s="62"/>
      <c r="B117" s="6"/>
      <c r="C117" s="6"/>
    </row>
    <row r="118" spans="1:3" s="13" customFormat="1">
      <c r="A118" s="62"/>
      <c r="B118" s="6"/>
      <c r="C118" s="6"/>
    </row>
    <row r="119" spans="1:3" s="13" customFormat="1">
      <c r="A119" s="62"/>
      <c r="B119" s="6"/>
      <c r="C119" s="6"/>
    </row>
    <row r="120" spans="1:3" s="13" customFormat="1">
      <c r="A120" s="62"/>
      <c r="B120" s="6"/>
      <c r="C120" s="6"/>
    </row>
    <row r="121" spans="1:3" s="13" customFormat="1">
      <c r="A121" s="62"/>
      <c r="B121" s="6"/>
      <c r="C121" s="6"/>
    </row>
    <row r="122" spans="1:3" s="13" customFormat="1">
      <c r="A122" s="62"/>
      <c r="B122" s="6"/>
      <c r="C122" s="6"/>
    </row>
    <row r="123" spans="1:3" s="13" customFormat="1">
      <c r="A123" s="62"/>
      <c r="B123" s="6"/>
      <c r="C123" s="6"/>
    </row>
    <row r="124" spans="1:3" s="13" customFormat="1">
      <c r="A124" s="62"/>
      <c r="B124" s="6"/>
      <c r="C124" s="6"/>
    </row>
    <row r="125" spans="1:3" s="13" customFormat="1">
      <c r="A125" s="62"/>
      <c r="B125" s="6"/>
      <c r="C125" s="6"/>
    </row>
    <row r="126" spans="1:3" s="13" customFormat="1">
      <c r="A126" s="62"/>
      <c r="B126" s="6"/>
      <c r="C126" s="6"/>
    </row>
    <row r="127" spans="1:3" s="13" customFormat="1">
      <c r="A127" s="62"/>
      <c r="B127" s="6"/>
      <c r="C127" s="6"/>
    </row>
  </sheetData>
  <sheetProtection selectLockedCells="1" selectUnlockedCells="1"/>
  <sortState xmlns:xlrd2="http://schemas.microsoft.com/office/spreadsheetml/2017/richdata2" ref="B9:B16">
    <sortCondition ref="B9"/>
  </sortState>
  <mergeCells count="11">
    <mergeCell ref="D4:F4"/>
    <mergeCell ref="A23:C23"/>
    <mergeCell ref="A24:C24"/>
    <mergeCell ref="A22:C22"/>
    <mergeCell ref="A1:C1"/>
    <mergeCell ref="C9:C10"/>
    <mergeCell ref="A21:C21"/>
    <mergeCell ref="A19:C19"/>
    <mergeCell ref="A20:C20"/>
    <mergeCell ref="A3:C3"/>
    <mergeCell ref="A2:C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E120"/>
  <sheetViews>
    <sheetView zoomScaleNormal="100" workbookViewId="0">
      <selection activeCell="A37" sqref="A37:A38"/>
    </sheetView>
  </sheetViews>
  <sheetFormatPr defaultColWidth="9.140625" defaultRowHeight="12.75"/>
  <cols>
    <col min="1" max="1" width="46.5703125" style="62" customWidth="1"/>
    <col min="2" max="2" width="66" style="6" customWidth="1"/>
    <col min="3" max="3" width="68.85546875" style="61" customWidth="1"/>
    <col min="4" max="4" width="35.42578125" style="14" customWidth="1"/>
    <col min="5" max="5" width="28.5703125" style="14" customWidth="1"/>
    <col min="6" max="16384" width="9.140625" style="14"/>
  </cols>
  <sheetData>
    <row r="1" spans="1:3" s="57" customFormat="1" ht="30" customHeight="1">
      <c r="A1" s="584" t="s">
        <v>123</v>
      </c>
      <c r="B1" s="585"/>
      <c r="C1" s="586"/>
    </row>
    <row r="2" spans="1:3" s="58" customFormat="1" ht="33" customHeight="1">
      <c r="A2" s="610" t="s">
        <v>103</v>
      </c>
      <c r="B2" s="611"/>
      <c r="C2" s="612"/>
    </row>
    <row r="3" spans="1:3" s="59" customFormat="1" ht="27" customHeight="1">
      <c r="A3" s="575" t="s">
        <v>125</v>
      </c>
      <c r="B3" s="576"/>
      <c r="C3" s="577"/>
    </row>
    <row r="4" spans="1:3" s="59" customFormat="1" ht="20.45" customHeight="1">
      <c r="A4" s="113"/>
      <c r="B4" s="576">
        <v>1</v>
      </c>
      <c r="C4" s="577"/>
    </row>
    <row r="5" spans="1:3" s="44" customFormat="1" ht="19.5" customHeight="1">
      <c r="A5" s="114" t="s">
        <v>93</v>
      </c>
      <c r="B5" s="613">
        <v>37.4</v>
      </c>
      <c r="C5" s="614"/>
    </row>
    <row r="6" spans="1:3" s="44" customFormat="1" ht="19.5" customHeight="1">
      <c r="A6" s="122" t="s">
        <v>140</v>
      </c>
      <c r="B6" s="608">
        <v>60.76</v>
      </c>
      <c r="C6" s="609"/>
    </row>
    <row r="7" spans="1:3" s="65" customFormat="1" ht="27" customHeight="1">
      <c r="A7" s="131"/>
      <c r="B7" s="132" t="s">
        <v>141</v>
      </c>
      <c r="C7" s="484" t="s">
        <v>142</v>
      </c>
    </row>
    <row r="8" spans="1:3" s="65" customFormat="1" ht="18" customHeight="1">
      <c r="A8" s="129"/>
      <c r="B8" s="20" t="s">
        <v>143</v>
      </c>
      <c r="C8" s="485" t="s">
        <v>144</v>
      </c>
    </row>
    <row r="9" spans="1:3" s="65" customFormat="1" ht="19.5" customHeight="1">
      <c r="A9" s="129"/>
      <c r="B9" s="20" t="s">
        <v>145</v>
      </c>
      <c r="C9" s="485" t="s">
        <v>146</v>
      </c>
    </row>
    <row r="10" spans="1:3" s="65" customFormat="1" ht="25.5" customHeight="1">
      <c r="A10" s="129"/>
      <c r="B10" s="20" t="s">
        <v>147</v>
      </c>
      <c r="C10" s="485" t="s">
        <v>148</v>
      </c>
    </row>
    <row r="11" spans="1:3" s="65" customFormat="1" ht="31.5" customHeight="1">
      <c r="A11" s="129"/>
      <c r="B11" s="20" t="s">
        <v>149</v>
      </c>
      <c r="C11" s="485" t="s">
        <v>150</v>
      </c>
    </row>
    <row r="12" spans="1:3" s="65" customFormat="1" ht="32.25" customHeight="1">
      <c r="A12" s="129"/>
      <c r="B12" s="20" t="s">
        <v>151</v>
      </c>
      <c r="C12" s="485" t="s">
        <v>152</v>
      </c>
    </row>
    <row r="13" spans="1:3" s="65" customFormat="1" ht="33" customHeight="1">
      <c r="A13" s="129"/>
      <c r="B13" s="20" t="s">
        <v>153</v>
      </c>
      <c r="C13" s="485" t="s">
        <v>154</v>
      </c>
    </row>
    <row r="14" spans="1:3" s="65" customFormat="1" ht="18" customHeight="1">
      <c r="A14" s="129"/>
      <c r="B14" s="20" t="s">
        <v>155</v>
      </c>
      <c r="C14" s="485" t="s">
        <v>156</v>
      </c>
    </row>
    <row r="15" spans="1:3" s="65" customFormat="1" ht="25.5" customHeight="1">
      <c r="A15" s="129"/>
      <c r="B15" s="20" t="s">
        <v>157</v>
      </c>
      <c r="C15" s="485" t="s">
        <v>158</v>
      </c>
    </row>
    <row r="16" spans="1:3" s="65" customFormat="1" ht="26.25" customHeight="1">
      <c r="A16" s="129"/>
      <c r="B16" s="20" t="s">
        <v>159</v>
      </c>
      <c r="C16" s="485" t="s">
        <v>160</v>
      </c>
    </row>
    <row r="17" spans="1:3" s="65" customFormat="1" ht="18" customHeight="1">
      <c r="A17" s="129"/>
      <c r="B17" s="20" t="s">
        <v>161</v>
      </c>
      <c r="C17" s="485" t="s">
        <v>162</v>
      </c>
    </row>
    <row r="18" spans="1:3" s="65" customFormat="1" ht="27" customHeight="1">
      <c r="A18" s="129"/>
      <c r="B18" s="20" t="s">
        <v>163</v>
      </c>
      <c r="C18" s="485" t="s">
        <v>164</v>
      </c>
    </row>
    <row r="19" spans="1:3" s="65" customFormat="1" ht="37.5" customHeight="1">
      <c r="A19" s="129"/>
      <c r="B19" s="20" t="s">
        <v>165</v>
      </c>
      <c r="C19" s="485" t="s">
        <v>166</v>
      </c>
    </row>
    <row r="20" spans="1:3" s="65" customFormat="1" ht="18" customHeight="1">
      <c r="A20" s="129"/>
      <c r="B20" s="20" t="s">
        <v>167</v>
      </c>
      <c r="C20" s="485" t="s">
        <v>168</v>
      </c>
    </row>
    <row r="21" spans="1:3" s="65" customFormat="1" ht="28.5" customHeight="1">
      <c r="A21" s="129"/>
      <c r="B21" s="20" t="s">
        <v>169</v>
      </c>
      <c r="C21" s="485" t="s">
        <v>170</v>
      </c>
    </row>
    <row r="22" spans="1:3" s="65" customFormat="1" ht="30" customHeight="1">
      <c r="A22" s="129"/>
      <c r="B22" s="20" t="s">
        <v>171</v>
      </c>
      <c r="C22" s="485" t="s">
        <v>172</v>
      </c>
    </row>
    <row r="23" spans="1:3" s="65" customFormat="1" ht="29.25" customHeight="1">
      <c r="A23" s="129"/>
      <c r="B23" s="20" t="s">
        <v>173</v>
      </c>
      <c r="C23" s="485" t="s">
        <v>174</v>
      </c>
    </row>
    <row r="24" spans="1:3" s="65" customFormat="1" ht="29.25" customHeight="1">
      <c r="A24" s="129"/>
      <c r="B24" s="20" t="s">
        <v>175</v>
      </c>
      <c r="C24" s="485" t="s">
        <v>176</v>
      </c>
    </row>
    <row r="25" spans="1:3" s="65" customFormat="1" ht="18" customHeight="1">
      <c r="A25" s="129"/>
      <c r="B25" s="20" t="s">
        <v>177</v>
      </c>
      <c r="C25" s="485" t="s">
        <v>178</v>
      </c>
    </row>
    <row r="26" spans="1:3" s="65" customFormat="1" ht="36.75" customHeight="1">
      <c r="A26" s="129"/>
      <c r="B26" s="20" t="s">
        <v>179</v>
      </c>
      <c r="C26" s="485" t="s">
        <v>180</v>
      </c>
    </row>
    <row r="27" spans="1:3" s="65" customFormat="1" ht="18" customHeight="1">
      <c r="A27" s="129"/>
      <c r="B27" s="20" t="s">
        <v>181</v>
      </c>
      <c r="C27" s="485"/>
    </row>
    <row r="28" spans="1:3" s="65" customFormat="1" ht="27" customHeight="1">
      <c r="A28" s="129"/>
      <c r="B28" s="20" t="s">
        <v>182</v>
      </c>
      <c r="C28" s="485" t="s">
        <v>183</v>
      </c>
    </row>
    <row r="29" spans="1:3" s="65" customFormat="1" ht="26.25" customHeight="1">
      <c r="A29" s="129"/>
      <c r="B29" s="20" t="s">
        <v>184</v>
      </c>
      <c r="C29" s="485" t="s">
        <v>185</v>
      </c>
    </row>
    <row r="30" spans="1:3" s="65" customFormat="1" ht="26.25" customHeight="1">
      <c r="A30" s="129"/>
      <c r="B30" s="20" t="s">
        <v>186</v>
      </c>
      <c r="C30" s="485" t="s">
        <v>187</v>
      </c>
    </row>
    <row r="31" spans="1:3" s="65" customFormat="1" ht="19.5" customHeight="1">
      <c r="A31" s="129"/>
      <c r="B31" s="20" t="s">
        <v>188</v>
      </c>
      <c r="C31" s="485" t="s">
        <v>189</v>
      </c>
    </row>
    <row r="32" spans="1:3" s="65" customFormat="1" ht="18" customHeight="1">
      <c r="A32" s="129"/>
      <c r="B32" s="20" t="s">
        <v>190</v>
      </c>
      <c r="C32" s="485" t="s">
        <v>191</v>
      </c>
    </row>
    <row r="33" spans="1:5" s="13" customFormat="1" ht="33.75" customHeight="1">
      <c r="A33" s="129"/>
      <c r="B33" s="20" t="s">
        <v>192</v>
      </c>
      <c r="C33" s="485" t="s">
        <v>193</v>
      </c>
      <c r="D33" s="65"/>
      <c r="E33" s="65"/>
    </row>
    <row r="34" spans="1:5" s="13" customFormat="1" ht="33.75" customHeight="1">
      <c r="A34" s="289"/>
      <c r="B34" s="145" t="s">
        <v>194</v>
      </c>
      <c r="C34" s="146"/>
    </row>
    <row r="35" spans="1:5" s="13" customFormat="1" ht="24" customHeight="1">
      <c r="A35" s="573" t="s">
        <v>195</v>
      </c>
      <c r="B35" s="573"/>
      <c r="C35" s="573"/>
    </row>
    <row r="36" spans="1:5" s="13" customFormat="1" ht="15" customHeight="1">
      <c r="A36" s="476"/>
      <c r="B36" s="61"/>
      <c r="C36" s="61"/>
    </row>
    <row r="37" spans="1:5" s="13" customFormat="1" ht="21.75" customHeight="1">
      <c r="A37" s="606" t="s">
        <v>196</v>
      </c>
      <c r="B37" s="597" t="s">
        <v>197</v>
      </c>
      <c r="C37" s="601" t="s">
        <v>198</v>
      </c>
      <c r="D37" s="597" t="s">
        <v>199</v>
      </c>
      <c r="E37" s="597" t="s">
        <v>200</v>
      </c>
    </row>
    <row r="38" spans="1:5" s="13" customFormat="1" ht="30" customHeight="1">
      <c r="A38" s="607"/>
      <c r="B38" s="598"/>
      <c r="C38" s="602"/>
      <c r="D38" s="598"/>
      <c r="E38" s="598"/>
    </row>
    <row r="39" spans="1:5" s="13" customFormat="1">
      <c r="A39" s="20" t="s">
        <v>201</v>
      </c>
      <c r="B39" s="599">
        <v>20.2</v>
      </c>
      <c r="C39" s="603">
        <v>34.29</v>
      </c>
      <c r="D39" s="599">
        <v>74.290000000000006</v>
      </c>
      <c r="E39" s="599">
        <v>102.87</v>
      </c>
    </row>
    <row r="40" spans="1:5" s="13" customFormat="1">
      <c r="A40" s="145" t="s">
        <v>202</v>
      </c>
      <c r="B40" s="600"/>
      <c r="C40" s="604"/>
      <c r="D40" s="600">
        <v>104.99</v>
      </c>
      <c r="E40" s="600"/>
    </row>
    <row r="41" spans="1:5" s="13" customFormat="1">
      <c r="A41" s="62"/>
      <c r="B41" s="61"/>
      <c r="C41" s="291"/>
    </row>
    <row r="42" spans="1:5" s="13" customFormat="1" ht="75.75" customHeight="1">
      <c r="A42" s="292"/>
      <c r="B42" s="595"/>
      <c r="C42" s="596"/>
    </row>
    <row r="43" spans="1:5" s="13" customFormat="1">
      <c r="A43" s="62"/>
      <c r="B43" s="595"/>
      <c r="C43" s="596"/>
    </row>
    <row r="44" spans="1:5" s="13" customFormat="1">
      <c r="A44" s="62"/>
      <c r="B44" s="596"/>
      <c r="C44" s="61"/>
    </row>
    <row r="45" spans="1:5" s="13" customFormat="1">
      <c r="A45" s="62"/>
      <c r="B45" s="596"/>
      <c r="C45" s="61"/>
    </row>
    <row r="46" spans="1:5" s="13" customFormat="1">
      <c r="A46" s="62"/>
      <c r="B46" s="66"/>
      <c r="C46" s="61"/>
    </row>
    <row r="47" spans="1:5" s="13" customFormat="1">
      <c r="A47" s="62"/>
      <c r="B47" s="66"/>
      <c r="C47" s="61"/>
    </row>
    <row r="48" spans="1:5" s="13" customFormat="1">
      <c r="A48" s="62"/>
      <c r="B48" s="6"/>
      <c r="C48" s="61"/>
    </row>
    <row r="49" spans="1:5" s="13" customFormat="1">
      <c r="A49" s="62"/>
      <c r="B49" s="6"/>
      <c r="C49" s="61"/>
    </row>
    <row r="50" spans="1:5" s="13" customFormat="1">
      <c r="A50" s="62"/>
      <c r="B50" s="6"/>
      <c r="C50" s="61"/>
    </row>
    <row r="51" spans="1:5" s="13" customFormat="1">
      <c r="A51" s="62"/>
      <c r="B51" s="6"/>
      <c r="C51" s="61"/>
    </row>
    <row r="52" spans="1:5" s="13" customFormat="1">
      <c r="A52" s="62"/>
      <c r="B52" s="6"/>
      <c r="C52" s="61"/>
    </row>
    <row r="53" spans="1:5" s="13" customFormat="1">
      <c r="A53" s="62"/>
      <c r="B53" s="6"/>
      <c r="C53" s="61"/>
    </row>
    <row r="54" spans="1:5" s="13" customFormat="1">
      <c r="B54" s="483"/>
      <c r="C54" s="61"/>
      <c r="D54" s="120"/>
    </row>
    <row r="55" spans="1:5" s="13" customFormat="1">
      <c r="A55" s="62"/>
      <c r="B55" s="6"/>
      <c r="C55" s="61"/>
    </row>
    <row r="56" spans="1:5" s="13" customFormat="1">
      <c r="A56" s="605"/>
      <c r="B56" s="6"/>
      <c r="C56" s="61"/>
      <c r="D56" s="595"/>
      <c r="E56" s="595"/>
    </row>
    <row r="57" spans="1:5" s="13" customFormat="1">
      <c r="A57" s="605"/>
      <c r="B57" s="290"/>
      <c r="C57" s="61"/>
      <c r="D57" s="595"/>
      <c r="E57" s="595"/>
    </row>
    <row r="58" spans="1:5" s="13" customFormat="1">
      <c r="A58" s="61"/>
      <c r="B58" s="121"/>
      <c r="C58" s="61"/>
      <c r="D58" s="596"/>
      <c r="E58" s="596"/>
    </row>
    <row r="59" spans="1:5" s="13" customFormat="1">
      <c r="A59" s="61"/>
      <c r="B59" s="483"/>
      <c r="C59" s="595"/>
      <c r="D59" s="596"/>
      <c r="E59" s="596"/>
    </row>
    <row r="60" spans="1:5" s="13" customFormat="1">
      <c r="A60" s="62"/>
      <c r="B60" s="61"/>
      <c r="C60" s="595"/>
    </row>
    <row r="61" spans="1:5" s="13" customFormat="1">
      <c r="A61" s="62"/>
      <c r="B61" s="595"/>
      <c r="C61" s="596"/>
    </row>
    <row r="62" spans="1:5" s="13" customFormat="1">
      <c r="A62" s="62"/>
      <c r="B62" s="595"/>
      <c r="C62" s="596"/>
    </row>
    <row r="63" spans="1:5" s="13" customFormat="1">
      <c r="A63" s="62"/>
      <c r="B63" s="596"/>
      <c r="C63" s="61"/>
    </row>
    <row r="64" spans="1:5" s="13" customFormat="1">
      <c r="A64" s="62"/>
      <c r="B64" s="596"/>
      <c r="C64" s="61"/>
    </row>
    <row r="65" spans="1:3" s="13" customFormat="1">
      <c r="A65" s="62"/>
      <c r="B65" s="6"/>
      <c r="C65" s="61"/>
    </row>
    <row r="66" spans="1:3" s="13" customFormat="1">
      <c r="A66" s="62"/>
      <c r="B66" s="6"/>
      <c r="C66" s="61"/>
    </row>
    <row r="67" spans="1:3" s="13" customFormat="1">
      <c r="A67" s="62"/>
      <c r="B67" s="6"/>
      <c r="C67" s="61"/>
    </row>
    <row r="68" spans="1:3" s="13" customFormat="1">
      <c r="A68" s="62"/>
      <c r="B68" s="6"/>
      <c r="C68" s="61"/>
    </row>
    <row r="69" spans="1:3" s="13" customFormat="1">
      <c r="A69" s="62"/>
      <c r="B69" s="6"/>
      <c r="C69" s="61"/>
    </row>
    <row r="70" spans="1:3" s="13" customFormat="1">
      <c r="A70" s="62"/>
      <c r="B70" s="6"/>
      <c r="C70" s="61"/>
    </row>
    <row r="71" spans="1:3" s="13" customFormat="1">
      <c r="A71" s="62"/>
      <c r="B71" s="6"/>
      <c r="C71" s="61"/>
    </row>
    <row r="72" spans="1:3" s="13" customFormat="1">
      <c r="A72" s="62"/>
      <c r="B72" s="6"/>
      <c r="C72" s="61"/>
    </row>
    <row r="73" spans="1:3" s="13" customFormat="1">
      <c r="A73" s="62"/>
      <c r="B73" s="6"/>
      <c r="C73" s="61"/>
    </row>
    <row r="74" spans="1:3" s="13" customFormat="1">
      <c r="A74" s="62"/>
      <c r="B74" s="6"/>
      <c r="C74" s="61"/>
    </row>
    <row r="75" spans="1:3" s="13" customFormat="1">
      <c r="A75" s="62"/>
      <c r="B75" s="6"/>
      <c r="C75" s="61"/>
    </row>
    <row r="76" spans="1:3" s="13" customFormat="1">
      <c r="A76" s="62"/>
      <c r="B76" s="6"/>
      <c r="C76" s="61"/>
    </row>
    <row r="77" spans="1:3" s="13" customFormat="1">
      <c r="A77" s="62"/>
      <c r="B77" s="6"/>
      <c r="C77" s="61"/>
    </row>
    <row r="78" spans="1:3" s="13" customFormat="1">
      <c r="A78" s="62"/>
      <c r="B78" s="6"/>
      <c r="C78" s="61"/>
    </row>
    <row r="79" spans="1:3" s="13" customFormat="1">
      <c r="A79" s="62"/>
      <c r="B79" s="6"/>
      <c r="C79" s="61"/>
    </row>
    <row r="80" spans="1:3" s="13" customFormat="1">
      <c r="A80" s="62"/>
      <c r="B80" s="6"/>
      <c r="C80" s="61"/>
    </row>
    <row r="81" spans="1:3" s="13" customFormat="1">
      <c r="A81" s="62"/>
      <c r="B81" s="6"/>
      <c r="C81" s="61"/>
    </row>
    <row r="82" spans="1:3" s="13" customFormat="1">
      <c r="A82" s="62"/>
      <c r="B82" s="6"/>
      <c r="C82" s="61"/>
    </row>
    <row r="83" spans="1:3" s="13" customFormat="1">
      <c r="A83" s="62"/>
      <c r="B83" s="6"/>
      <c r="C83" s="61"/>
    </row>
    <row r="84" spans="1:3" s="13" customFormat="1">
      <c r="A84" s="62"/>
      <c r="B84" s="6"/>
      <c r="C84" s="61"/>
    </row>
    <row r="85" spans="1:3" s="13" customFormat="1">
      <c r="A85" s="62"/>
      <c r="B85" s="6"/>
      <c r="C85" s="61"/>
    </row>
    <row r="86" spans="1:3" s="13" customFormat="1">
      <c r="A86" s="62"/>
      <c r="B86" s="6"/>
      <c r="C86" s="61"/>
    </row>
    <row r="87" spans="1:3" s="13" customFormat="1">
      <c r="A87" s="62"/>
      <c r="B87" s="6"/>
      <c r="C87" s="61"/>
    </row>
    <row r="88" spans="1:3" s="13" customFormat="1">
      <c r="A88" s="62"/>
      <c r="B88" s="6"/>
      <c r="C88" s="61"/>
    </row>
    <row r="89" spans="1:3" s="13" customFormat="1">
      <c r="A89" s="62"/>
      <c r="B89" s="6"/>
      <c r="C89" s="61"/>
    </row>
    <row r="90" spans="1:3" s="13" customFormat="1">
      <c r="A90" s="62"/>
      <c r="B90" s="6"/>
      <c r="C90" s="61"/>
    </row>
    <row r="91" spans="1:3" s="13" customFormat="1">
      <c r="A91" s="62"/>
      <c r="B91" s="6"/>
      <c r="C91" s="61"/>
    </row>
    <row r="92" spans="1:3" s="13" customFormat="1">
      <c r="A92" s="62"/>
      <c r="B92" s="6"/>
      <c r="C92" s="61"/>
    </row>
    <row r="93" spans="1:3" s="13" customFormat="1">
      <c r="A93" s="62"/>
      <c r="B93" s="6"/>
      <c r="C93" s="61"/>
    </row>
    <row r="94" spans="1:3" s="13" customFormat="1">
      <c r="A94" s="62"/>
      <c r="B94" s="6"/>
      <c r="C94" s="61"/>
    </row>
    <row r="95" spans="1:3" s="13" customFormat="1">
      <c r="A95" s="62"/>
      <c r="B95" s="6"/>
      <c r="C95" s="61"/>
    </row>
    <row r="96" spans="1:3" s="13" customFormat="1">
      <c r="A96" s="62"/>
      <c r="B96" s="6"/>
      <c r="C96" s="61"/>
    </row>
    <row r="97" spans="1:3" s="13" customFormat="1">
      <c r="A97" s="62"/>
      <c r="B97" s="6"/>
      <c r="C97" s="61"/>
    </row>
    <row r="98" spans="1:3" s="13" customFormat="1">
      <c r="A98" s="62"/>
      <c r="B98" s="6"/>
      <c r="C98" s="61"/>
    </row>
    <row r="99" spans="1:3" s="13" customFormat="1">
      <c r="A99" s="62"/>
      <c r="B99" s="6"/>
      <c r="C99" s="61"/>
    </row>
    <row r="100" spans="1:3" s="13" customFormat="1">
      <c r="A100" s="62"/>
      <c r="B100" s="6"/>
      <c r="C100" s="61"/>
    </row>
    <row r="101" spans="1:3" s="13" customFormat="1">
      <c r="A101" s="62"/>
      <c r="B101" s="6"/>
      <c r="C101" s="61"/>
    </row>
    <row r="102" spans="1:3" s="13" customFormat="1">
      <c r="A102" s="62"/>
      <c r="B102" s="6"/>
      <c r="C102" s="61"/>
    </row>
    <row r="103" spans="1:3" s="13" customFormat="1">
      <c r="A103" s="62"/>
      <c r="B103" s="6"/>
      <c r="C103" s="61"/>
    </row>
    <row r="104" spans="1:3" s="13" customFormat="1">
      <c r="A104" s="62"/>
      <c r="B104" s="6"/>
      <c r="C104" s="61"/>
    </row>
    <row r="105" spans="1:3" s="13" customFormat="1">
      <c r="A105" s="62"/>
      <c r="B105" s="6"/>
      <c r="C105" s="61"/>
    </row>
    <row r="106" spans="1:3" s="13" customFormat="1">
      <c r="A106" s="62"/>
      <c r="B106" s="6"/>
      <c r="C106" s="61"/>
    </row>
    <row r="107" spans="1:3" s="13" customFormat="1">
      <c r="A107" s="62"/>
      <c r="B107" s="6"/>
      <c r="C107" s="61"/>
    </row>
    <row r="108" spans="1:3" s="13" customFormat="1">
      <c r="A108" s="62"/>
      <c r="B108" s="6"/>
      <c r="C108" s="61"/>
    </row>
    <row r="109" spans="1:3" s="13" customFormat="1">
      <c r="A109" s="62"/>
      <c r="B109" s="6"/>
      <c r="C109" s="61"/>
    </row>
    <row r="110" spans="1:3" s="13" customFormat="1">
      <c r="A110" s="62"/>
      <c r="B110" s="6"/>
      <c r="C110" s="61"/>
    </row>
    <row r="111" spans="1:3" s="13" customFormat="1">
      <c r="A111" s="62"/>
      <c r="B111" s="6"/>
      <c r="C111" s="61"/>
    </row>
    <row r="112" spans="1:3" s="13" customFormat="1">
      <c r="A112" s="62"/>
      <c r="B112" s="6"/>
      <c r="C112" s="61"/>
    </row>
    <row r="113" spans="4:5">
      <c r="D113" s="13"/>
      <c r="E113" s="13"/>
    </row>
    <row r="114" spans="4:5">
      <c r="D114" s="13"/>
      <c r="E114" s="13"/>
    </row>
    <row r="115" spans="4:5">
      <c r="D115" s="13"/>
      <c r="E115" s="13"/>
    </row>
    <row r="116" spans="4:5">
      <c r="D116" s="13"/>
      <c r="E116" s="13"/>
    </row>
    <row r="117" spans="4:5">
      <c r="D117" s="13"/>
      <c r="E117" s="13"/>
    </row>
    <row r="118" spans="4:5">
      <c r="D118" s="13"/>
      <c r="E118" s="13"/>
    </row>
    <row r="119" spans="4:5">
      <c r="D119" s="13"/>
      <c r="E119" s="13"/>
    </row>
    <row r="120" spans="4:5">
      <c r="D120" s="13"/>
      <c r="E120" s="13"/>
    </row>
  </sheetData>
  <sheetProtection selectLockedCells="1" selectUnlockedCells="1"/>
  <mergeCells count="28">
    <mergeCell ref="A3:C3"/>
    <mergeCell ref="B6:C6"/>
    <mergeCell ref="A1:C1"/>
    <mergeCell ref="A2:C2"/>
    <mergeCell ref="B4:C4"/>
    <mergeCell ref="B5:C5"/>
    <mergeCell ref="D39:D40"/>
    <mergeCell ref="E39:E40"/>
    <mergeCell ref="A37:A38"/>
    <mergeCell ref="B42:B43"/>
    <mergeCell ref="D37:D38"/>
    <mergeCell ref="E37:E38"/>
    <mergeCell ref="D56:D57"/>
    <mergeCell ref="E56:E57"/>
    <mergeCell ref="C61:C62"/>
    <mergeCell ref="D58:D59"/>
    <mergeCell ref="E58:E59"/>
    <mergeCell ref="A35:C35"/>
    <mergeCell ref="B61:B62"/>
    <mergeCell ref="B63:B64"/>
    <mergeCell ref="B37:B38"/>
    <mergeCell ref="B39:B40"/>
    <mergeCell ref="C37:C38"/>
    <mergeCell ref="C39:C40"/>
    <mergeCell ref="A56:A57"/>
    <mergeCell ref="C59:C60"/>
    <mergeCell ref="B44:B45"/>
    <mergeCell ref="C42:C43"/>
  </mergeCells>
  <pageMargins left="0.78740157480314965" right="0.39370078740157483" top="0.78740157480314965" bottom="0.59055118110236227" header="0" footer="0"/>
  <pageSetup paperSize="9" scale="4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sheetPr>
  <dimension ref="A1:J24"/>
  <sheetViews>
    <sheetView workbookViewId="0">
      <selection sqref="A1:G1"/>
    </sheetView>
  </sheetViews>
  <sheetFormatPr defaultColWidth="11.42578125" defaultRowHeight="12.75"/>
  <cols>
    <col min="1" max="16384" width="11.42578125" style="14"/>
  </cols>
  <sheetData>
    <row r="1" spans="1:10" ht="409.5" customHeight="1" thickBot="1">
      <c r="A1" s="561" t="s">
        <v>203</v>
      </c>
      <c r="B1" s="562"/>
      <c r="C1" s="562"/>
      <c r="D1" s="562"/>
      <c r="E1" s="562"/>
      <c r="F1" s="562"/>
      <c r="G1" s="563"/>
      <c r="J1" s="46"/>
    </row>
    <row r="18" ht="20.25" customHeight="1"/>
    <row r="19" ht="20.25" customHeight="1"/>
    <row r="20" ht="20.25" customHeight="1"/>
    <row r="21" ht="20.25" customHeight="1"/>
    <row r="22" ht="20.25" customHeight="1"/>
    <row r="23" ht="20.25" customHeight="1"/>
    <row r="24" ht="20.25" customHeight="1"/>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130"/>
  <sheetViews>
    <sheetView zoomScaleNormal="100" workbookViewId="0">
      <selection activeCell="F15" sqref="F15"/>
    </sheetView>
  </sheetViews>
  <sheetFormatPr defaultColWidth="9.140625" defaultRowHeight="12.75"/>
  <cols>
    <col min="1" max="1" width="43.140625" style="62" customWidth="1"/>
    <col min="2" max="2" width="100.85546875" style="6" customWidth="1"/>
    <col min="3" max="16384" width="9.140625" style="14"/>
  </cols>
  <sheetData>
    <row r="1" spans="1:2" s="57" customFormat="1" ht="30" customHeight="1">
      <c r="A1" s="584" t="s">
        <v>204</v>
      </c>
      <c r="B1" s="586"/>
    </row>
    <row r="2" spans="1:2" s="58" customFormat="1" ht="38.25" customHeight="1">
      <c r="A2" s="593" t="s">
        <v>124</v>
      </c>
      <c r="B2" s="594"/>
    </row>
    <row r="3" spans="1:2" s="59" customFormat="1" ht="30" customHeight="1">
      <c r="A3" s="591" t="s">
        <v>125</v>
      </c>
      <c r="B3" s="592"/>
    </row>
    <row r="4" spans="1:2" s="59" customFormat="1" ht="25.15" customHeight="1">
      <c r="A4" s="113"/>
      <c r="B4" s="481">
        <v>1</v>
      </c>
    </row>
    <row r="5" spans="1:2" s="44" customFormat="1" ht="19.5" customHeight="1">
      <c r="A5" s="264" t="s">
        <v>93</v>
      </c>
      <c r="B5" s="507">
        <v>12.69</v>
      </c>
    </row>
    <row r="6" spans="1:2" s="44" customFormat="1" ht="19.5" customHeight="1">
      <c r="A6" s="114" t="s">
        <v>94</v>
      </c>
      <c r="B6" s="490">
        <v>35.06</v>
      </c>
    </row>
    <row r="7" spans="1:2" s="44" customFormat="1" ht="19.5" customHeight="1">
      <c r="A7" s="114" t="s">
        <v>205</v>
      </c>
      <c r="B7" s="490">
        <v>77.150000000000006</v>
      </c>
    </row>
    <row r="8" spans="1:2" s="44" customFormat="1" ht="19.5" customHeight="1">
      <c r="A8" s="122" t="s">
        <v>96</v>
      </c>
      <c r="B8" s="488">
        <v>107.84</v>
      </c>
    </row>
    <row r="9" spans="1:2" s="60" customFormat="1" ht="24.95" customHeight="1">
      <c r="A9" s="140"/>
      <c r="B9" s="141" t="s">
        <v>206</v>
      </c>
    </row>
    <row r="10" spans="1:2" s="60" customFormat="1" ht="24.95" customHeight="1">
      <c r="A10" s="133"/>
      <c r="B10" s="366" t="s">
        <v>207</v>
      </c>
    </row>
    <row r="11" spans="1:2" s="60" customFormat="1" ht="24.95" customHeight="1">
      <c r="A11" s="133"/>
      <c r="B11" s="366" t="s">
        <v>208</v>
      </c>
    </row>
    <row r="12" spans="1:2" s="60" customFormat="1" ht="24.95" customHeight="1">
      <c r="A12" s="133"/>
      <c r="B12" s="366" t="s">
        <v>209</v>
      </c>
    </row>
    <row r="13" spans="1:2" s="60" customFormat="1" ht="24.95" customHeight="1">
      <c r="A13" s="133"/>
      <c r="B13" s="366" t="s">
        <v>210</v>
      </c>
    </row>
    <row r="14" spans="1:2" s="60" customFormat="1" ht="24.95" customHeight="1">
      <c r="A14" s="133"/>
      <c r="B14" s="366" t="s">
        <v>211</v>
      </c>
    </row>
    <row r="15" spans="1:2" s="60" customFormat="1" ht="24.95" customHeight="1">
      <c r="A15" s="133"/>
      <c r="B15" s="366" t="s">
        <v>212</v>
      </c>
    </row>
    <row r="16" spans="1:2" s="60" customFormat="1" ht="24.95" customHeight="1">
      <c r="A16" s="133"/>
      <c r="B16" s="366" t="s">
        <v>213</v>
      </c>
    </row>
    <row r="17" spans="1:4" s="60" customFormat="1" ht="24.95" customHeight="1">
      <c r="A17" s="133"/>
      <c r="B17" s="366" t="s">
        <v>214</v>
      </c>
    </row>
    <row r="18" spans="1:4" s="13" customFormat="1" ht="25.5" customHeight="1">
      <c r="A18" s="294"/>
      <c r="B18" s="139" t="s">
        <v>215</v>
      </c>
    </row>
    <row r="19" spans="1:4" s="60" customFormat="1" ht="18" customHeight="1">
      <c r="A19" s="615" t="s">
        <v>216</v>
      </c>
      <c r="B19" s="615"/>
    </row>
    <row r="20" spans="1:4" s="60" customFormat="1" ht="28.5" customHeight="1">
      <c r="A20" s="616" t="s">
        <v>195</v>
      </c>
      <c r="B20" s="616"/>
      <c r="C20" s="300"/>
      <c r="D20" s="300"/>
    </row>
    <row r="21" spans="1:4" s="44" customFormat="1" ht="12.75" customHeight="1">
      <c r="A21" s="483"/>
      <c r="B21" s="6"/>
    </row>
    <row r="22" spans="1:4" s="44" customFormat="1" ht="11.25" customHeight="1">
      <c r="A22" s="615"/>
      <c r="B22" s="615"/>
      <c r="C22" s="293"/>
    </row>
    <row r="23" spans="1:4" s="44" customFormat="1" ht="12">
      <c r="A23" s="62"/>
      <c r="B23" s="293"/>
    </row>
    <row r="24" spans="1:4" s="44" customFormat="1" ht="12">
      <c r="A24" s="62"/>
      <c r="B24" s="6"/>
    </row>
    <row r="25" spans="1:4" s="13" customFormat="1">
      <c r="A25" s="62"/>
      <c r="B25" s="6"/>
    </row>
    <row r="26" spans="1:4" s="13" customFormat="1">
      <c r="A26" s="62"/>
      <c r="B26" s="6"/>
    </row>
    <row r="27" spans="1:4" s="13" customFormat="1">
      <c r="A27" s="62"/>
      <c r="B27" s="6"/>
    </row>
    <row r="28" spans="1:4" s="13" customFormat="1">
      <c r="A28" s="62"/>
      <c r="B28" s="6"/>
    </row>
    <row r="29" spans="1:4" s="13" customFormat="1">
      <c r="A29" s="62"/>
      <c r="B29" s="6"/>
    </row>
    <row r="30" spans="1:4" s="13" customFormat="1">
      <c r="A30" s="62"/>
      <c r="B30" s="6"/>
    </row>
    <row r="31" spans="1:4" s="13" customFormat="1">
      <c r="A31" s="62"/>
      <c r="B31" s="6"/>
    </row>
    <row r="32" spans="1:4" s="13" customFormat="1">
      <c r="A32" s="62"/>
      <c r="B32" s="6"/>
    </row>
    <row r="33" spans="1:2" s="13" customFormat="1">
      <c r="A33" s="62"/>
      <c r="B33" s="6"/>
    </row>
    <row r="34" spans="1:2" s="13" customFormat="1">
      <c r="A34" s="62"/>
      <c r="B34" s="6"/>
    </row>
    <row r="35" spans="1:2" s="13" customFormat="1">
      <c r="A35" s="62"/>
      <c r="B35" s="6"/>
    </row>
    <row r="36" spans="1:2" s="13" customFormat="1">
      <c r="A36" s="62"/>
      <c r="B36" s="6"/>
    </row>
    <row r="37" spans="1:2" s="13" customFormat="1">
      <c r="A37" s="62"/>
      <c r="B37" s="6"/>
    </row>
    <row r="38" spans="1:2" s="13" customFormat="1">
      <c r="A38" s="62"/>
      <c r="B38" s="6"/>
    </row>
    <row r="39" spans="1:2" s="13" customFormat="1">
      <c r="A39" s="62"/>
      <c r="B39" s="6"/>
    </row>
    <row r="40" spans="1:2" s="13" customFormat="1">
      <c r="A40" s="62"/>
      <c r="B40" s="6"/>
    </row>
    <row r="41" spans="1:2" s="13" customFormat="1">
      <c r="A41" s="62"/>
      <c r="B41" s="6"/>
    </row>
    <row r="42" spans="1:2" s="13" customFormat="1">
      <c r="A42" s="62"/>
      <c r="B42" s="6"/>
    </row>
    <row r="43" spans="1:2" s="13" customFormat="1">
      <c r="A43" s="62"/>
      <c r="B43" s="6"/>
    </row>
    <row r="44" spans="1:2" s="13" customFormat="1">
      <c r="A44" s="62"/>
      <c r="B44" s="6"/>
    </row>
    <row r="45" spans="1:2" s="13" customFormat="1">
      <c r="A45" s="62"/>
      <c r="B45" s="6"/>
    </row>
    <row r="46" spans="1:2" s="13" customFormat="1">
      <c r="A46" s="62"/>
      <c r="B46" s="6"/>
    </row>
    <row r="47" spans="1:2" s="13" customFormat="1">
      <c r="A47" s="62"/>
      <c r="B47" s="6"/>
    </row>
    <row r="48" spans="1:2" s="13" customFormat="1">
      <c r="A48" s="62"/>
      <c r="B48" s="6"/>
    </row>
    <row r="49" spans="1:2" s="13" customFormat="1">
      <c r="A49" s="62"/>
      <c r="B49" s="6"/>
    </row>
    <row r="50" spans="1:2" s="13" customFormat="1">
      <c r="A50" s="62"/>
      <c r="B50" s="6"/>
    </row>
    <row r="51" spans="1:2" s="13" customFormat="1">
      <c r="A51" s="62"/>
      <c r="B51" s="6"/>
    </row>
    <row r="52" spans="1:2" s="13" customFormat="1">
      <c r="A52" s="62"/>
      <c r="B52" s="6"/>
    </row>
    <row r="53" spans="1:2" s="13" customFormat="1">
      <c r="A53" s="62"/>
      <c r="B53" s="6"/>
    </row>
    <row r="54" spans="1:2" s="13" customFormat="1">
      <c r="A54" s="62"/>
      <c r="B54" s="6"/>
    </row>
    <row r="55" spans="1:2" s="13" customFormat="1">
      <c r="A55" s="62"/>
      <c r="B55" s="6"/>
    </row>
    <row r="56" spans="1:2" s="13" customFormat="1">
      <c r="A56" s="62"/>
      <c r="B56" s="6"/>
    </row>
    <row r="57" spans="1:2" s="13" customFormat="1">
      <c r="A57" s="62"/>
      <c r="B57" s="6"/>
    </row>
    <row r="58" spans="1:2" s="13" customFormat="1">
      <c r="A58" s="62"/>
      <c r="B58" s="6"/>
    </row>
    <row r="59" spans="1:2" s="13" customFormat="1">
      <c r="A59" s="62"/>
      <c r="B59" s="6"/>
    </row>
    <row r="60" spans="1:2" s="13" customFormat="1">
      <c r="A60" s="62"/>
      <c r="B60" s="6"/>
    </row>
    <row r="61" spans="1:2" s="13" customFormat="1">
      <c r="A61" s="62"/>
      <c r="B61" s="6"/>
    </row>
    <row r="62" spans="1:2" s="13" customFormat="1">
      <c r="A62" s="62"/>
      <c r="B62" s="6"/>
    </row>
    <row r="63" spans="1:2" s="13" customFormat="1">
      <c r="A63" s="62"/>
      <c r="B63" s="6"/>
    </row>
    <row r="64" spans="1:2" s="13" customFormat="1">
      <c r="A64" s="62"/>
      <c r="B64" s="6"/>
    </row>
    <row r="65" spans="1:2" s="13" customFormat="1">
      <c r="A65" s="62"/>
      <c r="B65" s="6"/>
    </row>
    <row r="66" spans="1:2" s="13" customFormat="1">
      <c r="A66" s="62"/>
      <c r="B66" s="6"/>
    </row>
    <row r="67" spans="1:2" s="13" customFormat="1">
      <c r="A67" s="62"/>
      <c r="B67" s="6"/>
    </row>
    <row r="68" spans="1:2" s="13" customFormat="1">
      <c r="A68" s="62"/>
      <c r="B68" s="6"/>
    </row>
    <row r="69" spans="1:2" s="13" customFormat="1">
      <c r="A69" s="62"/>
      <c r="B69" s="6"/>
    </row>
    <row r="70" spans="1:2" s="13" customFormat="1">
      <c r="A70" s="62"/>
      <c r="B70" s="6"/>
    </row>
    <row r="71" spans="1:2" s="13" customFormat="1">
      <c r="A71" s="62"/>
      <c r="B71" s="6"/>
    </row>
    <row r="72" spans="1:2" s="13" customFormat="1">
      <c r="A72" s="62"/>
      <c r="B72" s="6"/>
    </row>
    <row r="73" spans="1:2" s="13" customFormat="1">
      <c r="A73" s="62"/>
      <c r="B73" s="6"/>
    </row>
    <row r="74" spans="1:2" s="13" customFormat="1">
      <c r="A74" s="62"/>
      <c r="B74" s="6"/>
    </row>
    <row r="75" spans="1:2" s="13" customFormat="1">
      <c r="A75" s="62"/>
      <c r="B75" s="6"/>
    </row>
    <row r="76" spans="1:2" s="13" customFormat="1">
      <c r="A76" s="62"/>
      <c r="B76" s="6"/>
    </row>
    <row r="77" spans="1:2" s="13" customFormat="1">
      <c r="A77" s="62"/>
      <c r="B77" s="6"/>
    </row>
    <row r="78" spans="1:2" s="13" customFormat="1">
      <c r="A78" s="62"/>
      <c r="B78" s="6"/>
    </row>
    <row r="79" spans="1:2" s="13" customFormat="1">
      <c r="A79" s="62"/>
      <c r="B79" s="6"/>
    </row>
    <row r="80" spans="1:2" s="13" customFormat="1">
      <c r="A80" s="62"/>
      <c r="B80" s="6"/>
    </row>
    <row r="81" spans="1:2" s="13" customFormat="1">
      <c r="A81" s="62"/>
      <c r="B81" s="6"/>
    </row>
    <row r="82" spans="1:2" s="13" customFormat="1">
      <c r="A82" s="62"/>
      <c r="B82" s="6"/>
    </row>
    <row r="83" spans="1:2" s="13" customFormat="1">
      <c r="A83" s="62"/>
      <c r="B83" s="6"/>
    </row>
    <row r="84" spans="1:2" s="13" customFormat="1">
      <c r="A84" s="62"/>
      <c r="B84" s="6"/>
    </row>
    <row r="85" spans="1:2" s="13" customFormat="1">
      <c r="A85" s="62"/>
      <c r="B85" s="6"/>
    </row>
    <row r="86" spans="1:2" s="13" customFormat="1">
      <c r="A86" s="62"/>
      <c r="B86" s="6"/>
    </row>
    <row r="87" spans="1:2" s="13" customFormat="1">
      <c r="A87" s="62"/>
      <c r="B87" s="6"/>
    </row>
    <row r="88" spans="1:2" s="13" customFormat="1">
      <c r="A88" s="62"/>
      <c r="B88" s="6"/>
    </row>
    <row r="89" spans="1:2" s="13" customFormat="1">
      <c r="A89" s="62"/>
      <c r="B89" s="6"/>
    </row>
    <row r="90" spans="1:2" s="13" customFormat="1">
      <c r="A90" s="62"/>
      <c r="B90" s="6"/>
    </row>
    <row r="91" spans="1:2" s="13" customFormat="1">
      <c r="A91" s="62"/>
      <c r="B91" s="6"/>
    </row>
    <row r="92" spans="1:2" s="13" customFormat="1">
      <c r="A92" s="62"/>
      <c r="B92" s="6"/>
    </row>
    <row r="93" spans="1:2" s="13" customFormat="1">
      <c r="A93" s="62"/>
      <c r="B93" s="6"/>
    </row>
    <row r="94" spans="1:2" s="13" customFormat="1">
      <c r="A94" s="62"/>
      <c r="B94" s="6"/>
    </row>
    <row r="95" spans="1:2" s="13" customFormat="1">
      <c r="A95" s="62"/>
      <c r="B95" s="6"/>
    </row>
    <row r="96" spans="1:2" s="13" customFormat="1">
      <c r="A96" s="62"/>
      <c r="B96" s="6"/>
    </row>
    <row r="97" spans="1:2" s="13" customFormat="1">
      <c r="A97" s="62"/>
      <c r="B97" s="6"/>
    </row>
    <row r="98" spans="1:2" s="13" customFormat="1">
      <c r="A98" s="62"/>
      <c r="B98" s="6"/>
    </row>
    <row r="99" spans="1:2" s="13" customFormat="1">
      <c r="A99" s="62"/>
      <c r="B99" s="6"/>
    </row>
    <row r="100" spans="1:2" s="13" customFormat="1">
      <c r="A100" s="62"/>
      <c r="B100" s="6"/>
    </row>
    <row r="101" spans="1:2" s="13" customFormat="1">
      <c r="A101" s="62"/>
      <c r="B101" s="6"/>
    </row>
    <row r="102" spans="1:2" s="13" customFormat="1">
      <c r="A102" s="62"/>
      <c r="B102" s="6"/>
    </row>
    <row r="103" spans="1:2" s="13" customFormat="1">
      <c r="A103" s="62"/>
      <c r="B103" s="6"/>
    </row>
    <row r="104" spans="1:2" s="13" customFormat="1">
      <c r="A104" s="62"/>
      <c r="B104" s="6"/>
    </row>
    <row r="105" spans="1:2" s="13" customFormat="1">
      <c r="A105" s="62"/>
      <c r="B105" s="6"/>
    </row>
    <row r="106" spans="1:2" s="13" customFormat="1">
      <c r="A106" s="62"/>
      <c r="B106" s="6"/>
    </row>
    <row r="107" spans="1:2" s="13" customFormat="1">
      <c r="A107" s="62"/>
      <c r="B107" s="6"/>
    </row>
    <row r="108" spans="1:2" s="13" customFormat="1">
      <c r="A108" s="62"/>
      <c r="B108" s="6"/>
    </row>
    <row r="109" spans="1:2" s="13" customFormat="1">
      <c r="A109" s="62"/>
      <c r="B109" s="6"/>
    </row>
    <row r="110" spans="1:2" s="13" customFormat="1">
      <c r="A110" s="62"/>
      <c r="B110" s="6"/>
    </row>
    <row r="111" spans="1:2" s="13" customFormat="1">
      <c r="A111" s="62"/>
      <c r="B111" s="6"/>
    </row>
    <row r="112" spans="1:2" s="13" customFormat="1">
      <c r="A112" s="62"/>
      <c r="B112" s="6"/>
    </row>
    <row r="113" spans="1:2" s="13" customFormat="1">
      <c r="A113" s="62"/>
      <c r="B113" s="6"/>
    </row>
    <row r="114" spans="1:2" s="13" customFormat="1">
      <c r="A114" s="62"/>
      <c r="B114" s="6"/>
    </row>
    <row r="115" spans="1:2" s="13" customFormat="1">
      <c r="A115" s="62"/>
      <c r="B115" s="6"/>
    </row>
    <row r="116" spans="1:2" s="13" customFormat="1">
      <c r="A116" s="62"/>
      <c r="B116" s="6"/>
    </row>
    <row r="117" spans="1:2" s="13" customFormat="1">
      <c r="A117" s="62"/>
      <c r="B117" s="6"/>
    </row>
    <row r="118" spans="1:2" s="13" customFormat="1">
      <c r="A118" s="62"/>
      <c r="B118" s="6"/>
    </row>
    <row r="119" spans="1:2" s="13" customFormat="1">
      <c r="A119" s="62"/>
      <c r="B119" s="6"/>
    </row>
    <row r="120" spans="1:2" s="13" customFormat="1">
      <c r="A120" s="62"/>
      <c r="B120" s="6"/>
    </row>
    <row r="121" spans="1:2" s="13" customFormat="1">
      <c r="A121" s="62"/>
      <c r="B121" s="6"/>
    </row>
    <row r="122" spans="1:2" s="13" customFormat="1">
      <c r="A122" s="62"/>
      <c r="B122" s="6"/>
    </row>
    <row r="123" spans="1:2" s="13" customFormat="1">
      <c r="A123" s="62"/>
      <c r="B123" s="6"/>
    </row>
    <row r="124" spans="1:2" s="13" customFormat="1">
      <c r="A124" s="62"/>
      <c r="B124" s="6"/>
    </row>
    <row r="125" spans="1:2" s="13" customFormat="1">
      <c r="A125" s="62"/>
      <c r="B125" s="6"/>
    </row>
    <row r="126" spans="1:2" s="13" customFormat="1">
      <c r="A126" s="62"/>
      <c r="B126" s="6"/>
    </row>
    <row r="127" spans="1:2" s="13" customFormat="1">
      <c r="A127" s="62"/>
      <c r="B127" s="6"/>
    </row>
    <row r="128" spans="1:2" s="13" customFormat="1">
      <c r="A128" s="62"/>
      <c r="B128" s="6"/>
    </row>
    <row r="129" spans="1:2" s="13" customFormat="1">
      <c r="A129" s="62"/>
      <c r="B129" s="6"/>
    </row>
    <row r="130" spans="1:2" s="13" customFormat="1">
      <c r="A130" s="62"/>
      <c r="B130" s="6"/>
    </row>
  </sheetData>
  <sheetProtection selectLockedCells="1" selectUnlockedCells="1"/>
  <sortState xmlns:xlrd2="http://schemas.microsoft.com/office/spreadsheetml/2017/richdata2" ref="B9:B18">
    <sortCondition ref="B9"/>
  </sortState>
  <mergeCells count="6">
    <mergeCell ref="A19:B19"/>
    <mergeCell ref="A22:B22"/>
    <mergeCell ref="A1:B1"/>
    <mergeCell ref="A2:B2"/>
    <mergeCell ref="A3:B3"/>
    <mergeCell ref="A20:B20"/>
  </mergeCells>
  <pageMargins left="0.98425196850393704" right="0.39370078740157483" top="0.78740157480314965" bottom="0.59055118110236227" header="0" footer="0"/>
  <pageSetup paperSize="9" scale="5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F114"/>
  <sheetViews>
    <sheetView zoomScaleNormal="100" workbookViewId="0">
      <selection activeCell="F54" sqref="F54"/>
    </sheetView>
  </sheetViews>
  <sheetFormatPr defaultColWidth="9.140625" defaultRowHeight="12.75"/>
  <cols>
    <col min="1" max="1" width="35.85546875" style="62" customWidth="1"/>
    <col min="2" max="2" width="58.28515625" style="6" customWidth="1"/>
    <col min="3" max="3" width="64.140625" style="6" customWidth="1"/>
    <col min="4" max="6" width="17.28515625" style="14" customWidth="1"/>
    <col min="7" max="16384" width="9.140625" style="14"/>
  </cols>
  <sheetData>
    <row r="1" spans="1:3" ht="27" customHeight="1">
      <c r="A1" s="618" t="s">
        <v>204</v>
      </c>
      <c r="B1" s="619"/>
      <c r="C1" s="620"/>
    </row>
    <row r="2" spans="1:3" s="58" customFormat="1" ht="33" customHeight="1">
      <c r="A2" s="575" t="s">
        <v>103</v>
      </c>
      <c r="B2" s="576"/>
      <c r="C2" s="577"/>
    </row>
    <row r="3" spans="1:3" s="59" customFormat="1" ht="32.450000000000003" customHeight="1">
      <c r="A3" s="578" t="s">
        <v>125</v>
      </c>
      <c r="B3" s="579"/>
      <c r="C3" s="580"/>
    </row>
    <row r="4" spans="1:3" s="59" customFormat="1" ht="24" customHeight="1">
      <c r="A4" s="113"/>
      <c r="B4" s="480">
        <v>1</v>
      </c>
      <c r="C4" s="481">
        <v>2</v>
      </c>
    </row>
    <row r="5" spans="1:3" s="44" customFormat="1" ht="19.5" customHeight="1">
      <c r="A5" s="114" t="s">
        <v>93</v>
      </c>
      <c r="B5" s="489">
        <v>25.83</v>
      </c>
      <c r="C5" s="519">
        <v>21.84</v>
      </c>
    </row>
    <row r="6" spans="1:3" s="44" customFormat="1" ht="19.5" customHeight="1">
      <c r="A6" s="114" t="s">
        <v>94</v>
      </c>
      <c r="B6" s="489">
        <v>53.33</v>
      </c>
      <c r="C6" s="519">
        <v>45.1</v>
      </c>
    </row>
    <row r="7" spans="1:3" s="44" customFormat="1" ht="19.5" customHeight="1">
      <c r="A7" s="122" t="s">
        <v>217</v>
      </c>
      <c r="B7" s="487">
        <v>104.25</v>
      </c>
      <c r="C7" s="188">
        <v>88.16</v>
      </c>
    </row>
    <row r="8" spans="1:3" s="60" customFormat="1" ht="24">
      <c r="A8" s="133"/>
      <c r="B8" s="134" t="s">
        <v>218</v>
      </c>
      <c r="C8" s="366" t="s">
        <v>219</v>
      </c>
    </row>
    <row r="9" spans="1:3" s="60" customFormat="1" ht="24">
      <c r="A9" s="133"/>
      <c r="B9" s="134" t="s">
        <v>220</v>
      </c>
      <c r="C9" s="366" t="s">
        <v>221</v>
      </c>
    </row>
    <row r="10" spans="1:3" s="60" customFormat="1" ht="36">
      <c r="A10" s="133"/>
      <c r="B10" s="134" t="s">
        <v>222</v>
      </c>
      <c r="C10" s="366" t="s">
        <v>223</v>
      </c>
    </row>
    <row r="11" spans="1:3" s="60" customFormat="1" ht="35.1" customHeight="1">
      <c r="A11" s="133"/>
      <c r="B11" s="134" t="s">
        <v>224</v>
      </c>
      <c r="C11" s="366" t="s">
        <v>225</v>
      </c>
    </row>
    <row r="12" spans="1:3" s="60" customFormat="1" ht="35.1" customHeight="1">
      <c r="A12" s="133"/>
      <c r="B12" s="134" t="s">
        <v>226</v>
      </c>
      <c r="C12" s="366" t="s">
        <v>227</v>
      </c>
    </row>
    <row r="13" spans="1:3" s="60" customFormat="1" ht="35.1" customHeight="1">
      <c r="A13" s="133"/>
      <c r="B13" s="134" t="s">
        <v>228</v>
      </c>
      <c r="C13" s="366" t="s">
        <v>229</v>
      </c>
    </row>
    <row r="14" spans="1:3" s="60" customFormat="1" ht="110.25" customHeight="1">
      <c r="A14" s="133"/>
      <c r="B14" s="134" t="s">
        <v>230</v>
      </c>
      <c r="C14" s="366" t="s">
        <v>231</v>
      </c>
    </row>
    <row r="15" spans="1:3" s="60" customFormat="1" ht="108">
      <c r="A15" s="133"/>
      <c r="B15" s="134" t="s">
        <v>232</v>
      </c>
      <c r="C15" s="366" t="s">
        <v>233</v>
      </c>
    </row>
    <row r="16" spans="1:3" s="60" customFormat="1" ht="35.1" customHeight="1">
      <c r="A16" s="133"/>
      <c r="B16" s="134" t="s">
        <v>234</v>
      </c>
      <c r="C16" s="366" t="s">
        <v>235</v>
      </c>
    </row>
    <row r="17" spans="1:3" s="60" customFormat="1" ht="35.1" customHeight="1">
      <c r="A17" s="133"/>
      <c r="B17" s="134" t="s">
        <v>236</v>
      </c>
      <c r="C17" s="366" t="s">
        <v>237</v>
      </c>
    </row>
    <row r="18" spans="1:3" s="60" customFormat="1" ht="35.1" customHeight="1">
      <c r="A18" s="133"/>
      <c r="B18" s="135"/>
      <c r="C18" s="366" t="s">
        <v>238</v>
      </c>
    </row>
    <row r="19" spans="1:3" s="60" customFormat="1" ht="35.1" customHeight="1">
      <c r="A19" s="133"/>
      <c r="B19" s="136"/>
      <c r="C19" s="366" t="s">
        <v>239</v>
      </c>
    </row>
    <row r="20" spans="1:3" s="60" customFormat="1" ht="35.1" customHeight="1">
      <c r="A20" s="133"/>
      <c r="B20" s="136"/>
      <c r="C20" s="366" t="s">
        <v>240</v>
      </c>
    </row>
    <row r="21" spans="1:3" s="60" customFormat="1" ht="35.1" customHeight="1">
      <c r="A21" s="133"/>
      <c r="B21" s="136"/>
      <c r="C21" s="366" t="s">
        <v>241</v>
      </c>
    </row>
    <row r="22" spans="1:3" s="60" customFormat="1" ht="35.1" customHeight="1">
      <c r="A22" s="133"/>
      <c r="B22" s="136"/>
      <c r="C22" s="366" t="s">
        <v>242</v>
      </c>
    </row>
    <row r="23" spans="1:3" s="60" customFormat="1" ht="35.1" customHeight="1">
      <c r="A23" s="133"/>
      <c r="B23" s="136"/>
      <c r="C23" s="366" t="s">
        <v>243</v>
      </c>
    </row>
    <row r="24" spans="1:3" s="60" customFormat="1" ht="35.1" customHeight="1">
      <c r="A24" s="133"/>
      <c r="B24" s="136"/>
      <c r="C24" s="366" t="s">
        <v>244</v>
      </c>
    </row>
    <row r="25" spans="1:3" s="60" customFormat="1" ht="35.1" customHeight="1">
      <c r="A25" s="133"/>
      <c r="B25" s="136"/>
      <c r="C25" s="366" t="s">
        <v>245</v>
      </c>
    </row>
    <row r="26" spans="1:3" s="60" customFormat="1" ht="35.1" customHeight="1">
      <c r="A26" s="133"/>
      <c r="B26" s="136"/>
      <c r="C26" s="366" t="s">
        <v>246</v>
      </c>
    </row>
    <row r="27" spans="1:3" s="60" customFormat="1" ht="35.1" customHeight="1">
      <c r="A27" s="133"/>
      <c r="B27" s="136"/>
      <c r="C27" s="366" t="s">
        <v>247</v>
      </c>
    </row>
    <row r="28" spans="1:3" s="60" customFormat="1" ht="35.1" customHeight="1">
      <c r="A28" s="133"/>
      <c r="B28" s="136"/>
      <c r="C28" s="366" t="s">
        <v>248</v>
      </c>
    </row>
    <row r="29" spans="1:3" s="60" customFormat="1" ht="35.1" customHeight="1">
      <c r="A29" s="133"/>
      <c r="B29" s="136"/>
      <c r="C29" s="366" t="s">
        <v>249</v>
      </c>
    </row>
    <row r="30" spans="1:3" s="60" customFormat="1" ht="35.1" customHeight="1">
      <c r="A30" s="133"/>
      <c r="B30" s="136"/>
      <c r="C30" s="366" t="s">
        <v>250</v>
      </c>
    </row>
    <row r="31" spans="1:3" s="60" customFormat="1" ht="35.1" customHeight="1">
      <c r="A31" s="133"/>
      <c r="B31" s="136"/>
      <c r="C31" s="366" t="s">
        <v>251</v>
      </c>
    </row>
    <row r="32" spans="1:3" s="60" customFormat="1" ht="35.1" customHeight="1">
      <c r="A32" s="133"/>
      <c r="B32" s="136"/>
      <c r="C32" s="366" t="s">
        <v>252</v>
      </c>
    </row>
    <row r="33" spans="1:6" s="60" customFormat="1" ht="35.1" customHeight="1">
      <c r="A33" s="133"/>
      <c r="B33" s="136"/>
      <c r="C33" s="366" t="s">
        <v>253</v>
      </c>
    </row>
    <row r="34" spans="1:6" s="60" customFormat="1" ht="35.1" customHeight="1">
      <c r="A34" s="133"/>
      <c r="B34" s="136"/>
      <c r="C34" s="366" t="s">
        <v>254</v>
      </c>
    </row>
    <row r="35" spans="1:6" s="60" customFormat="1" ht="35.1" customHeight="1">
      <c r="A35" s="133"/>
      <c r="B35" s="136"/>
      <c r="C35" s="366" t="s">
        <v>255</v>
      </c>
    </row>
    <row r="36" spans="1:6" s="44" customFormat="1" ht="27" customHeight="1">
      <c r="A36" s="573" t="s">
        <v>256</v>
      </c>
      <c r="B36" s="573"/>
      <c r="C36" s="573"/>
      <c r="D36" s="60"/>
      <c r="E36" s="60"/>
      <c r="F36" s="60"/>
    </row>
    <row r="37" spans="1:6" s="13" customFormat="1" ht="17.25" customHeight="1">
      <c r="A37" s="334"/>
      <c r="B37" s="483"/>
      <c r="C37" s="483"/>
    </row>
    <row r="38" spans="1:6" s="13" customFormat="1">
      <c r="A38" s="621" t="s">
        <v>257</v>
      </c>
      <c r="B38" s="622"/>
      <c r="C38" s="625" t="s">
        <v>197</v>
      </c>
      <c r="D38" s="617" t="s">
        <v>198</v>
      </c>
      <c r="E38" s="617" t="s">
        <v>258</v>
      </c>
      <c r="F38" s="617" t="s">
        <v>259</v>
      </c>
    </row>
    <row r="39" spans="1:6" s="13" customFormat="1" ht="21.75" customHeight="1">
      <c r="A39" s="623"/>
      <c r="B39" s="624"/>
      <c r="C39" s="625"/>
      <c r="D39" s="617"/>
      <c r="E39" s="617"/>
      <c r="F39" s="617"/>
    </row>
    <row r="40" spans="1:6" s="13" customFormat="1" ht="12.75" customHeight="1">
      <c r="A40" s="633" t="s">
        <v>260</v>
      </c>
      <c r="B40" s="634"/>
      <c r="C40" s="641">
        <v>38.799999999999997</v>
      </c>
      <c r="D40" s="603">
        <v>83.75</v>
      </c>
      <c r="E40" s="603">
        <v>122.79</v>
      </c>
      <c r="F40" s="629"/>
    </row>
    <row r="41" spans="1:6" s="13" customFormat="1" ht="12.75" customHeight="1">
      <c r="A41" s="635" t="s">
        <v>261</v>
      </c>
      <c r="B41" s="636"/>
      <c r="C41" s="642"/>
      <c r="D41" s="626"/>
      <c r="E41" s="626"/>
      <c r="F41" s="630"/>
    </row>
    <row r="42" spans="1:6" s="13" customFormat="1" ht="12.75" customHeight="1">
      <c r="A42" s="637" t="s">
        <v>262</v>
      </c>
      <c r="B42" s="638"/>
      <c r="C42" s="643"/>
      <c r="D42" s="627"/>
      <c r="E42" s="627"/>
      <c r="F42" s="631"/>
    </row>
    <row r="43" spans="1:6" s="13" customFormat="1" ht="12.75" customHeight="1">
      <c r="A43" s="639" t="s">
        <v>263</v>
      </c>
      <c r="B43" s="640"/>
      <c r="C43" s="644">
        <v>33.56</v>
      </c>
      <c r="D43" s="628">
        <v>72.430000000000007</v>
      </c>
      <c r="E43" s="628">
        <v>106.23</v>
      </c>
      <c r="F43" s="632"/>
    </row>
    <row r="44" spans="1:6" s="13" customFormat="1" ht="12.75" customHeight="1">
      <c r="A44" s="635" t="s">
        <v>264</v>
      </c>
      <c r="B44" s="636"/>
      <c r="C44" s="642"/>
      <c r="D44" s="626"/>
      <c r="E44" s="626"/>
      <c r="F44" s="630"/>
    </row>
    <row r="45" spans="1:6" s="13" customFormat="1" ht="18.75" customHeight="1">
      <c r="A45" s="635" t="s">
        <v>265</v>
      </c>
      <c r="B45" s="636"/>
      <c r="C45" s="643"/>
      <c r="D45" s="627"/>
      <c r="E45" s="627"/>
      <c r="F45" s="631"/>
    </row>
    <row r="46" spans="1:6" s="13" customFormat="1" ht="26.25" customHeight="1">
      <c r="A46" s="649" t="s">
        <v>266</v>
      </c>
      <c r="B46" s="650"/>
      <c r="C46" s="394">
        <v>55.55</v>
      </c>
      <c r="D46" s="653">
        <v>111.1</v>
      </c>
      <c r="E46" s="654"/>
      <c r="F46" s="655"/>
    </row>
    <row r="47" spans="1:6" s="13" customFormat="1" ht="22.5" customHeight="1">
      <c r="A47" s="651" t="s">
        <v>267</v>
      </c>
      <c r="B47" s="652"/>
      <c r="C47" s="642">
        <v>75</v>
      </c>
      <c r="D47" s="626">
        <v>150</v>
      </c>
      <c r="E47" s="648"/>
      <c r="F47" s="630"/>
    </row>
    <row r="48" spans="1:6" s="13" customFormat="1">
      <c r="A48" s="651" t="s">
        <v>268</v>
      </c>
      <c r="B48" s="652"/>
      <c r="C48" s="642"/>
      <c r="D48" s="626"/>
      <c r="E48" s="648"/>
      <c r="F48" s="630"/>
    </row>
    <row r="49" spans="1:6" s="13" customFormat="1" ht="24.75" customHeight="1" thickBot="1">
      <c r="A49" s="651" t="s">
        <v>269</v>
      </c>
      <c r="B49" s="652"/>
      <c r="C49" s="642"/>
      <c r="D49" s="626"/>
      <c r="E49" s="648"/>
      <c r="F49" s="630"/>
    </row>
    <row r="50" spans="1:6" s="13" customFormat="1">
      <c r="A50" s="639" t="s">
        <v>270</v>
      </c>
      <c r="B50" s="640"/>
      <c r="C50" s="658">
        <v>21.23</v>
      </c>
      <c r="D50" s="628">
        <v>37.4</v>
      </c>
      <c r="E50" s="628">
        <v>61.72</v>
      </c>
      <c r="F50" s="645">
        <v>86.27</v>
      </c>
    </row>
    <row r="51" spans="1:6" s="13" customFormat="1">
      <c r="A51" s="635" t="s">
        <v>271</v>
      </c>
      <c r="B51" s="636"/>
      <c r="C51" s="659"/>
      <c r="D51" s="626"/>
      <c r="E51" s="626"/>
      <c r="F51" s="646"/>
    </row>
    <row r="52" spans="1:6" s="13" customFormat="1" ht="13.5" thickBot="1">
      <c r="A52" s="656" t="s">
        <v>272</v>
      </c>
      <c r="B52" s="657"/>
      <c r="C52" s="660"/>
      <c r="D52" s="627"/>
      <c r="E52" s="627"/>
      <c r="F52" s="647"/>
    </row>
    <row r="53" spans="1:6" s="13" customFormat="1">
      <c r="A53" s="62"/>
      <c r="B53" s="6"/>
      <c r="C53" s="6"/>
    </row>
    <row r="54" spans="1:6" s="13" customFormat="1">
      <c r="A54" s="62"/>
      <c r="B54" s="6"/>
      <c r="C54" s="6"/>
    </row>
    <row r="55" spans="1:6" s="13" customFormat="1">
      <c r="A55" s="62"/>
      <c r="B55" s="6"/>
      <c r="C55" s="6"/>
    </row>
    <row r="56" spans="1:6" s="13" customFormat="1">
      <c r="A56" s="62"/>
      <c r="B56" s="6"/>
      <c r="C56" s="6"/>
    </row>
    <row r="57" spans="1:6" s="13" customFormat="1">
      <c r="A57" s="62"/>
      <c r="B57" s="6"/>
      <c r="C57" s="6"/>
    </row>
    <row r="58" spans="1:6" s="13" customFormat="1">
      <c r="A58" s="62"/>
      <c r="B58" s="6"/>
      <c r="C58" s="6"/>
    </row>
    <row r="59" spans="1:6" s="13" customFormat="1">
      <c r="A59" s="62"/>
      <c r="B59" s="6"/>
      <c r="C59" s="6"/>
    </row>
    <row r="60" spans="1:6" s="13" customFormat="1">
      <c r="A60" s="62"/>
      <c r="B60" s="6"/>
      <c r="C60" s="6"/>
    </row>
    <row r="61" spans="1:6" s="13" customFormat="1">
      <c r="A61" s="62"/>
      <c r="B61" s="6"/>
      <c r="C61" s="6"/>
    </row>
    <row r="62" spans="1:6" s="13" customFormat="1">
      <c r="A62" s="62"/>
      <c r="B62" s="6"/>
      <c r="C62" s="6"/>
    </row>
    <row r="63" spans="1:6" s="13" customFormat="1">
      <c r="A63" s="62"/>
      <c r="B63" s="6"/>
      <c r="C63" s="6"/>
    </row>
    <row r="64" spans="1:6" s="13" customFormat="1">
      <c r="A64" s="62"/>
      <c r="B64" s="6"/>
      <c r="C64" s="6"/>
    </row>
    <row r="65" spans="1:3" s="13" customFormat="1">
      <c r="A65" s="62"/>
      <c r="B65" s="6"/>
      <c r="C65" s="6"/>
    </row>
    <row r="66" spans="1:3" s="13" customFormat="1">
      <c r="A66" s="62"/>
      <c r="B66" s="6"/>
      <c r="C66" s="6"/>
    </row>
    <row r="67" spans="1:3" s="13" customFormat="1">
      <c r="A67" s="62"/>
      <c r="B67" s="6"/>
      <c r="C67" s="6"/>
    </row>
    <row r="68" spans="1:3" s="13" customFormat="1">
      <c r="A68" s="62"/>
      <c r="B68" s="6"/>
      <c r="C68" s="6"/>
    </row>
    <row r="69" spans="1:3" s="13" customFormat="1">
      <c r="A69" s="62"/>
      <c r="B69" s="6"/>
      <c r="C69" s="6"/>
    </row>
    <row r="70" spans="1:3" s="13" customFormat="1">
      <c r="A70" s="62"/>
      <c r="B70" s="6"/>
      <c r="C70" s="6"/>
    </row>
    <row r="71" spans="1:3" s="13" customFormat="1">
      <c r="A71" s="62"/>
      <c r="B71" s="6"/>
      <c r="C71" s="6"/>
    </row>
    <row r="72" spans="1:3" s="13" customFormat="1">
      <c r="A72" s="62"/>
      <c r="B72" s="6"/>
      <c r="C72" s="6"/>
    </row>
    <row r="73" spans="1:3" s="13" customFormat="1">
      <c r="A73" s="62"/>
      <c r="B73" s="6"/>
      <c r="C73" s="6"/>
    </row>
    <row r="74" spans="1:3" s="13" customFormat="1">
      <c r="A74" s="62"/>
      <c r="B74" s="6"/>
      <c r="C74" s="6"/>
    </row>
    <row r="75" spans="1:3" s="13" customFormat="1">
      <c r="A75" s="62"/>
      <c r="B75" s="6"/>
      <c r="C75" s="6"/>
    </row>
    <row r="76" spans="1:3" s="13" customFormat="1">
      <c r="A76" s="62"/>
      <c r="B76" s="6"/>
      <c r="C76" s="6"/>
    </row>
    <row r="77" spans="1:3" s="13" customFormat="1">
      <c r="A77" s="62"/>
      <c r="B77" s="6"/>
      <c r="C77" s="6"/>
    </row>
    <row r="78" spans="1:3" s="13" customFormat="1">
      <c r="A78" s="62"/>
      <c r="B78" s="6"/>
      <c r="C78" s="6"/>
    </row>
    <row r="79" spans="1:3" s="13" customFormat="1">
      <c r="A79" s="62"/>
      <c r="B79" s="6"/>
      <c r="C79" s="6"/>
    </row>
    <row r="80" spans="1:3" s="13" customFormat="1">
      <c r="A80" s="62"/>
      <c r="B80" s="6"/>
      <c r="C80" s="6"/>
    </row>
    <row r="81" spans="1:3" s="13" customFormat="1">
      <c r="A81" s="62"/>
      <c r="B81" s="6"/>
      <c r="C81" s="6"/>
    </row>
    <row r="82" spans="1:3" s="13" customFormat="1">
      <c r="A82" s="62"/>
      <c r="B82" s="6"/>
      <c r="C82" s="6"/>
    </row>
    <row r="83" spans="1:3" s="13" customFormat="1">
      <c r="A83" s="62"/>
      <c r="B83" s="6"/>
      <c r="C83" s="6"/>
    </row>
    <row r="84" spans="1:3" s="13" customFormat="1">
      <c r="A84" s="62"/>
      <c r="B84" s="6"/>
      <c r="C84" s="6"/>
    </row>
    <row r="85" spans="1:3" s="13" customFormat="1">
      <c r="A85" s="62"/>
      <c r="B85" s="6"/>
      <c r="C85" s="6"/>
    </row>
    <row r="86" spans="1:3" s="13" customFormat="1">
      <c r="A86" s="62"/>
      <c r="B86" s="6"/>
      <c r="C86" s="6"/>
    </row>
    <row r="87" spans="1:3" s="13" customFormat="1">
      <c r="A87" s="62"/>
      <c r="B87" s="6"/>
      <c r="C87" s="6"/>
    </row>
    <row r="88" spans="1:3" s="13" customFormat="1">
      <c r="A88" s="62"/>
      <c r="B88" s="6"/>
      <c r="C88" s="6"/>
    </row>
    <row r="89" spans="1:3" s="13" customFormat="1">
      <c r="A89" s="62"/>
      <c r="B89" s="6"/>
      <c r="C89" s="6"/>
    </row>
    <row r="90" spans="1:3" s="13" customFormat="1">
      <c r="A90" s="62"/>
      <c r="B90" s="6"/>
      <c r="C90" s="6"/>
    </row>
    <row r="91" spans="1:3" s="13" customFormat="1">
      <c r="A91" s="62"/>
      <c r="B91" s="6"/>
      <c r="C91" s="6"/>
    </row>
    <row r="92" spans="1:3" s="13" customFormat="1">
      <c r="A92" s="62"/>
      <c r="B92" s="6"/>
      <c r="C92" s="6"/>
    </row>
    <row r="93" spans="1:3" s="13" customFormat="1">
      <c r="A93" s="62"/>
      <c r="B93" s="6"/>
      <c r="C93" s="6"/>
    </row>
    <row r="94" spans="1:3" s="13" customFormat="1">
      <c r="A94" s="62"/>
      <c r="B94" s="6"/>
      <c r="C94" s="6"/>
    </row>
    <row r="95" spans="1:3" s="13" customFormat="1">
      <c r="A95" s="62"/>
      <c r="B95" s="6"/>
      <c r="C95" s="6"/>
    </row>
    <row r="96" spans="1:3" s="13" customFormat="1">
      <c r="A96" s="62"/>
      <c r="B96" s="6"/>
      <c r="C96" s="6"/>
    </row>
    <row r="97" spans="1:3" s="13" customFormat="1">
      <c r="A97" s="62"/>
      <c r="B97" s="6"/>
      <c r="C97" s="6"/>
    </row>
    <row r="98" spans="1:3" s="13" customFormat="1">
      <c r="A98" s="62"/>
      <c r="B98" s="6"/>
      <c r="C98" s="6"/>
    </row>
    <row r="99" spans="1:3" s="13" customFormat="1">
      <c r="A99" s="62"/>
      <c r="B99" s="6"/>
      <c r="C99" s="6"/>
    </row>
    <row r="100" spans="1:3" s="13" customFormat="1">
      <c r="A100" s="62"/>
      <c r="B100" s="6"/>
      <c r="C100" s="6"/>
    </row>
    <row r="101" spans="1:3" s="13" customFormat="1">
      <c r="A101" s="62"/>
      <c r="B101" s="6"/>
      <c r="C101" s="6"/>
    </row>
    <row r="102" spans="1:3" s="13" customFormat="1">
      <c r="A102" s="62"/>
      <c r="B102" s="6"/>
      <c r="C102" s="6"/>
    </row>
    <row r="103" spans="1:3" s="13" customFormat="1">
      <c r="A103" s="62"/>
      <c r="B103" s="6"/>
      <c r="C103" s="6"/>
    </row>
    <row r="104" spans="1:3" s="13" customFormat="1">
      <c r="A104" s="62"/>
      <c r="B104" s="6"/>
      <c r="C104" s="6"/>
    </row>
    <row r="105" spans="1:3" s="13" customFormat="1">
      <c r="A105" s="62"/>
      <c r="B105" s="6"/>
      <c r="C105" s="6"/>
    </row>
    <row r="106" spans="1:3" s="13" customFormat="1">
      <c r="A106" s="62"/>
      <c r="B106" s="6"/>
      <c r="C106" s="6"/>
    </row>
    <row r="107" spans="1:3" s="13" customFormat="1">
      <c r="A107" s="62"/>
      <c r="B107" s="6"/>
      <c r="C107" s="6"/>
    </row>
    <row r="108" spans="1:3" s="13" customFormat="1">
      <c r="A108" s="62"/>
      <c r="B108" s="6"/>
      <c r="C108" s="6"/>
    </row>
    <row r="109" spans="1:3" s="13" customFormat="1">
      <c r="A109" s="62"/>
      <c r="B109" s="6"/>
      <c r="C109" s="6"/>
    </row>
    <row r="110" spans="1:3" s="13" customFormat="1">
      <c r="A110" s="62"/>
      <c r="B110" s="6"/>
      <c r="C110" s="6"/>
    </row>
    <row r="111" spans="1:3" s="13" customFormat="1">
      <c r="A111" s="62"/>
      <c r="B111" s="6"/>
      <c r="C111" s="6"/>
    </row>
    <row r="112" spans="1:3" s="13" customFormat="1">
      <c r="A112" s="62"/>
      <c r="B112" s="6"/>
      <c r="C112" s="6"/>
    </row>
    <row r="113" spans="1:6" s="13" customFormat="1">
      <c r="A113" s="62"/>
      <c r="B113" s="6"/>
      <c r="C113" s="6"/>
    </row>
    <row r="114" spans="1:6">
      <c r="D114" s="13"/>
      <c r="E114" s="13"/>
      <c r="F114" s="13"/>
    </row>
  </sheetData>
  <sheetProtection selectLockedCells="1" selectUnlockedCells="1"/>
  <sortState xmlns:xlrd2="http://schemas.microsoft.com/office/spreadsheetml/2017/richdata2" ref="C8:C33">
    <sortCondition ref="C33"/>
  </sortState>
  <mergeCells count="35">
    <mergeCell ref="F50:F52"/>
    <mergeCell ref="D47:F49"/>
    <mergeCell ref="C47:C49"/>
    <mergeCell ref="A46:B46"/>
    <mergeCell ref="A47:B47"/>
    <mergeCell ref="A48:B48"/>
    <mergeCell ref="D46:F46"/>
    <mergeCell ref="D50:D52"/>
    <mergeCell ref="E50:E52"/>
    <mergeCell ref="A50:B50"/>
    <mergeCell ref="A51:B51"/>
    <mergeCell ref="A52:B52"/>
    <mergeCell ref="C50:C52"/>
    <mergeCell ref="A49:B49"/>
    <mergeCell ref="D40:D42"/>
    <mergeCell ref="D43:D45"/>
    <mergeCell ref="E40:F42"/>
    <mergeCell ref="E43:F45"/>
    <mergeCell ref="A40:B40"/>
    <mergeCell ref="A41:B41"/>
    <mergeCell ref="A42:B42"/>
    <mergeCell ref="A43:B43"/>
    <mergeCell ref="A44:B44"/>
    <mergeCell ref="A45:B45"/>
    <mergeCell ref="C40:C42"/>
    <mergeCell ref="C43:C45"/>
    <mergeCell ref="D38:D39"/>
    <mergeCell ref="E38:E39"/>
    <mergeCell ref="F38:F39"/>
    <mergeCell ref="A1:C1"/>
    <mergeCell ref="A2:C2"/>
    <mergeCell ref="A38:B39"/>
    <mergeCell ref="C38:C39"/>
    <mergeCell ref="A3:C3"/>
    <mergeCell ref="A36:C36"/>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sheetPr>
  <dimension ref="A1:J1"/>
  <sheetViews>
    <sheetView workbookViewId="0">
      <selection sqref="A1:G1"/>
    </sheetView>
  </sheetViews>
  <sheetFormatPr defaultColWidth="11.42578125" defaultRowHeight="12.75"/>
  <cols>
    <col min="1" max="16384" width="11.42578125" style="14"/>
  </cols>
  <sheetData>
    <row r="1" spans="1:10" ht="409.5" customHeight="1" thickBot="1">
      <c r="A1" s="561" t="s">
        <v>273</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H189"/>
  <sheetViews>
    <sheetView zoomScaleNormal="100" workbookViewId="0">
      <selection activeCell="A13" sqref="A13:D13"/>
    </sheetView>
  </sheetViews>
  <sheetFormatPr defaultColWidth="9.140625" defaultRowHeight="12.75"/>
  <cols>
    <col min="1" max="1" width="38.42578125" style="62" customWidth="1"/>
    <col min="2" max="2" width="36.28515625" style="6" customWidth="1"/>
    <col min="3" max="3" width="50.28515625" style="6" customWidth="1"/>
    <col min="4" max="4" width="45.7109375" style="61" customWidth="1"/>
    <col min="5" max="48" width="9.140625" style="14" customWidth="1"/>
    <col min="49" max="60" width="9.140625" style="6" customWidth="1"/>
    <col min="61" max="16384" width="9.140625" style="14"/>
  </cols>
  <sheetData>
    <row r="1" spans="1:60" s="57" customFormat="1" ht="30" customHeight="1">
      <c r="A1" s="584" t="s">
        <v>274</v>
      </c>
      <c r="B1" s="585"/>
      <c r="C1" s="585"/>
      <c r="D1" s="586"/>
      <c r="AW1" s="68"/>
      <c r="AX1" s="68"/>
      <c r="AY1" s="68"/>
      <c r="AZ1" s="68"/>
      <c r="BA1" s="68"/>
      <c r="BB1" s="68"/>
      <c r="BC1" s="68"/>
      <c r="BD1" s="68"/>
      <c r="BE1" s="68"/>
      <c r="BF1" s="68"/>
      <c r="BG1" s="68"/>
      <c r="BH1" s="68"/>
    </row>
    <row r="2" spans="1:60" s="58" customFormat="1" ht="39.75" customHeight="1">
      <c r="A2" s="593" t="s">
        <v>124</v>
      </c>
      <c r="B2" s="568"/>
      <c r="C2" s="568"/>
      <c r="D2" s="594"/>
      <c r="E2" s="69"/>
      <c r="F2" s="69"/>
      <c r="G2" s="69"/>
      <c r="AW2" s="510"/>
      <c r="AX2" s="510"/>
      <c r="AY2" s="510"/>
      <c r="AZ2" s="510"/>
      <c r="BA2" s="510"/>
      <c r="BB2" s="510"/>
      <c r="BC2" s="510"/>
      <c r="BD2" s="510"/>
      <c r="BE2" s="510"/>
      <c r="BF2" s="510"/>
      <c r="BG2" s="510"/>
      <c r="BH2" s="510"/>
    </row>
    <row r="3" spans="1:60" s="59" customFormat="1" ht="30" customHeight="1">
      <c r="A3" s="113"/>
      <c r="B3" s="4" t="s">
        <v>125</v>
      </c>
      <c r="C3" s="4"/>
      <c r="D3" s="367"/>
      <c r="E3" s="14"/>
      <c r="F3" s="14"/>
      <c r="G3" s="14"/>
      <c r="AW3" s="70"/>
      <c r="AX3" s="70"/>
      <c r="AY3" s="70"/>
      <c r="AZ3" s="70"/>
      <c r="BA3" s="70"/>
      <c r="BB3" s="70"/>
      <c r="BC3" s="70"/>
      <c r="BD3" s="70"/>
      <c r="BE3" s="70"/>
      <c r="BF3" s="70"/>
      <c r="BG3" s="70"/>
      <c r="BH3" s="70"/>
    </row>
    <row r="4" spans="1:60" s="59" customFormat="1" ht="21" customHeight="1">
      <c r="A4" s="113"/>
      <c r="B4" s="505">
        <v>1</v>
      </c>
      <c r="C4" s="480">
        <v>2</v>
      </c>
      <c r="D4" s="486">
        <v>3</v>
      </c>
      <c r="E4" s="14"/>
      <c r="F4" s="14"/>
      <c r="G4" s="14"/>
      <c r="AW4" s="70"/>
      <c r="AX4" s="70"/>
      <c r="AY4" s="70"/>
      <c r="AZ4" s="70"/>
      <c r="BA4" s="70"/>
      <c r="BB4" s="70"/>
      <c r="BC4" s="70"/>
      <c r="BD4" s="70"/>
      <c r="BE4" s="70"/>
      <c r="BF4" s="70"/>
      <c r="BG4" s="70"/>
      <c r="BH4" s="70"/>
    </row>
    <row r="5" spans="1:60" s="44" customFormat="1" ht="19.5" customHeight="1">
      <c r="A5" s="114" t="s">
        <v>93</v>
      </c>
      <c r="B5" s="489">
        <v>26.87</v>
      </c>
      <c r="C5" s="19">
        <v>25.03</v>
      </c>
      <c r="D5" s="368">
        <v>23.04</v>
      </c>
      <c r="AW5" s="71"/>
      <c r="AX5" s="71"/>
      <c r="AY5" s="71"/>
      <c r="AZ5" s="71"/>
      <c r="BA5" s="71"/>
      <c r="BB5" s="71"/>
      <c r="BC5" s="71"/>
      <c r="BD5" s="71"/>
      <c r="BE5" s="71"/>
      <c r="BF5" s="71"/>
      <c r="BG5" s="71"/>
      <c r="BH5" s="71"/>
    </row>
    <row r="6" spans="1:60" s="44" customFormat="1" ht="18.75" customHeight="1">
      <c r="A6" s="114" t="s">
        <v>275</v>
      </c>
      <c r="B6" s="489">
        <v>51.36</v>
      </c>
      <c r="C6" s="19">
        <v>44.18</v>
      </c>
      <c r="D6" s="368">
        <v>40.659999999999997</v>
      </c>
      <c r="AW6" s="71"/>
      <c r="AX6" s="71"/>
      <c r="AY6" s="71"/>
      <c r="AZ6" s="71"/>
      <c r="BA6" s="71"/>
      <c r="BB6" s="71"/>
      <c r="BC6" s="71"/>
      <c r="BD6" s="71"/>
      <c r="BE6" s="71"/>
      <c r="BF6" s="71"/>
      <c r="BG6" s="71"/>
      <c r="BH6" s="71"/>
    </row>
    <row r="7" spans="1:60" s="60" customFormat="1" ht="22.5" customHeight="1">
      <c r="A7" s="147"/>
      <c r="B7" s="148" t="s">
        <v>276</v>
      </c>
      <c r="C7" s="132" t="s">
        <v>130</v>
      </c>
      <c r="D7" s="484" t="s">
        <v>277</v>
      </c>
      <c r="E7" s="44"/>
      <c r="F7" s="44"/>
      <c r="G7" s="44"/>
      <c r="AW7" s="61"/>
      <c r="AX7" s="61"/>
      <c r="AY7" s="61"/>
      <c r="AZ7" s="61"/>
      <c r="BA7" s="61"/>
      <c r="BB7" s="61"/>
      <c r="BC7" s="61"/>
      <c r="BD7" s="61"/>
      <c r="BE7" s="61"/>
      <c r="BF7" s="61"/>
      <c r="BG7" s="61"/>
      <c r="BH7" s="61"/>
    </row>
    <row r="8" spans="1:60" s="60" customFormat="1" ht="19.5" customHeight="1">
      <c r="A8" s="149"/>
      <c r="B8" s="150"/>
      <c r="C8" s="20" t="s">
        <v>131</v>
      </c>
      <c r="D8" s="365"/>
      <c r="E8" s="44"/>
      <c r="F8" s="44"/>
      <c r="G8" s="44"/>
      <c r="AW8" s="61"/>
      <c r="AX8" s="61"/>
      <c r="AY8" s="61"/>
      <c r="AZ8" s="61"/>
      <c r="BA8" s="61"/>
      <c r="BB8" s="61"/>
      <c r="BC8" s="61"/>
      <c r="BD8" s="61"/>
      <c r="BE8" s="61"/>
      <c r="BF8" s="61"/>
      <c r="BG8" s="61"/>
      <c r="BH8" s="61"/>
    </row>
    <row r="9" spans="1:60" s="60" customFormat="1" ht="19.5" customHeight="1">
      <c r="A9" s="149"/>
      <c r="B9" s="150"/>
      <c r="C9" s="20" t="s">
        <v>132</v>
      </c>
      <c r="D9" s="365"/>
      <c r="E9" s="44"/>
      <c r="F9" s="44"/>
      <c r="G9" s="44"/>
      <c r="AW9" s="61"/>
      <c r="AX9" s="61"/>
      <c r="AY9" s="61"/>
      <c r="AZ9" s="61"/>
      <c r="BA9" s="61"/>
      <c r="BB9" s="61"/>
      <c r="BC9" s="61"/>
      <c r="BD9" s="61"/>
      <c r="BE9" s="61"/>
      <c r="BF9" s="61"/>
      <c r="BG9" s="61"/>
      <c r="BH9" s="61"/>
    </row>
    <row r="10" spans="1:60" s="60" customFormat="1" ht="19.5" customHeight="1">
      <c r="A10" s="149"/>
      <c r="B10" s="150"/>
      <c r="C10" s="20" t="s">
        <v>201</v>
      </c>
      <c r="D10" s="365"/>
      <c r="E10" s="44"/>
      <c r="F10" s="44"/>
      <c r="G10" s="44"/>
      <c r="AW10" s="61"/>
      <c r="AX10" s="61"/>
      <c r="AY10" s="61"/>
      <c r="AZ10" s="61"/>
      <c r="BA10" s="61"/>
      <c r="BB10" s="61"/>
      <c r="BC10" s="61"/>
      <c r="BD10" s="61"/>
      <c r="BE10" s="61"/>
      <c r="BF10" s="61"/>
      <c r="BG10" s="61"/>
      <c r="BH10" s="61"/>
    </row>
    <row r="11" spans="1:60" s="60" customFormat="1" ht="19.5" customHeight="1">
      <c r="A11" s="149"/>
      <c r="B11" s="421"/>
      <c r="C11" s="419" t="s">
        <v>133</v>
      </c>
      <c r="D11" s="365"/>
      <c r="E11" s="44"/>
      <c r="F11" s="44"/>
      <c r="G11" s="44"/>
      <c r="AW11" s="61"/>
      <c r="AX11" s="61"/>
      <c r="AY11" s="61"/>
      <c r="AZ11" s="61"/>
      <c r="BA11" s="61"/>
      <c r="BB11" s="61"/>
      <c r="BC11" s="61"/>
      <c r="BD11" s="61"/>
      <c r="BE11" s="61"/>
      <c r="BF11" s="61"/>
      <c r="BG11" s="61"/>
      <c r="BH11" s="61"/>
    </row>
    <row r="12" spans="1:60" s="60" customFormat="1" ht="11.25" customHeight="1">
      <c r="A12" s="176"/>
      <c r="B12" s="152"/>
      <c r="C12" s="145"/>
      <c r="D12" s="153"/>
      <c r="E12" s="44"/>
      <c r="F12" s="44"/>
      <c r="G12" s="44"/>
      <c r="AW12" s="61"/>
      <c r="AX12" s="61"/>
      <c r="AY12" s="61"/>
      <c r="AZ12" s="61"/>
      <c r="BA12" s="61"/>
      <c r="BB12" s="61"/>
      <c r="BC12" s="61"/>
      <c r="BD12" s="61"/>
      <c r="BE12" s="61"/>
      <c r="BF12" s="61"/>
      <c r="BG12" s="61"/>
      <c r="BH12" s="61"/>
    </row>
    <row r="13" spans="1:60" s="44" customFormat="1" ht="12" customHeight="1">
      <c r="A13" s="590" t="s">
        <v>216</v>
      </c>
      <c r="B13" s="590"/>
      <c r="C13" s="590"/>
      <c r="D13" s="590"/>
      <c r="AW13" s="6"/>
      <c r="AX13" s="6"/>
      <c r="AY13" s="6"/>
      <c r="AZ13" s="6"/>
      <c r="BA13" s="6"/>
      <c r="BB13" s="6"/>
      <c r="BC13" s="6"/>
      <c r="BD13" s="6"/>
      <c r="BE13" s="6"/>
      <c r="BF13" s="6"/>
      <c r="BG13" s="6"/>
      <c r="BH13" s="6"/>
    </row>
    <row r="14" spans="1:60" s="44" customFormat="1">
      <c r="A14" s="334"/>
      <c r="AW14" s="6"/>
      <c r="AX14" s="6"/>
      <c r="AY14" s="6"/>
      <c r="AZ14" s="6"/>
      <c r="BA14" s="6"/>
      <c r="BB14" s="6"/>
      <c r="BC14" s="6"/>
      <c r="BD14" s="6"/>
      <c r="BE14" s="6"/>
      <c r="BF14" s="6"/>
      <c r="BG14" s="6"/>
      <c r="BH14" s="6"/>
    </row>
    <row r="15" spans="1:60" s="44" customFormat="1" ht="12">
      <c r="AW15" s="6"/>
      <c r="AX15" s="6"/>
      <c r="AY15" s="6"/>
      <c r="AZ15" s="6"/>
      <c r="BA15" s="6"/>
      <c r="BB15" s="6"/>
      <c r="BC15" s="6"/>
      <c r="BD15" s="6"/>
      <c r="BE15" s="6"/>
      <c r="BF15" s="6"/>
      <c r="BG15" s="6"/>
      <c r="BH15" s="6"/>
    </row>
    <row r="16" spans="1:60" s="44" customFormat="1" ht="12">
      <c r="AW16" s="6"/>
      <c r="AX16" s="6"/>
      <c r="AY16" s="6"/>
      <c r="AZ16" s="6"/>
      <c r="BA16" s="6"/>
      <c r="BB16" s="6"/>
      <c r="BC16" s="6"/>
      <c r="BD16" s="6"/>
      <c r="BE16" s="6"/>
      <c r="BF16" s="6"/>
      <c r="BG16" s="6"/>
      <c r="BH16" s="6"/>
    </row>
    <row r="17" spans="49:60" s="44" customFormat="1" ht="12">
      <c r="AW17" s="6"/>
      <c r="AX17" s="6"/>
      <c r="AY17" s="6"/>
      <c r="AZ17" s="6"/>
      <c r="BA17" s="6"/>
      <c r="BB17" s="6"/>
      <c r="BC17" s="6"/>
      <c r="BD17" s="6"/>
      <c r="BE17" s="6"/>
      <c r="BF17" s="6"/>
      <c r="BG17" s="6"/>
      <c r="BH17" s="6"/>
    </row>
    <row r="18" spans="49:60" s="44" customFormat="1" ht="12">
      <c r="AW18" s="6"/>
      <c r="AX18" s="6"/>
      <c r="AY18" s="6"/>
      <c r="AZ18" s="6"/>
      <c r="BA18" s="6"/>
      <c r="BB18" s="6"/>
      <c r="BC18" s="6"/>
      <c r="BD18" s="6"/>
      <c r="BE18" s="6"/>
      <c r="BF18" s="6"/>
      <c r="BG18" s="6"/>
      <c r="BH18" s="6"/>
    </row>
    <row r="19" spans="49:60" s="44" customFormat="1" ht="12">
      <c r="AW19" s="6"/>
      <c r="AX19" s="6"/>
      <c r="AY19" s="6"/>
      <c r="AZ19" s="6"/>
      <c r="BA19" s="6"/>
      <c r="BB19" s="6"/>
      <c r="BC19" s="6"/>
      <c r="BD19" s="6"/>
      <c r="BE19" s="6"/>
      <c r="BF19" s="6"/>
      <c r="BG19" s="6"/>
      <c r="BH19" s="6"/>
    </row>
    <row r="20" spans="49:60" s="44" customFormat="1" ht="12">
      <c r="AW20" s="6"/>
      <c r="AX20" s="6"/>
      <c r="AY20" s="6"/>
      <c r="AZ20" s="6"/>
      <c r="BA20" s="6"/>
      <c r="BB20" s="6"/>
      <c r="BC20" s="6"/>
      <c r="BD20" s="6"/>
      <c r="BE20" s="6"/>
      <c r="BF20" s="6"/>
      <c r="BG20" s="6"/>
      <c r="BH20" s="6"/>
    </row>
    <row r="21" spans="49:60" s="44" customFormat="1" ht="12">
      <c r="AW21" s="6"/>
      <c r="AX21" s="6"/>
      <c r="AY21" s="6"/>
      <c r="AZ21" s="6"/>
      <c r="BA21" s="6"/>
      <c r="BB21" s="6"/>
      <c r="BC21" s="6"/>
      <c r="BD21" s="6"/>
      <c r="BE21" s="6"/>
      <c r="BF21" s="6"/>
      <c r="BG21" s="6"/>
      <c r="BH21" s="6"/>
    </row>
    <row r="22" spans="49:60" s="44" customFormat="1" ht="12">
      <c r="AW22" s="6"/>
      <c r="AX22" s="6"/>
      <c r="AY22" s="6"/>
      <c r="AZ22" s="6"/>
      <c r="BA22" s="6"/>
      <c r="BB22" s="6"/>
      <c r="BC22" s="6"/>
      <c r="BD22" s="6"/>
      <c r="BE22" s="6"/>
      <c r="BF22" s="6"/>
      <c r="BG22" s="6"/>
      <c r="BH22" s="6"/>
    </row>
    <row r="23" spans="49:60" s="44" customFormat="1" ht="12">
      <c r="AW23" s="6"/>
      <c r="AX23" s="6"/>
      <c r="AY23" s="6"/>
      <c r="AZ23" s="6"/>
      <c r="BA23" s="6"/>
      <c r="BB23" s="6"/>
      <c r="BC23" s="6"/>
      <c r="BD23" s="6"/>
      <c r="BE23" s="6"/>
      <c r="BF23" s="6"/>
      <c r="BG23" s="6"/>
      <c r="BH23" s="6"/>
    </row>
    <row r="24" spans="49:60" s="44" customFormat="1" ht="12">
      <c r="AW24" s="6"/>
      <c r="AX24" s="6"/>
      <c r="AY24" s="6"/>
      <c r="AZ24" s="6"/>
      <c r="BA24" s="6"/>
      <c r="BB24" s="6"/>
      <c r="BC24" s="6"/>
      <c r="BD24" s="6"/>
      <c r="BE24" s="6"/>
      <c r="BF24" s="6"/>
      <c r="BG24" s="6"/>
      <c r="BH24" s="6"/>
    </row>
    <row r="25" spans="49:60" s="44" customFormat="1" ht="12">
      <c r="AW25" s="6"/>
      <c r="AX25" s="6"/>
      <c r="AY25" s="6"/>
      <c r="AZ25" s="6"/>
      <c r="BA25" s="6"/>
      <c r="BB25" s="6"/>
      <c r="BC25" s="6"/>
      <c r="BD25" s="6"/>
      <c r="BE25" s="6"/>
      <c r="BF25" s="6"/>
      <c r="BG25" s="6"/>
      <c r="BH25" s="6"/>
    </row>
    <row r="26" spans="49:60" s="44" customFormat="1" ht="12">
      <c r="AW26" s="6"/>
      <c r="AX26" s="6"/>
      <c r="AY26" s="6"/>
      <c r="AZ26" s="6"/>
      <c r="BA26" s="6"/>
      <c r="BB26" s="6"/>
      <c r="BC26" s="6"/>
      <c r="BD26" s="6"/>
      <c r="BE26" s="6"/>
      <c r="BF26" s="6"/>
      <c r="BG26" s="6"/>
      <c r="BH26" s="6"/>
    </row>
    <row r="27" spans="49:60" s="44" customFormat="1" ht="12">
      <c r="AW27" s="6"/>
      <c r="AX27" s="6"/>
      <c r="AY27" s="6"/>
      <c r="AZ27" s="6"/>
      <c r="BA27" s="6"/>
      <c r="BB27" s="6"/>
      <c r="BC27" s="6"/>
      <c r="BD27" s="6"/>
      <c r="BE27" s="6"/>
      <c r="BF27" s="6"/>
      <c r="BG27" s="6"/>
      <c r="BH27" s="6"/>
    </row>
    <row r="28" spans="49:60" s="44" customFormat="1" ht="12">
      <c r="AW28" s="6"/>
      <c r="AX28" s="6"/>
      <c r="AY28" s="6"/>
      <c r="AZ28" s="6"/>
      <c r="BA28" s="6"/>
      <c r="BB28" s="6"/>
      <c r="BC28" s="6"/>
      <c r="BD28" s="6"/>
      <c r="BE28" s="6"/>
      <c r="BF28" s="6"/>
      <c r="BG28" s="6"/>
      <c r="BH28" s="6"/>
    </row>
    <row r="29" spans="49:60" s="44" customFormat="1" ht="12">
      <c r="AW29" s="6"/>
      <c r="AX29" s="6"/>
      <c r="AY29" s="6"/>
      <c r="AZ29" s="6"/>
      <c r="BA29" s="6"/>
      <c r="BB29" s="6"/>
      <c r="BC29" s="6"/>
      <c r="BD29" s="6"/>
      <c r="BE29" s="6"/>
      <c r="BF29" s="6"/>
      <c r="BG29" s="6"/>
      <c r="BH29" s="6"/>
    </row>
    <row r="30" spans="49:60" s="44" customFormat="1" ht="12">
      <c r="AW30" s="6"/>
      <c r="AX30" s="6"/>
      <c r="AY30" s="6"/>
      <c r="AZ30" s="6"/>
      <c r="BA30" s="6"/>
      <c r="BB30" s="6"/>
      <c r="BC30" s="6"/>
      <c r="BD30" s="6"/>
      <c r="BE30" s="6"/>
      <c r="BF30" s="6"/>
      <c r="BG30" s="6"/>
      <c r="BH30" s="6"/>
    </row>
    <row r="31" spans="49:60" s="44" customFormat="1" ht="12">
      <c r="AW31" s="6"/>
      <c r="AX31" s="6"/>
      <c r="AY31" s="6"/>
      <c r="AZ31" s="6"/>
      <c r="BA31" s="6"/>
      <c r="BB31" s="6"/>
      <c r="BC31" s="6"/>
      <c r="BD31" s="6"/>
      <c r="BE31" s="6"/>
      <c r="BF31" s="6"/>
      <c r="BG31" s="6"/>
      <c r="BH31" s="6"/>
    </row>
    <row r="32" spans="49:60" s="44" customFormat="1" ht="12">
      <c r="AW32" s="6"/>
      <c r="AX32" s="6"/>
      <c r="AY32" s="6"/>
      <c r="AZ32" s="6"/>
      <c r="BA32" s="6"/>
      <c r="BB32" s="6"/>
      <c r="BC32" s="6"/>
      <c r="BD32" s="6"/>
      <c r="BE32" s="6"/>
      <c r="BF32" s="6"/>
      <c r="BG32" s="6"/>
      <c r="BH32" s="6"/>
    </row>
    <row r="33" spans="49:60" s="44" customFormat="1" ht="12">
      <c r="AW33" s="6"/>
      <c r="AX33" s="6"/>
      <c r="AY33" s="6"/>
      <c r="AZ33" s="6"/>
      <c r="BA33" s="6"/>
      <c r="BB33" s="6"/>
      <c r="BC33" s="6"/>
      <c r="BD33" s="6"/>
      <c r="BE33" s="6"/>
      <c r="BF33" s="6"/>
      <c r="BG33" s="6"/>
      <c r="BH33" s="6"/>
    </row>
    <row r="34" spans="49:60" s="44" customFormat="1" ht="12">
      <c r="AW34" s="6"/>
      <c r="AX34" s="6"/>
      <c r="AY34" s="6"/>
      <c r="AZ34" s="6"/>
      <c r="BA34" s="6"/>
      <c r="BB34" s="6"/>
      <c r="BC34" s="6"/>
      <c r="BD34" s="6"/>
      <c r="BE34" s="6"/>
      <c r="BF34" s="6"/>
      <c r="BG34" s="6"/>
      <c r="BH34" s="6"/>
    </row>
    <row r="35" spans="49:60" s="44" customFormat="1" ht="12">
      <c r="AW35" s="6"/>
      <c r="AX35" s="6"/>
      <c r="AY35" s="6"/>
      <c r="AZ35" s="6"/>
      <c r="BA35" s="6"/>
      <c r="BB35" s="6"/>
      <c r="BC35" s="6"/>
      <c r="BD35" s="6"/>
      <c r="BE35" s="6"/>
      <c r="BF35" s="6"/>
      <c r="BG35" s="6"/>
      <c r="BH35" s="6"/>
    </row>
    <row r="36" spans="49:60" s="44" customFormat="1" ht="12">
      <c r="AW36" s="6"/>
      <c r="AX36" s="6"/>
      <c r="AY36" s="6"/>
      <c r="AZ36" s="6"/>
      <c r="BA36" s="6"/>
      <c r="BB36" s="6"/>
      <c r="BC36" s="6"/>
      <c r="BD36" s="6"/>
      <c r="BE36" s="6"/>
      <c r="BF36" s="6"/>
      <c r="BG36" s="6"/>
      <c r="BH36" s="6"/>
    </row>
    <row r="37" spans="49:60" s="44" customFormat="1" ht="12">
      <c r="AW37" s="6"/>
      <c r="AX37" s="6"/>
      <c r="AY37" s="6"/>
      <c r="AZ37" s="6"/>
      <c r="BA37" s="6"/>
      <c r="BB37" s="6"/>
      <c r="BC37" s="6"/>
      <c r="BD37" s="6"/>
      <c r="BE37" s="6"/>
      <c r="BF37" s="6"/>
      <c r="BG37" s="6"/>
      <c r="BH37" s="6"/>
    </row>
    <row r="38" spans="49:60" s="44" customFormat="1" ht="12">
      <c r="AW38" s="6"/>
      <c r="AX38" s="6"/>
      <c r="AY38" s="6"/>
      <c r="AZ38" s="6"/>
      <c r="BA38" s="6"/>
      <c r="BB38" s="6"/>
      <c r="BC38" s="6"/>
      <c r="BD38" s="6"/>
      <c r="BE38" s="6"/>
      <c r="BF38" s="6"/>
      <c r="BG38" s="6"/>
      <c r="BH38" s="6"/>
    </row>
    <row r="39" spans="49:60" s="44" customFormat="1" ht="12">
      <c r="AW39" s="6"/>
      <c r="AX39" s="6"/>
      <c r="AY39" s="6"/>
      <c r="AZ39" s="6"/>
      <c r="BA39" s="6"/>
      <c r="BB39" s="6"/>
      <c r="BC39" s="6"/>
      <c r="BD39" s="6"/>
      <c r="BE39" s="6"/>
      <c r="BF39" s="6"/>
      <c r="BG39" s="6"/>
      <c r="BH39" s="6"/>
    </row>
    <row r="40" spans="49:60" s="44" customFormat="1" ht="12">
      <c r="AW40" s="6"/>
      <c r="AX40" s="6"/>
      <c r="AY40" s="6"/>
      <c r="AZ40" s="6"/>
      <c r="BA40" s="6"/>
      <c r="BB40" s="6"/>
      <c r="BC40" s="6"/>
      <c r="BD40" s="6"/>
      <c r="BE40" s="6"/>
      <c r="BF40" s="6"/>
      <c r="BG40" s="6"/>
      <c r="BH40" s="6"/>
    </row>
    <row r="41" spans="49:60" s="44" customFormat="1" ht="12">
      <c r="AW41" s="6"/>
      <c r="AX41" s="6"/>
      <c r="AY41" s="6"/>
      <c r="AZ41" s="6"/>
      <c r="BA41" s="6"/>
      <c r="BB41" s="6"/>
      <c r="BC41" s="6"/>
      <c r="BD41" s="6"/>
      <c r="BE41" s="6"/>
      <c r="BF41" s="6"/>
      <c r="BG41" s="6"/>
      <c r="BH41" s="6"/>
    </row>
    <row r="42" spans="49:60" s="44" customFormat="1" ht="12">
      <c r="AW42" s="6"/>
      <c r="AX42" s="6"/>
      <c r="AY42" s="6"/>
      <c r="AZ42" s="6"/>
      <c r="BA42" s="6"/>
      <c r="BB42" s="6"/>
      <c r="BC42" s="6"/>
      <c r="BD42" s="6"/>
      <c r="BE42" s="6"/>
      <c r="BF42" s="6"/>
      <c r="BG42" s="6"/>
      <c r="BH42" s="6"/>
    </row>
    <row r="43" spans="49:60" s="44" customFormat="1" ht="12">
      <c r="AW43" s="6"/>
      <c r="AX43" s="6"/>
      <c r="AY43" s="6"/>
      <c r="AZ43" s="6"/>
      <c r="BA43" s="6"/>
      <c r="BB43" s="6"/>
      <c r="BC43" s="6"/>
      <c r="BD43" s="6"/>
      <c r="BE43" s="6"/>
      <c r="BF43" s="6"/>
      <c r="BG43" s="6"/>
      <c r="BH43" s="6"/>
    </row>
    <row r="44" spans="49:60" s="44" customFormat="1" ht="12">
      <c r="AW44" s="6"/>
      <c r="AX44" s="6"/>
      <c r="AY44" s="6"/>
      <c r="AZ44" s="6"/>
      <c r="BA44" s="6"/>
      <c r="BB44" s="6"/>
      <c r="BC44" s="6"/>
      <c r="BD44" s="6"/>
      <c r="BE44" s="6"/>
      <c r="BF44" s="6"/>
      <c r="BG44" s="6"/>
      <c r="BH44" s="6"/>
    </row>
    <row r="45" spans="49:60" s="44" customFormat="1" ht="12">
      <c r="AW45" s="6"/>
      <c r="AX45" s="6"/>
      <c r="AY45" s="6"/>
      <c r="AZ45" s="6"/>
      <c r="BA45" s="6"/>
      <c r="BB45" s="6"/>
      <c r="BC45" s="6"/>
      <c r="BD45" s="6"/>
      <c r="BE45" s="6"/>
      <c r="BF45" s="6"/>
      <c r="BG45" s="6"/>
      <c r="BH45" s="6"/>
    </row>
    <row r="46" spans="49:60" s="44" customFormat="1" ht="12">
      <c r="AW46" s="6"/>
      <c r="AX46" s="6"/>
      <c r="AY46" s="6"/>
      <c r="AZ46" s="6"/>
      <c r="BA46" s="6"/>
      <c r="BB46" s="6"/>
      <c r="BC46" s="6"/>
      <c r="BD46" s="6"/>
      <c r="BE46" s="6"/>
      <c r="BF46" s="6"/>
      <c r="BG46" s="6"/>
      <c r="BH46" s="6"/>
    </row>
    <row r="47" spans="49:60" s="44" customFormat="1" ht="12">
      <c r="AW47" s="6"/>
      <c r="AX47" s="6"/>
      <c r="AY47" s="6"/>
      <c r="AZ47" s="6"/>
      <c r="BA47" s="6"/>
      <c r="BB47" s="6"/>
      <c r="BC47" s="6"/>
      <c r="BD47" s="6"/>
      <c r="BE47" s="6"/>
      <c r="BF47" s="6"/>
      <c r="BG47" s="6"/>
      <c r="BH47" s="6"/>
    </row>
    <row r="48" spans="49:60" s="44" customFormat="1" ht="12">
      <c r="AW48" s="6"/>
      <c r="AX48" s="6"/>
      <c r="AY48" s="6"/>
      <c r="AZ48" s="6"/>
      <c r="BA48" s="6"/>
      <c r="BB48" s="6"/>
      <c r="BC48" s="6"/>
      <c r="BD48" s="6"/>
      <c r="BE48" s="6"/>
      <c r="BF48" s="6"/>
      <c r="BG48" s="6"/>
      <c r="BH48" s="6"/>
    </row>
    <row r="49" spans="49:60" s="44" customFormat="1" ht="12">
      <c r="AW49" s="6"/>
      <c r="AX49" s="6"/>
      <c r="AY49" s="6"/>
      <c r="AZ49" s="6"/>
      <c r="BA49" s="6"/>
      <c r="BB49" s="6"/>
      <c r="BC49" s="6"/>
      <c r="BD49" s="6"/>
      <c r="BE49" s="6"/>
      <c r="BF49" s="6"/>
      <c r="BG49" s="6"/>
      <c r="BH49" s="6"/>
    </row>
    <row r="50" spans="49:60" s="44" customFormat="1" ht="12">
      <c r="AW50" s="6"/>
      <c r="AX50" s="6"/>
      <c r="AY50" s="6"/>
      <c r="AZ50" s="6"/>
      <c r="BA50" s="6"/>
      <c r="BB50" s="6"/>
      <c r="BC50" s="6"/>
      <c r="BD50" s="6"/>
      <c r="BE50" s="6"/>
      <c r="BF50" s="6"/>
      <c r="BG50" s="6"/>
      <c r="BH50" s="6"/>
    </row>
    <row r="51" spans="49:60" s="44" customFormat="1" ht="12">
      <c r="AW51" s="6"/>
      <c r="AX51" s="6"/>
      <c r="AY51" s="6"/>
      <c r="AZ51" s="6"/>
      <c r="BA51" s="6"/>
      <c r="BB51" s="6"/>
      <c r="BC51" s="6"/>
      <c r="BD51" s="6"/>
      <c r="BE51" s="6"/>
      <c r="BF51" s="6"/>
      <c r="BG51" s="6"/>
      <c r="BH51" s="6"/>
    </row>
    <row r="52" spans="49:60" s="44" customFormat="1" ht="12">
      <c r="AW52" s="6"/>
      <c r="AX52" s="6"/>
      <c r="AY52" s="6"/>
      <c r="AZ52" s="6"/>
      <c r="BA52" s="6"/>
      <c r="BB52" s="6"/>
      <c r="BC52" s="6"/>
      <c r="BD52" s="6"/>
      <c r="BE52" s="6"/>
      <c r="BF52" s="6"/>
      <c r="BG52" s="6"/>
      <c r="BH52" s="6"/>
    </row>
    <row r="53" spans="49:60" s="44" customFormat="1" ht="12">
      <c r="AW53" s="6"/>
      <c r="AX53" s="6"/>
      <c r="AY53" s="6"/>
      <c r="AZ53" s="6"/>
      <c r="BA53" s="6"/>
      <c r="BB53" s="6"/>
      <c r="BC53" s="6"/>
      <c r="BD53" s="6"/>
      <c r="BE53" s="6"/>
      <c r="BF53" s="6"/>
      <c r="BG53" s="6"/>
      <c r="BH53" s="6"/>
    </row>
    <row r="54" spans="49:60" s="44" customFormat="1" ht="12">
      <c r="AW54" s="6"/>
      <c r="AX54" s="6"/>
      <c r="AY54" s="6"/>
      <c r="AZ54" s="6"/>
      <c r="BA54" s="6"/>
      <c r="BB54" s="6"/>
      <c r="BC54" s="6"/>
      <c r="BD54" s="6"/>
      <c r="BE54" s="6"/>
      <c r="BF54" s="6"/>
      <c r="BG54" s="6"/>
      <c r="BH54" s="6"/>
    </row>
    <row r="55" spans="49:60" s="44" customFormat="1" ht="12">
      <c r="AW55" s="6"/>
      <c r="AX55" s="6"/>
      <c r="AY55" s="6"/>
      <c r="AZ55" s="6"/>
      <c r="BA55" s="6"/>
      <c r="BB55" s="6"/>
      <c r="BC55" s="6"/>
      <c r="BD55" s="6"/>
      <c r="BE55" s="6"/>
      <c r="BF55" s="6"/>
      <c r="BG55" s="6"/>
      <c r="BH55" s="6"/>
    </row>
    <row r="56" spans="49:60" s="44" customFormat="1" ht="12">
      <c r="AW56" s="6"/>
      <c r="AX56" s="6"/>
      <c r="AY56" s="6"/>
      <c r="AZ56" s="6"/>
      <c r="BA56" s="6"/>
      <c r="BB56" s="6"/>
      <c r="BC56" s="6"/>
      <c r="BD56" s="6"/>
      <c r="BE56" s="6"/>
      <c r="BF56" s="6"/>
      <c r="BG56" s="6"/>
      <c r="BH56" s="6"/>
    </row>
    <row r="57" spans="49:60" s="44" customFormat="1" ht="12">
      <c r="AW57" s="6"/>
      <c r="AX57" s="6"/>
      <c r="AY57" s="6"/>
      <c r="AZ57" s="6"/>
      <c r="BA57" s="6"/>
      <c r="BB57" s="6"/>
      <c r="BC57" s="6"/>
      <c r="BD57" s="6"/>
      <c r="BE57" s="6"/>
      <c r="BF57" s="6"/>
      <c r="BG57" s="6"/>
      <c r="BH57" s="6"/>
    </row>
    <row r="58" spans="49:60" s="44" customFormat="1" ht="12">
      <c r="AW58" s="6"/>
      <c r="AX58" s="6"/>
      <c r="AY58" s="6"/>
      <c r="AZ58" s="6"/>
      <c r="BA58" s="6"/>
      <c r="BB58" s="6"/>
      <c r="BC58" s="6"/>
      <c r="BD58" s="6"/>
      <c r="BE58" s="6"/>
      <c r="BF58" s="6"/>
      <c r="BG58" s="6"/>
      <c r="BH58" s="6"/>
    </row>
    <row r="59" spans="49:60" s="44" customFormat="1" ht="12">
      <c r="AW59" s="6"/>
      <c r="AX59" s="6"/>
      <c r="AY59" s="6"/>
      <c r="AZ59" s="6"/>
      <c r="BA59" s="6"/>
      <c r="BB59" s="6"/>
      <c r="BC59" s="6"/>
      <c r="BD59" s="6"/>
      <c r="BE59" s="6"/>
      <c r="BF59" s="6"/>
      <c r="BG59" s="6"/>
      <c r="BH59" s="6"/>
    </row>
    <row r="60" spans="49:60" s="44" customFormat="1" ht="12">
      <c r="AW60" s="6"/>
      <c r="AX60" s="6"/>
      <c r="AY60" s="6"/>
      <c r="AZ60" s="6"/>
      <c r="BA60" s="6"/>
      <c r="BB60" s="6"/>
      <c r="BC60" s="6"/>
      <c r="BD60" s="6"/>
      <c r="BE60" s="6"/>
      <c r="BF60" s="6"/>
      <c r="BG60" s="6"/>
      <c r="BH60" s="6"/>
    </row>
    <row r="61" spans="49:60" s="44" customFormat="1" ht="12">
      <c r="AW61" s="6"/>
      <c r="AX61" s="6"/>
      <c r="AY61" s="6"/>
      <c r="AZ61" s="6"/>
      <c r="BA61" s="6"/>
      <c r="BB61" s="6"/>
      <c r="BC61" s="6"/>
      <c r="BD61" s="6"/>
      <c r="BE61" s="6"/>
      <c r="BF61" s="6"/>
      <c r="BG61" s="6"/>
      <c r="BH61" s="6"/>
    </row>
    <row r="62" spans="49:60" s="44" customFormat="1" ht="12">
      <c r="AW62" s="6"/>
      <c r="AX62" s="6"/>
      <c r="AY62" s="6"/>
      <c r="AZ62" s="6"/>
      <c r="BA62" s="6"/>
      <c r="BB62" s="6"/>
      <c r="BC62" s="6"/>
      <c r="BD62" s="6"/>
      <c r="BE62" s="6"/>
      <c r="BF62" s="6"/>
      <c r="BG62" s="6"/>
      <c r="BH62" s="6"/>
    </row>
    <row r="63" spans="49:60" s="44" customFormat="1" ht="12">
      <c r="AW63" s="6"/>
      <c r="AX63" s="6"/>
      <c r="AY63" s="6"/>
      <c r="AZ63" s="6"/>
      <c r="BA63" s="6"/>
      <c r="BB63" s="6"/>
      <c r="BC63" s="6"/>
      <c r="BD63" s="6"/>
      <c r="BE63" s="6"/>
      <c r="BF63" s="6"/>
      <c r="BG63" s="6"/>
      <c r="BH63" s="6"/>
    </row>
    <row r="64" spans="49:60" s="44" customFormat="1" ht="12">
      <c r="AW64" s="6"/>
      <c r="AX64" s="6"/>
      <c r="AY64" s="6"/>
      <c r="AZ64" s="6"/>
      <c r="BA64" s="6"/>
      <c r="BB64" s="6"/>
      <c r="BC64" s="6"/>
      <c r="BD64" s="6"/>
      <c r="BE64" s="6"/>
      <c r="BF64" s="6"/>
      <c r="BG64" s="6"/>
      <c r="BH64" s="6"/>
    </row>
    <row r="65" spans="49:60" s="44" customFormat="1" ht="12">
      <c r="AW65" s="6"/>
      <c r="AX65" s="6"/>
      <c r="AY65" s="6"/>
      <c r="AZ65" s="6"/>
      <c r="BA65" s="6"/>
      <c r="BB65" s="6"/>
      <c r="BC65" s="6"/>
      <c r="BD65" s="6"/>
      <c r="BE65" s="6"/>
      <c r="BF65" s="6"/>
      <c r="BG65" s="6"/>
      <c r="BH65" s="6"/>
    </row>
    <row r="66" spans="49:60" s="44" customFormat="1" ht="12">
      <c r="AW66" s="6"/>
      <c r="AX66" s="6"/>
      <c r="AY66" s="6"/>
      <c r="AZ66" s="6"/>
      <c r="BA66" s="6"/>
      <c r="BB66" s="6"/>
      <c r="BC66" s="6"/>
      <c r="BD66" s="6"/>
      <c r="BE66" s="6"/>
      <c r="BF66" s="6"/>
      <c r="BG66" s="6"/>
      <c r="BH66" s="6"/>
    </row>
    <row r="67" spans="49:60" s="44" customFormat="1" ht="12">
      <c r="AW67" s="6"/>
      <c r="AX67" s="6"/>
      <c r="AY67" s="6"/>
      <c r="AZ67" s="6"/>
      <c r="BA67" s="6"/>
      <c r="BB67" s="6"/>
      <c r="BC67" s="6"/>
      <c r="BD67" s="6"/>
      <c r="BE67" s="6"/>
      <c r="BF67" s="6"/>
      <c r="BG67" s="6"/>
      <c r="BH67" s="6"/>
    </row>
    <row r="68" spans="49:60" s="44" customFormat="1" ht="12">
      <c r="AW68" s="6"/>
      <c r="AX68" s="6"/>
      <c r="AY68" s="6"/>
      <c r="AZ68" s="6"/>
      <c r="BA68" s="6"/>
      <c r="BB68" s="6"/>
      <c r="BC68" s="6"/>
      <c r="BD68" s="6"/>
      <c r="BE68" s="6"/>
      <c r="BF68" s="6"/>
      <c r="BG68" s="6"/>
      <c r="BH68" s="6"/>
    </row>
    <row r="69" spans="49:60" s="44" customFormat="1" ht="12">
      <c r="AW69" s="6"/>
      <c r="AX69" s="6"/>
      <c r="AY69" s="6"/>
      <c r="AZ69" s="6"/>
      <c r="BA69" s="6"/>
      <c r="BB69" s="6"/>
      <c r="BC69" s="6"/>
      <c r="BD69" s="6"/>
      <c r="BE69" s="6"/>
      <c r="BF69" s="6"/>
      <c r="BG69" s="6"/>
      <c r="BH69" s="6"/>
    </row>
    <row r="70" spans="49:60" s="44" customFormat="1" ht="12">
      <c r="AW70" s="6"/>
      <c r="AX70" s="6"/>
      <c r="AY70" s="6"/>
      <c r="AZ70" s="6"/>
      <c r="BA70" s="6"/>
      <c r="BB70" s="6"/>
      <c r="BC70" s="6"/>
      <c r="BD70" s="6"/>
      <c r="BE70" s="6"/>
      <c r="BF70" s="6"/>
      <c r="BG70" s="6"/>
      <c r="BH70" s="6"/>
    </row>
    <row r="71" spans="49:60" s="44" customFormat="1" ht="12">
      <c r="AW71" s="6"/>
      <c r="AX71" s="6"/>
      <c r="AY71" s="6"/>
      <c r="AZ71" s="6"/>
      <c r="BA71" s="6"/>
      <c r="BB71" s="6"/>
      <c r="BC71" s="6"/>
      <c r="BD71" s="6"/>
      <c r="BE71" s="6"/>
      <c r="BF71" s="6"/>
      <c r="BG71" s="6"/>
      <c r="BH71" s="6"/>
    </row>
    <row r="72" spans="49:60" s="44" customFormat="1" ht="12">
      <c r="AW72" s="6"/>
      <c r="AX72" s="6"/>
      <c r="AY72" s="6"/>
      <c r="AZ72" s="6"/>
      <c r="BA72" s="6"/>
      <c r="BB72" s="6"/>
      <c r="BC72" s="6"/>
      <c r="BD72" s="6"/>
      <c r="BE72" s="6"/>
      <c r="BF72" s="6"/>
      <c r="BG72" s="6"/>
      <c r="BH72" s="6"/>
    </row>
    <row r="73" spans="49:60" s="44" customFormat="1" ht="12">
      <c r="AW73" s="6"/>
      <c r="AX73" s="6"/>
      <c r="AY73" s="6"/>
      <c r="AZ73" s="6"/>
      <c r="BA73" s="6"/>
      <c r="BB73" s="6"/>
      <c r="BC73" s="6"/>
      <c r="BD73" s="6"/>
      <c r="BE73" s="6"/>
      <c r="BF73" s="6"/>
      <c r="BG73" s="6"/>
      <c r="BH73" s="6"/>
    </row>
    <row r="74" spans="49:60" s="44" customFormat="1" ht="12">
      <c r="AW74" s="6"/>
      <c r="AX74" s="6"/>
      <c r="AY74" s="6"/>
      <c r="AZ74" s="6"/>
      <c r="BA74" s="6"/>
      <c r="BB74" s="6"/>
      <c r="BC74" s="6"/>
      <c r="BD74" s="6"/>
      <c r="BE74" s="6"/>
      <c r="BF74" s="6"/>
      <c r="BG74" s="6"/>
      <c r="BH74" s="6"/>
    </row>
    <row r="75" spans="49:60" s="44" customFormat="1" ht="12">
      <c r="AW75" s="6"/>
      <c r="AX75" s="6"/>
      <c r="AY75" s="6"/>
      <c r="AZ75" s="6"/>
      <c r="BA75" s="6"/>
      <c r="BB75" s="6"/>
      <c r="BC75" s="6"/>
      <c r="BD75" s="6"/>
      <c r="BE75" s="6"/>
      <c r="BF75" s="6"/>
      <c r="BG75" s="6"/>
      <c r="BH75" s="6"/>
    </row>
    <row r="76" spans="49:60" s="44" customFormat="1" ht="12">
      <c r="AW76" s="6"/>
      <c r="AX76" s="6"/>
      <c r="AY76" s="6"/>
      <c r="AZ76" s="6"/>
      <c r="BA76" s="6"/>
      <c r="BB76" s="6"/>
      <c r="BC76" s="6"/>
      <c r="BD76" s="6"/>
      <c r="BE76" s="6"/>
      <c r="BF76" s="6"/>
      <c r="BG76" s="6"/>
      <c r="BH76" s="6"/>
    </row>
    <row r="77" spans="49:60" s="13" customFormat="1">
      <c r="AW77" s="6"/>
      <c r="AX77" s="6"/>
      <c r="AY77" s="6"/>
      <c r="AZ77" s="6"/>
      <c r="BA77" s="6"/>
      <c r="BB77" s="6"/>
      <c r="BC77" s="6"/>
      <c r="BD77" s="6"/>
      <c r="BE77" s="6"/>
      <c r="BF77" s="6"/>
      <c r="BG77" s="6"/>
      <c r="BH77" s="6"/>
    </row>
    <row r="78" spans="49:60" s="13" customFormat="1">
      <c r="AW78" s="6"/>
      <c r="AX78" s="6"/>
      <c r="AY78" s="6"/>
      <c r="AZ78" s="6"/>
      <c r="BA78" s="6"/>
      <c r="BB78" s="6"/>
      <c r="BC78" s="6"/>
      <c r="BD78" s="6"/>
      <c r="BE78" s="6"/>
      <c r="BF78" s="6"/>
      <c r="BG78" s="6"/>
      <c r="BH78" s="6"/>
    </row>
    <row r="79" spans="49:60" s="13" customFormat="1">
      <c r="AW79" s="6"/>
      <c r="AX79" s="6"/>
      <c r="AY79" s="6"/>
      <c r="AZ79" s="6"/>
      <c r="BA79" s="6"/>
      <c r="BB79" s="6"/>
      <c r="BC79" s="6"/>
      <c r="BD79" s="6"/>
      <c r="BE79" s="6"/>
      <c r="BF79" s="6"/>
      <c r="BG79" s="6"/>
      <c r="BH79" s="6"/>
    </row>
    <row r="80" spans="49:60" s="13" customFormat="1">
      <c r="AW80" s="6"/>
      <c r="AX80" s="6"/>
      <c r="AY80" s="6"/>
      <c r="AZ80" s="6"/>
      <c r="BA80" s="6"/>
      <c r="BB80" s="6"/>
      <c r="BC80" s="6"/>
      <c r="BD80" s="6"/>
      <c r="BE80" s="6"/>
      <c r="BF80" s="6"/>
      <c r="BG80" s="6"/>
      <c r="BH80" s="6"/>
    </row>
    <row r="81" spans="49:60" s="13" customFormat="1">
      <c r="AW81" s="6"/>
      <c r="AX81" s="6"/>
      <c r="AY81" s="6"/>
      <c r="AZ81" s="6"/>
      <c r="BA81" s="6"/>
      <c r="BB81" s="6"/>
      <c r="BC81" s="6"/>
      <c r="BD81" s="6"/>
      <c r="BE81" s="6"/>
      <c r="BF81" s="6"/>
      <c r="BG81" s="6"/>
      <c r="BH81" s="6"/>
    </row>
    <row r="82" spans="49:60" s="13" customFormat="1">
      <c r="AW82" s="6"/>
      <c r="AX82" s="6"/>
      <c r="AY82" s="6"/>
      <c r="AZ82" s="6"/>
      <c r="BA82" s="6"/>
      <c r="BB82" s="6"/>
      <c r="BC82" s="6"/>
      <c r="BD82" s="6"/>
      <c r="BE82" s="6"/>
      <c r="BF82" s="6"/>
      <c r="BG82" s="6"/>
      <c r="BH82" s="6"/>
    </row>
    <row r="83" spans="49:60" s="13" customFormat="1">
      <c r="AW83" s="6"/>
      <c r="AX83" s="6"/>
      <c r="AY83" s="6"/>
      <c r="AZ83" s="6"/>
      <c r="BA83" s="6"/>
      <c r="BB83" s="6"/>
      <c r="BC83" s="6"/>
      <c r="BD83" s="6"/>
      <c r="BE83" s="6"/>
      <c r="BF83" s="6"/>
      <c r="BG83" s="6"/>
      <c r="BH83" s="6"/>
    </row>
    <row r="84" spans="49:60" s="13" customFormat="1">
      <c r="AW84" s="6"/>
      <c r="AX84" s="6"/>
      <c r="AY84" s="6"/>
      <c r="AZ84" s="6"/>
      <c r="BA84" s="6"/>
      <c r="BB84" s="6"/>
      <c r="BC84" s="6"/>
      <c r="BD84" s="6"/>
      <c r="BE84" s="6"/>
      <c r="BF84" s="6"/>
      <c r="BG84" s="6"/>
      <c r="BH84" s="6"/>
    </row>
    <row r="85" spans="49:60" s="13" customFormat="1">
      <c r="AW85" s="6"/>
      <c r="AX85" s="6"/>
      <c r="AY85" s="6"/>
      <c r="AZ85" s="6"/>
      <c r="BA85" s="6"/>
      <c r="BB85" s="6"/>
      <c r="BC85" s="6"/>
      <c r="BD85" s="6"/>
      <c r="BE85" s="6"/>
      <c r="BF85" s="6"/>
      <c r="BG85" s="6"/>
      <c r="BH85" s="6"/>
    </row>
    <row r="86" spans="49:60" s="13" customFormat="1">
      <c r="AW86" s="6"/>
      <c r="AX86" s="6"/>
      <c r="AY86" s="6"/>
      <c r="AZ86" s="6"/>
      <c r="BA86" s="6"/>
      <c r="BB86" s="6"/>
      <c r="BC86" s="6"/>
      <c r="BD86" s="6"/>
      <c r="BE86" s="6"/>
      <c r="BF86" s="6"/>
      <c r="BG86" s="6"/>
      <c r="BH86" s="6"/>
    </row>
    <row r="87" spans="49:60" s="13" customFormat="1">
      <c r="AW87" s="6"/>
      <c r="AX87" s="6"/>
      <c r="AY87" s="6"/>
      <c r="AZ87" s="6"/>
      <c r="BA87" s="6"/>
      <c r="BB87" s="6"/>
      <c r="BC87" s="6"/>
      <c r="BD87" s="6"/>
      <c r="BE87" s="6"/>
      <c r="BF87" s="6"/>
      <c r="BG87" s="6"/>
      <c r="BH87" s="6"/>
    </row>
    <row r="88" spans="49:60" s="13" customFormat="1">
      <c r="AW88" s="6"/>
      <c r="AX88" s="6"/>
      <c r="AY88" s="6"/>
      <c r="AZ88" s="6"/>
      <c r="BA88" s="6"/>
      <c r="BB88" s="6"/>
      <c r="BC88" s="6"/>
      <c r="BD88" s="6"/>
      <c r="BE88" s="6"/>
      <c r="BF88" s="6"/>
      <c r="BG88" s="6"/>
      <c r="BH88" s="6"/>
    </row>
    <row r="89" spans="49:60" s="13" customFormat="1">
      <c r="AW89" s="6"/>
      <c r="AX89" s="6"/>
      <c r="AY89" s="6"/>
      <c r="AZ89" s="6"/>
      <c r="BA89" s="6"/>
      <c r="BB89" s="6"/>
      <c r="BC89" s="6"/>
      <c r="BD89" s="6"/>
      <c r="BE89" s="6"/>
      <c r="BF89" s="6"/>
      <c r="BG89" s="6"/>
      <c r="BH89" s="6"/>
    </row>
    <row r="90" spans="49:60" s="13" customFormat="1">
      <c r="AW90" s="6"/>
      <c r="AX90" s="6"/>
      <c r="AY90" s="6"/>
      <c r="AZ90" s="6"/>
      <c r="BA90" s="6"/>
      <c r="BB90" s="6"/>
      <c r="BC90" s="6"/>
      <c r="BD90" s="6"/>
      <c r="BE90" s="6"/>
      <c r="BF90" s="6"/>
      <c r="BG90" s="6"/>
      <c r="BH90" s="6"/>
    </row>
    <row r="91" spans="49:60" s="13" customFormat="1">
      <c r="AW91" s="6"/>
      <c r="AX91" s="6"/>
      <c r="AY91" s="6"/>
      <c r="AZ91" s="6"/>
      <c r="BA91" s="6"/>
      <c r="BB91" s="6"/>
      <c r="BC91" s="6"/>
      <c r="BD91" s="6"/>
      <c r="BE91" s="6"/>
      <c r="BF91" s="6"/>
      <c r="BG91" s="6"/>
      <c r="BH91" s="6"/>
    </row>
    <row r="92" spans="49:60" s="13" customFormat="1">
      <c r="AW92" s="6"/>
      <c r="AX92" s="6"/>
      <c r="AY92" s="6"/>
      <c r="AZ92" s="6"/>
      <c r="BA92" s="6"/>
      <c r="BB92" s="6"/>
      <c r="BC92" s="6"/>
      <c r="BD92" s="6"/>
      <c r="BE92" s="6"/>
      <c r="BF92" s="6"/>
      <c r="BG92" s="6"/>
      <c r="BH92" s="6"/>
    </row>
    <row r="93" spans="49:60" s="13" customFormat="1">
      <c r="AW93" s="6"/>
      <c r="AX93" s="6"/>
      <c r="AY93" s="6"/>
      <c r="AZ93" s="6"/>
      <c r="BA93" s="6"/>
      <c r="BB93" s="6"/>
      <c r="BC93" s="6"/>
      <c r="BD93" s="6"/>
      <c r="BE93" s="6"/>
      <c r="BF93" s="6"/>
      <c r="BG93" s="6"/>
      <c r="BH93" s="6"/>
    </row>
    <row r="94" spans="49:60" s="13" customFormat="1">
      <c r="AW94" s="6"/>
      <c r="AX94" s="6"/>
      <c r="AY94" s="6"/>
      <c r="AZ94" s="6"/>
      <c r="BA94" s="6"/>
      <c r="BB94" s="6"/>
      <c r="BC94" s="6"/>
      <c r="BD94" s="6"/>
      <c r="BE94" s="6"/>
      <c r="BF94" s="6"/>
      <c r="BG94" s="6"/>
      <c r="BH94" s="6"/>
    </row>
    <row r="95" spans="49:60" s="13" customFormat="1">
      <c r="AW95" s="6"/>
      <c r="AX95" s="6"/>
      <c r="AY95" s="6"/>
      <c r="AZ95" s="6"/>
      <c r="BA95" s="6"/>
      <c r="BB95" s="6"/>
      <c r="BC95" s="6"/>
      <c r="BD95" s="6"/>
      <c r="BE95" s="6"/>
      <c r="BF95" s="6"/>
      <c r="BG95" s="6"/>
      <c r="BH95" s="6"/>
    </row>
    <row r="96" spans="49:60" s="13" customFormat="1">
      <c r="AW96" s="6"/>
      <c r="AX96" s="6"/>
      <c r="AY96" s="6"/>
      <c r="AZ96" s="6"/>
      <c r="BA96" s="6"/>
      <c r="BB96" s="6"/>
      <c r="BC96" s="6"/>
      <c r="BD96" s="6"/>
      <c r="BE96" s="6"/>
      <c r="BF96" s="6"/>
      <c r="BG96" s="6"/>
      <c r="BH96" s="6"/>
    </row>
    <row r="97" spans="49:60" s="13" customFormat="1">
      <c r="AW97" s="6"/>
      <c r="AX97" s="6"/>
      <c r="AY97" s="6"/>
      <c r="AZ97" s="6"/>
      <c r="BA97" s="6"/>
      <c r="BB97" s="6"/>
      <c r="BC97" s="6"/>
      <c r="BD97" s="6"/>
      <c r="BE97" s="6"/>
      <c r="BF97" s="6"/>
      <c r="BG97" s="6"/>
      <c r="BH97" s="6"/>
    </row>
    <row r="98" spans="49:60" s="13" customFormat="1">
      <c r="AW98" s="6"/>
      <c r="AX98" s="6"/>
      <c r="AY98" s="6"/>
      <c r="AZ98" s="6"/>
      <c r="BA98" s="6"/>
      <c r="BB98" s="6"/>
      <c r="BC98" s="6"/>
      <c r="BD98" s="6"/>
      <c r="BE98" s="6"/>
      <c r="BF98" s="6"/>
      <c r="BG98" s="6"/>
      <c r="BH98" s="6"/>
    </row>
    <row r="99" spans="49:60" s="13" customFormat="1">
      <c r="AW99" s="6"/>
      <c r="AX99" s="6"/>
      <c r="AY99" s="6"/>
      <c r="AZ99" s="6"/>
      <c r="BA99" s="6"/>
      <c r="BB99" s="6"/>
      <c r="BC99" s="6"/>
      <c r="BD99" s="6"/>
      <c r="BE99" s="6"/>
      <c r="BF99" s="6"/>
      <c r="BG99" s="6"/>
      <c r="BH99" s="6"/>
    </row>
    <row r="100" spans="49:60" s="13" customFormat="1">
      <c r="AW100" s="6"/>
      <c r="AX100" s="6"/>
      <c r="AY100" s="6"/>
      <c r="AZ100" s="6"/>
      <c r="BA100" s="6"/>
      <c r="BB100" s="6"/>
      <c r="BC100" s="6"/>
      <c r="BD100" s="6"/>
      <c r="BE100" s="6"/>
      <c r="BF100" s="6"/>
      <c r="BG100" s="6"/>
      <c r="BH100" s="6"/>
    </row>
    <row r="101" spans="49:60" s="13" customFormat="1">
      <c r="AW101" s="6"/>
      <c r="AX101" s="6"/>
      <c r="AY101" s="6"/>
      <c r="AZ101" s="6"/>
      <c r="BA101" s="6"/>
      <c r="BB101" s="6"/>
      <c r="BC101" s="6"/>
      <c r="BD101" s="6"/>
      <c r="BE101" s="6"/>
      <c r="BF101" s="6"/>
      <c r="BG101" s="6"/>
      <c r="BH101" s="6"/>
    </row>
    <row r="102" spans="49:60" s="13" customFormat="1">
      <c r="AW102" s="6"/>
      <c r="AX102" s="6"/>
      <c r="AY102" s="6"/>
      <c r="AZ102" s="6"/>
      <c r="BA102" s="6"/>
      <c r="BB102" s="6"/>
      <c r="BC102" s="6"/>
      <c r="BD102" s="6"/>
      <c r="BE102" s="6"/>
      <c r="BF102" s="6"/>
      <c r="BG102" s="6"/>
      <c r="BH102" s="6"/>
    </row>
    <row r="103" spans="49:60" s="13" customFormat="1">
      <c r="AW103" s="6"/>
      <c r="AX103" s="6"/>
      <c r="AY103" s="6"/>
      <c r="AZ103" s="6"/>
      <c r="BA103" s="6"/>
      <c r="BB103" s="6"/>
      <c r="BC103" s="6"/>
      <c r="BD103" s="6"/>
      <c r="BE103" s="6"/>
      <c r="BF103" s="6"/>
      <c r="BG103" s="6"/>
      <c r="BH103" s="6"/>
    </row>
    <row r="104" spans="49:60" s="13" customFormat="1">
      <c r="AW104" s="6"/>
      <c r="AX104" s="6"/>
      <c r="AY104" s="6"/>
      <c r="AZ104" s="6"/>
      <c r="BA104" s="6"/>
      <c r="BB104" s="6"/>
      <c r="BC104" s="6"/>
      <c r="BD104" s="6"/>
      <c r="BE104" s="6"/>
      <c r="BF104" s="6"/>
      <c r="BG104" s="6"/>
      <c r="BH104" s="6"/>
    </row>
    <row r="105" spans="49:60" s="13" customFormat="1">
      <c r="AW105" s="6"/>
      <c r="AX105" s="6"/>
      <c r="AY105" s="6"/>
      <c r="AZ105" s="6"/>
      <c r="BA105" s="6"/>
      <c r="BB105" s="6"/>
      <c r="BC105" s="6"/>
      <c r="BD105" s="6"/>
      <c r="BE105" s="6"/>
      <c r="BF105" s="6"/>
      <c r="BG105" s="6"/>
      <c r="BH105" s="6"/>
    </row>
    <row r="106" spans="49:60" s="13" customFormat="1">
      <c r="AW106" s="6"/>
      <c r="AX106" s="6"/>
      <c r="AY106" s="6"/>
      <c r="AZ106" s="6"/>
      <c r="BA106" s="6"/>
      <c r="BB106" s="6"/>
      <c r="BC106" s="6"/>
      <c r="BD106" s="6"/>
      <c r="BE106" s="6"/>
      <c r="BF106" s="6"/>
      <c r="BG106" s="6"/>
      <c r="BH106" s="6"/>
    </row>
    <row r="107" spans="49:60" s="13" customFormat="1">
      <c r="AW107" s="6"/>
      <c r="AX107" s="6"/>
      <c r="AY107" s="6"/>
      <c r="AZ107" s="6"/>
      <c r="BA107" s="6"/>
      <c r="BB107" s="6"/>
      <c r="BC107" s="6"/>
      <c r="BD107" s="6"/>
      <c r="BE107" s="6"/>
      <c r="BF107" s="6"/>
      <c r="BG107" s="6"/>
      <c r="BH107" s="6"/>
    </row>
    <row r="108" spans="49:60" s="13" customFormat="1">
      <c r="AW108" s="6"/>
      <c r="AX108" s="6"/>
      <c r="AY108" s="6"/>
      <c r="AZ108" s="6"/>
      <c r="BA108" s="6"/>
      <c r="BB108" s="6"/>
      <c r="BC108" s="6"/>
      <c r="BD108" s="6"/>
      <c r="BE108" s="6"/>
      <c r="BF108" s="6"/>
      <c r="BG108" s="6"/>
      <c r="BH108" s="6"/>
    </row>
    <row r="109" spans="49:60" s="13" customFormat="1">
      <c r="AW109" s="6"/>
      <c r="AX109" s="6"/>
      <c r="AY109" s="6"/>
      <c r="AZ109" s="6"/>
      <c r="BA109" s="6"/>
      <c r="BB109" s="6"/>
      <c r="BC109" s="6"/>
      <c r="BD109" s="6"/>
      <c r="BE109" s="6"/>
      <c r="BF109" s="6"/>
      <c r="BG109" s="6"/>
      <c r="BH109" s="6"/>
    </row>
    <row r="110" spans="49:60" s="13" customFormat="1">
      <c r="AW110" s="6"/>
      <c r="AX110" s="6"/>
      <c r="AY110" s="6"/>
      <c r="AZ110" s="6"/>
      <c r="BA110" s="6"/>
      <c r="BB110" s="6"/>
      <c r="BC110" s="6"/>
      <c r="BD110" s="6"/>
      <c r="BE110" s="6"/>
      <c r="BF110" s="6"/>
      <c r="BG110" s="6"/>
      <c r="BH110" s="6"/>
    </row>
    <row r="111" spans="49:60" s="13" customFormat="1">
      <c r="AW111" s="6"/>
      <c r="AX111" s="6"/>
      <c r="AY111" s="6"/>
      <c r="AZ111" s="6"/>
      <c r="BA111" s="6"/>
      <c r="BB111" s="6"/>
      <c r="BC111" s="6"/>
      <c r="BD111" s="6"/>
      <c r="BE111" s="6"/>
      <c r="BF111" s="6"/>
      <c r="BG111" s="6"/>
      <c r="BH111" s="6"/>
    </row>
    <row r="112" spans="49:60" s="13" customFormat="1">
      <c r="AW112" s="6"/>
      <c r="AX112" s="6"/>
      <c r="AY112" s="6"/>
      <c r="AZ112" s="6"/>
      <c r="BA112" s="6"/>
      <c r="BB112" s="6"/>
      <c r="BC112" s="6"/>
      <c r="BD112" s="6"/>
      <c r="BE112" s="6"/>
      <c r="BF112" s="6"/>
      <c r="BG112" s="6"/>
      <c r="BH112" s="6"/>
    </row>
    <row r="113" spans="1:60" s="13" customFormat="1">
      <c r="AW113" s="6"/>
      <c r="AX113" s="6"/>
      <c r="AY113" s="6"/>
      <c r="AZ113" s="6"/>
      <c r="BA113" s="6"/>
      <c r="BB113" s="6"/>
      <c r="BC113" s="6"/>
      <c r="BD113" s="6"/>
      <c r="BE113" s="6"/>
      <c r="BF113" s="6"/>
      <c r="BG113" s="6"/>
      <c r="BH113" s="6"/>
    </row>
    <row r="114" spans="1:60" s="13" customFormat="1">
      <c r="AW114" s="6"/>
      <c r="AX114" s="6"/>
      <c r="AY114" s="6"/>
      <c r="AZ114" s="6"/>
      <c r="BA114" s="6"/>
      <c r="BB114" s="6"/>
      <c r="BC114" s="6"/>
      <c r="BD114" s="6"/>
      <c r="BE114" s="6"/>
      <c r="BF114" s="6"/>
      <c r="BG114" s="6"/>
      <c r="BH114" s="6"/>
    </row>
    <row r="115" spans="1:60" s="13" customFormat="1">
      <c r="AW115" s="6"/>
      <c r="AX115" s="6"/>
      <c r="AY115" s="6"/>
      <c r="AZ115" s="6"/>
      <c r="BA115" s="6"/>
      <c r="BB115" s="6"/>
      <c r="BC115" s="6"/>
      <c r="BD115" s="6"/>
      <c r="BE115" s="6"/>
      <c r="BF115" s="6"/>
      <c r="BG115" s="6"/>
      <c r="BH115" s="6"/>
    </row>
    <row r="116" spans="1:60" s="13" customFormat="1">
      <c r="AW116" s="6"/>
      <c r="AX116" s="6"/>
      <c r="AY116" s="6"/>
      <c r="AZ116" s="6"/>
      <c r="BA116" s="6"/>
      <c r="BB116" s="6"/>
      <c r="BC116" s="6"/>
      <c r="BD116" s="6"/>
      <c r="BE116" s="6"/>
      <c r="BF116" s="6"/>
      <c r="BG116" s="6"/>
      <c r="BH116" s="6"/>
    </row>
    <row r="117" spans="1:60" s="13" customFormat="1">
      <c r="AW117" s="6"/>
      <c r="AX117" s="6"/>
      <c r="AY117" s="6"/>
      <c r="AZ117" s="6"/>
      <c r="BA117" s="6"/>
      <c r="BB117" s="6"/>
      <c r="BC117" s="6"/>
      <c r="BD117" s="6"/>
      <c r="BE117" s="6"/>
      <c r="BF117" s="6"/>
      <c r="BG117" s="6"/>
      <c r="BH117" s="6"/>
    </row>
    <row r="118" spans="1:60" s="13" customFormat="1">
      <c r="AW118" s="6"/>
      <c r="AX118" s="6"/>
      <c r="AY118" s="6"/>
      <c r="AZ118" s="6"/>
      <c r="BA118" s="6"/>
      <c r="BB118" s="6"/>
      <c r="BC118" s="6"/>
      <c r="BD118" s="6"/>
      <c r="BE118" s="6"/>
      <c r="BF118" s="6"/>
      <c r="BG118" s="6"/>
      <c r="BH118" s="6"/>
    </row>
    <row r="119" spans="1:60" s="13" customFormat="1">
      <c r="AW119" s="6"/>
      <c r="AX119" s="6"/>
      <c r="AY119" s="6"/>
      <c r="AZ119" s="6"/>
      <c r="BA119" s="6"/>
      <c r="BB119" s="6"/>
      <c r="BC119" s="6"/>
      <c r="BD119" s="6"/>
      <c r="BE119" s="6"/>
      <c r="BF119" s="6"/>
      <c r="BG119" s="6"/>
      <c r="BH119" s="6"/>
    </row>
    <row r="120" spans="1:60" s="13" customFormat="1">
      <c r="AW120" s="6"/>
      <c r="AX120" s="6"/>
      <c r="AY120" s="6"/>
      <c r="AZ120" s="6"/>
      <c r="BA120" s="6"/>
      <c r="BB120" s="6"/>
      <c r="BC120" s="6"/>
      <c r="BD120" s="6"/>
      <c r="BE120" s="6"/>
      <c r="BF120" s="6"/>
      <c r="BG120" s="6"/>
      <c r="BH120" s="6"/>
    </row>
    <row r="121" spans="1:60" s="13" customFormat="1">
      <c r="AW121" s="6"/>
      <c r="AX121" s="6"/>
      <c r="AY121" s="6"/>
      <c r="AZ121" s="6"/>
      <c r="BA121" s="6"/>
      <c r="BB121" s="6"/>
      <c r="BC121" s="6"/>
      <c r="BD121" s="6"/>
      <c r="BE121" s="6"/>
      <c r="BF121" s="6"/>
      <c r="BG121" s="6"/>
      <c r="BH121" s="6"/>
    </row>
    <row r="122" spans="1:60" s="13" customFormat="1">
      <c r="AW122" s="6"/>
      <c r="AX122" s="6"/>
      <c r="AY122" s="6"/>
      <c r="AZ122" s="6"/>
      <c r="BA122" s="6"/>
      <c r="BB122" s="6"/>
      <c r="BC122" s="6"/>
      <c r="BD122" s="6"/>
      <c r="BE122" s="6"/>
      <c r="BF122" s="6"/>
      <c r="BG122" s="6"/>
      <c r="BH122" s="6"/>
    </row>
    <row r="123" spans="1:60" s="13" customFormat="1">
      <c r="AW123" s="6"/>
      <c r="AX123" s="6"/>
      <c r="AY123" s="6"/>
      <c r="AZ123" s="6"/>
      <c r="BA123" s="6"/>
      <c r="BB123" s="6"/>
      <c r="BC123" s="6"/>
      <c r="BD123" s="6"/>
      <c r="BE123" s="6"/>
      <c r="BF123" s="6"/>
      <c r="BG123" s="6"/>
      <c r="BH123" s="6"/>
    </row>
    <row r="124" spans="1:60" s="13" customFormat="1">
      <c r="AW124" s="6"/>
      <c r="AX124" s="6"/>
      <c r="AY124" s="6"/>
      <c r="AZ124" s="6"/>
      <c r="BA124" s="6"/>
      <c r="BB124" s="6"/>
      <c r="BC124" s="6"/>
      <c r="BD124" s="6"/>
      <c r="BE124" s="6"/>
      <c r="BF124" s="6"/>
      <c r="BG124" s="6"/>
      <c r="BH124" s="6"/>
    </row>
    <row r="125" spans="1:60" s="13" customFormat="1">
      <c r="AW125" s="6"/>
      <c r="AX125" s="6"/>
      <c r="AY125" s="6"/>
      <c r="AZ125" s="6"/>
      <c r="BA125" s="6"/>
      <c r="BB125" s="6"/>
      <c r="BC125" s="6"/>
      <c r="BD125" s="6"/>
      <c r="BE125" s="6"/>
      <c r="BF125" s="6"/>
      <c r="BG125" s="6"/>
      <c r="BH125" s="6"/>
    </row>
    <row r="126" spans="1:60" s="13" customFormat="1">
      <c r="AW126" s="6"/>
      <c r="AX126" s="6"/>
      <c r="AY126" s="6"/>
      <c r="AZ126" s="6"/>
      <c r="BA126" s="6"/>
      <c r="BB126" s="6"/>
      <c r="BC126" s="6"/>
      <c r="BD126" s="6"/>
      <c r="BE126" s="6"/>
      <c r="BF126" s="6"/>
      <c r="BG126" s="6"/>
      <c r="BH126" s="6"/>
    </row>
    <row r="127" spans="1:60" s="13" customFormat="1">
      <c r="AW127" s="6"/>
      <c r="AX127" s="6"/>
      <c r="AY127" s="6"/>
      <c r="AZ127" s="6"/>
      <c r="BA127" s="6"/>
      <c r="BB127" s="6"/>
      <c r="BC127" s="6"/>
      <c r="BD127" s="6"/>
      <c r="BE127" s="6"/>
      <c r="BF127" s="6"/>
      <c r="BG127" s="6"/>
      <c r="BH127" s="6"/>
    </row>
    <row r="128" spans="1:60">
      <c r="A128" s="14"/>
      <c r="B128" s="14"/>
      <c r="C128" s="14"/>
      <c r="D128" s="14"/>
    </row>
    <row r="129" spans="1:4">
      <c r="A129" s="14"/>
      <c r="B129" s="14"/>
      <c r="C129" s="14"/>
      <c r="D129" s="14"/>
    </row>
    <row r="130" spans="1:4">
      <c r="A130" s="14"/>
      <c r="B130" s="14"/>
      <c r="C130" s="14"/>
      <c r="D130" s="14"/>
    </row>
    <row r="131" spans="1:4">
      <c r="A131" s="14"/>
      <c r="B131" s="14"/>
      <c r="C131" s="14"/>
      <c r="D131" s="14"/>
    </row>
    <row r="132" spans="1:4">
      <c r="A132" s="14"/>
      <c r="B132" s="14"/>
      <c r="C132" s="14"/>
      <c r="D132" s="14"/>
    </row>
    <row r="133" spans="1:4">
      <c r="A133" s="14"/>
      <c r="B133" s="14"/>
      <c r="C133" s="14"/>
      <c r="D133" s="14"/>
    </row>
    <row r="134" spans="1:4">
      <c r="A134" s="14"/>
      <c r="B134" s="14"/>
      <c r="C134" s="14"/>
      <c r="D134" s="14"/>
    </row>
    <row r="135" spans="1:4">
      <c r="A135" s="14"/>
      <c r="B135" s="14"/>
      <c r="C135" s="14"/>
      <c r="D135" s="14"/>
    </row>
    <row r="136" spans="1:4">
      <c r="A136" s="14"/>
      <c r="B136" s="14"/>
      <c r="C136" s="14"/>
      <c r="D136" s="14"/>
    </row>
    <row r="137" spans="1:4">
      <c r="A137" s="14"/>
      <c r="B137" s="14"/>
      <c r="C137" s="14"/>
      <c r="D137" s="14"/>
    </row>
    <row r="138" spans="1:4">
      <c r="A138" s="14"/>
      <c r="B138" s="14"/>
      <c r="C138" s="14"/>
      <c r="D138" s="14"/>
    </row>
    <row r="139" spans="1:4">
      <c r="A139" s="14"/>
      <c r="B139" s="14"/>
      <c r="C139" s="14"/>
      <c r="D139" s="14"/>
    </row>
    <row r="140" spans="1:4">
      <c r="A140" s="14"/>
      <c r="B140" s="14"/>
      <c r="C140" s="14"/>
      <c r="D140" s="14"/>
    </row>
    <row r="141" spans="1:4">
      <c r="A141" s="14"/>
      <c r="B141" s="14"/>
      <c r="C141" s="14"/>
      <c r="D141" s="14"/>
    </row>
    <row r="142" spans="1:4">
      <c r="A142" s="14"/>
      <c r="B142" s="14"/>
      <c r="C142" s="14"/>
      <c r="D142" s="14"/>
    </row>
    <row r="143" spans="1:4">
      <c r="A143" s="14"/>
      <c r="B143" s="14"/>
      <c r="C143" s="14"/>
      <c r="D143" s="14"/>
    </row>
    <row r="144" spans="1:4">
      <c r="A144" s="14"/>
      <c r="B144" s="14"/>
      <c r="C144" s="14"/>
      <c r="D144" s="14"/>
    </row>
    <row r="145" spans="1:4">
      <c r="A145" s="14"/>
      <c r="B145" s="14"/>
      <c r="C145" s="14"/>
      <c r="D145" s="14"/>
    </row>
    <row r="146" spans="1:4">
      <c r="A146" s="14"/>
      <c r="B146" s="14"/>
      <c r="C146" s="14"/>
      <c r="D146" s="14"/>
    </row>
    <row r="147" spans="1:4">
      <c r="A147" s="14"/>
      <c r="B147" s="14"/>
      <c r="C147" s="14"/>
      <c r="D147" s="14"/>
    </row>
    <row r="148" spans="1:4">
      <c r="A148" s="14"/>
      <c r="B148" s="14"/>
      <c r="C148" s="14"/>
      <c r="D148" s="14"/>
    </row>
    <row r="149" spans="1:4">
      <c r="A149" s="14"/>
      <c r="B149" s="14"/>
      <c r="C149" s="14"/>
      <c r="D149" s="14"/>
    </row>
    <row r="150" spans="1:4">
      <c r="A150" s="14"/>
      <c r="B150" s="14"/>
      <c r="C150" s="14"/>
      <c r="D150" s="14"/>
    </row>
    <row r="151" spans="1:4">
      <c r="A151" s="14"/>
      <c r="B151" s="14"/>
      <c r="C151" s="14"/>
      <c r="D151" s="14"/>
    </row>
    <row r="152" spans="1:4">
      <c r="A152" s="14"/>
      <c r="B152" s="14"/>
      <c r="C152" s="14"/>
      <c r="D152" s="14"/>
    </row>
    <row r="153" spans="1:4">
      <c r="A153" s="14"/>
      <c r="B153" s="14"/>
      <c r="C153" s="14"/>
      <c r="D153" s="14"/>
    </row>
    <row r="154" spans="1:4">
      <c r="A154" s="14"/>
      <c r="B154" s="14"/>
      <c r="C154" s="14"/>
      <c r="D154" s="14"/>
    </row>
    <row r="155" spans="1:4">
      <c r="A155" s="14"/>
      <c r="B155" s="14"/>
      <c r="C155" s="14"/>
      <c r="D155" s="14"/>
    </row>
    <row r="156" spans="1:4">
      <c r="A156" s="14"/>
      <c r="B156" s="14"/>
      <c r="C156" s="14"/>
      <c r="D156" s="14"/>
    </row>
    <row r="157" spans="1:4">
      <c r="A157" s="14"/>
      <c r="B157" s="14"/>
      <c r="C157" s="14"/>
      <c r="D157" s="14"/>
    </row>
    <row r="158" spans="1:4">
      <c r="A158" s="14"/>
      <c r="B158" s="14"/>
      <c r="C158" s="14"/>
      <c r="D158" s="14"/>
    </row>
    <row r="159" spans="1:4">
      <c r="A159" s="14"/>
      <c r="B159" s="14"/>
      <c r="C159" s="14"/>
      <c r="D159" s="14"/>
    </row>
    <row r="160" spans="1:4">
      <c r="A160" s="14"/>
      <c r="B160" s="14"/>
      <c r="C160" s="14"/>
      <c r="D160" s="14"/>
    </row>
    <row r="161" spans="1:4">
      <c r="A161" s="14"/>
      <c r="B161" s="14"/>
      <c r="C161" s="14"/>
      <c r="D161" s="14"/>
    </row>
    <row r="162" spans="1:4">
      <c r="A162" s="14"/>
      <c r="B162" s="14"/>
      <c r="C162" s="14"/>
      <c r="D162" s="14"/>
    </row>
    <row r="163" spans="1:4">
      <c r="A163" s="14"/>
      <c r="B163" s="14"/>
      <c r="C163" s="14"/>
      <c r="D163" s="14"/>
    </row>
    <row r="164" spans="1:4">
      <c r="A164" s="14"/>
      <c r="B164" s="14"/>
      <c r="C164" s="14"/>
      <c r="D164" s="14"/>
    </row>
    <row r="165" spans="1:4">
      <c r="A165" s="14"/>
      <c r="B165" s="14"/>
      <c r="C165" s="14"/>
      <c r="D165" s="14"/>
    </row>
    <row r="166" spans="1:4">
      <c r="A166" s="14"/>
      <c r="B166" s="14"/>
      <c r="C166" s="14"/>
      <c r="D166" s="14"/>
    </row>
    <row r="167" spans="1:4">
      <c r="A167" s="14"/>
      <c r="B167" s="14"/>
      <c r="C167" s="14"/>
      <c r="D167" s="14"/>
    </row>
    <row r="168" spans="1:4">
      <c r="A168" s="14"/>
      <c r="B168" s="14"/>
      <c r="C168" s="14"/>
      <c r="D168" s="14"/>
    </row>
    <row r="169" spans="1:4">
      <c r="A169" s="14"/>
      <c r="B169" s="14"/>
      <c r="C169" s="14"/>
      <c r="D169" s="14"/>
    </row>
    <row r="170" spans="1:4">
      <c r="A170" s="14"/>
      <c r="B170" s="14"/>
      <c r="C170" s="14"/>
      <c r="D170" s="14"/>
    </row>
    <row r="171" spans="1:4">
      <c r="A171" s="14"/>
      <c r="B171" s="14"/>
      <c r="C171" s="14"/>
      <c r="D171" s="14"/>
    </row>
    <row r="172" spans="1:4">
      <c r="A172" s="14"/>
      <c r="B172" s="14"/>
      <c r="C172" s="14"/>
      <c r="D172" s="14"/>
    </row>
    <row r="173" spans="1:4">
      <c r="A173" s="14"/>
      <c r="B173" s="14"/>
      <c r="C173" s="14"/>
      <c r="D173" s="14"/>
    </row>
    <row r="174" spans="1:4">
      <c r="A174" s="14"/>
      <c r="B174" s="14"/>
      <c r="C174" s="14"/>
      <c r="D174" s="14"/>
    </row>
    <row r="175" spans="1:4">
      <c r="A175" s="14"/>
      <c r="B175" s="14"/>
      <c r="C175" s="14"/>
      <c r="D175" s="14"/>
    </row>
    <row r="176" spans="1:4">
      <c r="A176" s="14"/>
      <c r="B176" s="14"/>
      <c r="C176" s="14"/>
      <c r="D176" s="14"/>
    </row>
    <row r="177" spans="1:4">
      <c r="A177" s="14"/>
      <c r="B177" s="14"/>
      <c r="C177" s="14"/>
      <c r="D177" s="14"/>
    </row>
    <row r="178" spans="1:4">
      <c r="A178" s="14"/>
      <c r="B178" s="14"/>
      <c r="C178" s="14"/>
      <c r="D178" s="14"/>
    </row>
    <row r="179" spans="1:4">
      <c r="A179" s="14"/>
      <c r="B179" s="14"/>
      <c r="C179" s="14"/>
      <c r="D179" s="14"/>
    </row>
    <row r="180" spans="1:4">
      <c r="A180" s="14"/>
      <c r="B180" s="14"/>
      <c r="C180" s="14"/>
      <c r="D180" s="14"/>
    </row>
    <row r="181" spans="1:4">
      <c r="A181" s="14"/>
      <c r="B181" s="14"/>
      <c r="C181" s="14"/>
      <c r="D181" s="14"/>
    </row>
    <row r="182" spans="1:4">
      <c r="A182" s="14"/>
      <c r="B182" s="14"/>
      <c r="C182" s="14"/>
      <c r="D182" s="14"/>
    </row>
    <row r="183" spans="1:4">
      <c r="A183" s="14"/>
      <c r="B183" s="14"/>
      <c r="C183" s="14"/>
      <c r="D183" s="14"/>
    </row>
    <row r="184" spans="1:4">
      <c r="A184" s="14"/>
      <c r="B184" s="14"/>
      <c r="C184" s="14"/>
      <c r="D184" s="14"/>
    </row>
    <row r="185" spans="1:4">
      <c r="A185" s="14"/>
      <c r="B185" s="14"/>
      <c r="C185" s="14"/>
      <c r="D185" s="14"/>
    </row>
    <row r="186" spans="1:4">
      <c r="A186" s="14"/>
      <c r="B186" s="14"/>
      <c r="C186" s="14"/>
      <c r="D186" s="14"/>
    </row>
    <row r="187" spans="1:4">
      <c r="A187" s="14"/>
      <c r="B187" s="14"/>
      <c r="C187" s="14"/>
      <c r="D187" s="14"/>
    </row>
    <row r="188" spans="1:4">
      <c r="A188" s="14"/>
      <c r="B188" s="14"/>
      <c r="C188" s="14"/>
      <c r="D188" s="14"/>
    </row>
    <row r="189" spans="1:4">
      <c r="A189" s="14"/>
      <c r="B189" s="14"/>
      <c r="C189" s="14"/>
      <c r="D189" s="14"/>
    </row>
  </sheetData>
  <sheetProtection selectLockedCells="1" selectUnlockedCells="1"/>
  <sortState xmlns:xlrd2="http://schemas.microsoft.com/office/spreadsheetml/2017/richdata2" ref="C7:C11">
    <sortCondition ref="C7"/>
  </sortState>
  <mergeCells count="3">
    <mergeCell ref="A1:D1"/>
    <mergeCell ref="A2:D2"/>
    <mergeCell ref="A13:D13"/>
  </mergeCells>
  <pageMargins left="0.98425196850393704" right="0.39370078740157483" top="0.78740157480314965" bottom="0.59055118110236227" header="0" footer="0"/>
  <pageSetup paperSize="9" scale="55"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BM164"/>
  <sheetViews>
    <sheetView zoomScaleNormal="100" workbookViewId="0">
      <selection activeCell="B15" sqref="B15"/>
    </sheetView>
  </sheetViews>
  <sheetFormatPr defaultColWidth="9.140625" defaultRowHeight="12.75"/>
  <cols>
    <col min="1" max="1" width="37.42578125" style="62" customWidth="1"/>
    <col min="2" max="2" width="37.85546875" style="6" customWidth="1"/>
    <col min="3" max="6" width="37.85546875" style="61" customWidth="1"/>
    <col min="7" max="53" width="9.140625" style="14" customWidth="1"/>
    <col min="54" max="65" width="9.140625" style="6" customWidth="1"/>
    <col min="66" max="16384" width="9.140625" style="14"/>
  </cols>
  <sheetData>
    <row r="1" spans="1:65" s="57" customFormat="1" ht="30" customHeight="1">
      <c r="A1" s="584" t="s">
        <v>274</v>
      </c>
      <c r="B1" s="585"/>
      <c r="C1" s="585"/>
      <c r="D1" s="585"/>
      <c r="E1" s="585"/>
      <c r="F1" s="586"/>
      <c r="BB1" s="68"/>
      <c r="BC1" s="68"/>
      <c r="BD1" s="68"/>
      <c r="BE1" s="68"/>
      <c r="BF1" s="68"/>
      <c r="BG1" s="68"/>
      <c r="BH1" s="68"/>
      <c r="BI1" s="68"/>
      <c r="BJ1" s="68"/>
      <c r="BK1" s="68"/>
      <c r="BL1" s="68"/>
      <c r="BM1" s="68"/>
    </row>
    <row r="2" spans="1:65" s="58" customFormat="1" ht="34.9" customHeight="1">
      <c r="A2" s="575" t="s">
        <v>278</v>
      </c>
      <c r="B2" s="576"/>
      <c r="C2" s="576"/>
      <c r="D2" s="576"/>
      <c r="E2" s="576"/>
      <c r="F2" s="577"/>
      <c r="G2" s="69"/>
      <c r="H2" s="69"/>
      <c r="I2" s="69"/>
      <c r="J2" s="69"/>
      <c r="BB2" s="510"/>
      <c r="BC2" s="510"/>
      <c r="BD2" s="510"/>
      <c r="BE2" s="510"/>
      <c r="BF2" s="510"/>
      <c r="BG2" s="510"/>
      <c r="BH2" s="510"/>
      <c r="BI2" s="510"/>
      <c r="BJ2" s="510"/>
      <c r="BK2" s="510"/>
      <c r="BL2" s="510"/>
      <c r="BM2" s="510"/>
    </row>
    <row r="3" spans="1:65" s="59" customFormat="1" ht="25.15" customHeight="1">
      <c r="A3" s="578" t="s">
        <v>125</v>
      </c>
      <c r="B3" s="579"/>
      <c r="C3" s="579"/>
      <c r="D3" s="579"/>
      <c r="E3" s="579"/>
      <c r="F3" s="580"/>
      <c r="G3" s="14"/>
      <c r="H3" s="14"/>
      <c r="I3" s="14"/>
      <c r="J3" s="14"/>
      <c r="BB3" s="70"/>
      <c r="BC3" s="70"/>
      <c r="BD3" s="70"/>
      <c r="BE3" s="70"/>
      <c r="BF3" s="70"/>
      <c r="BG3" s="70"/>
      <c r="BH3" s="70"/>
      <c r="BI3" s="70"/>
      <c r="BJ3" s="70"/>
      <c r="BK3" s="70"/>
      <c r="BL3" s="70"/>
      <c r="BM3" s="70"/>
    </row>
    <row r="4" spans="1:65" s="59" customFormat="1" ht="23.45" customHeight="1">
      <c r="A4" s="113"/>
      <c r="B4" s="477">
        <v>1</v>
      </c>
      <c r="C4" s="477">
        <v>2</v>
      </c>
      <c r="D4" s="477">
        <v>3</v>
      </c>
      <c r="E4" s="477">
        <v>4</v>
      </c>
      <c r="F4" s="481">
        <v>5</v>
      </c>
      <c r="G4" s="14"/>
      <c r="H4" s="14"/>
      <c r="I4" s="14"/>
      <c r="J4" s="14"/>
      <c r="BB4" s="70"/>
      <c r="BC4" s="70"/>
      <c r="BD4" s="70"/>
      <c r="BE4" s="70"/>
      <c r="BF4" s="70"/>
      <c r="BG4" s="70"/>
      <c r="BH4" s="70"/>
      <c r="BI4" s="70"/>
      <c r="BJ4" s="70"/>
      <c r="BK4" s="70"/>
      <c r="BL4" s="70"/>
      <c r="BM4" s="70"/>
    </row>
    <row r="5" spans="1:65" s="44" customFormat="1" ht="19.5" customHeight="1">
      <c r="A5" s="114" t="s">
        <v>93</v>
      </c>
      <c r="B5" s="110">
        <v>30.01</v>
      </c>
      <c r="C5" s="110">
        <v>29.22</v>
      </c>
      <c r="D5" s="110">
        <v>28.45</v>
      </c>
      <c r="E5" s="110">
        <v>26.18</v>
      </c>
      <c r="F5" s="490">
        <v>23.89</v>
      </c>
      <c r="BB5" s="71"/>
      <c r="BC5" s="71"/>
      <c r="BD5" s="71"/>
      <c r="BE5" s="71"/>
      <c r="BF5" s="71"/>
      <c r="BG5" s="71"/>
      <c r="BH5" s="71"/>
      <c r="BI5" s="71"/>
      <c r="BJ5" s="71"/>
      <c r="BK5" s="71"/>
      <c r="BL5" s="71"/>
      <c r="BM5" s="71"/>
    </row>
    <row r="6" spans="1:65" s="44" customFormat="1" ht="19.5" customHeight="1">
      <c r="A6" s="114" t="s">
        <v>275</v>
      </c>
      <c r="B6" s="110">
        <v>54.17</v>
      </c>
      <c r="C6" s="110">
        <v>52.75</v>
      </c>
      <c r="D6" s="110">
        <v>51.36</v>
      </c>
      <c r="E6" s="110">
        <v>47.26</v>
      </c>
      <c r="F6" s="490">
        <v>43.13</v>
      </c>
      <c r="BB6" s="71"/>
      <c r="BC6" s="71"/>
      <c r="BD6" s="71"/>
      <c r="BE6" s="71"/>
      <c r="BF6" s="71"/>
      <c r="BG6" s="71"/>
      <c r="BH6" s="71"/>
      <c r="BI6" s="71"/>
      <c r="BJ6" s="71"/>
      <c r="BK6" s="71"/>
      <c r="BL6" s="71"/>
      <c r="BM6" s="71"/>
    </row>
    <row r="7" spans="1:65" s="55" customFormat="1" ht="24.95" customHeight="1">
      <c r="A7" s="154"/>
      <c r="B7" s="155" t="s">
        <v>279</v>
      </c>
      <c r="C7" s="155" t="s">
        <v>280</v>
      </c>
      <c r="D7" s="156" t="s">
        <v>281</v>
      </c>
      <c r="E7" s="156" t="s">
        <v>282</v>
      </c>
      <c r="F7" s="141" t="s">
        <v>283</v>
      </c>
      <c r="G7" s="73"/>
      <c r="H7" s="73"/>
      <c r="I7" s="73"/>
      <c r="J7" s="73"/>
    </row>
    <row r="8" spans="1:65" s="55" customFormat="1" ht="24.95" customHeight="1">
      <c r="A8" s="524"/>
      <c r="B8" s="134" t="s">
        <v>284</v>
      </c>
      <c r="C8" s="134" t="s">
        <v>285</v>
      </c>
      <c r="D8" s="134" t="s">
        <v>286</v>
      </c>
      <c r="E8" s="115" t="s">
        <v>287</v>
      </c>
      <c r="F8" s="366" t="s">
        <v>288</v>
      </c>
      <c r="G8" s="73"/>
      <c r="H8" s="73"/>
      <c r="I8" s="73"/>
      <c r="J8" s="73"/>
    </row>
    <row r="9" spans="1:65" s="55" customFormat="1" ht="36">
      <c r="A9" s="524"/>
      <c r="B9" s="134" t="s">
        <v>289</v>
      </c>
      <c r="C9" s="134" t="s">
        <v>290</v>
      </c>
      <c r="D9" s="134" t="s">
        <v>291</v>
      </c>
      <c r="E9" s="115" t="s">
        <v>292</v>
      </c>
      <c r="F9" s="366" t="s">
        <v>293</v>
      </c>
      <c r="G9" s="73"/>
      <c r="H9" s="73"/>
      <c r="I9" s="73"/>
      <c r="J9" s="73"/>
    </row>
    <row r="10" spans="1:65" s="55" customFormat="1" ht="29.25" customHeight="1">
      <c r="A10" s="524"/>
      <c r="B10" s="134" t="s">
        <v>294</v>
      </c>
      <c r="C10" s="134" t="s">
        <v>295</v>
      </c>
      <c r="D10" s="134" t="s">
        <v>296</v>
      </c>
      <c r="E10" s="115" t="s">
        <v>297</v>
      </c>
      <c r="F10" s="366" t="s">
        <v>298</v>
      </c>
      <c r="G10" s="73"/>
      <c r="H10" s="73"/>
      <c r="I10" s="73"/>
      <c r="J10" s="73"/>
    </row>
    <row r="11" spans="1:65" s="55" customFormat="1" ht="29.25" customHeight="1">
      <c r="A11" s="524"/>
      <c r="B11" s="134" t="s">
        <v>299</v>
      </c>
      <c r="C11" s="134" t="s">
        <v>300</v>
      </c>
      <c r="D11" s="134" t="s">
        <v>301</v>
      </c>
      <c r="E11" s="23"/>
      <c r="F11" s="366" t="s">
        <v>302</v>
      </c>
      <c r="G11" s="73"/>
      <c r="H11" s="73"/>
      <c r="I11" s="73"/>
      <c r="J11" s="73"/>
    </row>
    <row r="12" spans="1:65" s="55" customFormat="1" ht="29.25" customHeight="1">
      <c r="A12" s="524"/>
      <c r="B12" s="134" t="s">
        <v>303</v>
      </c>
      <c r="C12" s="134" t="s">
        <v>304</v>
      </c>
      <c r="D12" s="134" t="s">
        <v>305</v>
      </c>
      <c r="E12" s="23"/>
      <c r="F12" s="369"/>
      <c r="G12" s="73"/>
      <c r="H12" s="73"/>
      <c r="I12" s="73"/>
      <c r="J12" s="73"/>
    </row>
    <row r="13" spans="1:65" s="55" customFormat="1" ht="29.25" customHeight="1">
      <c r="A13" s="524"/>
      <c r="B13" s="136"/>
      <c r="C13" s="136"/>
      <c r="D13" s="134" t="s">
        <v>306</v>
      </c>
      <c r="E13" s="23"/>
      <c r="F13" s="369"/>
      <c r="G13" s="73"/>
      <c r="H13" s="73"/>
      <c r="I13" s="73"/>
      <c r="J13" s="73"/>
    </row>
    <row r="14" spans="1:65" s="55" customFormat="1" ht="29.25" customHeight="1">
      <c r="A14" s="524"/>
      <c r="B14" s="136"/>
      <c r="C14" s="136"/>
      <c r="D14" s="134" t="s">
        <v>307</v>
      </c>
      <c r="E14" s="23"/>
      <c r="F14" s="369"/>
      <c r="G14" s="73"/>
      <c r="H14" s="73"/>
      <c r="I14" s="73"/>
      <c r="J14" s="73"/>
    </row>
    <row r="15" spans="1:65" s="55" customFormat="1" ht="29.25" customHeight="1">
      <c r="A15" s="524"/>
      <c r="B15" s="423"/>
      <c r="C15" s="423"/>
      <c r="D15" s="424" t="s">
        <v>308</v>
      </c>
      <c r="E15" s="425"/>
      <c r="F15" s="369"/>
      <c r="G15" s="73"/>
      <c r="H15" s="73"/>
      <c r="I15" s="73"/>
      <c r="J15" s="73"/>
    </row>
    <row r="16" spans="1:65" s="55" customFormat="1" ht="12.75" customHeight="1">
      <c r="A16" s="295"/>
      <c r="B16" s="138"/>
      <c r="C16" s="138"/>
      <c r="D16" s="158"/>
      <c r="E16" s="159"/>
      <c r="F16" s="160"/>
      <c r="G16" s="73"/>
      <c r="H16" s="73"/>
      <c r="I16" s="73"/>
      <c r="J16" s="73"/>
    </row>
    <row r="17" spans="1:65" s="44" customFormat="1">
      <c r="A17" s="334"/>
      <c r="BB17" s="6"/>
      <c r="BC17" s="6"/>
      <c r="BD17" s="6"/>
      <c r="BE17" s="6"/>
      <c r="BF17" s="6"/>
      <c r="BG17" s="6"/>
      <c r="BH17" s="6"/>
      <c r="BI17" s="6"/>
      <c r="BJ17" s="6"/>
      <c r="BK17" s="6"/>
      <c r="BL17" s="6"/>
      <c r="BM17" s="6"/>
    </row>
    <row r="18" spans="1:65" s="13" customFormat="1" ht="6" customHeight="1">
      <c r="A18" s="62"/>
      <c r="B18" s="6"/>
      <c r="C18" s="61"/>
      <c r="D18" s="61"/>
    </row>
    <row r="19" spans="1:65" s="13" customFormat="1">
      <c r="B19" s="6"/>
      <c r="C19" s="61"/>
      <c r="D19" s="61"/>
    </row>
    <row r="20" spans="1:65" s="44" customFormat="1" ht="12">
      <c r="BB20" s="6"/>
      <c r="BC20" s="6"/>
      <c r="BD20" s="6"/>
      <c r="BE20" s="6"/>
      <c r="BF20" s="6"/>
      <c r="BG20" s="6"/>
      <c r="BH20" s="6"/>
      <c r="BI20" s="6"/>
      <c r="BJ20" s="6"/>
      <c r="BK20" s="6"/>
      <c r="BL20" s="6"/>
      <c r="BM20" s="6"/>
    </row>
    <row r="21" spans="1:65" s="44" customFormat="1" ht="12">
      <c r="BB21" s="6"/>
      <c r="BC21" s="6"/>
      <c r="BD21" s="6"/>
      <c r="BE21" s="6"/>
      <c r="BF21" s="6"/>
      <c r="BG21" s="6"/>
      <c r="BH21" s="6"/>
      <c r="BI21" s="6"/>
      <c r="BJ21" s="6"/>
      <c r="BK21" s="6"/>
      <c r="BL21" s="6"/>
      <c r="BM21" s="6"/>
    </row>
    <row r="22" spans="1:65" s="44" customFormat="1" ht="12">
      <c r="BB22" s="6"/>
      <c r="BC22" s="6"/>
      <c r="BD22" s="6"/>
      <c r="BE22" s="6"/>
      <c r="BF22" s="6"/>
      <c r="BG22" s="6"/>
      <c r="BH22" s="6"/>
      <c r="BI22" s="6"/>
      <c r="BJ22" s="6"/>
      <c r="BK22" s="6"/>
      <c r="BL22" s="6"/>
      <c r="BM22" s="6"/>
    </row>
    <row r="23" spans="1:65" s="44" customFormat="1" ht="12">
      <c r="BB23" s="6"/>
      <c r="BC23" s="6"/>
      <c r="BD23" s="6"/>
      <c r="BE23" s="6"/>
      <c r="BF23" s="6"/>
      <c r="BG23" s="6"/>
      <c r="BH23" s="6"/>
      <c r="BI23" s="6"/>
      <c r="BJ23" s="6"/>
      <c r="BK23" s="6"/>
      <c r="BL23" s="6"/>
      <c r="BM23" s="6"/>
    </row>
    <row r="24" spans="1:65" s="44" customFormat="1" ht="12">
      <c r="BB24" s="6"/>
      <c r="BC24" s="6"/>
      <c r="BD24" s="6"/>
      <c r="BE24" s="6"/>
      <c r="BF24" s="6"/>
      <c r="BG24" s="6"/>
      <c r="BH24" s="6"/>
      <c r="BI24" s="6"/>
      <c r="BJ24" s="6"/>
      <c r="BK24" s="6"/>
      <c r="BL24" s="6"/>
      <c r="BM24" s="6"/>
    </row>
    <row r="25" spans="1:65" s="44" customFormat="1" ht="12">
      <c r="BB25" s="6"/>
      <c r="BC25" s="6"/>
      <c r="BD25" s="6"/>
      <c r="BE25" s="6"/>
      <c r="BF25" s="6"/>
      <c r="BG25" s="6"/>
      <c r="BH25" s="6"/>
      <c r="BI25" s="6"/>
      <c r="BJ25" s="6"/>
      <c r="BK25" s="6"/>
      <c r="BL25" s="6"/>
      <c r="BM25" s="6"/>
    </row>
    <row r="26" spans="1:65" s="44" customFormat="1" ht="12">
      <c r="BB26" s="6"/>
      <c r="BC26" s="6"/>
      <c r="BD26" s="6"/>
      <c r="BE26" s="6"/>
      <c r="BF26" s="6"/>
      <c r="BG26" s="6"/>
      <c r="BH26" s="6"/>
      <c r="BI26" s="6"/>
      <c r="BJ26" s="6"/>
      <c r="BK26" s="6"/>
      <c r="BL26" s="6"/>
      <c r="BM26" s="6"/>
    </row>
    <row r="27" spans="1:65" s="44" customFormat="1" ht="12">
      <c r="BB27" s="6"/>
      <c r="BC27" s="6"/>
      <c r="BD27" s="6"/>
      <c r="BE27" s="6"/>
      <c r="BF27" s="6"/>
      <c r="BG27" s="6"/>
      <c r="BH27" s="6"/>
      <c r="BI27" s="6"/>
      <c r="BJ27" s="6"/>
      <c r="BK27" s="6"/>
      <c r="BL27" s="6"/>
      <c r="BM27" s="6"/>
    </row>
    <row r="28" spans="1:65" s="44" customFormat="1" ht="12">
      <c r="BB28" s="6"/>
      <c r="BC28" s="6"/>
      <c r="BD28" s="6"/>
      <c r="BE28" s="6"/>
      <c r="BF28" s="6"/>
      <c r="BG28" s="6"/>
      <c r="BH28" s="6"/>
      <c r="BI28" s="6"/>
      <c r="BJ28" s="6"/>
      <c r="BK28" s="6"/>
      <c r="BL28" s="6"/>
      <c r="BM28" s="6"/>
    </row>
    <row r="29" spans="1:65" s="44" customFormat="1" ht="12">
      <c r="BB29" s="6"/>
      <c r="BC29" s="6"/>
      <c r="BD29" s="6"/>
      <c r="BE29" s="6"/>
      <c r="BF29" s="6"/>
      <c r="BG29" s="6"/>
      <c r="BH29" s="6"/>
      <c r="BI29" s="6"/>
      <c r="BJ29" s="6"/>
      <c r="BK29" s="6"/>
      <c r="BL29" s="6"/>
      <c r="BM29" s="6"/>
    </row>
    <row r="30" spans="1:65" s="44" customFormat="1" ht="12">
      <c r="BB30" s="6"/>
      <c r="BC30" s="6"/>
      <c r="BD30" s="6"/>
      <c r="BE30" s="6"/>
      <c r="BF30" s="6"/>
      <c r="BG30" s="6"/>
      <c r="BH30" s="6"/>
      <c r="BI30" s="6"/>
      <c r="BJ30" s="6"/>
      <c r="BK30" s="6"/>
      <c r="BL30" s="6"/>
      <c r="BM30" s="6"/>
    </row>
    <row r="31" spans="1:65" s="44" customFormat="1" ht="12">
      <c r="BB31" s="6"/>
      <c r="BC31" s="6"/>
      <c r="BD31" s="6"/>
      <c r="BE31" s="6"/>
      <c r="BF31" s="6"/>
      <c r="BG31" s="6"/>
      <c r="BH31" s="6"/>
      <c r="BI31" s="6"/>
      <c r="BJ31" s="6"/>
      <c r="BK31" s="6"/>
      <c r="BL31" s="6"/>
      <c r="BM31" s="6"/>
    </row>
    <row r="32" spans="1:65" s="44" customFormat="1" ht="12">
      <c r="BB32" s="6"/>
      <c r="BC32" s="6"/>
      <c r="BD32" s="6"/>
      <c r="BE32" s="6"/>
      <c r="BF32" s="6"/>
      <c r="BG32" s="6"/>
      <c r="BH32" s="6"/>
      <c r="BI32" s="6"/>
      <c r="BJ32" s="6"/>
      <c r="BK32" s="6"/>
      <c r="BL32" s="6"/>
      <c r="BM32" s="6"/>
    </row>
    <row r="33" spans="54:65" s="44" customFormat="1" ht="12">
      <c r="BB33" s="6"/>
      <c r="BC33" s="6"/>
      <c r="BD33" s="6"/>
      <c r="BE33" s="6"/>
      <c r="BF33" s="6"/>
      <c r="BG33" s="6"/>
      <c r="BH33" s="6"/>
      <c r="BI33" s="6"/>
      <c r="BJ33" s="6"/>
      <c r="BK33" s="6"/>
      <c r="BL33" s="6"/>
      <c r="BM33" s="6"/>
    </row>
    <row r="34" spans="54:65" s="44" customFormat="1" ht="12">
      <c r="BB34" s="6"/>
      <c r="BC34" s="6"/>
      <c r="BD34" s="6"/>
      <c r="BE34" s="6"/>
      <c r="BF34" s="6"/>
      <c r="BG34" s="6"/>
      <c r="BH34" s="6"/>
      <c r="BI34" s="6"/>
      <c r="BJ34" s="6"/>
      <c r="BK34" s="6"/>
      <c r="BL34" s="6"/>
      <c r="BM34" s="6"/>
    </row>
    <row r="35" spans="54:65" s="44" customFormat="1" ht="12">
      <c r="BB35" s="6"/>
      <c r="BC35" s="6"/>
      <c r="BD35" s="6"/>
      <c r="BE35" s="6"/>
      <c r="BF35" s="6"/>
      <c r="BG35" s="6"/>
      <c r="BH35" s="6"/>
      <c r="BI35" s="6"/>
      <c r="BJ35" s="6"/>
      <c r="BK35" s="6"/>
      <c r="BL35" s="6"/>
      <c r="BM35" s="6"/>
    </row>
    <row r="36" spans="54:65" s="44" customFormat="1" ht="12">
      <c r="BB36" s="6"/>
      <c r="BC36" s="6"/>
      <c r="BD36" s="6"/>
      <c r="BE36" s="6"/>
      <c r="BF36" s="6"/>
      <c r="BG36" s="6"/>
      <c r="BH36" s="6"/>
      <c r="BI36" s="6"/>
      <c r="BJ36" s="6"/>
      <c r="BK36" s="6"/>
      <c r="BL36" s="6"/>
      <c r="BM36" s="6"/>
    </row>
    <row r="37" spans="54:65" s="44" customFormat="1" ht="12">
      <c r="BB37" s="6"/>
      <c r="BC37" s="6"/>
      <c r="BD37" s="6"/>
      <c r="BE37" s="6"/>
      <c r="BF37" s="6"/>
      <c r="BG37" s="6"/>
      <c r="BH37" s="6"/>
      <c r="BI37" s="6"/>
      <c r="BJ37" s="6"/>
      <c r="BK37" s="6"/>
      <c r="BL37" s="6"/>
      <c r="BM37" s="6"/>
    </row>
    <row r="38" spans="54:65" s="44" customFormat="1" ht="12">
      <c r="BB38" s="6"/>
      <c r="BC38" s="6"/>
      <c r="BD38" s="6"/>
      <c r="BE38" s="6"/>
      <c r="BF38" s="6"/>
      <c r="BG38" s="6"/>
      <c r="BH38" s="6"/>
      <c r="BI38" s="6"/>
      <c r="BJ38" s="6"/>
      <c r="BK38" s="6"/>
      <c r="BL38" s="6"/>
      <c r="BM38" s="6"/>
    </row>
    <row r="39" spans="54:65" s="44" customFormat="1" ht="12">
      <c r="BB39" s="6"/>
      <c r="BC39" s="6"/>
      <c r="BD39" s="6"/>
      <c r="BE39" s="6"/>
      <c r="BF39" s="6"/>
      <c r="BG39" s="6"/>
      <c r="BH39" s="6"/>
      <c r="BI39" s="6"/>
      <c r="BJ39" s="6"/>
      <c r="BK39" s="6"/>
      <c r="BL39" s="6"/>
      <c r="BM39" s="6"/>
    </row>
    <row r="40" spans="54:65" s="44" customFormat="1" ht="12">
      <c r="BB40" s="6"/>
      <c r="BC40" s="6"/>
      <c r="BD40" s="6"/>
      <c r="BE40" s="6"/>
      <c r="BF40" s="6"/>
      <c r="BG40" s="6"/>
      <c r="BH40" s="6"/>
      <c r="BI40" s="6"/>
      <c r="BJ40" s="6"/>
      <c r="BK40" s="6"/>
      <c r="BL40" s="6"/>
      <c r="BM40" s="6"/>
    </row>
    <row r="41" spans="54:65" s="44" customFormat="1" ht="12">
      <c r="BB41" s="6"/>
      <c r="BC41" s="6"/>
      <c r="BD41" s="6"/>
      <c r="BE41" s="6"/>
      <c r="BF41" s="6"/>
      <c r="BG41" s="6"/>
      <c r="BH41" s="6"/>
      <c r="BI41" s="6"/>
      <c r="BJ41" s="6"/>
      <c r="BK41" s="6"/>
      <c r="BL41" s="6"/>
      <c r="BM41" s="6"/>
    </row>
    <row r="42" spans="54:65" s="44" customFormat="1" ht="12">
      <c r="BB42" s="6"/>
      <c r="BC42" s="6"/>
      <c r="BD42" s="6"/>
      <c r="BE42" s="6"/>
      <c r="BF42" s="6"/>
      <c r="BG42" s="6"/>
      <c r="BH42" s="6"/>
      <c r="BI42" s="6"/>
      <c r="BJ42" s="6"/>
      <c r="BK42" s="6"/>
      <c r="BL42" s="6"/>
      <c r="BM42" s="6"/>
    </row>
    <row r="43" spans="54:65" s="44" customFormat="1" ht="12">
      <c r="BB43" s="6"/>
      <c r="BC43" s="6"/>
      <c r="BD43" s="6"/>
      <c r="BE43" s="6"/>
      <c r="BF43" s="6"/>
      <c r="BG43" s="6"/>
      <c r="BH43" s="6"/>
      <c r="BI43" s="6"/>
      <c r="BJ43" s="6"/>
      <c r="BK43" s="6"/>
      <c r="BL43" s="6"/>
      <c r="BM43" s="6"/>
    </row>
    <row r="44" spans="54:65" s="44" customFormat="1" ht="12">
      <c r="BB44" s="6"/>
      <c r="BC44" s="6"/>
      <c r="BD44" s="6"/>
      <c r="BE44" s="6"/>
      <c r="BF44" s="6"/>
      <c r="BG44" s="6"/>
      <c r="BH44" s="6"/>
      <c r="BI44" s="6"/>
      <c r="BJ44" s="6"/>
      <c r="BK44" s="6"/>
      <c r="BL44" s="6"/>
      <c r="BM44" s="6"/>
    </row>
    <row r="45" spans="54:65" s="44" customFormat="1" ht="12">
      <c r="BB45" s="6"/>
      <c r="BC45" s="6"/>
      <c r="BD45" s="6"/>
      <c r="BE45" s="6"/>
      <c r="BF45" s="6"/>
      <c r="BG45" s="6"/>
      <c r="BH45" s="6"/>
      <c r="BI45" s="6"/>
      <c r="BJ45" s="6"/>
      <c r="BK45" s="6"/>
      <c r="BL45" s="6"/>
      <c r="BM45" s="6"/>
    </row>
    <row r="46" spans="54:65" s="44" customFormat="1" ht="12">
      <c r="BB46" s="6"/>
      <c r="BC46" s="6"/>
      <c r="BD46" s="6"/>
      <c r="BE46" s="6"/>
      <c r="BF46" s="6"/>
      <c r="BG46" s="6"/>
      <c r="BH46" s="6"/>
      <c r="BI46" s="6"/>
      <c r="BJ46" s="6"/>
      <c r="BK46" s="6"/>
      <c r="BL46" s="6"/>
      <c r="BM46" s="6"/>
    </row>
    <row r="47" spans="54:65" s="44" customFormat="1" ht="12">
      <c r="BB47" s="6"/>
      <c r="BC47" s="6"/>
      <c r="BD47" s="6"/>
      <c r="BE47" s="6"/>
      <c r="BF47" s="6"/>
      <c r="BG47" s="6"/>
      <c r="BH47" s="6"/>
      <c r="BI47" s="6"/>
      <c r="BJ47" s="6"/>
      <c r="BK47" s="6"/>
      <c r="BL47" s="6"/>
      <c r="BM47" s="6"/>
    </row>
    <row r="48" spans="54:65" s="44" customFormat="1" ht="12">
      <c r="BB48" s="6"/>
      <c r="BC48" s="6"/>
      <c r="BD48" s="6"/>
      <c r="BE48" s="6"/>
      <c r="BF48" s="6"/>
      <c r="BG48" s="6"/>
      <c r="BH48" s="6"/>
      <c r="BI48" s="6"/>
      <c r="BJ48" s="6"/>
      <c r="BK48" s="6"/>
      <c r="BL48" s="6"/>
      <c r="BM48" s="6"/>
    </row>
    <row r="49" spans="54:65" s="44" customFormat="1" ht="12">
      <c r="BB49" s="6"/>
      <c r="BC49" s="6"/>
      <c r="BD49" s="6"/>
      <c r="BE49" s="6"/>
      <c r="BF49" s="6"/>
      <c r="BG49" s="6"/>
      <c r="BH49" s="6"/>
      <c r="BI49" s="6"/>
      <c r="BJ49" s="6"/>
      <c r="BK49" s="6"/>
      <c r="BL49" s="6"/>
      <c r="BM49" s="6"/>
    </row>
    <row r="50" spans="54:65" s="44" customFormat="1" ht="12">
      <c r="BB50" s="6"/>
      <c r="BC50" s="6"/>
      <c r="BD50" s="6"/>
      <c r="BE50" s="6"/>
      <c r="BF50" s="6"/>
      <c r="BG50" s="6"/>
      <c r="BH50" s="6"/>
      <c r="BI50" s="6"/>
      <c r="BJ50" s="6"/>
      <c r="BK50" s="6"/>
      <c r="BL50" s="6"/>
      <c r="BM50" s="6"/>
    </row>
    <row r="51" spans="54:65" s="44" customFormat="1" ht="12">
      <c r="BB51" s="6"/>
      <c r="BC51" s="6"/>
      <c r="BD51" s="6"/>
      <c r="BE51" s="6"/>
      <c r="BF51" s="6"/>
      <c r="BG51" s="6"/>
      <c r="BH51" s="6"/>
      <c r="BI51" s="6"/>
      <c r="BJ51" s="6"/>
      <c r="BK51" s="6"/>
      <c r="BL51" s="6"/>
      <c r="BM51" s="6"/>
    </row>
    <row r="52" spans="54:65" s="13" customFormat="1">
      <c r="BB52" s="6"/>
      <c r="BC52" s="6"/>
      <c r="BD52" s="6"/>
      <c r="BE52" s="6"/>
      <c r="BF52" s="6"/>
      <c r="BG52" s="6"/>
      <c r="BH52" s="6"/>
      <c r="BI52" s="6"/>
      <c r="BJ52" s="6"/>
      <c r="BK52" s="6"/>
      <c r="BL52" s="6"/>
      <c r="BM52" s="6"/>
    </row>
    <row r="53" spans="54:65" s="13" customFormat="1">
      <c r="BB53" s="6"/>
      <c r="BC53" s="6"/>
      <c r="BD53" s="6"/>
      <c r="BE53" s="6"/>
      <c r="BF53" s="6"/>
      <c r="BG53" s="6"/>
      <c r="BH53" s="6"/>
      <c r="BI53" s="6"/>
      <c r="BJ53" s="6"/>
      <c r="BK53" s="6"/>
      <c r="BL53" s="6"/>
      <c r="BM53" s="6"/>
    </row>
    <row r="54" spans="54:65" s="13" customFormat="1">
      <c r="BB54" s="6"/>
      <c r="BC54" s="6"/>
      <c r="BD54" s="6"/>
      <c r="BE54" s="6"/>
      <c r="BF54" s="6"/>
      <c r="BG54" s="6"/>
      <c r="BH54" s="6"/>
      <c r="BI54" s="6"/>
      <c r="BJ54" s="6"/>
      <c r="BK54" s="6"/>
      <c r="BL54" s="6"/>
      <c r="BM54" s="6"/>
    </row>
    <row r="55" spans="54:65" s="13" customFormat="1">
      <c r="BB55" s="6"/>
      <c r="BC55" s="6"/>
      <c r="BD55" s="6"/>
      <c r="BE55" s="6"/>
      <c r="BF55" s="6"/>
      <c r="BG55" s="6"/>
      <c r="BH55" s="6"/>
      <c r="BI55" s="6"/>
      <c r="BJ55" s="6"/>
      <c r="BK55" s="6"/>
      <c r="BL55" s="6"/>
      <c r="BM55" s="6"/>
    </row>
    <row r="56" spans="54:65" s="13" customFormat="1">
      <c r="BB56" s="6"/>
      <c r="BC56" s="6"/>
      <c r="BD56" s="6"/>
      <c r="BE56" s="6"/>
      <c r="BF56" s="6"/>
      <c r="BG56" s="6"/>
      <c r="BH56" s="6"/>
      <c r="BI56" s="6"/>
      <c r="BJ56" s="6"/>
      <c r="BK56" s="6"/>
      <c r="BL56" s="6"/>
      <c r="BM56" s="6"/>
    </row>
    <row r="57" spans="54:65" s="13" customFormat="1">
      <c r="BB57" s="6"/>
      <c r="BC57" s="6"/>
      <c r="BD57" s="6"/>
      <c r="BE57" s="6"/>
      <c r="BF57" s="6"/>
      <c r="BG57" s="6"/>
      <c r="BH57" s="6"/>
      <c r="BI57" s="6"/>
      <c r="BJ57" s="6"/>
      <c r="BK57" s="6"/>
      <c r="BL57" s="6"/>
      <c r="BM57" s="6"/>
    </row>
    <row r="58" spans="54:65" s="13" customFormat="1">
      <c r="BB58" s="6"/>
      <c r="BC58" s="6"/>
      <c r="BD58" s="6"/>
      <c r="BE58" s="6"/>
      <c r="BF58" s="6"/>
      <c r="BG58" s="6"/>
      <c r="BH58" s="6"/>
      <c r="BI58" s="6"/>
      <c r="BJ58" s="6"/>
      <c r="BK58" s="6"/>
      <c r="BL58" s="6"/>
      <c r="BM58" s="6"/>
    </row>
    <row r="59" spans="54:65" s="13" customFormat="1">
      <c r="BB59" s="6"/>
      <c r="BC59" s="6"/>
      <c r="BD59" s="6"/>
      <c r="BE59" s="6"/>
      <c r="BF59" s="6"/>
      <c r="BG59" s="6"/>
      <c r="BH59" s="6"/>
      <c r="BI59" s="6"/>
      <c r="BJ59" s="6"/>
      <c r="BK59" s="6"/>
      <c r="BL59" s="6"/>
      <c r="BM59" s="6"/>
    </row>
    <row r="60" spans="54:65" s="13" customFormat="1">
      <c r="BB60" s="6"/>
      <c r="BC60" s="6"/>
      <c r="BD60" s="6"/>
      <c r="BE60" s="6"/>
      <c r="BF60" s="6"/>
      <c r="BG60" s="6"/>
      <c r="BH60" s="6"/>
      <c r="BI60" s="6"/>
      <c r="BJ60" s="6"/>
      <c r="BK60" s="6"/>
      <c r="BL60" s="6"/>
      <c r="BM60" s="6"/>
    </row>
    <row r="61" spans="54:65" s="13" customFormat="1">
      <c r="BB61" s="6"/>
      <c r="BC61" s="6"/>
      <c r="BD61" s="6"/>
      <c r="BE61" s="6"/>
      <c r="BF61" s="6"/>
      <c r="BG61" s="6"/>
      <c r="BH61" s="6"/>
      <c r="BI61" s="6"/>
      <c r="BJ61" s="6"/>
      <c r="BK61" s="6"/>
      <c r="BL61" s="6"/>
      <c r="BM61" s="6"/>
    </row>
    <row r="62" spans="54:65" s="13" customFormat="1">
      <c r="BB62" s="6"/>
      <c r="BC62" s="6"/>
      <c r="BD62" s="6"/>
      <c r="BE62" s="6"/>
      <c r="BF62" s="6"/>
      <c r="BG62" s="6"/>
      <c r="BH62" s="6"/>
      <c r="BI62" s="6"/>
      <c r="BJ62" s="6"/>
      <c r="BK62" s="6"/>
      <c r="BL62" s="6"/>
      <c r="BM62" s="6"/>
    </row>
    <row r="63" spans="54:65" s="13" customFormat="1">
      <c r="BB63" s="6"/>
      <c r="BC63" s="6"/>
      <c r="BD63" s="6"/>
      <c r="BE63" s="6"/>
      <c r="BF63" s="6"/>
      <c r="BG63" s="6"/>
      <c r="BH63" s="6"/>
      <c r="BI63" s="6"/>
      <c r="BJ63" s="6"/>
      <c r="BK63" s="6"/>
      <c r="BL63" s="6"/>
      <c r="BM63" s="6"/>
    </row>
    <row r="64" spans="54:65" s="13" customFormat="1">
      <c r="BB64" s="6"/>
      <c r="BC64" s="6"/>
      <c r="BD64" s="6"/>
      <c r="BE64" s="6"/>
      <c r="BF64" s="6"/>
      <c r="BG64" s="6"/>
      <c r="BH64" s="6"/>
      <c r="BI64" s="6"/>
      <c r="BJ64" s="6"/>
      <c r="BK64" s="6"/>
      <c r="BL64" s="6"/>
      <c r="BM64" s="6"/>
    </row>
    <row r="65" spans="54:65" s="13" customFormat="1">
      <c r="BB65" s="6"/>
      <c r="BC65" s="6"/>
      <c r="BD65" s="6"/>
      <c r="BE65" s="6"/>
      <c r="BF65" s="6"/>
      <c r="BG65" s="6"/>
      <c r="BH65" s="6"/>
      <c r="BI65" s="6"/>
      <c r="BJ65" s="6"/>
      <c r="BK65" s="6"/>
      <c r="BL65" s="6"/>
      <c r="BM65" s="6"/>
    </row>
    <row r="66" spans="54:65" s="13" customFormat="1">
      <c r="BB66" s="6"/>
      <c r="BC66" s="6"/>
      <c r="BD66" s="6"/>
      <c r="BE66" s="6"/>
      <c r="BF66" s="6"/>
      <c r="BG66" s="6"/>
      <c r="BH66" s="6"/>
      <c r="BI66" s="6"/>
      <c r="BJ66" s="6"/>
      <c r="BK66" s="6"/>
      <c r="BL66" s="6"/>
      <c r="BM66" s="6"/>
    </row>
    <row r="67" spans="54:65" s="13" customFormat="1">
      <c r="BB67" s="6"/>
      <c r="BC67" s="6"/>
      <c r="BD67" s="6"/>
      <c r="BE67" s="6"/>
      <c r="BF67" s="6"/>
      <c r="BG67" s="6"/>
      <c r="BH67" s="6"/>
      <c r="BI67" s="6"/>
      <c r="BJ67" s="6"/>
      <c r="BK67" s="6"/>
      <c r="BL67" s="6"/>
      <c r="BM67" s="6"/>
    </row>
    <row r="68" spans="54:65" s="13" customFormat="1">
      <c r="BB68" s="6"/>
      <c r="BC68" s="6"/>
      <c r="BD68" s="6"/>
      <c r="BE68" s="6"/>
      <c r="BF68" s="6"/>
      <c r="BG68" s="6"/>
      <c r="BH68" s="6"/>
      <c r="BI68" s="6"/>
      <c r="BJ68" s="6"/>
      <c r="BK68" s="6"/>
      <c r="BL68" s="6"/>
      <c r="BM68" s="6"/>
    </row>
    <row r="69" spans="54:65" s="13" customFormat="1">
      <c r="BB69" s="6"/>
      <c r="BC69" s="6"/>
      <c r="BD69" s="6"/>
      <c r="BE69" s="6"/>
      <c r="BF69" s="6"/>
      <c r="BG69" s="6"/>
      <c r="BH69" s="6"/>
      <c r="BI69" s="6"/>
      <c r="BJ69" s="6"/>
      <c r="BK69" s="6"/>
      <c r="BL69" s="6"/>
      <c r="BM69" s="6"/>
    </row>
    <row r="70" spans="54:65" s="13" customFormat="1">
      <c r="BB70" s="6"/>
      <c r="BC70" s="6"/>
      <c r="BD70" s="6"/>
      <c r="BE70" s="6"/>
      <c r="BF70" s="6"/>
      <c r="BG70" s="6"/>
      <c r="BH70" s="6"/>
      <c r="BI70" s="6"/>
      <c r="BJ70" s="6"/>
      <c r="BK70" s="6"/>
      <c r="BL70" s="6"/>
      <c r="BM70" s="6"/>
    </row>
    <row r="71" spans="54:65" s="13" customFormat="1">
      <c r="BB71" s="6"/>
      <c r="BC71" s="6"/>
      <c r="BD71" s="6"/>
      <c r="BE71" s="6"/>
      <c r="BF71" s="6"/>
      <c r="BG71" s="6"/>
      <c r="BH71" s="6"/>
      <c r="BI71" s="6"/>
      <c r="BJ71" s="6"/>
      <c r="BK71" s="6"/>
      <c r="BL71" s="6"/>
      <c r="BM71" s="6"/>
    </row>
    <row r="72" spans="54:65" s="13" customFormat="1">
      <c r="BB72" s="6"/>
      <c r="BC72" s="6"/>
      <c r="BD72" s="6"/>
      <c r="BE72" s="6"/>
      <c r="BF72" s="6"/>
      <c r="BG72" s="6"/>
      <c r="BH72" s="6"/>
      <c r="BI72" s="6"/>
      <c r="BJ72" s="6"/>
      <c r="BK72" s="6"/>
      <c r="BL72" s="6"/>
      <c r="BM72" s="6"/>
    </row>
    <row r="73" spans="54:65" s="13" customFormat="1">
      <c r="BB73" s="6"/>
      <c r="BC73" s="6"/>
      <c r="BD73" s="6"/>
      <c r="BE73" s="6"/>
      <c r="BF73" s="6"/>
      <c r="BG73" s="6"/>
      <c r="BH73" s="6"/>
      <c r="BI73" s="6"/>
      <c r="BJ73" s="6"/>
      <c r="BK73" s="6"/>
      <c r="BL73" s="6"/>
      <c r="BM73" s="6"/>
    </row>
    <row r="74" spans="54:65" s="13" customFormat="1">
      <c r="BB74" s="6"/>
      <c r="BC74" s="6"/>
      <c r="BD74" s="6"/>
      <c r="BE74" s="6"/>
      <c r="BF74" s="6"/>
      <c r="BG74" s="6"/>
      <c r="BH74" s="6"/>
      <c r="BI74" s="6"/>
      <c r="BJ74" s="6"/>
      <c r="BK74" s="6"/>
      <c r="BL74" s="6"/>
      <c r="BM74" s="6"/>
    </row>
    <row r="75" spans="54:65" s="13" customFormat="1">
      <c r="BB75" s="6"/>
      <c r="BC75" s="6"/>
      <c r="BD75" s="6"/>
      <c r="BE75" s="6"/>
      <c r="BF75" s="6"/>
      <c r="BG75" s="6"/>
      <c r="BH75" s="6"/>
      <c r="BI75" s="6"/>
      <c r="BJ75" s="6"/>
      <c r="BK75" s="6"/>
      <c r="BL75" s="6"/>
      <c r="BM75" s="6"/>
    </row>
    <row r="76" spans="54:65" s="13" customFormat="1">
      <c r="BB76" s="6"/>
      <c r="BC76" s="6"/>
      <c r="BD76" s="6"/>
      <c r="BE76" s="6"/>
      <c r="BF76" s="6"/>
      <c r="BG76" s="6"/>
      <c r="BH76" s="6"/>
      <c r="BI76" s="6"/>
      <c r="BJ76" s="6"/>
      <c r="BK76" s="6"/>
      <c r="BL76" s="6"/>
      <c r="BM76" s="6"/>
    </row>
    <row r="77" spans="54:65" s="13" customFormat="1">
      <c r="BB77" s="6"/>
      <c r="BC77" s="6"/>
      <c r="BD77" s="6"/>
      <c r="BE77" s="6"/>
      <c r="BF77" s="6"/>
      <c r="BG77" s="6"/>
      <c r="BH77" s="6"/>
      <c r="BI77" s="6"/>
      <c r="BJ77" s="6"/>
      <c r="BK77" s="6"/>
      <c r="BL77" s="6"/>
      <c r="BM77" s="6"/>
    </row>
    <row r="78" spans="54:65" s="13" customFormat="1">
      <c r="BB78" s="6"/>
      <c r="BC78" s="6"/>
      <c r="BD78" s="6"/>
      <c r="BE78" s="6"/>
      <c r="BF78" s="6"/>
      <c r="BG78" s="6"/>
      <c r="BH78" s="6"/>
      <c r="BI78" s="6"/>
      <c r="BJ78" s="6"/>
      <c r="BK78" s="6"/>
      <c r="BL78" s="6"/>
      <c r="BM78" s="6"/>
    </row>
    <row r="79" spans="54:65" s="13" customFormat="1">
      <c r="BB79" s="6"/>
      <c r="BC79" s="6"/>
      <c r="BD79" s="6"/>
      <c r="BE79" s="6"/>
      <c r="BF79" s="6"/>
      <c r="BG79" s="6"/>
      <c r="BH79" s="6"/>
      <c r="BI79" s="6"/>
      <c r="BJ79" s="6"/>
      <c r="BK79" s="6"/>
      <c r="BL79" s="6"/>
      <c r="BM79" s="6"/>
    </row>
    <row r="80" spans="54:65" s="13" customFormat="1">
      <c r="BB80" s="6"/>
      <c r="BC80" s="6"/>
      <c r="BD80" s="6"/>
      <c r="BE80" s="6"/>
      <c r="BF80" s="6"/>
      <c r="BG80" s="6"/>
      <c r="BH80" s="6"/>
      <c r="BI80" s="6"/>
      <c r="BJ80" s="6"/>
      <c r="BK80" s="6"/>
      <c r="BL80" s="6"/>
      <c r="BM80" s="6"/>
    </row>
    <row r="81" spans="54:65" s="13" customFormat="1">
      <c r="BB81" s="6"/>
      <c r="BC81" s="6"/>
      <c r="BD81" s="6"/>
      <c r="BE81" s="6"/>
      <c r="BF81" s="6"/>
      <c r="BG81" s="6"/>
      <c r="BH81" s="6"/>
      <c r="BI81" s="6"/>
      <c r="BJ81" s="6"/>
      <c r="BK81" s="6"/>
      <c r="BL81" s="6"/>
      <c r="BM81" s="6"/>
    </row>
    <row r="82" spans="54:65" s="13" customFormat="1">
      <c r="BB82" s="6"/>
      <c r="BC82" s="6"/>
      <c r="BD82" s="6"/>
      <c r="BE82" s="6"/>
      <c r="BF82" s="6"/>
      <c r="BG82" s="6"/>
      <c r="BH82" s="6"/>
      <c r="BI82" s="6"/>
      <c r="BJ82" s="6"/>
      <c r="BK82" s="6"/>
      <c r="BL82" s="6"/>
      <c r="BM82" s="6"/>
    </row>
    <row r="83" spans="54:65" s="13" customFormat="1">
      <c r="BB83" s="6"/>
      <c r="BC83" s="6"/>
      <c r="BD83" s="6"/>
      <c r="BE83" s="6"/>
      <c r="BF83" s="6"/>
      <c r="BG83" s="6"/>
      <c r="BH83" s="6"/>
      <c r="BI83" s="6"/>
      <c r="BJ83" s="6"/>
      <c r="BK83" s="6"/>
      <c r="BL83" s="6"/>
      <c r="BM83" s="6"/>
    </row>
    <row r="84" spans="54:65" s="13" customFormat="1">
      <c r="BB84" s="6"/>
      <c r="BC84" s="6"/>
      <c r="BD84" s="6"/>
      <c r="BE84" s="6"/>
      <c r="BF84" s="6"/>
      <c r="BG84" s="6"/>
      <c r="BH84" s="6"/>
      <c r="BI84" s="6"/>
      <c r="BJ84" s="6"/>
      <c r="BK84" s="6"/>
      <c r="BL84" s="6"/>
      <c r="BM84" s="6"/>
    </row>
    <row r="85" spans="54:65" s="13" customFormat="1">
      <c r="BB85" s="6"/>
      <c r="BC85" s="6"/>
      <c r="BD85" s="6"/>
      <c r="BE85" s="6"/>
      <c r="BF85" s="6"/>
      <c r="BG85" s="6"/>
      <c r="BH85" s="6"/>
      <c r="BI85" s="6"/>
      <c r="BJ85" s="6"/>
      <c r="BK85" s="6"/>
      <c r="BL85" s="6"/>
      <c r="BM85" s="6"/>
    </row>
    <row r="86" spans="54:65" s="13" customFormat="1">
      <c r="BB86" s="6"/>
      <c r="BC86" s="6"/>
      <c r="BD86" s="6"/>
      <c r="BE86" s="6"/>
      <c r="BF86" s="6"/>
      <c r="BG86" s="6"/>
      <c r="BH86" s="6"/>
      <c r="BI86" s="6"/>
      <c r="BJ86" s="6"/>
      <c r="BK86" s="6"/>
      <c r="BL86" s="6"/>
      <c r="BM86" s="6"/>
    </row>
    <row r="87" spans="54:65" s="13" customFormat="1">
      <c r="BB87" s="6"/>
      <c r="BC87" s="6"/>
      <c r="BD87" s="6"/>
      <c r="BE87" s="6"/>
      <c r="BF87" s="6"/>
      <c r="BG87" s="6"/>
      <c r="BH87" s="6"/>
      <c r="BI87" s="6"/>
      <c r="BJ87" s="6"/>
      <c r="BK87" s="6"/>
      <c r="BL87" s="6"/>
      <c r="BM87" s="6"/>
    </row>
    <row r="88" spans="54:65" s="13" customFormat="1">
      <c r="BB88" s="6"/>
      <c r="BC88" s="6"/>
      <c r="BD88" s="6"/>
      <c r="BE88" s="6"/>
      <c r="BF88" s="6"/>
      <c r="BG88" s="6"/>
      <c r="BH88" s="6"/>
      <c r="BI88" s="6"/>
      <c r="BJ88" s="6"/>
      <c r="BK88" s="6"/>
      <c r="BL88" s="6"/>
      <c r="BM88" s="6"/>
    </row>
    <row r="89" spans="54:65" s="13" customFormat="1">
      <c r="BB89" s="6"/>
      <c r="BC89" s="6"/>
      <c r="BD89" s="6"/>
      <c r="BE89" s="6"/>
      <c r="BF89" s="6"/>
      <c r="BG89" s="6"/>
      <c r="BH89" s="6"/>
      <c r="BI89" s="6"/>
      <c r="BJ89" s="6"/>
      <c r="BK89" s="6"/>
      <c r="BL89" s="6"/>
      <c r="BM89" s="6"/>
    </row>
    <row r="90" spans="54:65" s="13" customFormat="1">
      <c r="BB90" s="6"/>
      <c r="BC90" s="6"/>
      <c r="BD90" s="6"/>
      <c r="BE90" s="6"/>
      <c r="BF90" s="6"/>
      <c r="BG90" s="6"/>
      <c r="BH90" s="6"/>
      <c r="BI90" s="6"/>
      <c r="BJ90" s="6"/>
      <c r="BK90" s="6"/>
      <c r="BL90" s="6"/>
      <c r="BM90" s="6"/>
    </row>
    <row r="91" spans="54:65" s="13" customFormat="1">
      <c r="BB91" s="6"/>
      <c r="BC91" s="6"/>
      <c r="BD91" s="6"/>
      <c r="BE91" s="6"/>
      <c r="BF91" s="6"/>
      <c r="BG91" s="6"/>
      <c r="BH91" s="6"/>
      <c r="BI91" s="6"/>
      <c r="BJ91" s="6"/>
      <c r="BK91" s="6"/>
      <c r="BL91" s="6"/>
      <c r="BM91" s="6"/>
    </row>
    <row r="92" spans="54:65" s="13" customFormat="1">
      <c r="BB92" s="6"/>
      <c r="BC92" s="6"/>
      <c r="BD92" s="6"/>
      <c r="BE92" s="6"/>
      <c r="BF92" s="6"/>
      <c r="BG92" s="6"/>
      <c r="BH92" s="6"/>
      <c r="BI92" s="6"/>
      <c r="BJ92" s="6"/>
      <c r="BK92" s="6"/>
      <c r="BL92" s="6"/>
      <c r="BM92" s="6"/>
    </row>
    <row r="93" spans="54:65" s="13" customFormat="1">
      <c r="BB93" s="6"/>
      <c r="BC93" s="6"/>
      <c r="BD93" s="6"/>
      <c r="BE93" s="6"/>
      <c r="BF93" s="6"/>
      <c r="BG93" s="6"/>
      <c r="BH93" s="6"/>
      <c r="BI93" s="6"/>
      <c r="BJ93" s="6"/>
      <c r="BK93" s="6"/>
      <c r="BL93" s="6"/>
      <c r="BM93" s="6"/>
    </row>
    <row r="94" spans="54:65" s="13" customFormat="1">
      <c r="BB94" s="6"/>
      <c r="BC94" s="6"/>
      <c r="BD94" s="6"/>
      <c r="BE94" s="6"/>
      <c r="BF94" s="6"/>
      <c r="BG94" s="6"/>
      <c r="BH94" s="6"/>
      <c r="BI94" s="6"/>
      <c r="BJ94" s="6"/>
      <c r="BK94" s="6"/>
      <c r="BL94" s="6"/>
      <c r="BM94" s="6"/>
    </row>
    <row r="95" spans="54:65" s="13" customFormat="1">
      <c r="BB95" s="6"/>
      <c r="BC95" s="6"/>
      <c r="BD95" s="6"/>
      <c r="BE95" s="6"/>
      <c r="BF95" s="6"/>
      <c r="BG95" s="6"/>
      <c r="BH95" s="6"/>
      <c r="BI95" s="6"/>
      <c r="BJ95" s="6"/>
      <c r="BK95" s="6"/>
      <c r="BL95" s="6"/>
      <c r="BM95" s="6"/>
    </row>
    <row r="96" spans="54:65" s="13" customFormat="1">
      <c r="BB96" s="6"/>
      <c r="BC96" s="6"/>
      <c r="BD96" s="6"/>
      <c r="BE96" s="6"/>
      <c r="BF96" s="6"/>
      <c r="BG96" s="6"/>
      <c r="BH96" s="6"/>
      <c r="BI96" s="6"/>
      <c r="BJ96" s="6"/>
      <c r="BK96" s="6"/>
      <c r="BL96" s="6"/>
      <c r="BM96" s="6"/>
    </row>
    <row r="97" spans="1:65" s="13" customFormat="1">
      <c r="BB97" s="6"/>
      <c r="BC97" s="6"/>
      <c r="BD97" s="6"/>
      <c r="BE97" s="6"/>
      <c r="BF97" s="6"/>
      <c r="BG97" s="6"/>
      <c r="BH97" s="6"/>
      <c r="BI97" s="6"/>
      <c r="BJ97" s="6"/>
      <c r="BK97" s="6"/>
      <c r="BL97" s="6"/>
      <c r="BM97" s="6"/>
    </row>
    <row r="98" spans="1:65" s="13" customFormat="1">
      <c r="BB98" s="6"/>
      <c r="BC98" s="6"/>
      <c r="BD98" s="6"/>
      <c r="BE98" s="6"/>
      <c r="BF98" s="6"/>
      <c r="BG98" s="6"/>
      <c r="BH98" s="6"/>
      <c r="BI98" s="6"/>
      <c r="BJ98" s="6"/>
      <c r="BK98" s="6"/>
      <c r="BL98" s="6"/>
      <c r="BM98" s="6"/>
    </row>
    <row r="99" spans="1:65" s="13" customFormat="1">
      <c r="BB99" s="6"/>
      <c r="BC99" s="6"/>
      <c r="BD99" s="6"/>
      <c r="BE99" s="6"/>
      <c r="BF99" s="6"/>
      <c r="BG99" s="6"/>
      <c r="BH99" s="6"/>
      <c r="BI99" s="6"/>
      <c r="BJ99" s="6"/>
      <c r="BK99" s="6"/>
      <c r="BL99" s="6"/>
      <c r="BM99" s="6"/>
    </row>
    <row r="100" spans="1:65" s="13" customFormat="1">
      <c r="BB100" s="6"/>
      <c r="BC100" s="6"/>
      <c r="BD100" s="6"/>
      <c r="BE100" s="6"/>
      <c r="BF100" s="6"/>
      <c r="BG100" s="6"/>
      <c r="BH100" s="6"/>
      <c r="BI100" s="6"/>
      <c r="BJ100" s="6"/>
      <c r="BK100" s="6"/>
      <c r="BL100" s="6"/>
      <c r="BM100" s="6"/>
    </row>
    <row r="101" spans="1:65" s="13" customFormat="1">
      <c r="BB101" s="6"/>
      <c r="BC101" s="6"/>
      <c r="BD101" s="6"/>
      <c r="BE101" s="6"/>
      <c r="BF101" s="6"/>
      <c r="BG101" s="6"/>
      <c r="BH101" s="6"/>
      <c r="BI101" s="6"/>
      <c r="BJ101" s="6"/>
      <c r="BK101" s="6"/>
      <c r="BL101" s="6"/>
      <c r="BM101" s="6"/>
    </row>
    <row r="102" spans="1:65" s="13" customFormat="1">
      <c r="BB102" s="6"/>
      <c r="BC102" s="6"/>
      <c r="BD102" s="6"/>
      <c r="BE102" s="6"/>
      <c r="BF102" s="6"/>
      <c r="BG102" s="6"/>
      <c r="BH102" s="6"/>
      <c r="BI102" s="6"/>
      <c r="BJ102" s="6"/>
      <c r="BK102" s="6"/>
      <c r="BL102" s="6"/>
      <c r="BM102" s="6"/>
    </row>
    <row r="103" spans="1:65">
      <c r="A103" s="14"/>
      <c r="B103" s="14"/>
      <c r="C103" s="14"/>
      <c r="D103" s="14"/>
      <c r="E103" s="14"/>
      <c r="F103" s="14"/>
    </row>
    <row r="104" spans="1:65">
      <c r="A104" s="14"/>
      <c r="B104" s="14"/>
      <c r="C104" s="14"/>
      <c r="D104" s="14"/>
      <c r="E104" s="14"/>
      <c r="F104" s="14"/>
    </row>
    <row r="105" spans="1:65">
      <c r="A105" s="14"/>
      <c r="B105" s="14"/>
      <c r="C105" s="14"/>
      <c r="D105" s="14"/>
      <c r="E105" s="14"/>
      <c r="F105" s="14"/>
    </row>
    <row r="106" spans="1:65">
      <c r="A106" s="14"/>
      <c r="B106" s="14"/>
      <c r="C106" s="14"/>
      <c r="D106" s="14"/>
      <c r="E106" s="14"/>
      <c r="F106" s="14"/>
    </row>
    <row r="107" spans="1:65">
      <c r="A107" s="14"/>
      <c r="B107" s="14"/>
      <c r="C107" s="14"/>
      <c r="D107" s="14"/>
      <c r="E107" s="14"/>
      <c r="F107" s="14"/>
    </row>
    <row r="108" spans="1:65">
      <c r="A108" s="14"/>
      <c r="B108" s="14"/>
      <c r="C108" s="14"/>
      <c r="D108" s="14"/>
      <c r="E108" s="14"/>
      <c r="F108" s="14"/>
    </row>
    <row r="109" spans="1:65">
      <c r="A109" s="14"/>
      <c r="B109" s="14"/>
      <c r="C109" s="14"/>
      <c r="D109" s="14"/>
      <c r="E109" s="14"/>
      <c r="F109" s="14"/>
    </row>
    <row r="110" spans="1:65">
      <c r="A110" s="14"/>
      <c r="B110" s="14"/>
      <c r="C110" s="14"/>
      <c r="D110" s="14"/>
      <c r="E110" s="14"/>
      <c r="F110" s="14"/>
    </row>
    <row r="111" spans="1:65">
      <c r="A111" s="14"/>
      <c r="B111" s="14"/>
      <c r="C111" s="14"/>
      <c r="D111" s="14"/>
      <c r="E111" s="14"/>
      <c r="F111" s="14"/>
    </row>
    <row r="112" spans="1:65">
      <c r="A112" s="14"/>
      <c r="B112" s="14"/>
      <c r="C112" s="14"/>
      <c r="D112" s="14"/>
      <c r="E112" s="14"/>
      <c r="F112" s="14"/>
    </row>
    <row r="113" spans="1:6">
      <c r="A113" s="14"/>
      <c r="B113" s="14"/>
      <c r="C113" s="14"/>
      <c r="D113" s="14"/>
      <c r="E113" s="14"/>
      <c r="F113" s="14"/>
    </row>
    <row r="114" spans="1:6">
      <c r="A114" s="14"/>
      <c r="B114" s="14"/>
      <c r="C114" s="14"/>
      <c r="D114" s="14"/>
      <c r="E114" s="14"/>
      <c r="F114" s="14"/>
    </row>
    <row r="115" spans="1:6">
      <c r="A115" s="14"/>
      <c r="B115" s="14"/>
      <c r="C115" s="14"/>
      <c r="D115" s="14"/>
      <c r="E115" s="14"/>
      <c r="F115" s="14"/>
    </row>
    <row r="116" spans="1:6">
      <c r="A116" s="14"/>
      <c r="B116" s="14"/>
      <c r="C116" s="14"/>
      <c r="D116" s="14"/>
      <c r="E116" s="14"/>
      <c r="F116" s="14"/>
    </row>
    <row r="117" spans="1:6">
      <c r="A117" s="14"/>
      <c r="B117" s="14"/>
      <c r="C117" s="14"/>
      <c r="D117" s="14"/>
      <c r="E117" s="14"/>
      <c r="F117" s="14"/>
    </row>
    <row r="118" spans="1:6">
      <c r="A118" s="14"/>
      <c r="B118" s="14"/>
      <c r="C118" s="14"/>
      <c r="D118" s="14"/>
      <c r="E118" s="14"/>
      <c r="F118" s="14"/>
    </row>
    <row r="119" spans="1:6">
      <c r="A119" s="14"/>
      <c r="B119" s="14"/>
      <c r="C119" s="14"/>
      <c r="D119" s="14"/>
      <c r="E119" s="14"/>
      <c r="F119" s="14"/>
    </row>
    <row r="120" spans="1:6">
      <c r="A120" s="14"/>
      <c r="B120" s="14"/>
      <c r="C120" s="14"/>
      <c r="D120" s="14"/>
      <c r="E120" s="14"/>
      <c r="F120" s="14"/>
    </row>
    <row r="121" spans="1:6">
      <c r="A121" s="14"/>
      <c r="B121" s="14"/>
      <c r="C121" s="14"/>
      <c r="D121" s="14"/>
      <c r="E121" s="14"/>
      <c r="F121" s="14"/>
    </row>
    <row r="122" spans="1:6">
      <c r="A122" s="14"/>
      <c r="B122" s="14"/>
      <c r="C122" s="14"/>
      <c r="D122" s="14"/>
      <c r="E122" s="14"/>
      <c r="F122" s="14"/>
    </row>
    <row r="123" spans="1:6">
      <c r="A123" s="14"/>
      <c r="B123" s="14"/>
      <c r="C123" s="14"/>
      <c r="D123" s="14"/>
      <c r="E123" s="14"/>
      <c r="F123" s="14"/>
    </row>
    <row r="124" spans="1:6">
      <c r="A124" s="14"/>
      <c r="B124" s="14"/>
      <c r="C124" s="14"/>
      <c r="D124" s="14"/>
      <c r="E124" s="14"/>
      <c r="F124" s="14"/>
    </row>
    <row r="125" spans="1:6">
      <c r="A125" s="14"/>
      <c r="B125" s="14"/>
      <c r="C125" s="14"/>
      <c r="D125" s="14"/>
      <c r="E125" s="14"/>
      <c r="F125" s="14"/>
    </row>
    <row r="126" spans="1:6">
      <c r="A126" s="14"/>
      <c r="B126" s="14"/>
      <c r="C126" s="14"/>
      <c r="D126" s="14"/>
      <c r="E126" s="14"/>
      <c r="F126" s="14"/>
    </row>
    <row r="127" spans="1:6">
      <c r="A127" s="14"/>
      <c r="B127" s="14"/>
      <c r="C127" s="14"/>
      <c r="D127" s="14"/>
      <c r="E127" s="14"/>
      <c r="F127" s="14"/>
    </row>
    <row r="128" spans="1:6">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row r="137" spans="1:6">
      <c r="A137" s="14"/>
      <c r="B137" s="14"/>
      <c r="C137" s="14"/>
      <c r="D137" s="14"/>
      <c r="E137" s="14"/>
      <c r="F137" s="14"/>
    </row>
    <row r="138" spans="1:6">
      <c r="A138" s="14"/>
      <c r="B138" s="14"/>
      <c r="C138" s="14"/>
      <c r="D138" s="14"/>
      <c r="E138" s="14"/>
      <c r="F138" s="14"/>
    </row>
    <row r="139" spans="1:6">
      <c r="A139" s="14"/>
      <c r="B139" s="14"/>
      <c r="C139" s="14"/>
      <c r="D139" s="14"/>
      <c r="E139" s="14"/>
      <c r="F139" s="14"/>
    </row>
    <row r="140" spans="1:6">
      <c r="A140" s="14"/>
      <c r="B140" s="14"/>
      <c r="C140" s="14"/>
      <c r="D140" s="14"/>
      <c r="E140" s="14"/>
      <c r="F140" s="14"/>
    </row>
    <row r="141" spans="1:6">
      <c r="A141" s="14"/>
      <c r="B141" s="14"/>
      <c r="C141" s="14"/>
      <c r="D141" s="14"/>
      <c r="E141" s="14"/>
      <c r="F141" s="14"/>
    </row>
    <row r="142" spans="1:6">
      <c r="A142" s="14"/>
      <c r="B142" s="14"/>
      <c r="C142" s="14"/>
      <c r="D142" s="14"/>
      <c r="E142" s="14"/>
      <c r="F142" s="14"/>
    </row>
    <row r="143" spans="1:6">
      <c r="A143" s="14"/>
      <c r="B143" s="14"/>
      <c r="C143" s="14"/>
      <c r="D143" s="14"/>
      <c r="E143" s="14"/>
      <c r="F143" s="14"/>
    </row>
    <row r="144" spans="1:6">
      <c r="A144" s="14"/>
      <c r="B144" s="14"/>
      <c r="C144" s="14"/>
      <c r="D144" s="14"/>
      <c r="E144" s="14"/>
      <c r="F144" s="14"/>
    </row>
    <row r="145" spans="1:6">
      <c r="A145" s="14"/>
      <c r="B145" s="14"/>
      <c r="C145" s="14"/>
      <c r="D145" s="14"/>
      <c r="E145" s="14"/>
      <c r="F145" s="14"/>
    </row>
    <row r="146" spans="1:6">
      <c r="A146" s="14"/>
      <c r="B146" s="14"/>
      <c r="C146" s="14"/>
      <c r="D146" s="14"/>
      <c r="E146" s="14"/>
      <c r="F146" s="14"/>
    </row>
    <row r="147" spans="1:6">
      <c r="A147" s="14"/>
      <c r="B147" s="14"/>
      <c r="C147" s="14"/>
      <c r="D147" s="14"/>
      <c r="E147" s="14"/>
      <c r="F147" s="14"/>
    </row>
    <row r="148" spans="1:6">
      <c r="A148" s="14"/>
      <c r="B148" s="14"/>
      <c r="C148" s="14"/>
      <c r="D148" s="14"/>
      <c r="E148" s="14"/>
      <c r="F148" s="14"/>
    </row>
    <row r="149" spans="1:6">
      <c r="A149" s="14"/>
      <c r="B149" s="14"/>
      <c r="C149" s="14"/>
      <c r="D149" s="14"/>
      <c r="E149" s="14"/>
      <c r="F149" s="14"/>
    </row>
    <row r="150" spans="1:6">
      <c r="A150" s="14"/>
      <c r="B150" s="14"/>
      <c r="C150" s="14"/>
      <c r="D150" s="14"/>
      <c r="E150" s="14"/>
      <c r="F150" s="14"/>
    </row>
    <row r="151" spans="1:6">
      <c r="A151" s="14"/>
      <c r="B151" s="14"/>
      <c r="C151" s="14"/>
      <c r="D151" s="14"/>
      <c r="E151" s="14"/>
      <c r="F151" s="14"/>
    </row>
    <row r="152" spans="1:6">
      <c r="A152" s="14"/>
      <c r="B152" s="14"/>
      <c r="C152" s="14"/>
      <c r="D152" s="14"/>
      <c r="E152" s="14"/>
      <c r="F152" s="14"/>
    </row>
    <row r="153" spans="1:6">
      <c r="A153" s="14"/>
      <c r="B153" s="14"/>
      <c r="C153" s="14"/>
      <c r="D153" s="14"/>
      <c r="E153" s="14"/>
      <c r="F153" s="14"/>
    </row>
    <row r="154" spans="1:6">
      <c r="A154" s="14"/>
      <c r="B154" s="14"/>
      <c r="C154" s="14"/>
      <c r="D154" s="14"/>
      <c r="E154" s="14"/>
      <c r="F154" s="14"/>
    </row>
    <row r="155" spans="1:6">
      <c r="A155" s="14"/>
      <c r="B155" s="14"/>
      <c r="C155" s="14"/>
      <c r="D155" s="14"/>
      <c r="E155" s="14"/>
      <c r="F155" s="14"/>
    </row>
    <row r="156" spans="1:6">
      <c r="A156" s="14"/>
      <c r="B156" s="14"/>
      <c r="C156" s="14"/>
      <c r="D156" s="14"/>
      <c r="E156" s="14"/>
      <c r="F156" s="14"/>
    </row>
    <row r="157" spans="1:6">
      <c r="A157" s="14"/>
      <c r="B157" s="14"/>
      <c r="C157" s="14"/>
      <c r="D157" s="14"/>
      <c r="E157" s="14"/>
      <c r="F157" s="14"/>
    </row>
    <row r="158" spans="1:6">
      <c r="A158" s="14"/>
      <c r="B158" s="14"/>
      <c r="C158" s="14"/>
      <c r="D158" s="14"/>
      <c r="E158" s="14"/>
      <c r="F158" s="14"/>
    </row>
    <row r="159" spans="1:6">
      <c r="A159" s="14"/>
      <c r="B159" s="14"/>
      <c r="C159" s="14"/>
      <c r="D159" s="14"/>
      <c r="E159" s="14"/>
      <c r="F159" s="14"/>
    </row>
    <row r="160" spans="1:6">
      <c r="A160" s="14"/>
      <c r="B160" s="14"/>
      <c r="C160" s="14"/>
      <c r="D160" s="14"/>
      <c r="E160" s="14"/>
      <c r="F160" s="14"/>
    </row>
    <row r="161" spans="1:6">
      <c r="A161" s="14"/>
      <c r="B161" s="14"/>
      <c r="C161" s="14"/>
      <c r="D161" s="14"/>
      <c r="E161" s="14"/>
      <c r="F161" s="14"/>
    </row>
    <row r="162" spans="1:6">
      <c r="A162" s="14"/>
      <c r="B162" s="14"/>
      <c r="C162" s="14"/>
      <c r="D162" s="14"/>
      <c r="E162" s="14"/>
      <c r="F162" s="14"/>
    </row>
    <row r="163" spans="1:6">
      <c r="A163" s="14"/>
      <c r="B163" s="14"/>
      <c r="C163" s="14"/>
      <c r="D163" s="14"/>
      <c r="E163" s="14"/>
      <c r="F163" s="14"/>
    </row>
    <row r="164" spans="1:6">
      <c r="A164" s="14"/>
      <c r="B164" s="14"/>
      <c r="C164" s="14"/>
      <c r="D164" s="14"/>
      <c r="E164" s="14"/>
      <c r="F164" s="14"/>
    </row>
  </sheetData>
  <sheetProtection selectLockedCells="1" selectUnlockedCells="1"/>
  <sortState xmlns:xlrd2="http://schemas.microsoft.com/office/spreadsheetml/2017/richdata2" ref="B7:B12">
    <sortCondition ref="B7"/>
  </sortState>
  <mergeCells count="3">
    <mergeCell ref="A1:F1"/>
    <mergeCell ref="A2:F2"/>
    <mergeCell ref="A3:F3"/>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309</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W41"/>
  <sheetViews>
    <sheetView zoomScaleNormal="100" workbookViewId="0">
      <selection activeCell="K32" sqref="K32"/>
    </sheetView>
  </sheetViews>
  <sheetFormatPr defaultColWidth="11.42578125" defaultRowHeight="12.75"/>
  <cols>
    <col min="1" max="1" width="4.42578125" style="14" customWidth="1"/>
    <col min="2" max="2" width="20.5703125" style="14" customWidth="1"/>
    <col min="3" max="3" width="12.42578125" style="42" customWidth="1"/>
    <col min="4" max="4" width="7.7109375" style="42" customWidth="1"/>
    <col min="5" max="5" width="11.5703125" style="42" customWidth="1"/>
    <col min="6" max="6" width="9.140625" style="42" customWidth="1"/>
    <col min="7" max="7" width="9.42578125" style="32" customWidth="1"/>
    <col min="8" max="8" width="11.28515625" style="42" customWidth="1"/>
    <col min="9" max="9" width="8.7109375" style="32" customWidth="1"/>
    <col min="10" max="10" width="8.7109375" style="42" customWidth="1"/>
    <col min="11" max="11" width="11" style="32" customWidth="1"/>
    <col min="12" max="12" width="12.28515625" style="32" customWidth="1"/>
    <col min="13" max="13" width="11.7109375" style="42" customWidth="1"/>
    <col min="14" max="14" width="13" style="42" customWidth="1"/>
    <col min="15" max="15" width="7.42578125" style="32" bestFit="1" customWidth="1"/>
    <col min="16" max="16" width="13.140625" style="32" customWidth="1"/>
    <col min="17" max="17" width="10" style="42" customWidth="1"/>
    <col min="18" max="18" width="12.7109375" style="42" customWidth="1"/>
    <col min="19" max="19" width="7.7109375" style="32" customWidth="1"/>
    <col min="20" max="20" width="8" style="32" customWidth="1"/>
    <col min="21" max="21" width="7.5703125" style="32" customWidth="1"/>
    <col min="22" max="23" width="11.42578125" style="32"/>
    <col min="24" max="16384" width="11.42578125" style="14"/>
  </cols>
  <sheetData>
    <row r="1" spans="1:23" s="31" customFormat="1" ht="50.25" customHeight="1" thickBot="1">
      <c r="A1" s="534" t="s">
        <v>46</v>
      </c>
      <c r="B1" s="535"/>
      <c r="C1" s="536"/>
      <c r="D1" s="536"/>
      <c r="E1" s="536"/>
      <c r="F1" s="536"/>
      <c r="G1" s="536"/>
      <c r="H1" s="536"/>
      <c r="I1" s="536"/>
      <c r="J1" s="536"/>
      <c r="K1" s="536"/>
      <c r="L1" s="536"/>
      <c r="M1" s="536"/>
      <c r="N1" s="536"/>
      <c r="O1" s="536"/>
      <c r="P1" s="536"/>
      <c r="Q1" s="536"/>
      <c r="R1" s="536"/>
      <c r="S1" s="536"/>
      <c r="T1" s="536"/>
      <c r="U1" s="537"/>
    </row>
    <row r="2" spans="1:23" ht="48" customHeight="1">
      <c r="A2" s="538" t="s">
        <v>47</v>
      </c>
      <c r="B2" s="539"/>
      <c r="C2" s="314" t="s">
        <v>11</v>
      </c>
      <c r="D2" s="315" t="s">
        <v>13</v>
      </c>
      <c r="E2" s="316" t="s">
        <v>15</v>
      </c>
      <c r="F2" s="316" t="s">
        <v>48</v>
      </c>
      <c r="G2" s="315" t="s">
        <v>19</v>
      </c>
      <c r="H2" s="316" t="s">
        <v>49</v>
      </c>
      <c r="I2" s="315" t="s">
        <v>25</v>
      </c>
      <c r="J2" s="315" t="s">
        <v>23</v>
      </c>
      <c r="K2" s="315" t="s">
        <v>27</v>
      </c>
      <c r="L2" s="316" t="s">
        <v>50</v>
      </c>
      <c r="M2" s="315" t="s">
        <v>29</v>
      </c>
      <c r="N2" s="315" t="s">
        <v>31</v>
      </c>
      <c r="O2" s="317" t="s">
        <v>33</v>
      </c>
      <c r="P2" s="315" t="s">
        <v>35</v>
      </c>
      <c r="Q2" s="315" t="s">
        <v>37</v>
      </c>
      <c r="R2" s="315" t="s">
        <v>39</v>
      </c>
      <c r="S2" s="315" t="s">
        <v>41</v>
      </c>
      <c r="T2" s="315" t="s">
        <v>51</v>
      </c>
      <c r="U2" s="319" t="s">
        <v>45</v>
      </c>
    </row>
    <row r="3" spans="1:23">
      <c r="A3" s="225" t="s">
        <v>52</v>
      </c>
      <c r="B3" s="226"/>
      <c r="C3" s="227"/>
      <c r="D3" s="228"/>
      <c r="E3" s="228"/>
      <c r="F3" s="228"/>
      <c r="G3" s="228"/>
      <c r="H3" s="228"/>
      <c r="I3" s="228"/>
      <c r="J3" s="228"/>
      <c r="K3" s="227"/>
      <c r="L3" s="228"/>
      <c r="M3" s="228"/>
      <c r="N3" s="227"/>
      <c r="O3" s="227"/>
      <c r="P3" s="228"/>
      <c r="Q3" s="227"/>
      <c r="R3" s="227"/>
      <c r="S3" s="227"/>
      <c r="T3" s="227"/>
      <c r="U3" s="229"/>
      <c r="V3" s="33"/>
    </row>
    <row r="4" spans="1:23">
      <c r="A4" s="221"/>
      <c r="B4" s="398" t="s">
        <v>53</v>
      </c>
      <c r="C4" s="104">
        <f>'Andalucia Habilitantes'!B5</f>
        <v>13.68</v>
      </c>
      <c r="D4" s="104">
        <f>'Aragón Habilitantes'!B5</f>
        <v>20.2</v>
      </c>
      <c r="E4" s="104">
        <f>'Asturias Habilitantes'!B5</f>
        <v>12.69</v>
      </c>
      <c r="F4" s="104">
        <f>'Balears (Illes) Habilitantes'!B5</f>
        <v>26.87</v>
      </c>
      <c r="G4" s="104">
        <f>'Canarias Habilitantes'!B5</f>
        <v>13.13</v>
      </c>
      <c r="H4" s="104">
        <f>'Cantabria  Habilitantes'!B5</f>
        <v>19.670000000000002</v>
      </c>
      <c r="I4" s="104">
        <f>'Castilla-La Mancha Habilitantes'!B5</f>
        <v>18.87</v>
      </c>
      <c r="J4" s="104">
        <f>'Castilla y León Habilitantes'!B5</f>
        <v>22.48</v>
      </c>
      <c r="K4" s="104">
        <f>'Cataluña Habilitantes'!B5</f>
        <v>27.67</v>
      </c>
      <c r="L4" s="104">
        <f>'Cataluña Habilitantes (Oberta)'!B5</f>
        <v>34.06</v>
      </c>
      <c r="M4" s="104">
        <f>'C Valenciana Habilitantes'!B5</f>
        <v>20</v>
      </c>
      <c r="N4" s="104" t="s">
        <v>54</v>
      </c>
      <c r="O4" s="104">
        <f>'Galicia Habilitantes'!B5</f>
        <v>13.93</v>
      </c>
      <c r="P4" s="104">
        <f>'Madrid Habilitantes'!B5</f>
        <v>32.86</v>
      </c>
      <c r="Q4" s="104">
        <f>'Murcia Habilitantes'!B5</f>
        <v>20.66</v>
      </c>
      <c r="R4" s="104">
        <f>'Navarra Habilitantes'!B5</f>
        <v>21.95</v>
      </c>
      <c r="S4" s="104">
        <f>'País Vasco Habilitantes'!B5</f>
        <v>25.1</v>
      </c>
      <c r="T4" s="104">
        <f>'Rioja (La) Habilitantes'!B5</f>
        <v>25.49</v>
      </c>
      <c r="U4" s="399">
        <f>'UNED Habilitantes'!B5</f>
        <v>42</v>
      </c>
      <c r="V4" s="12"/>
      <c r="W4" s="12"/>
    </row>
    <row r="5" spans="1:23">
      <c r="A5" s="221"/>
      <c r="B5" s="398" t="s">
        <v>55</v>
      </c>
      <c r="C5" s="104">
        <f>'Andalucia Habilitantes'!B6</f>
        <v>27.35</v>
      </c>
      <c r="D5" s="104">
        <f>'Aragón Habilitantes'!B6</f>
        <v>34.29</v>
      </c>
      <c r="E5" s="104">
        <f>'Asturias Habilitantes'!B6</f>
        <v>35.06</v>
      </c>
      <c r="F5" s="104">
        <f>'Balears (Illes) Habilitantes'!B6</f>
        <v>51.36</v>
      </c>
      <c r="G5" s="104">
        <f>'Canarias Habilitantes'!B6</f>
        <v>26.26</v>
      </c>
      <c r="H5" s="104">
        <f>'Cantabria  Habilitantes'!B6</f>
        <v>28.52</v>
      </c>
      <c r="I5" s="104">
        <f>'Castilla-La Mancha Habilitantes'!B6</f>
        <v>37.729999999999997</v>
      </c>
      <c r="J5" s="104">
        <f>'Castilla y León Habilitantes'!B6</f>
        <v>59.09</v>
      </c>
      <c r="K5" s="104">
        <f>'Cataluña Habilitantes'!B6</f>
        <v>34.17</v>
      </c>
      <c r="L5" s="104">
        <f>'Cataluña Habilitantes (Oberta)'!B6</f>
        <v>40.869999999999997</v>
      </c>
      <c r="M5" s="104">
        <f>'C Valenciana Habilitantes'!B6</f>
        <v>40.07</v>
      </c>
      <c r="N5" s="104" t="s">
        <v>54</v>
      </c>
      <c r="O5" s="104">
        <f>'Galicia Habilitantes'!B6</f>
        <v>19.3</v>
      </c>
      <c r="P5" s="104">
        <f>'Madrid Habilitantes'!B6</f>
        <v>56.75</v>
      </c>
      <c r="Q5" s="104">
        <f>'Murcia Habilitantes'!B6</f>
        <v>36.81</v>
      </c>
      <c r="R5" s="104">
        <f>'Navarra Habilitantes'!B6</f>
        <v>34</v>
      </c>
      <c r="S5" s="104">
        <f>'País Vasco Habilitantes'!B6</f>
        <v>36.31</v>
      </c>
      <c r="T5" s="104">
        <f>'Rioja (La) Habilitantes'!B6</f>
        <v>48.82</v>
      </c>
      <c r="U5" s="399">
        <f>'UNED Habilitantes'!B6</f>
        <v>50.4</v>
      </c>
      <c r="V5" s="12"/>
      <c r="W5" s="12"/>
    </row>
    <row r="6" spans="1:23">
      <c r="A6" s="221"/>
      <c r="B6" s="398" t="s">
        <v>56</v>
      </c>
      <c r="C6" s="104">
        <f>'Andalucia Habilitantes'!B7</f>
        <v>59.26</v>
      </c>
      <c r="D6" s="104">
        <f>'Aragón Habilitantes'!B7</f>
        <v>74.290000000000006</v>
      </c>
      <c r="E6" s="104">
        <f>'Asturias Habilitantes'!B7</f>
        <v>77.150000000000006</v>
      </c>
      <c r="F6" s="104" t="s">
        <v>54</v>
      </c>
      <c r="G6" s="104">
        <f>'Canarias Habilitantes'!B7</f>
        <v>55.56</v>
      </c>
      <c r="H6" s="104">
        <f>'Cantabria  Habilitantes'!B7</f>
        <v>61.8</v>
      </c>
      <c r="I6" s="104">
        <f>'Castilla-La Mancha Habilitantes'!B7</f>
        <v>81.760000000000005</v>
      </c>
      <c r="J6" s="104">
        <f>'Castilla y León Habilitantes'!B7</f>
        <v>127.32</v>
      </c>
      <c r="K6" s="104">
        <f>'Cataluña Habilitantes'!B7</f>
        <v>74.05</v>
      </c>
      <c r="L6" s="104">
        <f>'Cataluña Habilitantes (Oberta)'!B7</f>
        <v>88.56</v>
      </c>
      <c r="M6" s="104">
        <f>'C Valenciana Habilitantes'!B7</f>
        <v>85.01</v>
      </c>
      <c r="N6" s="104" t="s">
        <v>54</v>
      </c>
      <c r="O6" s="104">
        <f>'Galicia Habilitantes'!B7</f>
        <v>31.21</v>
      </c>
      <c r="P6" s="104">
        <f>'Madrid Habilitantes'!B7</f>
        <v>122.21</v>
      </c>
      <c r="Q6" s="104">
        <f>'Murcia Habilitantes'!B7</f>
        <v>79.739999999999995</v>
      </c>
      <c r="R6" s="104">
        <f>'Navarra Habilitantes'!B7</f>
        <v>73.650000000000006</v>
      </c>
      <c r="S6" s="104">
        <f>'País Vasco Habilitantes'!B7</f>
        <v>48.26</v>
      </c>
      <c r="T6" s="104">
        <f>'Rioja (La) Habilitantes'!B7</f>
        <v>103.3</v>
      </c>
      <c r="U6" s="399">
        <f>'UNED Habilitantes'!B7</f>
        <v>109.2</v>
      </c>
      <c r="V6" s="12"/>
      <c r="W6" s="12"/>
    </row>
    <row r="7" spans="1:23">
      <c r="A7" s="221"/>
      <c r="B7" s="398" t="s">
        <v>57</v>
      </c>
      <c r="C7" s="104">
        <f>'Andalucia Habilitantes'!B8</f>
        <v>82.06</v>
      </c>
      <c r="D7" s="104">
        <f>'Aragón Habilitantes'!B8</f>
        <v>102.87</v>
      </c>
      <c r="E7" s="104">
        <f>'Asturias Habilitantes'!B8</f>
        <v>107.84</v>
      </c>
      <c r="F7" s="104" t="s">
        <v>54</v>
      </c>
      <c r="G7" s="104">
        <f>'Canarias Habilitantes'!B8</f>
        <v>76.930000000000007</v>
      </c>
      <c r="H7" s="104">
        <f>'Cantabria  Habilitantes'!B8</f>
        <v>85.57</v>
      </c>
      <c r="I7" s="104">
        <f>'Castilla-La Mancha Habilitantes'!B8</f>
        <v>113.2</v>
      </c>
      <c r="J7" s="104">
        <f>'Castilla y León Habilitantes'!B8</f>
        <v>176.05</v>
      </c>
      <c r="K7" s="104">
        <f>'Cataluña Habilitantes'!B8</f>
        <v>102.52</v>
      </c>
      <c r="L7" s="104">
        <f>'Cataluña Habilitantes (Oberta)'!B8</f>
        <v>122.62</v>
      </c>
      <c r="M7" s="104">
        <f>'C Valenciana Habilitantes'!B8</f>
        <v>113.34</v>
      </c>
      <c r="N7" s="104" t="s">
        <v>54</v>
      </c>
      <c r="O7" s="104">
        <f>'Galicia Habilitantes'!B8</f>
        <v>39.79</v>
      </c>
      <c r="P7" s="104">
        <f>'Madrid Habilitantes'!B8</f>
        <v>169.21</v>
      </c>
      <c r="Q7" s="104">
        <f>'Murcia Habilitantes'!B8</f>
        <v>110.42</v>
      </c>
      <c r="R7" s="104">
        <f>'Navarra Habilitantes'!B8</f>
        <v>102</v>
      </c>
      <c r="S7" s="104">
        <f>'País Vasco Habilitantes'!B8</f>
        <v>76.98</v>
      </c>
      <c r="T7" s="104">
        <f>'Rioja (La) Habilitantes'!B8</f>
        <v>143</v>
      </c>
      <c r="U7" s="399">
        <f>'UNED Habilitantes'!B8</f>
        <v>151.19999999999999</v>
      </c>
      <c r="V7" s="12"/>
      <c r="W7" s="12"/>
    </row>
    <row r="8" spans="1:23">
      <c r="A8" s="222" t="s">
        <v>58</v>
      </c>
      <c r="B8" s="400"/>
      <c r="C8" s="8"/>
      <c r="D8" s="8"/>
      <c r="E8" s="8"/>
      <c r="F8" s="8"/>
      <c r="G8" s="8"/>
      <c r="H8" s="8"/>
      <c r="I8" s="8"/>
      <c r="J8" s="8"/>
      <c r="K8" s="8"/>
      <c r="L8" s="8"/>
      <c r="M8" s="8"/>
      <c r="N8" s="8"/>
      <c r="O8" s="8"/>
      <c r="P8" s="8"/>
      <c r="Q8" s="8"/>
      <c r="R8" s="8"/>
      <c r="S8" s="8"/>
      <c r="T8" s="8"/>
      <c r="U8" s="401"/>
      <c r="V8" s="12"/>
      <c r="W8" s="12"/>
    </row>
    <row r="9" spans="1:23">
      <c r="A9" s="221"/>
      <c r="B9" s="398" t="s">
        <v>53</v>
      </c>
      <c r="C9" s="104">
        <f>'Andalucia Habilitantes'!C5</f>
        <v>13.68</v>
      </c>
      <c r="D9" s="104">
        <f>'Aragón Habilitantes'!C5</f>
        <v>20.2</v>
      </c>
      <c r="E9" s="104" t="s">
        <v>54</v>
      </c>
      <c r="F9" s="104">
        <f>'Balears (Illes) Habilitantes'!C5</f>
        <v>25.03</v>
      </c>
      <c r="G9" s="104">
        <f>'Canarias Habilitantes'!C5</f>
        <v>12.18</v>
      </c>
      <c r="H9" s="104">
        <f>'Cantabria  Habilitantes'!C5</f>
        <v>18.45</v>
      </c>
      <c r="I9" s="104">
        <f>'Castilla-La Mancha Habilitantes'!C5</f>
        <v>17.64</v>
      </c>
      <c r="J9" s="104" t="s">
        <v>54</v>
      </c>
      <c r="K9" s="104" t="s">
        <v>54</v>
      </c>
      <c r="L9" s="104" t="s">
        <v>54</v>
      </c>
      <c r="M9" s="104">
        <f>'C Valenciana Habilitantes'!C5</f>
        <v>19.27</v>
      </c>
      <c r="N9" s="104">
        <f>'Extremadura Habilitantes'!B5</f>
        <v>25.78</v>
      </c>
      <c r="O9" s="104">
        <f>'Galicia Habilitantes'!C5</f>
        <v>9.85</v>
      </c>
      <c r="P9" s="104">
        <f>'Madrid Habilitantes'!C5</f>
        <v>29.78</v>
      </c>
      <c r="Q9" s="104">
        <f>'Murcia Habilitantes'!C5</f>
        <v>18.84</v>
      </c>
      <c r="R9" s="104" t="s">
        <v>54</v>
      </c>
      <c r="S9" s="104">
        <f>'País Vasco Habilitantes'!C5</f>
        <v>25</v>
      </c>
      <c r="T9" s="104" t="s">
        <v>54</v>
      </c>
      <c r="U9" s="399">
        <f>'UNED Habilitantes'!C5</f>
        <v>33.75</v>
      </c>
      <c r="V9" s="12"/>
      <c r="W9" s="12"/>
    </row>
    <row r="10" spans="1:23">
      <c r="A10" s="221"/>
      <c r="B10" s="398" t="s">
        <v>55</v>
      </c>
      <c r="C10" s="104">
        <f>'Andalucia Habilitantes'!C6</f>
        <v>27.35</v>
      </c>
      <c r="D10" s="104">
        <f>'Aragón Habilitantes'!C6</f>
        <v>34.29</v>
      </c>
      <c r="E10" s="104" t="s">
        <v>54</v>
      </c>
      <c r="F10" s="104">
        <f>'Balears (Illes) Habilitantes'!C6</f>
        <v>44.18</v>
      </c>
      <c r="G10" s="104">
        <f>'Canarias Habilitantes'!C6</f>
        <v>24.37</v>
      </c>
      <c r="H10" s="104">
        <f>'Cantabria  Habilitantes'!C6</f>
        <v>26.86</v>
      </c>
      <c r="I10" s="104">
        <f>'Castilla-La Mancha Habilitantes'!C6</f>
        <v>35.28</v>
      </c>
      <c r="J10" s="104" t="s">
        <v>54</v>
      </c>
      <c r="K10" s="104" t="s">
        <v>54</v>
      </c>
      <c r="L10" s="104" t="s">
        <v>54</v>
      </c>
      <c r="M10" s="104">
        <f>'C Valenciana Habilitantes'!C6</f>
        <v>38.39</v>
      </c>
      <c r="N10" s="104">
        <f>'Extremadura Habilitantes'!B6</f>
        <v>33.659999999999997</v>
      </c>
      <c r="O10" s="104">
        <f>'Galicia Habilitantes'!C6</f>
        <v>13.62</v>
      </c>
      <c r="P10" s="104">
        <f>'Madrid Habilitantes'!C6</f>
        <v>51.75</v>
      </c>
      <c r="Q10" s="104">
        <f>'Murcia Habilitantes'!C6</f>
        <v>31.35</v>
      </c>
      <c r="R10" s="104" t="s">
        <v>54</v>
      </c>
      <c r="S10" s="104">
        <f>'País Vasco Habilitantes'!C6</f>
        <v>29.49</v>
      </c>
      <c r="T10" s="104" t="s">
        <v>54</v>
      </c>
      <c r="U10" s="399">
        <f>'UNED Habilitantes'!C6</f>
        <v>40.5</v>
      </c>
      <c r="V10" s="12"/>
      <c r="W10" s="12"/>
    </row>
    <row r="11" spans="1:23">
      <c r="A11" s="221"/>
      <c r="B11" s="398" t="s">
        <v>56</v>
      </c>
      <c r="C11" s="104">
        <f>'Andalucia Habilitantes'!C7</f>
        <v>59.26</v>
      </c>
      <c r="D11" s="104">
        <f>'Aragón Habilitantes'!C7</f>
        <v>74.290000000000006</v>
      </c>
      <c r="E11" s="104" t="s">
        <v>54</v>
      </c>
      <c r="F11" s="104" t="s">
        <v>54</v>
      </c>
      <c r="G11" s="104">
        <f>'Canarias Habilitantes'!C7</f>
        <v>51.56</v>
      </c>
      <c r="H11" s="104">
        <f>'Cantabria  Habilitantes'!C7</f>
        <v>58.17</v>
      </c>
      <c r="I11" s="104">
        <f>'Castilla-La Mancha Habilitantes'!C7</f>
        <v>76.45</v>
      </c>
      <c r="J11" s="104" t="s">
        <v>54</v>
      </c>
      <c r="K11" s="104" t="s">
        <v>54</v>
      </c>
      <c r="L11" s="104" t="s">
        <v>54</v>
      </c>
      <c r="M11" s="104">
        <f>'C Valenciana Habilitantes'!C7</f>
        <v>81.47</v>
      </c>
      <c r="N11" s="104">
        <f>'Extremadura Habilitantes'!B7</f>
        <v>72.930000000000007</v>
      </c>
      <c r="O11" s="104">
        <f>'Galicia Habilitantes'!C7</f>
        <v>22.04</v>
      </c>
      <c r="P11" s="104">
        <f>'Madrid Habilitantes'!C7</f>
        <v>111.8</v>
      </c>
      <c r="Q11" s="104">
        <f>'Murcia Habilitantes'!C7</f>
        <v>67.930000000000007</v>
      </c>
      <c r="R11" s="104" t="s">
        <v>54</v>
      </c>
      <c r="S11" s="104">
        <f>'País Vasco Habilitantes'!C7</f>
        <v>39.200000000000003</v>
      </c>
      <c r="T11" s="104" t="s">
        <v>54</v>
      </c>
      <c r="U11" s="399">
        <f>'UNED Habilitantes'!C7</f>
        <v>87.75</v>
      </c>
      <c r="V11" s="12"/>
      <c r="W11" s="12"/>
    </row>
    <row r="12" spans="1:23">
      <c r="A12" s="221"/>
      <c r="B12" s="398" t="s">
        <v>57</v>
      </c>
      <c r="C12" s="104">
        <f>'Andalucia Habilitantes'!C8</f>
        <v>82.06</v>
      </c>
      <c r="D12" s="104">
        <f>'Aragón Habilitantes'!C8</f>
        <v>102.87</v>
      </c>
      <c r="E12" s="104" t="s">
        <v>54</v>
      </c>
      <c r="F12" s="104" t="s">
        <v>54</v>
      </c>
      <c r="G12" s="104">
        <f>'Canarias Habilitantes'!C8</f>
        <v>71.39</v>
      </c>
      <c r="H12" s="104">
        <f>'Cantabria  Habilitantes'!C8</f>
        <v>80.55</v>
      </c>
      <c r="I12" s="104">
        <f>'Castilla-La Mancha Habilitantes'!C8</f>
        <v>105.85</v>
      </c>
      <c r="J12" s="104" t="s">
        <v>54</v>
      </c>
      <c r="K12" s="104" t="s">
        <v>54</v>
      </c>
      <c r="L12" s="104" t="s">
        <v>54</v>
      </c>
      <c r="M12" s="104">
        <f>'C Valenciana Habilitantes'!C8</f>
        <v>108.62</v>
      </c>
      <c r="N12" s="104">
        <f>'Extremadura Habilitantes'!B8</f>
        <v>100.99</v>
      </c>
      <c r="O12" s="104">
        <f>'Galicia Habilitantes'!C8</f>
        <v>28.06</v>
      </c>
      <c r="P12" s="104">
        <f>'Madrid Habilitantes'!C8</f>
        <v>154.80000000000001</v>
      </c>
      <c r="Q12" s="104">
        <f>'Murcia Habilitantes'!C8</f>
        <v>94.06</v>
      </c>
      <c r="R12" s="104" t="s">
        <v>54</v>
      </c>
      <c r="S12" s="104">
        <f>'País Vasco Habilitantes'!C8</f>
        <v>76.680000000000007</v>
      </c>
      <c r="T12" s="104" t="s">
        <v>54</v>
      </c>
      <c r="U12" s="399">
        <f>'UNED Habilitantes'!C8</f>
        <v>121.5</v>
      </c>
      <c r="V12" s="12"/>
      <c r="W12" s="12"/>
    </row>
    <row r="13" spans="1:23">
      <c r="A13" s="222" t="s">
        <v>59</v>
      </c>
      <c r="B13" s="400"/>
      <c r="C13" s="8"/>
      <c r="D13" s="8"/>
      <c r="E13" s="8"/>
      <c r="F13" s="8"/>
      <c r="G13" s="8"/>
      <c r="H13" s="8"/>
      <c r="I13" s="8"/>
      <c r="J13" s="8"/>
      <c r="K13" s="8"/>
      <c r="L13" s="8"/>
      <c r="M13" s="8"/>
      <c r="N13" s="8"/>
      <c r="O13" s="8"/>
      <c r="P13" s="8"/>
      <c r="Q13" s="8"/>
      <c r="R13" s="8"/>
      <c r="S13" s="8"/>
      <c r="T13" s="8"/>
      <c r="U13" s="401"/>
      <c r="V13" s="12"/>
      <c r="W13" s="12"/>
    </row>
    <row r="14" spans="1:23">
      <c r="A14" s="221"/>
      <c r="B14" s="398" t="s">
        <v>53</v>
      </c>
      <c r="C14" s="104">
        <f>'Andalucia Habilitantes'!D5</f>
        <v>13.68</v>
      </c>
      <c r="D14" s="104" t="s">
        <v>54</v>
      </c>
      <c r="E14" s="104" t="s">
        <v>54</v>
      </c>
      <c r="F14" s="104">
        <f>'Balears (Illes) Habilitantes'!D5</f>
        <v>23.04</v>
      </c>
      <c r="G14" s="104">
        <f>'Canarias Habilitantes'!D5</f>
        <v>11.09</v>
      </c>
      <c r="H14" s="104">
        <f>'Cantabria  Habilitantes'!D5</f>
        <v>15.04</v>
      </c>
      <c r="I14" s="104">
        <f>'Castilla-La Mancha Habilitantes'!D5</f>
        <v>14.58</v>
      </c>
      <c r="J14" s="104" t="s">
        <v>54</v>
      </c>
      <c r="K14" s="104" t="s">
        <v>54</v>
      </c>
      <c r="L14" s="104" t="s">
        <v>54</v>
      </c>
      <c r="M14" s="104">
        <f>'C Valenciana Habilitantes'!D5</f>
        <v>15.59</v>
      </c>
      <c r="N14" s="104" t="s">
        <v>54</v>
      </c>
      <c r="O14" s="104" t="s">
        <v>54</v>
      </c>
      <c r="P14" s="104">
        <f>'Madrid Habilitantes'!D5</f>
        <v>24.24</v>
      </c>
      <c r="Q14" s="104">
        <f>'Murcia Habilitantes'!D5</f>
        <v>18.37</v>
      </c>
      <c r="R14" s="104" t="s">
        <v>54</v>
      </c>
      <c r="S14" s="104">
        <f>'País Vasco Habilitantes'!D5</f>
        <v>25</v>
      </c>
      <c r="T14" s="104">
        <f>'Rioja (La) Habilitantes'!C5</f>
        <v>16.850000000000001</v>
      </c>
      <c r="U14" s="399" t="s">
        <v>54</v>
      </c>
      <c r="V14" s="12"/>
      <c r="W14" s="12"/>
    </row>
    <row r="15" spans="1:23">
      <c r="A15" s="221"/>
      <c r="B15" s="398" t="s">
        <v>55</v>
      </c>
      <c r="C15" s="104">
        <f>'Andalucia Habilitantes'!D6</f>
        <v>27.35</v>
      </c>
      <c r="D15" s="104" t="s">
        <v>54</v>
      </c>
      <c r="E15" s="104" t="s">
        <v>54</v>
      </c>
      <c r="F15" s="104">
        <f>'Balears (Illes) Habilitantes'!D6</f>
        <v>40.659999999999997</v>
      </c>
      <c r="G15" s="104">
        <f>'Canarias Habilitantes'!D6</f>
        <v>22.18</v>
      </c>
      <c r="H15" s="104">
        <f>'Cantabria  Habilitantes'!D6</f>
        <v>21.43</v>
      </c>
      <c r="I15" s="104">
        <f>'Castilla-La Mancha Habilitantes'!D6</f>
        <v>29.16</v>
      </c>
      <c r="J15" s="104" t="s">
        <v>54</v>
      </c>
      <c r="K15" s="104" t="s">
        <v>54</v>
      </c>
      <c r="L15" s="104" t="s">
        <v>54</v>
      </c>
      <c r="M15" s="104">
        <f>'C Valenciana Habilitantes'!D6</f>
        <v>31.07</v>
      </c>
      <c r="N15" s="104" t="s">
        <v>54</v>
      </c>
      <c r="O15" s="104" t="s">
        <v>54</v>
      </c>
      <c r="P15" s="104">
        <f>'Madrid Habilitantes'!D6</f>
        <v>42</v>
      </c>
      <c r="Q15" s="104">
        <f>'Murcia Habilitantes'!D6</f>
        <v>29.94</v>
      </c>
      <c r="R15" s="104" t="s">
        <v>54</v>
      </c>
      <c r="S15" s="104">
        <f>'País Vasco Habilitantes'!D6</f>
        <v>28.75</v>
      </c>
      <c r="T15" s="104">
        <f>'Rioja (La) Habilitantes'!C6</f>
        <v>31.38</v>
      </c>
      <c r="U15" s="399" t="s">
        <v>54</v>
      </c>
      <c r="V15" s="12"/>
      <c r="W15" s="12"/>
    </row>
    <row r="16" spans="1:23">
      <c r="A16" s="221"/>
      <c r="B16" s="398" t="s">
        <v>56</v>
      </c>
      <c r="C16" s="104">
        <f>'Andalucia Habilitantes'!D7</f>
        <v>59.26</v>
      </c>
      <c r="D16" s="104" t="s">
        <v>54</v>
      </c>
      <c r="E16" s="104" t="s">
        <v>54</v>
      </c>
      <c r="F16" s="104" t="s">
        <v>54</v>
      </c>
      <c r="G16" s="104">
        <f>'Canarias Habilitantes'!D7</f>
        <v>46.92</v>
      </c>
      <c r="H16" s="104">
        <f>'Cantabria  Habilitantes'!D7</f>
        <v>46.43</v>
      </c>
      <c r="I16" s="104">
        <f>'Castilla-La Mancha Habilitantes'!D7</f>
        <v>63.18</v>
      </c>
      <c r="J16" s="104" t="s">
        <v>54</v>
      </c>
      <c r="K16" s="104" t="s">
        <v>54</v>
      </c>
      <c r="L16" s="104" t="s">
        <v>54</v>
      </c>
      <c r="M16" s="104">
        <f>'C Valenciana Habilitantes'!D7</f>
        <v>65.92</v>
      </c>
      <c r="N16" s="104" t="s">
        <v>54</v>
      </c>
      <c r="O16" s="104" t="s">
        <v>54</v>
      </c>
      <c r="P16" s="104">
        <f>'Madrid Habilitantes'!D7</f>
        <v>91</v>
      </c>
      <c r="Q16" s="104">
        <f>'Murcia Habilitantes'!D7</f>
        <v>64.88</v>
      </c>
      <c r="R16" s="104" t="s">
        <v>54</v>
      </c>
      <c r="S16" s="104">
        <f>'País Vasco Habilitantes'!D7</f>
        <v>38.22</v>
      </c>
      <c r="T16" s="104">
        <f>'Rioja (La) Habilitantes'!C7</f>
        <v>66.44</v>
      </c>
      <c r="U16" s="399" t="s">
        <v>54</v>
      </c>
      <c r="V16" s="12"/>
      <c r="W16" s="12"/>
    </row>
    <row r="17" spans="1:23">
      <c r="A17" s="221"/>
      <c r="B17" s="398" t="s">
        <v>57</v>
      </c>
      <c r="C17" s="104">
        <f>'Andalucia Habilitantes'!D8</f>
        <v>82.06</v>
      </c>
      <c r="D17" s="104" t="s">
        <v>54</v>
      </c>
      <c r="E17" s="104" t="s">
        <v>54</v>
      </c>
      <c r="F17" s="104" t="s">
        <v>54</v>
      </c>
      <c r="G17" s="104">
        <f>'Canarias Habilitantes'!D8</f>
        <v>64.97</v>
      </c>
      <c r="H17" s="104">
        <f>'Cantabria  Habilitantes'!D8</f>
        <v>64.290000000000006</v>
      </c>
      <c r="I17" s="104">
        <f>'Castilla-La Mancha Habilitantes'!D8</f>
        <v>87.47</v>
      </c>
      <c r="J17" s="104" t="s">
        <v>54</v>
      </c>
      <c r="K17" s="104" t="s">
        <v>54</v>
      </c>
      <c r="L17" s="104" t="s">
        <v>54</v>
      </c>
      <c r="M17" s="104">
        <f>'C Valenciana Habilitantes'!D8</f>
        <v>87.89</v>
      </c>
      <c r="N17" s="104" t="s">
        <v>54</v>
      </c>
      <c r="O17" s="104" t="s">
        <v>54</v>
      </c>
      <c r="P17" s="104">
        <f>'Madrid Habilitantes'!D8</f>
        <v>126</v>
      </c>
      <c r="Q17" s="104">
        <f>'Murcia Habilitantes'!D8</f>
        <v>89.83</v>
      </c>
      <c r="R17" s="104" t="s">
        <v>54</v>
      </c>
      <c r="S17" s="104">
        <f>'País Vasco Habilitantes'!D8</f>
        <v>76.680000000000007</v>
      </c>
      <c r="T17" s="104">
        <f>'Rioja (La) Habilitantes'!C8</f>
        <v>91.99</v>
      </c>
      <c r="U17" s="399" t="s">
        <v>54</v>
      </c>
      <c r="V17" s="12"/>
      <c r="W17" s="12"/>
    </row>
    <row r="18" spans="1:23">
      <c r="A18" s="222" t="s">
        <v>60</v>
      </c>
      <c r="B18" s="400"/>
      <c r="C18" s="8"/>
      <c r="D18" s="8"/>
      <c r="E18" s="8"/>
      <c r="F18" s="8"/>
      <c r="G18" s="8"/>
      <c r="H18" s="8"/>
      <c r="I18" s="8"/>
      <c r="J18" s="8"/>
      <c r="K18" s="8"/>
      <c r="L18" s="8"/>
      <c r="M18" s="8"/>
      <c r="N18" s="8"/>
      <c r="O18" s="8"/>
      <c r="P18" s="8"/>
      <c r="Q18" s="8"/>
      <c r="R18" s="8"/>
      <c r="S18" s="8"/>
      <c r="T18" s="8"/>
      <c r="U18" s="401"/>
      <c r="V18" s="12"/>
      <c r="W18" s="12"/>
    </row>
    <row r="19" spans="1:23">
      <c r="A19" s="221"/>
      <c r="B19" s="398" t="s">
        <v>53</v>
      </c>
      <c r="C19" s="104">
        <f>'Andalucia Habilitantes'!E5</f>
        <v>13.68</v>
      </c>
      <c r="D19" s="104" t="s">
        <v>54</v>
      </c>
      <c r="E19" s="104" t="s">
        <v>54</v>
      </c>
      <c r="F19" s="104" t="s">
        <v>54</v>
      </c>
      <c r="G19" s="104">
        <f>'Canarias Habilitantes'!E5</f>
        <v>10.79</v>
      </c>
      <c r="H19" s="104">
        <f>'Cantabria  Habilitantes'!E5</f>
        <v>12.94</v>
      </c>
      <c r="I19" s="104">
        <f>'Castilla-La Mancha Habilitantes'!E5</f>
        <v>12.13</v>
      </c>
      <c r="J19" s="104" t="s">
        <v>54</v>
      </c>
      <c r="K19" s="104" t="s">
        <v>54</v>
      </c>
      <c r="L19" s="104" t="s">
        <v>54</v>
      </c>
      <c r="M19" s="104">
        <f>'C Valenciana Habilitantes'!E5</f>
        <v>14.21</v>
      </c>
      <c r="N19" s="104">
        <f>'Extremadura Habilitantes'!C5</f>
        <v>17.55</v>
      </c>
      <c r="O19" s="104" t="s">
        <v>54</v>
      </c>
      <c r="P19" s="104" t="s">
        <v>54</v>
      </c>
      <c r="Q19" s="104" t="s">
        <v>54</v>
      </c>
      <c r="R19" s="104" t="s">
        <v>54</v>
      </c>
      <c r="S19" s="104">
        <f>'País Vasco Habilitantes'!E5</f>
        <v>20</v>
      </c>
      <c r="T19" s="104" t="s">
        <v>54</v>
      </c>
      <c r="U19" s="399" t="s">
        <v>54</v>
      </c>
      <c r="V19" s="12"/>
      <c r="W19" s="12"/>
    </row>
    <row r="20" spans="1:23">
      <c r="A20" s="221"/>
      <c r="B20" s="398" t="s">
        <v>55</v>
      </c>
      <c r="C20" s="104">
        <f>'Andalucia Habilitantes'!E6</f>
        <v>27.35</v>
      </c>
      <c r="D20" s="104" t="s">
        <v>54</v>
      </c>
      <c r="E20" s="104" t="s">
        <v>54</v>
      </c>
      <c r="F20" s="104" t="s">
        <v>54</v>
      </c>
      <c r="G20" s="104">
        <f>'Canarias Habilitantes'!E6</f>
        <v>21.58</v>
      </c>
      <c r="H20" s="104">
        <f>'Cantabria  Habilitantes'!E6</f>
        <v>18.100000000000001</v>
      </c>
      <c r="I20" s="104">
        <f>'Castilla-La Mancha Habilitantes'!E6</f>
        <v>24.26</v>
      </c>
      <c r="J20" s="104" t="s">
        <v>54</v>
      </c>
      <c r="K20" s="104" t="s">
        <v>54</v>
      </c>
      <c r="L20" s="104" t="s">
        <v>54</v>
      </c>
      <c r="M20" s="104">
        <f>'C Valenciana Habilitantes'!E6</f>
        <v>28.35</v>
      </c>
      <c r="N20" s="104">
        <f>'Extremadura Habilitantes'!C6</f>
        <v>24.67</v>
      </c>
      <c r="O20" s="104" t="s">
        <v>54</v>
      </c>
      <c r="P20" s="104" t="s">
        <v>54</v>
      </c>
      <c r="Q20" s="104" t="s">
        <v>54</v>
      </c>
      <c r="R20" s="104" t="s">
        <v>54</v>
      </c>
      <c r="S20" s="104">
        <f>'País Vasco Habilitantes'!E6</f>
        <v>23.4</v>
      </c>
      <c r="T20" s="104" t="s">
        <v>54</v>
      </c>
      <c r="U20" s="399" t="s">
        <v>54</v>
      </c>
      <c r="V20" s="12"/>
      <c r="W20" s="12"/>
    </row>
    <row r="21" spans="1:23">
      <c r="A21" s="221"/>
      <c r="B21" s="398" t="s">
        <v>56</v>
      </c>
      <c r="C21" s="104">
        <f>'Andalucia Habilitantes'!E7</f>
        <v>55.08</v>
      </c>
      <c r="D21" s="104" t="s">
        <v>54</v>
      </c>
      <c r="E21" s="104" t="s">
        <v>54</v>
      </c>
      <c r="F21" s="104" t="s">
        <v>54</v>
      </c>
      <c r="G21" s="104">
        <f>'Canarias Habilitantes'!E7</f>
        <v>45.64</v>
      </c>
      <c r="H21" s="104">
        <f>'Cantabria  Habilitantes'!E7</f>
        <v>39.22</v>
      </c>
      <c r="I21" s="104">
        <f>'Castilla-La Mancha Habilitantes'!E7</f>
        <v>52.56</v>
      </c>
      <c r="J21" s="104" t="s">
        <v>54</v>
      </c>
      <c r="K21" s="104" t="s">
        <v>54</v>
      </c>
      <c r="L21" s="104" t="s">
        <v>54</v>
      </c>
      <c r="M21" s="104">
        <f>'C Valenciana Habilitantes'!E7</f>
        <v>60.12</v>
      </c>
      <c r="N21" s="104">
        <f>'Extremadura Habilitantes'!C7</f>
        <v>53.44</v>
      </c>
      <c r="O21" s="104" t="s">
        <v>54</v>
      </c>
      <c r="P21" s="104" t="s">
        <v>54</v>
      </c>
      <c r="Q21" s="104" t="s">
        <v>54</v>
      </c>
      <c r="R21" s="104" t="s">
        <v>54</v>
      </c>
      <c r="S21" s="104">
        <f>'País Vasco Habilitantes'!E7</f>
        <v>31.1</v>
      </c>
      <c r="T21" s="104" t="s">
        <v>54</v>
      </c>
      <c r="U21" s="399" t="s">
        <v>54</v>
      </c>
      <c r="V21" s="12"/>
      <c r="W21" s="12"/>
    </row>
    <row r="22" spans="1:23">
      <c r="A22" s="221"/>
      <c r="B22" s="398" t="s">
        <v>57</v>
      </c>
      <c r="C22" s="104">
        <f>'Andalucia Habilitantes'!E8</f>
        <v>73.44</v>
      </c>
      <c r="D22" s="104" t="s">
        <v>54</v>
      </c>
      <c r="E22" s="104" t="s">
        <v>54</v>
      </c>
      <c r="F22" s="104" t="s">
        <v>54</v>
      </c>
      <c r="G22" s="104">
        <f>'Canarias Habilitantes'!E8</f>
        <v>63.19</v>
      </c>
      <c r="H22" s="104">
        <f>'Cantabria  Habilitantes'!E8</f>
        <v>54.31</v>
      </c>
      <c r="I22" s="104">
        <f>'Castilla-La Mancha Habilitantes'!E8</f>
        <v>72.78</v>
      </c>
      <c r="J22" s="104" t="s">
        <v>54</v>
      </c>
      <c r="K22" s="104" t="s">
        <v>54</v>
      </c>
      <c r="L22" s="104" t="s">
        <v>54</v>
      </c>
      <c r="M22" s="104">
        <f>'C Valenciana Habilitantes'!E8</f>
        <v>80.16</v>
      </c>
      <c r="N22" s="104">
        <f>'Extremadura Habilitantes'!C8</f>
        <v>74</v>
      </c>
      <c r="O22" s="104" t="s">
        <v>54</v>
      </c>
      <c r="P22" s="104" t="s">
        <v>54</v>
      </c>
      <c r="Q22" s="104" t="s">
        <v>54</v>
      </c>
      <c r="R22" s="104" t="s">
        <v>54</v>
      </c>
      <c r="S22" s="104">
        <f>'País Vasco Habilitantes'!E8</f>
        <v>61.35</v>
      </c>
      <c r="T22" s="104" t="s">
        <v>54</v>
      </c>
      <c r="U22" s="399" t="s">
        <v>54</v>
      </c>
      <c r="V22" s="12"/>
      <c r="W22" s="12"/>
    </row>
    <row r="23" spans="1:23">
      <c r="A23" s="222" t="s">
        <v>61</v>
      </c>
      <c r="B23" s="400"/>
      <c r="C23" s="8"/>
      <c r="D23" s="8"/>
      <c r="E23" s="8"/>
      <c r="F23" s="8"/>
      <c r="G23" s="8"/>
      <c r="H23" s="8"/>
      <c r="I23" s="8"/>
      <c r="J23" s="8"/>
      <c r="K23" s="8"/>
      <c r="L23" s="8"/>
      <c r="M23" s="8"/>
      <c r="N23" s="8"/>
      <c r="O23" s="8"/>
      <c r="P23" s="8"/>
      <c r="Q23" s="8"/>
      <c r="R23" s="8"/>
      <c r="S23" s="8"/>
      <c r="T23" s="8"/>
      <c r="U23" s="401"/>
      <c r="V23" s="12"/>
      <c r="W23" s="12"/>
    </row>
    <row r="24" spans="1:23">
      <c r="A24" s="221"/>
      <c r="B24" s="398" t="s">
        <v>53</v>
      </c>
      <c r="C24" s="104">
        <f>'Andalucia Habilitantes'!F5</f>
        <v>13.68</v>
      </c>
      <c r="D24" s="104" t="s">
        <v>54</v>
      </c>
      <c r="E24" s="104" t="s">
        <v>54</v>
      </c>
      <c r="F24" s="104" t="s">
        <v>54</v>
      </c>
      <c r="G24" s="104" t="s">
        <v>54</v>
      </c>
      <c r="H24" s="104">
        <f>'Cantabria  Habilitantes'!F5</f>
        <v>11.71</v>
      </c>
      <c r="I24" s="104" t="s">
        <v>54</v>
      </c>
      <c r="J24" s="104" t="s">
        <v>54</v>
      </c>
      <c r="K24" s="104" t="s">
        <v>54</v>
      </c>
      <c r="L24" s="104" t="s">
        <v>54</v>
      </c>
      <c r="M24" s="104">
        <f>'C Valenciana Habilitantes'!F5</f>
        <v>13.16</v>
      </c>
      <c r="N24" s="104" t="s">
        <v>54</v>
      </c>
      <c r="O24" s="104" t="s">
        <v>54</v>
      </c>
      <c r="P24" s="104" t="s">
        <v>54</v>
      </c>
      <c r="Q24" s="104" t="s">
        <v>54</v>
      </c>
      <c r="R24" s="104" t="s">
        <v>54</v>
      </c>
      <c r="S24" s="104" t="s">
        <v>54</v>
      </c>
      <c r="T24" s="104" t="s">
        <v>54</v>
      </c>
      <c r="U24" s="399" t="s">
        <v>54</v>
      </c>
      <c r="V24" s="12"/>
      <c r="W24" s="12"/>
    </row>
    <row r="25" spans="1:23">
      <c r="A25" s="221"/>
      <c r="B25" s="398" t="s">
        <v>55</v>
      </c>
      <c r="C25" s="104">
        <f>'Andalucia Habilitantes'!F6</f>
        <v>27.35</v>
      </c>
      <c r="D25" s="104" t="s">
        <v>54</v>
      </c>
      <c r="E25" s="104" t="s">
        <v>54</v>
      </c>
      <c r="F25" s="104" t="s">
        <v>54</v>
      </c>
      <c r="G25" s="104" t="s">
        <v>54</v>
      </c>
      <c r="H25" s="104">
        <f>'Cantabria  Habilitantes'!F6</f>
        <v>16.16</v>
      </c>
      <c r="I25" s="104" t="s">
        <v>54</v>
      </c>
      <c r="J25" s="104" t="s">
        <v>54</v>
      </c>
      <c r="K25" s="104" t="s">
        <v>54</v>
      </c>
      <c r="L25" s="104" t="s">
        <v>54</v>
      </c>
      <c r="M25" s="104">
        <f>'C Valenciana Habilitantes'!F6</f>
        <v>26.26</v>
      </c>
      <c r="N25" s="104" t="s">
        <v>54</v>
      </c>
      <c r="O25" s="104" t="s">
        <v>54</v>
      </c>
      <c r="P25" s="104" t="s">
        <v>54</v>
      </c>
      <c r="Q25" s="104" t="s">
        <v>54</v>
      </c>
      <c r="R25" s="104" t="s">
        <v>54</v>
      </c>
      <c r="S25" s="104" t="s">
        <v>54</v>
      </c>
      <c r="T25" s="104" t="s">
        <v>54</v>
      </c>
      <c r="U25" s="399" t="s">
        <v>54</v>
      </c>
      <c r="V25" s="12"/>
      <c r="W25" s="12"/>
    </row>
    <row r="26" spans="1:23">
      <c r="A26" s="221"/>
      <c r="B26" s="398" t="s">
        <v>56</v>
      </c>
      <c r="C26" s="104">
        <f>'Andalucia Habilitantes'!F7</f>
        <v>52.13</v>
      </c>
      <c r="D26" s="104" t="s">
        <v>54</v>
      </c>
      <c r="E26" s="104" t="s">
        <v>54</v>
      </c>
      <c r="F26" s="104" t="s">
        <v>54</v>
      </c>
      <c r="G26" s="104" t="s">
        <v>54</v>
      </c>
      <c r="H26" s="104">
        <f>'Cantabria  Habilitantes'!F7</f>
        <v>35</v>
      </c>
      <c r="I26" s="104" t="s">
        <v>54</v>
      </c>
      <c r="J26" s="104" t="s">
        <v>54</v>
      </c>
      <c r="K26" s="104" t="s">
        <v>54</v>
      </c>
      <c r="L26" s="104" t="s">
        <v>54</v>
      </c>
      <c r="M26" s="104">
        <f>'C Valenciana Habilitantes'!F7</f>
        <v>55.71</v>
      </c>
      <c r="N26" s="104" t="s">
        <v>54</v>
      </c>
      <c r="O26" s="104" t="s">
        <v>54</v>
      </c>
      <c r="P26" s="104" t="s">
        <v>54</v>
      </c>
      <c r="Q26" s="104" t="s">
        <v>54</v>
      </c>
      <c r="R26" s="104" t="s">
        <v>54</v>
      </c>
      <c r="S26" s="104" t="s">
        <v>54</v>
      </c>
      <c r="T26" s="104" t="s">
        <v>54</v>
      </c>
      <c r="U26" s="399" t="s">
        <v>54</v>
      </c>
      <c r="V26" s="12"/>
      <c r="W26" s="12"/>
    </row>
    <row r="27" spans="1:23">
      <c r="A27" s="221"/>
      <c r="B27" s="398" t="s">
        <v>57</v>
      </c>
      <c r="C27" s="104">
        <f>'Andalucia Habilitantes'!F8</f>
        <v>69.510000000000005</v>
      </c>
      <c r="D27" s="104" t="s">
        <v>54</v>
      </c>
      <c r="E27" s="104" t="s">
        <v>54</v>
      </c>
      <c r="F27" s="104" t="s">
        <v>54</v>
      </c>
      <c r="G27" s="104" t="s">
        <v>54</v>
      </c>
      <c r="H27" s="104">
        <f>'Cantabria  Habilitantes'!F8</f>
        <v>48.46</v>
      </c>
      <c r="I27" s="104" t="s">
        <v>54</v>
      </c>
      <c r="J27" s="104" t="s">
        <v>54</v>
      </c>
      <c r="K27" s="104" t="s">
        <v>54</v>
      </c>
      <c r="L27" s="104" t="s">
        <v>54</v>
      </c>
      <c r="M27" s="104">
        <f>'C Valenciana Habilitantes'!F8</f>
        <v>74.27</v>
      </c>
      <c r="N27" s="104" t="s">
        <v>54</v>
      </c>
      <c r="O27" s="104" t="s">
        <v>54</v>
      </c>
      <c r="P27" s="104" t="s">
        <v>54</v>
      </c>
      <c r="Q27" s="104" t="s">
        <v>54</v>
      </c>
      <c r="R27" s="104" t="s">
        <v>54</v>
      </c>
      <c r="S27" s="104" t="s">
        <v>54</v>
      </c>
      <c r="T27" s="104" t="s">
        <v>54</v>
      </c>
      <c r="U27" s="399" t="s">
        <v>54</v>
      </c>
      <c r="V27" s="12"/>
      <c r="W27" s="12"/>
    </row>
    <row r="28" spans="1:23" ht="5.25" customHeight="1">
      <c r="A28" s="223"/>
      <c r="B28" s="224"/>
      <c r="C28" s="230"/>
      <c r="D28" s="230"/>
      <c r="E28" s="230"/>
      <c r="F28" s="230"/>
      <c r="G28" s="230"/>
      <c r="H28" s="230"/>
      <c r="I28" s="230"/>
      <c r="J28" s="230"/>
      <c r="K28" s="230"/>
      <c r="L28" s="230"/>
      <c r="M28" s="230"/>
      <c r="N28" s="230"/>
      <c r="O28" s="230"/>
      <c r="P28" s="230"/>
      <c r="Q28" s="230"/>
      <c r="R28" s="230"/>
      <c r="S28" s="230"/>
      <c r="T28" s="230"/>
      <c r="U28" s="231"/>
      <c r="V28" s="12"/>
      <c r="W28" s="12"/>
    </row>
    <row r="29" spans="1:23" ht="5.45" customHeight="1">
      <c r="A29" s="38"/>
      <c r="B29" s="38"/>
      <c r="C29" s="39"/>
      <c r="D29" s="39"/>
      <c r="E29" s="39"/>
      <c r="F29" s="39"/>
      <c r="G29" s="33"/>
      <c r="H29" s="39"/>
      <c r="I29" s="33"/>
      <c r="J29" s="39"/>
      <c r="K29" s="33"/>
      <c r="L29" s="33"/>
      <c r="M29" s="39"/>
      <c r="N29" s="39"/>
      <c r="O29" s="33"/>
      <c r="P29" s="33"/>
      <c r="Q29" s="39"/>
      <c r="R29" s="39"/>
      <c r="S29" s="33"/>
      <c r="T29" s="33"/>
      <c r="U29" s="33"/>
      <c r="V29" s="33"/>
      <c r="W29" s="12"/>
    </row>
    <row r="30" spans="1:23" s="35" customFormat="1" ht="11.25">
      <c r="C30" s="40"/>
      <c r="D30" s="40"/>
      <c r="E30" s="40"/>
      <c r="F30" s="40"/>
      <c r="G30" s="34"/>
      <c r="H30" s="40"/>
      <c r="I30" s="34"/>
      <c r="J30" s="40"/>
      <c r="K30" s="34"/>
      <c r="L30" s="34"/>
      <c r="M30" s="40"/>
      <c r="N30" s="40"/>
      <c r="O30" s="34"/>
      <c r="P30" s="34"/>
      <c r="Q30" s="40"/>
      <c r="R30" s="40"/>
      <c r="S30" s="34"/>
      <c r="T30" s="34"/>
      <c r="U30" s="34"/>
      <c r="V30" s="34"/>
      <c r="W30" s="34"/>
    </row>
    <row r="31" spans="1:23" s="13" customFormat="1" ht="13.9" customHeight="1">
      <c r="A31" s="540"/>
      <c r="B31" s="540"/>
      <c r="C31" s="540"/>
      <c r="D31" s="540"/>
      <c r="E31" s="540"/>
      <c r="F31" s="540"/>
      <c r="G31" s="540"/>
      <c r="M31" s="41"/>
    </row>
    <row r="32" spans="1:23">
      <c r="I32" s="42"/>
      <c r="J32" s="32"/>
      <c r="L32" s="42"/>
      <c r="N32" s="32"/>
      <c r="O32" s="42"/>
      <c r="P32" s="42"/>
      <c r="R32" s="32"/>
      <c r="W32" s="14"/>
    </row>
    <row r="33" spans="9:23">
      <c r="I33" s="42"/>
      <c r="J33" s="32"/>
      <c r="L33" s="42"/>
      <c r="N33" s="32"/>
      <c r="O33" s="42"/>
      <c r="P33" s="42"/>
      <c r="R33" s="32"/>
      <c r="W33" s="14"/>
    </row>
    <row r="34" spans="9:23">
      <c r="I34" s="42"/>
      <c r="J34" s="32"/>
      <c r="L34" s="42"/>
      <c r="N34" s="32"/>
      <c r="O34" s="42"/>
      <c r="P34" s="42"/>
      <c r="R34" s="32"/>
      <c r="W34" s="14"/>
    </row>
    <row r="35" spans="9:23">
      <c r="I35" s="42"/>
      <c r="J35" s="32"/>
      <c r="L35" s="42"/>
      <c r="N35" s="32"/>
      <c r="O35" s="42"/>
      <c r="P35" s="42"/>
      <c r="R35" s="32"/>
      <c r="W35" s="14"/>
    </row>
    <row r="36" spans="9:23">
      <c r="I36" s="42"/>
      <c r="J36" s="32"/>
      <c r="L36" s="42"/>
      <c r="N36" s="32"/>
      <c r="O36" s="42"/>
      <c r="P36" s="42"/>
      <c r="R36" s="32"/>
      <c r="W36" s="14"/>
    </row>
    <row r="37" spans="9:23">
      <c r="I37" s="42"/>
      <c r="J37" s="32"/>
      <c r="L37" s="42"/>
      <c r="N37" s="32"/>
      <c r="O37" s="42"/>
      <c r="P37" s="42"/>
      <c r="R37" s="32"/>
      <c r="W37" s="14"/>
    </row>
    <row r="38" spans="9:23">
      <c r="I38" s="42"/>
      <c r="J38" s="32"/>
      <c r="L38" s="42"/>
      <c r="N38" s="32"/>
      <c r="O38" s="42"/>
      <c r="P38" s="42"/>
      <c r="R38" s="32"/>
      <c r="W38" s="14"/>
    </row>
    <row r="39" spans="9:23">
      <c r="I39" s="42"/>
      <c r="J39" s="32"/>
      <c r="L39" s="42"/>
      <c r="N39" s="32"/>
      <c r="O39" s="42"/>
      <c r="P39" s="42"/>
      <c r="R39" s="32"/>
      <c r="W39" s="14"/>
    </row>
    <row r="40" spans="9:23">
      <c r="I40" s="42"/>
      <c r="J40" s="32"/>
      <c r="L40" s="42"/>
      <c r="N40" s="32"/>
      <c r="O40" s="42"/>
      <c r="P40" s="42"/>
      <c r="R40" s="32"/>
      <c r="W40" s="14"/>
    </row>
    <row r="41" spans="9:23">
      <c r="I41" s="42"/>
      <c r="J41" s="32"/>
      <c r="L41" s="42"/>
      <c r="N41" s="32"/>
      <c r="O41" s="42"/>
      <c r="P41" s="42"/>
      <c r="R41" s="32"/>
      <c r="W41" s="14"/>
    </row>
  </sheetData>
  <sheetProtection selectLockedCells="1" selectUnlockedCells="1"/>
  <mergeCells count="3">
    <mergeCell ref="A1:U1"/>
    <mergeCell ref="A2:B2"/>
    <mergeCell ref="A31:G31"/>
  </mergeCells>
  <pageMargins left="0" right="0" top="0.74803149606299213" bottom="0.74803149606299213" header="0" footer="0"/>
  <pageSetup paperSize="9" scale="61"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BL99"/>
  <sheetViews>
    <sheetView zoomScaleNormal="100" workbookViewId="0">
      <selection activeCell="D14" sqref="D14"/>
    </sheetView>
  </sheetViews>
  <sheetFormatPr defaultColWidth="9.140625" defaultRowHeight="12.75"/>
  <cols>
    <col min="1" max="1" width="37.7109375" style="62" customWidth="1"/>
    <col min="2" max="2" width="30.7109375" style="6" customWidth="1"/>
    <col min="3" max="3" width="21.7109375" style="61" customWidth="1"/>
    <col min="4" max="4" width="37.7109375" style="61" customWidth="1"/>
    <col min="5" max="5" width="25.85546875" style="61" customWidth="1"/>
    <col min="6" max="52" width="9.140625" style="14" customWidth="1"/>
    <col min="53" max="64" width="9.140625" style="6" customWidth="1"/>
    <col min="65" max="16384" width="9.140625" style="14"/>
  </cols>
  <sheetData>
    <row r="1" spans="1:64" s="57" customFormat="1" ht="30" customHeight="1">
      <c r="A1" s="661" t="s">
        <v>309</v>
      </c>
      <c r="B1" s="662"/>
      <c r="C1" s="662"/>
      <c r="D1" s="662"/>
      <c r="E1" s="663"/>
      <c r="BA1" s="68"/>
      <c r="BB1" s="68"/>
      <c r="BC1" s="68"/>
      <c r="BD1" s="68"/>
      <c r="BE1" s="68"/>
      <c r="BF1" s="68"/>
      <c r="BG1" s="68"/>
      <c r="BH1" s="68"/>
      <c r="BI1" s="68"/>
      <c r="BJ1" s="68"/>
      <c r="BK1" s="68"/>
      <c r="BL1" s="68"/>
    </row>
    <row r="2" spans="1:64" s="58" customFormat="1" ht="36" customHeight="1">
      <c r="A2" s="568" t="s">
        <v>91</v>
      </c>
      <c r="B2" s="568"/>
      <c r="C2" s="568"/>
      <c r="D2" s="568"/>
      <c r="E2" s="569"/>
    </row>
    <row r="3" spans="1:64" s="59" customFormat="1" ht="26.45" customHeight="1">
      <c r="A3" s="571" t="s">
        <v>125</v>
      </c>
      <c r="B3" s="571"/>
      <c r="C3" s="571"/>
      <c r="D3" s="571"/>
      <c r="E3" s="572"/>
    </row>
    <row r="4" spans="1:64" s="59" customFormat="1" ht="24.6" customHeight="1">
      <c r="A4" s="1"/>
      <c r="B4" s="480">
        <v>1</v>
      </c>
      <c r="C4" s="477">
        <v>2</v>
      </c>
      <c r="D4" s="477">
        <v>3</v>
      </c>
      <c r="E4" s="478">
        <v>4</v>
      </c>
    </row>
    <row r="5" spans="1:64" s="13" customFormat="1" ht="19.5" customHeight="1">
      <c r="A5" s="3" t="s">
        <v>310</v>
      </c>
      <c r="B5" s="489">
        <v>13.13</v>
      </c>
      <c r="C5" s="110">
        <v>12.18</v>
      </c>
      <c r="D5" s="110">
        <v>11.09</v>
      </c>
      <c r="E5" s="370">
        <v>10.79</v>
      </c>
      <c r="BA5" s="67"/>
      <c r="BB5" s="67"/>
      <c r="BC5" s="67"/>
      <c r="BD5" s="67"/>
      <c r="BE5" s="67"/>
      <c r="BF5" s="67"/>
      <c r="BG5" s="67"/>
      <c r="BH5" s="67"/>
      <c r="BI5" s="67"/>
      <c r="BJ5" s="67"/>
      <c r="BK5" s="67"/>
      <c r="BL5" s="67"/>
    </row>
    <row r="6" spans="1:64" s="13" customFormat="1" ht="19.5" customHeight="1">
      <c r="A6" s="3" t="s">
        <v>311</v>
      </c>
      <c r="B6" s="489">
        <v>26.26</v>
      </c>
      <c r="C6" s="110">
        <v>24.37</v>
      </c>
      <c r="D6" s="110">
        <v>22.18</v>
      </c>
      <c r="E6" s="370">
        <v>21.58</v>
      </c>
      <c r="BA6" s="71"/>
      <c r="BB6" s="71"/>
      <c r="BC6" s="71"/>
      <c r="BD6" s="71"/>
      <c r="BE6" s="71"/>
      <c r="BF6" s="71"/>
      <c r="BG6" s="71"/>
      <c r="BH6" s="71"/>
      <c r="BI6" s="71"/>
      <c r="BJ6" s="71"/>
      <c r="BK6" s="71"/>
      <c r="BL6" s="71"/>
    </row>
    <row r="7" spans="1:64" s="13" customFormat="1" ht="19.5" customHeight="1">
      <c r="A7" s="3" t="s">
        <v>312</v>
      </c>
      <c r="B7" s="489">
        <v>55.56</v>
      </c>
      <c r="C7" s="110">
        <v>51.56</v>
      </c>
      <c r="D7" s="110">
        <v>46.92</v>
      </c>
      <c r="E7" s="370">
        <v>45.64</v>
      </c>
      <c r="BA7" s="71"/>
      <c r="BB7" s="71"/>
      <c r="BC7" s="71"/>
      <c r="BD7" s="71"/>
      <c r="BE7" s="71"/>
      <c r="BF7" s="71"/>
      <c r="BG7" s="71"/>
      <c r="BH7" s="71"/>
      <c r="BI7" s="71"/>
      <c r="BJ7" s="71"/>
      <c r="BK7" s="71"/>
      <c r="BL7" s="71"/>
    </row>
    <row r="8" spans="1:64" s="13" customFormat="1" ht="19.5" customHeight="1">
      <c r="A8" s="3" t="s">
        <v>313</v>
      </c>
      <c r="B8" s="489">
        <v>76.930000000000007</v>
      </c>
      <c r="C8" s="110">
        <v>71.39</v>
      </c>
      <c r="D8" s="110">
        <v>64.97</v>
      </c>
      <c r="E8" s="370">
        <v>63.19</v>
      </c>
      <c r="BA8" s="71"/>
      <c r="BB8" s="71"/>
      <c r="BC8" s="71"/>
      <c r="BD8" s="71"/>
      <c r="BE8" s="71"/>
      <c r="BF8" s="71"/>
      <c r="BG8" s="71"/>
      <c r="BH8" s="71"/>
      <c r="BI8" s="71"/>
      <c r="BJ8" s="71"/>
      <c r="BK8" s="71"/>
      <c r="BL8" s="71"/>
    </row>
    <row r="9" spans="1:64" s="74" customFormat="1">
      <c r="A9" s="168" t="s">
        <v>314</v>
      </c>
      <c r="B9" s="161"/>
      <c r="C9" s="161"/>
      <c r="D9" s="162"/>
      <c r="E9" s="163"/>
      <c r="BA9" s="75"/>
      <c r="BB9" s="75"/>
      <c r="BC9" s="75"/>
      <c r="BD9" s="75"/>
      <c r="BE9" s="75"/>
      <c r="BF9" s="75"/>
      <c r="BG9" s="75"/>
      <c r="BH9" s="75"/>
      <c r="BI9" s="75"/>
      <c r="BJ9" s="75"/>
      <c r="BK9" s="75"/>
      <c r="BL9" s="75"/>
    </row>
    <row r="10" spans="1:64" s="74" customFormat="1" ht="30.75" customHeight="1">
      <c r="A10" s="164"/>
      <c r="B10" s="175" t="s">
        <v>132</v>
      </c>
      <c r="C10" s="20"/>
      <c r="D10" s="175" t="s">
        <v>315</v>
      </c>
      <c r="E10" s="365"/>
      <c r="BA10" s="61"/>
      <c r="BB10" s="61"/>
      <c r="BC10" s="61"/>
      <c r="BD10" s="61"/>
      <c r="BE10" s="61"/>
      <c r="BF10" s="61"/>
      <c r="BG10" s="61"/>
      <c r="BH10" s="61"/>
      <c r="BI10" s="61"/>
      <c r="BJ10" s="61"/>
      <c r="BK10" s="61"/>
      <c r="BL10" s="61"/>
    </row>
    <row r="11" spans="1:64" s="74" customFormat="1" ht="72">
      <c r="A11" s="164"/>
      <c r="B11" s="175" t="s">
        <v>133</v>
      </c>
      <c r="C11" s="20"/>
      <c r="D11" s="322" t="s">
        <v>316</v>
      </c>
      <c r="E11" s="365"/>
      <c r="BA11" s="61"/>
      <c r="BB11" s="61"/>
      <c r="BC11" s="61"/>
      <c r="BD11" s="61"/>
      <c r="BE11" s="61"/>
      <c r="BF11" s="61"/>
      <c r="BG11" s="61"/>
      <c r="BH11" s="61"/>
      <c r="BI11" s="61"/>
      <c r="BJ11" s="61"/>
      <c r="BK11" s="61"/>
      <c r="BL11" s="61"/>
    </row>
    <row r="12" spans="1:64" s="74" customFormat="1" ht="24.75" customHeight="1">
      <c r="A12" s="172" t="s">
        <v>317</v>
      </c>
      <c r="B12" s="165"/>
      <c r="C12" s="165"/>
      <c r="D12" s="20"/>
      <c r="E12" s="365"/>
      <c r="BA12" s="75"/>
      <c r="BB12" s="75"/>
      <c r="BC12" s="75"/>
      <c r="BD12" s="75"/>
      <c r="BE12" s="75"/>
      <c r="BF12" s="75"/>
      <c r="BG12" s="75"/>
      <c r="BH12" s="75"/>
      <c r="BI12" s="75"/>
      <c r="BJ12" s="75"/>
      <c r="BK12" s="75"/>
      <c r="BL12" s="75"/>
    </row>
    <row r="13" spans="1:64" s="74" customFormat="1" ht="24">
      <c r="A13" s="164"/>
      <c r="B13" s="175" t="s">
        <v>131</v>
      </c>
      <c r="C13" s="20"/>
      <c r="D13" s="323" t="s">
        <v>315</v>
      </c>
      <c r="E13" s="365"/>
      <c r="BA13" s="61"/>
      <c r="BB13" s="61"/>
      <c r="BC13" s="61"/>
      <c r="BD13" s="61"/>
      <c r="BE13" s="61"/>
      <c r="BF13" s="61"/>
      <c r="BG13" s="61"/>
      <c r="BH13" s="61"/>
      <c r="BI13" s="61"/>
      <c r="BJ13" s="61"/>
      <c r="BK13" s="61"/>
      <c r="BL13" s="61"/>
    </row>
    <row r="14" spans="1:64" s="74" customFormat="1" ht="72">
      <c r="A14" s="166"/>
      <c r="B14" s="176" t="s">
        <v>132</v>
      </c>
      <c r="C14" s="145"/>
      <c r="D14" s="322" t="s">
        <v>316</v>
      </c>
      <c r="E14" s="153"/>
      <c r="BA14" s="61"/>
      <c r="BB14" s="61"/>
      <c r="BC14" s="61"/>
      <c r="BD14" s="61"/>
      <c r="BE14" s="61"/>
      <c r="BF14" s="61"/>
      <c r="BG14" s="61"/>
      <c r="BH14" s="61"/>
      <c r="BI14" s="61"/>
      <c r="BJ14" s="61"/>
      <c r="BK14" s="61"/>
      <c r="BL14" s="61"/>
    </row>
    <row r="15" spans="1:64" s="13" customFormat="1">
      <c r="A15" s="590" t="s">
        <v>216</v>
      </c>
      <c r="B15" s="590"/>
      <c r="C15" s="590"/>
      <c r="D15" s="590"/>
      <c r="E15" s="590"/>
      <c r="BA15" s="6"/>
      <c r="BB15" s="6"/>
      <c r="BC15" s="6"/>
      <c r="BD15" s="6"/>
      <c r="BE15" s="6"/>
      <c r="BF15" s="6"/>
      <c r="BG15" s="6"/>
      <c r="BH15" s="6"/>
      <c r="BI15" s="6"/>
      <c r="BJ15" s="6"/>
      <c r="BK15" s="6"/>
      <c r="BL15" s="6"/>
    </row>
    <row r="16" spans="1:64" s="13" customFormat="1">
      <c r="A16" s="62"/>
      <c r="B16" s="6"/>
      <c r="C16" s="61"/>
      <c r="D16" s="61"/>
      <c r="E16" s="61"/>
      <c r="BA16" s="6"/>
      <c r="BB16" s="6"/>
      <c r="BC16" s="6"/>
      <c r="BD16" s="6"/>
      <c r="BE16" s="6"/>
      <c r="BF16" s="6"/>
      <c r="BG16" s="6"/>
      <c r="BH16" s="6"/>
      <c r="BI16" s="6"/>
      <c r="BJ16" s="6"/>
      <c r="BK16" s="6"/>
      <c r="BL16" s="6"/>
    </row>
    <row r="17" spans="1:64" s="13" customFormat="1">
      <c r="A17" s="62"/>
      <c r="B17" s="6"/>
      <c r="C17" s="61"/>
      <c r="D17" s="61"/>
      <c r="E17" s="61"/>
      <c r="BA17" s="6"/>
      <c r="BB17" s="6"/>
      <c r="BC17" s="6"/>
      <c r="BD17" s="6"/>
      <c r="BE17" s="6"/>
      <c r="BF17" s="6"/>
      <c r="BG17" s="6"/>
      <c r="BH17" s="6"/>
      <c r="BI17" s="6"/>
      <c r="BJ17" s="6"/>
      <c r="BK17" s="6"/>
      <c r="BL17" s="6"/>
    </row>
    <row r="18" spans="1:64" s="13" customFormat="1">
      <c r="A18" s="62"/>
      <c r="B18" s="6"/>
      <c r="C18" s="61"/>
      <c r="D18" s="61"/>
      <c r="E18" s="61"/>
      <c r="BA18" s="6"/>
      <c r="BB18" s="6"/>
      <c r="BC18" s="6"/>
      <c r="BD18" s="6"/>
      <c r="BE18" s="6"/>
      <c r="BF18" s="6"/>
      <c r="BG18" s="6"/>
      <c r="BH18" s="6"/>
      <c r="BI18" s="6"/>
      <c r="BJ18" s="6"/>
      <c r="BK18" s="6"/>
      <c r="BL18" s="6"/>
    </row>
    <row r="19" spans="1:64" s="13" customFormat="1">
      <c r="A19" s="62"/>
      <c r="B19" s="6"/>
      <c r="C19" s="61"/>
      <c r="D19" s="61"/>
      <c r="E19" s="61"/>
      <c r="BA19" s="6"/>
      <c r="BB19" s="6"/>
      <c r="BC19" s="6"/>
      <c r="BD19" s="6"/>
      <c r="BE19" s="6"/>
      <c r="BF19" s="6"/>
      <c r="BG19" s="6"/>
      <c r="BH19" s="6"/>
      <c r="BI19" s="6"/>
      <c r="BJ19" s="6"/>
      <c r="BK19" s="6"/>
      <c r="BL19" s="6"/>
    </row>
    <row r="20" spans="1:64" s="13" customFormat="1">
      <c r="A20" s="62"/>
      <c r="B20" s="6"/>
      <c r="C20" s="61"/>
      <c r="D20" s="61"/>
      <c r="E20" s="61"/>
      <c r="BA20" s="6"/>
      <c r="BB20" s="6"/>
      <c r="BC20" s="6"/>
      <c r="BD20" s="6"/>
      <c r="BE20" s="6"/>
      <c r="BF20" s="6"/>
      <c r="BG20" s="6"/>
      <c r="BH20" s="6"/>
      <c r="BI20" s="6"/>
      <c r="BJ20" s="6"/>
      <c r="BK20" s="6"/>
      <c r="BL20" s="6"/>
    </row>
    <row r="21" spans="1:64" s="13" customFormat="1">
      <c r="A21" s="62"/>
      <c r="B21" s="6"/>
      <c r="C21" s="61"/>
      <c r="D21" s="61"/>
      <c r="E21" s="61"/>
      <c r="BA21" s="6"/>
      <c r="BB21" s="6"/>
      <c r="BC21" s="6"/>
      <c r="BD21" s="6"/>
      <c r="BE21" s="6"/>
      <c r="BF21" s="6"/>
      <c r="BG21" s="6"/>
      <c r="BH21" s="6"/>
      <c r="BI21" s="6"/>
      <c r="BJ21" s="6"/>
      <c r="BK21" s="6"/>
      <c r="BL21" s="6"/>
    </row>
    <row r="22" spans="1:64" s="13" customFormat="1">
      <c r="A22" s="62"/>
      <c r="B22" s="6"/>
      <c r="C22" s="61"/>
      <c r="D22" s="61"/>
      <c r="E22" s="61"/>
      <c r="BA22" s="6"/>
      <c r="BB22" s="6"/>
      <c r="BC22" s="6"/>
      <c r="BD22" s="6"/>
      <c r="BE22" s="6"/>
      <c r="BF22" s="6"/>
      <c r="BG22" s="6"/>
      <c r="BH22" s="6"/>
      <c r="BI22" s="6"/>
      <c r="BJ22" s="6"/>
      <c r="BK22" s="6"/>
      <c r="BL22" s="6"/>
    </row>
    <row r="23" spans="1:64" s="13" customFormat="1">
      <c r="A23" s="62"/>
      <c r="B23" s="6"/>
      <c r="C23" s="61"/>
      <c r="D23" s="61"/>
      <c r="E23" s="61"/>
      <c r="BA23" s="6"/>
      <c r="BB23" s="6"/>
      <c r="BC23" s="6"/>
      <c r="BD23" s="6"/>
      <c r="BE23" s="6"/>
      <c r="BF23" s="6"/>
      <c r="BG23" s="6"/>
      <c r="BH23" s="6"/>
      <c r="BI23" s="6"/>
      <c r="BJ23" s="6"/>
      <c r="BK23" s="6"/>
      <c r="BL23" s="6"/>
    </row>
    <row r="24" spans="1:64" s="13" customFormat="1">
      <c r="A24" s="62"/>
      <c r="B24" s="6"/>
      <c r="C24" s="61"/>
      <c r="D24" s="61"/>
      <c r="E24" s="61"/>
      <c r="BA24" s="6"/>
      <c r="BB24" s="6"/>
      <c r="BC24" s="6"/>
      <c r="BD24" s="6"/>
      <c r="BE24" s="6"/>
      <c r="BF24" s="6"/>
      <c r="BG24" s="6"/>
      <c r="BH24" s="6"/>
      <c r="BI24" s="6"/>
      <c r="BJ24" s="6"/>
      <c r="BK24" s="6"/>
      <c r="BL24" s="6"/>
    </row>
    <row r="25" spans="1:64" s="13" customFormat="1">
      <c r="A25" s="62"/>
      <c r="B25" s="6"/>
      <c r="C25" s="61"/>
      <c r="D25" s="61"/>
      <c r="E25" s="61"/>
      <c r="BA25" s="6"/>
      <c r="BB25" s="6"/>
      <c r="BC25" s="6"/>
      <c r="BD25" s="6"/>
      <c r="BE25" s="6"/>
      <c r="BF25" s="6"/>
      <c r="BG25" s="6"/>
      <c r="BH25" s="6"/>
      <c r="BI25" s="6"/>
      <c r="BJ25" s="6"/>
      <c r="BK25" s="6"/>
      <c r="BL25" s="6"/>
    </row>
    <row r="26" spans="1:64" s="13" customFormat="1">
      <c r="A26" s="62"/>
      <c r="B26" s="6"/>
      <c r="C26" s="61"/>
      <c r="D26" s="61"/>
      <c r="E26" s="61"/>
      <c r="BA26" s="6"/>
      <c r="BB26" s="6"/>
      <c r="BC26" s="6"/>
      <c r="BD26" s="6"/>
      <c r="BE26" s="6"/>
      <c r="BF26" s="6"/>
      <c r="BG26" s="6"/>
      <c r="BH26" s="6"/>
      <c r="BI26" s="6"/>
      <c r="BJ26" s="6"/>
      <c r="BK26" s="6"/>
      <c r="BL26" s="6"/>
    </row>
    <row r="27" spans="1:64" s="13" customFormat="1">
      <c r="A27" s="62"/>
      <c r="B27" s="6"/>
      <c r="C27" s="61"/>
      <c r="D27" s="61"/>
      <c r="E27" s="61"/>
      <c r="BA27" s="6"/>
      <c r="BB27" s="6"/>
      <c r="BC27" s="6"/>
      <c r="BD27" s="6"/>
      <c r="BE27" s="6"/>
      <c r="BF27" s="6"/>
      <c r="BG27" s="6"/>
      <c r="BH27" s="6"/>
      <c r="BI27" s="6"/>
      <c r="BJ27" s="6"/>
      <c r="BK27" s="6"/>
      <c r="BL27" s="6"/>
    </row>
    <row r="28" spans="1:64" s="13" customFormat="1">
      <c r="A28" s="62"/>
      <c r="B28" s="6"/>
      <c r="C28" s="61"/>
      <c r="D28" s="61"/>
      <c r="E28" s="61"/>
      <c r="BA28" s="6"/>
      <c r="BB28" s="6"/>
      <c r="BC28" s="6"/>
      <c r="BD28" s="6"/>
      <c r="BE28" s="6"/>
      <c r="BF28" s="6"/>
      <c r="BG28" s="6"/>
      <c r="BH28" s="6"/>
      <c r="BI28" s="6"/>
      <c r="BJ28" s="6"/>
      <c r="BK28" s="6"/>
      <c r="BL28" s="6"/>
    </row>
    <row r="29" spans="1:64" s="13" customFormat="1">
      <c r="A29" s="62"/>
      <c r="B29" s="6"/>
      <c r="C29" s="61"/>
      <c r="D29" s="61"/>
      <c r="E29" s="61"/>
      <c r="BA29" s="6"/>
      <c r="BB29" s="6"/>
      <c r="BC29" s="6"/>
      <c r="BD29" s="6"/>
      <c r="BE29" s="6"/>
      <c r="BF29" s="6"/>
      <c r="BG29" s="6"/>
      <c r="BH29" s="6"/>
      <c r="BI29" s="6"/>
      <c r="BJ29" s="6"/>
      <c r="BK29" s="6"/>
      <c r="BL29" s="6"/>
    </row>
    <row r="30" spans="1:64" s="13" customFormat="1">
      <c r="A30" s="62"/>
      <c r="B30" s="6"/>
      <c r="C30" s="61"/>
      <c r="D30" s="61"/>
      <c r="E30" s="61"/>
      <c r="BA30" s="6"/>
      <c r="BB30" s="6"/>
      <c r="BC30" s="6"/>
      <c r="BD30" s="6"/>
      <c r="BE30" s="6"/>
      <c r="BF30" s="6"/>
      <c r="BG30" s="6"/>
      <c r="BH30" s="6"/>
      <c r="BI30" s="6"/>
      <c r="BJ30" s="6"/>
      <c r="BK30" s="6"/>
      <c r="BL30" s="6"/>
    </row>
    <row r="31" spans="1:64" s="13" customFormat="1">
      <c r="A31" s="62"/>
      <c r="B31" s="6"/>
      <c r="C31" s="61"/>
      <c r="D31" s="61"/>
      <c r="E31" s="61"/>
      <c r="BA31" s="6"/>
      <c r="BB31" s="6"/>
      <c r="BC31" s="6"/>
      <c r="BD31" s="6"/>
      <c r="BE31" s="6"/>
      <c r="BF31" s="6"/>
      <c r="BG31" s="6"/>
      <c r="BH31" s="6"/>
      <c r="BI31" s="6"/>
      <c r="BJ31" s="6"/>
      <c r="BK31" s="6"/>
      <c r="BL31" s="6"/>
    </row>
    <row r="32" spans="1:64" s="13" customFormat="1">
      <c r="A32" s="62"/>
      <c r="B32" s="6"/>
      <c r="C32" s="61"/>
      <c r="D32" s="61"/>
      <c r="E32" s="61"/>
      <c r="BA32" s="6"/>
      <c r="BB32" s="6"/>
      <c r="BC32" s="6"/>
      <c r="BD32" s="6"/>
      <c r="BE32" s="6"/>
      <c r="BF32" s="6"/>
      <c r="BG32" s="6"/>
      <c r="BH32" s="6"/>
      <c r="BI32" s="6"/>
      <c r="BJ32" s="6"/>
      <c r="BK32" s="6"/>
      <c r="BL32" s="6"/>
    </row>
    <row r="33" spans="1:64" s="13" customFormat="1">
      <c r="A33" s="62"/>
      <c r="B33" s="6"/>
      <c r="C33" s="61"/>
      <c r="D33" s="61"/>
      <c r="E33" s="61"/>
      <c r="BA33" s="6"/>
      <c r="BB33" s="6"/>
      <c r="BC33" s="6"/>
      <c r="BD33" s="6"/>
      <c r="BE33" s="6"/>
      <c r="BF33" s="6"/>
      <c r="BG33" s="6"/>
      <c r="BH33" s="6"/>
      <c r="BI33" s="6"/>
      <c r="BJ33" s="6"/>
      <c r="BK33" s="6"/>
      <c r="BL33" s="6"/>
    </row>
    <row r="34" spans="1:64" s="13" customFormat="1">
      <c r="A34" s="62"/>
      <c r="B34" s="6"/>
      <c r="C34" s="61"/>
      <c r="D34" s="61"/>
      <c r="E34" s="61"/>
      <c r="BA34" s="6"/>
      <c r="BB34" s="6"/>
      <c r="BC34" s="6"/>
      <c r="BD34" s="6"/>
      <c r="BE34" s="6"/>
      <c r="BF34" s="6"/>
      <c r="BG34" s="6"/>
      <c r="BH34" s="6"/>
      <c r="BI34" s="6"/>
      <c r="BJ34" s="6"/>
      <c r="BK34" s="6"/>
      <c r="BL34" s="6"/>
    </row>
    <row r="35" spans="1:64" s="13" customFormat="1">
      <c r="A35" s="62"/>
      <c r="B35" s="6"/>
      <c r="C35" s="61"/>
      <c r="D35" s="61"/>
      <c r="E35" s="61"/>
      <c r="BA35" s="6"/>
      <c r="BB35" s="6"/>
      <c r="BC35" s="6"/>
      <c r="BD35" s="6"/>
      <c r="BE35" s="6"/>
      <c r="BF35" s="6"/>
      <c r="BG35" s="6"/>
      <c r="BH35" s="6"/>
      <c r="BI35" s="6"/>
      <c r="BJ35" s="6"/>
      <c r="BK35" s="6"/>
      <c r="BL35" s="6"/>
    </row>
    <row r="36" spans="1:64" s="13" customFormat="1">
      <c r="A36" s="62"/>
      <c r="B36" s="6"/>
      <c r="C36" s="61"/>
      <c r="D36" s="61"/>
      <c r="E36" s="61"/>
      <c r="BA36" s="6"/>
      <c r="BB36" s="6"/>
      <c r="BC36" s="6"/>
      <c r="BD36" s="6"/>
      <c r="BE36" s="6"/>
      <c r="BF36" s="6"/>
      <c r="BG36" s="6"/>
      <c r="BH36" s="6"/>
      <c r="BI36" s="6"/>
      <c r="BJ36" s="6"/>
      <c r="BK36" s="6"/>
      <c r="BL36" s="6"/>
    </row>
    <row r="37" spans="1:64" s="13" customFormat="1">
      <c r="A37" s="62"/>
      <c r="B37" s="6"/>
      <c r="C37" s="61"/>
      <c r="D37" s="61"/>
      <c r="E37" s="61"/>
      <c r="BA37" s="6"/>
      <c r="BB37" s="6"/>
      <c r="BC37" s="6"/>
      <c r="BD37" s="6"/>
      <c r="BE37" s="6"/>
      <c r="BF37" s="6"/>
      <c r="BG37" s="6"/>
      <c r="BH37" s="6"/>
      <c r="BI37" s="6"/>
      <c r="BJ37" s="6"/>
      <c r="BK37" s="6"/>
      <c r="BL37" s="6"/>
    </row>
    <row r="38" spans="1:64" s="13" customFormat="1">
      <c r="A38" s="62"/>
      <c r="B38" s="6"/>
      <c r="C38" s="61"/>
      <c r="D38" s="61"/>
      <c r="E38" s="61"/>
      <c r="BA38" s="6"/>
      <c r="BB38" s="6"/>
      <c r="BC38" s="6"/>
      <c r="BD38" s="6"/>
      <c r="BE38" s="6"/>
      <c r="BF38" s="6"/>
      <c r="BG38" s="6"/>
      <c r="BH38" s="6"/>
      <c r="BI38" s="6"/>
      <c r="BJ38" s="6"/>
      <c r="BK38" s="6"/>
      <c r="BL38" s="6"/>
    </row>
    <row r="39" spans="1:64" s="13" customFormat="1">
      <c r="A39" s="62"/>
      <c r="B39" s="6"/>
      <c r="C39" s="61"/>
      <c r="D39" s="61"/>
      <c r="E39" s="61"/>
      <c r="BA39" s="6"/>
      <c r="BB39" s="6"/>
      <c r="BC39" s="6"/>
      <c r="BD39" s="6"/>
      <c r="BE39" s="6"/>
      <c r="BF39" s="6"/>
      <c r="BG39" s="6"/>
      <c r="BH39" s="6"/>
      <c r="BI39" s="6"/>
      <c r="BJ39" s="6"/>
      <c r="BK39" s="6"/>
      <c r="BL39" s="6"/>
    </row>
    <row r="40" spans="1:64" s="13" customFormat="1">
      <c r="A40" s="62"/>
      <c r="B40" s="6"/>
      <c r="C40" s="61"/>
      <c r="D40" s="61"/>
      <c r="E40" s="61"/>
      <c r="BA40" s="6"/>
      <c r="BB40" s="6"/>
      <c r="BC40" s="6"/>
      <c r="BD40" s="6"/>
      <c r="BE40" s="6"/>
      <c r="BF40" s="6"/>
      <c r="BG40" s="6"/>
      <c r="BH40" s="6"/>
      <c r="BI40" s="6"/>
      <c r="BJ40" s="6"/>
      <c r="BK40" s="6"/>
      <c r="BL40" s="6"/>
    </row>
    <row r="41" spans="1:64" s="13" customFormat="1">
      <c r="A41" s="62"/>
      <c r="B41" s="6"/>
      <c r="C41" s="61"/>
      <c r="D41" s="61"/>
      <c r="E41" s="61"/>
      <c r="BA41" s="6"/>
      <c r="BB41" s="6"/>
      <c r="BC41" s="6"/>
      <c r="BD41" s="6"/>
      <c r="BE41" s="6"/>
      <c r="BF41" s="6"/>
      <c r="BG41" s="6"/>
      <c r="BH41" s="6"/>
      <c r="BI41" s="6"/>
      <c r="BJ41" s="6"/>
      <c r="BK41" s="6"/>
      <c r="BL41" s="6"/>
    </row>
    <row r="42" spans="1:64" s="13" customFormat="1">
      <c r="A42" s="62"/>
      <c r="B42" s="6"/>
      <c r="C42" s="61"/>
      <c r="D42" s="61"/>
      <c r="E42" s="61"/>
      <c r="BA42" s="6"/>
      <c r="BB42" s="6"/>
      <c r="BC42" s="6"/>
      <c r="BD42" s="6"/>
      <c r="BE42" s="6"/>
      <c r="BF42" s="6"/>
      <c r="BG42" s="6"/>
      <c r="BH42" s="6"/>
      <c r="BI42" s="6"/>
      <c r="BJ42" s="6"/>
      <c r="BK42" s="6"/>
      <c r="BL42" s="6"/>
    </row>
    <row r="43" spans="1:64" s="13" customFormat="1">
      <c r="A43" s="62"/>
      <c r="B43" s="6"/>
      <c r="C43" s="61"/>
      <c r="D43" s="61"/>
      <c r="E43" s="61"/>
      <c r="BA43" s="6"/>
      <c r="BB43" s="6"/>
      <c r="BC43" s="6"/>
      <c r="BD43" s="6"/>
      <c r="BE43" s="6"/>
      <c r="BF43" s="6"/>
      <c r="BG43" s="6"/>
      <c r="BH43" s="6"/>
      <c r="BI43" s="6"/>
      <c r="BJ43" s="6"/>
      <c r="BK43" s="6"/>
      <c r="BL43" s="6"/>
    </row>
    <row r="44" spans="1:64" s="13" customFormat="1">
      <c r="A44" s="62"/>
      <c r="B44" s="6"/>
      <c r="C44" s="61"/>
      <c r="D44" s="61"/>
      <c r="E44" s="61"/>
      <c r="BA44" s="6"/>
      <c r="BB44" s="6"/>
      <c r="BC44" s="6"/>
      <c r="BD44" s="6"/>
      <c r="BE44" s="6"/>
      <c r="BF44" s="6"/>
      <c r="BG44" s="6"/>
      <c r="BH44" s="6"/>
      <c r="BI44" s="6"/>
      <c r="BJ44" s="6"/>
      <c r="BK44" s="6"/>
      <c r="BL44" s="6"/>
    </row>
    <row r="45" spans="1:64" s="13" customFormat="1">
      <c r="A45" s="62"/>
      <c r="B45" s="6"/>
      <c r="C45" s="61"/>
      <c r="D45" s="61"/>
      <c r="E45" s="61"/>
      <c r="BA45" s="6"/>
      <c r="BB45" s="6"/>
      <c r="BC45" s="6"/>
      <c r="BD45" s="6"/>
      <c r="BE45" s="6"/>
      <c r="BF45" s="6"/>
      <c r="BG45" s="6"/>
      <c r="BH45" s="6"/>
      <c r="BI45" s="6"/>
      <c r="BJ45" s="6"/>
      <c r="BK45" s="6"/>
      <c r="BL45" s="6"/>
    </row>
    <row r="46" spans="1:64" s="13" customFormat="1">
      <c r="A46" s="62"/>
      <c r="B46" s="6"/>
      <c r="C46" s="61"/>
      <c r="D46" s="61"/>
      <c r="E46" s="61"/>
      <c r="BA46" s="6"/>
      <c r="BB46" s="6"/>
      <c r="BC46" s="6"/>
      <c r="BD46" s="6"/>
      <c r="BE46" s="6"/>
      <c r="BF46" s="6"/>
      <c r="BG46" s="6"/>
      <c r="BH46" s="6"/>
      <c r="BI46" s="6"/>
      <c r="BJ46" s="6"/>
      <c r="BK46" s="6"/>
      <c r="BL46" s="6"/>
    </row>
    <row r="47" spans="1:64" s="13" customFormat="1">
      <c r="A47" s="62"/>
      <c r="B47" s="6"/>
      <c r="C47" s="61"/>
      <c r="D47" s="61"/>
      <c r="E47" s="61"/>
      <c r="BA47" s="6"/>
      <c r="BB47" s="6"/>
      <c r="BC47" s="6"/>
      <c r="BD47" s="6"/>
      <c r="BE47" s="6"/>
      <c r="BF47" s="6"/>
      <c r="BG47" s="6"/>
      <c r="BH47" s="6"/>
      <c r="BI47" s="6"/>
      <c r="BJ47" s="6"/>
      <c r="BK47" s="6"/>
      <c r="BL47" s="6"/>
    </row>
    <row r="48" spans="1:64" s="13" customFormat="1">
      <c r="A48" s="62"/>
      <c r="B48" s="6"/>
      <c r="C48" s="61"/>
      <c r="D48" s="61"/>
      <c r="E48" s="61"/>
      <c r="BA48" s="6"/>
      <c r="BB48" s="6"/>
      <c r="BC48" s="6"/>
      <c r="BD48" s="6"/>
      <c r="BE48" s="6"/>
      <c r="BF48" s="6"/>
      <c r="BG48" s="6"/>
      <c r="BH48" s="6"/>
      <c r="BI48" s="6"/>
      <c r="BJ48" s="6"/>
      <c r="BK48" s="6"/>
      <c r="BL48" s="6"/>
    </row>
    <row r="49" spans="1:64" s="13" customFormat="1">
      <c r="A49" s="62"/>
      <c r="B49" s="6"/>
      <c r="C49" s="61"/>
      <c r="D49" s="61"/>
      <c r="E49" s="61"/>
      <c r="BA49" s="6"/>
      <c r="BB49" s="6"/>
      <c r="BC49" s="6"/>
      <c r="BD49" s="6"/>
      <c r="BE49" s="6"/>
      <c r="BF49" s="6"/>
      <c r="BG49" s="6"/>
      <c r="BH49" s="6"/>
      <c r="BI49" s="6"/>
      <c r="BJ49" s="6"/>
      <c r="BK49" s="6"/>
      <c r="BL49" s="6"/>
    </row>
    <row r="50" spans="1:64" s="13" customFormat="1">
      <c r="A50" s="62"/>
      <c r="B50" s="6"/>
      <c r="C50" s="61"/>
      <c r="D50" s="61"/>
      <c r="E50" s="61"/>
      <c r="BA50" s="6"/>
      <c r="BB50" s="6"/>
      <c r="BC50" s="6"/>
      <c r="BD50" s="6"/>
      <c r="BE50" s="6"/>
      <c r="BF50" s="6"/>
      <c r="BG50" s="6"/>
      <c r="BH50" s="6"/>
      <c r="BI50" s="6"/>
      <c r="BJ50" s="6"/>
      <c r="BK50" s="6"/>
      <c r="BL50" s="6"/>
    </row>
    <row r="51" spans="1:64" s="13" customFormat="1">
      <c r="A51" s="62"/>
      <c r="B51" s="6"/>
      <c r="C51" s="61"/>
      <c r="D51" s="61"/>
      <c r="E51" s="61"/>
      <c r="BA51" s="6"/>
      <c r="BB51" s="6"/>
      <c r="BC51" s="6"/>
      <c r="BD51" s="6"/>
      <c r="BE51" s="6"/>
      <c r="BF51" s="6"/>
      <c r="BG51" s="6"/>
      <c r="BH51" s="6"/>
      <c r="BI51" s="6"/>
      <c r="BJ51" s="6"/>
      <c r="BK51" s="6"/>
      <c r="BL51" s="6"/>
    </row>
    <row r="52" spans="1:64" s="13" customFormat="1">
      <c r="A52" s="62"/>
      <c r="B52" s="6"/>
      <c r="C52" s="61"/>
      <c r="D52" s="61"/>
      <c r="E52" s="61"/>
      <c r="BA52" s="6"/>
      <c r="BB52" s="6"/>
      <c r="BC52" s="6"/>
      <c r="BD52" s="6"/>
      <c r="BE52" s="6"/>
      <c r="BF52" s="6"/>
      <c r="BG52" s="6"/>
      <c r="BH52" s="6"/>
      <c r="BI52" s="6"/>
      <c r="BJ52" s="6"/>
      <c r="BK52" s="6"/>
      <c r="BL52" s="6"/>
    </row>
    <row r="53" spans="1:64" s="13" customFormat="1">
      <c r="A53" s="62"/>
      <c r="B53" s="6"/>
      <c r="C53" s="61"/>
      <c r="D53" s="61"/>
      <c r="E53" s="61"/>
      <c r="BA53" s="6"/>
      <c r="BB53" s="6"/>
      <c r="BC53" s="6"/>
      <c r="BD53" s="6"/>
      <c r="BE53" s="6"/>
      <c r="BF53" s="6"/>
      <c r="BG53" s="6"/>
      <c r="BH53" s="6"/>
      <c r="BI53" s="6"/>
      <c r="BJ53" s="6"/>
      <c r="BK53" s="6"/>
      <c r="BL53" s="6"/>
    </row>
    <row r="54" spans="1:64" s="13" customFormat="1">
      <c r="A54" s="62"/>
      <c r="B54" s="6"/>
      <c r="C54" s="61"/>
      <c r="D54" s="61"/>
      <c r="E54" s="61"/>
      <c r="BA54" s="6"/>
      <c r="BB54" s="6"/>
      <c r="BC54" s="6"/>
      <c r="BD54" s="6"/>
      <c r="BE54" s="6"/>
      <c r="BF54" s="6"/>
      <c r="BG54" s="6"/>
      <c r="BH54" s="6"/>
      <c r="BI54" s="6"/>
      <c r="BJ54" s="6"/>
      <c r="BK54" s="6"/>
      <c r="BL54" s="6"/>
    </row>
    <row r="55" spans="1:64" s="13" customFormat="1">
      <c r="A55" s="62"/>
      <c r="B55" s="6"/>
      <c r="C55" s="61"/>
      <c r="D55" s="61"/>
      <c r="E55" s="61"/>
      <c r="BA55" s="6"/>
      <c r="BB55" s="6"/>
      <c r="BC55" s="6"/>
      <c r="BD55" s="6"/>
      <c r="BE55" s="6"/>
      <c r="BF55" s="6"/>
      <c r="BG55" s="6"/>
      <c r="BH55" s="6"/>
      <c r="BI55" s="6"/>
      <c r="BJ55" s="6"/>
      <c r="BK55" s="6"/>
      <c r="BL55" s="6"/>
    </row>
    <row r="56" spans="1:64" s="13" customFormat="1">
      <c r="A56" s="62"/>
      <c r="B56" s="6"/>
      <c r="C56" s="61"/>
      <c r="D56" s="61"/>
      <c r="E56" s="61"/>
      <c r="BA56" s="6"/>
      <c r="BB56" s="6"/>
      <c r="BC56" s="6"/>
      <c r="BD56" s="6"/>
      <c r="BE56" s="6"/>
      <c r="BF56" s="6"/>
      <c r="BG56" s="6"/>
      <c r="BH56" s="6"/>
      <c r="BI56" s="6"/>
      <c r="BJ56" s="6"/>
      <c r="BK56" s="6"/>
      <c r="BL56" s="6"/>
    </row>
    <row r="57" spans="1:64" s="13" customFormat="1">
      <c r="A57" s="62"/>
      <c r="B57" s="6"/>
      <c r="C57" s="61"/>
      <c r="D57" s="61"/>
      <c r="E57" s="61"/>
      <c r="BA57" s="6"/>
      <c r="BB57" s="6"/>
      <c r="BC57" s="6"/>
      <c r="BD57" s="6"/>
      <c r="BE57" s="6"/>
      <c r="BF57" s="6"/>
      <c r="BG57" s="6"/>
      <c r="BH57" s="6"/>
      <c r="BI57" s="6"/>
      <c r="BJ57" s="6"/>
      <c r="BK57" s="6"/>
      <c r="BL57" s="6"/>
    </row>
    <row r="58" spans="1:64" s="13" customFormat="1">
      <c r="A58" s="62"/>
      <c r="B58" s="6"/>
      <c r="C58" s="61"/>
      <c r="D58" s="61"/>
      <c r="E58" s="61"/>
      <c r="BA58" s="6"/>
      <c r="BB58" s="6"/>
      <c r="BC58" s="6"/>
      <c r="BD58" s="6"/>
      <c r="BE58" s="6"/>
      <c r="BF58" s="6"/>
      <c r="BG58" s="6"/>
      <c r="BH58" s="6"/>
      <c r="BI58" s="6"/>
      <c r="BJ58" s="6"/>
      <c r="BK58" s="6"/>
      <c r="BL58" s="6"/>
    </row>
    <row r="59" spans="1:64" s="13" customFormat="1">
      <c r="A59" s="62"/>
      <c r="B59" s="6"/>
      <c r="C59" s="61"/>
      <c r="D59" s="61"/>
      <c r="E59" s="61"/>
      <c r="BA59" s="6"/>
      <c r="BB59" s="6"/>
      <c r="BC59" s="6"/>
      <c r="BD59" s="6"/>
      <c r="BE59" s="6"/>
      <c r="BF59" s="6"/>
      <c r="BG59" s="6"/>
      <c r="BH59" s="6"/>
      <c r="BI59" s="6"/>
      <c r="BJ59" s="6"/>
      <c r="BK59" s="6"/>
      <c r="BL59" s="6"/>
    </row>
    <row r="60" spans="1:64" s="13" customFormat="1">
      <c r="A60" s="62"/>
      <c r="B60" s="6"/>
      <c r="C60" s="61"/>
      <c r="D60" s="61"/>
      <c r="E60" s="61"/>
      <c r="BA60" s="6"/>
      <c r="BB60" s="6"/>
      <c r="BC60" s="6"/>
      <c r="BD60" s="6"/>
      <c r="BE60" s="6"/>
      <c r="BF60" s="6"/>
      <c r="BG60" s="6"/>
      <c r="BH60" s="6"/>
      <c r="BI60" s="6"/>
      <c r="BJ60" s="6"/>
      <c r="BK60" s="6"/>
      <c r="BL60" s="6"/>
    </row>
    <row r="61" spans="1:64" s="13" customFormat="1">
      <c r="A61" s="62"/>
      <c r="B61" s="6"/>
      <c r="C61" s="61"/>
      <c r="D61" s="61"/>
      <c r="E61" s="61"/>
      <c r="BA61" s="6"/>
      <c r="BB61" s="6"/>
      <c r="BC61" s="6"/>
      <c r="BD61" s="6"/>
      <c r="BE61" s="6"/>
      <c r="BF61" s="6"/>
      <c r="BG61" s="6"/>
      <c r="BH61" s="6"/>
      <c r="BI61" s="6"/>
      <c r="BJ61" s="6"/>
      <c r="BK61" s="6"/>
      <c r="BL61" s="6"/>
    </row>
    <row r="62" spans="1:64" s="13" customFormat="1">
      <c r="A62" s="62"/>
      <c r="B62" s="6"/>
      <c r="C62" s="61"/>
      <c r="D62" s="61"/>
      <c r="E62" s="61"/>
      <c r="BA62" s="6"/>
      <c r="BB62" s="6"/>
      <c r="BC62" s="6"/>
      <c r="BD62" s="6"/>
      <c r="BE62" s="6"/>
      <c r="BF62" s="6"/>
      <c r="BG62" s="6"/>
      <c r="BH62" s="6"/>
      <c r="BI62" s="6"/>
      <c r="BJ62" s="6"/>
      <c r="BK62" s="6"/>
      <c r="BL62" s="6"/>
    </row>
    <row r="63" spans="1:64" s="13" customFormat="1">
      <c r="A63" s="62"/>
      <c r="B63" s="6"/>
      <c r="C63" s="61"/>
      <c r="D63" s="61"/>
      <c r="E63" s="61"/>
      <c r="BA63" s="6"/>
      <c r="BB63" s="6"/>
      <c r="BC63" s="6"/>
      <c r="BD63" s="6"/>
      <c r="BE63" s="6"/>
      <c r="BF63" s="6"/>
      <c r="BG63" s="6"/>
      <c r="BH63" s="6"/>
      <c r="BI63" s="6"/>
      <c r="BJ63" s="6"/>
      <c r="BK63" s="6"/>
      <c r="BL63" s="6"/>
    </row>
    <row r="64" spans="1:64" s="13" customFormat="1">
      <c r="A64" s="62"/>
      <c r="B64" s="6"/>
      <c r="C64" s="61"/>
      <c r="D64" s="61"/>
      <c r="E64" s="61"/>
      <c r="BA64" s="6"/>
      <c r="BB64" s="6"/>
      <c r="BC64" s="6"/>
      <c r="BD64" s="6"/>
      <c r="BE64" s="6"/>
      <c r="BF64" s="6"/>
      <c r="BG64" s="6"/>
      <c r="BH64" s="6"/>
      <c r="BI64" s="6"/>
      <c r="BJ64" s="6"/>
      <c r="BK64" s="6"/>
      <c r="BL64" s="6"/>
    </row>
    <row r="65" spans="1:64" s="13" customFormat="1">
      <c r="A65" s="62"/>
      <c r="B65" s="6"/>
      <c r="C65" s="61"/>
      <c r="D65" s="61"/>
      <c r="E65" s="61"/>
      <c r="BA65" s="6"/>
      <c r="BB65" s="6"/>
      <c r="BC65" s="6"/>
      <c r="BD65" s="6"/>
      <c r="BE65" s="6"/>
      <c r="BF65" s="6"/>
      <c r="BG65" s="6"/>
      <c r="BH65" s="6"/>
      <c r="BI65" s="6"/>
      <c r="BJ65" s="6"/>
      <c r="BK65" s="6"/>
      <c r="BL65" s="6"/>
    </row>
    <row r="66" spans="1:64" s="13" customFormat="1">
      <c r="A66" s="62"/>
      <c r="B66" s="6"/>
      <c r="C66" s="61"/>
      <c r="D66" s="61"/>
      <c r="E66" s="61"/>
      <c r="BA66" s="6"/>
      <c r="BB66" s="6"/>
      <c r="BC66" s="6"/>
      <c r="BD66" s="6"/>
      <c r="BE66" s="6"/>
      <c r="BF66" s="6"/>
      <c r="BG66" s="6"/>
      <c r="BH66" s="6"/>
      <c r="BI66" s="6"/>
      <c r="BJ66" s="6"/>
      <c r="BK66" s="6"/>
      <c r="BL66" s="6"/>
    </row>
    <row r="67" spans="1:64" s="13" customFormat="1">
      <c r="A67" s="62"/>
      <c r="B67" s="6"/>
      <c r="C67" s="61"/>
      <c r="D67" s="61"/>
      <c r="E67" s="61"/>
      <c r="BA67" s="6"/>
      <c r="BB67" s="6"/>
      <c r="BC67" s="6"/>
      <c r="BD67" s="6"/>
      <c r="BE67" s="6"/>
      <c r="BF67" s="6"/>
      <c r="BG67" s="6"/>
      <c r="BH67" s="6"/>
      <c r="BI67" s="6"/>
      <c r="BJ67" s="6"/>
      <c r="BK67" s="6"/>
      <c r="BL67" s="6"/>
    </row>
    <row r="68" spans="1:64" s="13" customFormat="1">
      <c r="A68" s="62"/>
      <c r="B68" s="6"/>
      <c r="C68" s="61"/>
      <c r="D68" s="61"/>
      <c r="E68" s="61"/>
      <c r="BA68" s="6"/>
      <c r="BB68" s="6"/>
      <c r="BC68" s="6"/>
      <c r="BD68" s="6"/>
      <c r="BE68" s="6"/>
      <c r="BF68" s="6"/>
      <c r="BG68" s="6"/>
      <c r="BH68" s="6"/>
      <c r="BI68" s="6"/>
      <c r="BJ68" s="6"/>
      <c r="BK68" s="6"/>
      <c r="BL68" s="6"/>
    </row>
    <row r="69" spans="1:64" s="13" customFormat="1">
      <c r="A69" s="62"/>
      <c r="B69" s="6"/>
      <c r="C69" s="61"/>
      <c r="D69" s="61"/>
      <c r="E69" s="61"/>
      <c r="BA69" s="6"/>
      <c r="BB69" s="6"/>
      <c r="BC69" s="6"/>
      <c r="BD69" s="6"/>
      <c r="BE69" s="6"/>
      <c r="BF69" s="6"/>
      <c r="BG69" s="6"/>
      <c r="BH69" s="6"/>
      <c r="BI69" s="6"/>
      <c r="BJ69" s="6"/>
      <c r="BK69" s="6"/>
      <c r="BL69" s="6"/>
    </row>
    <row r="70" spans="1:64" s="13" customFormat="1">
      <c r="A70" s="62"/>
      <c r="B70" s="6"/>
      <c r="C70" s="61"/>
      <c r="D70" s="61"/>
      <c r="E70" s="61"/>
      <c r="BA70" s="6"/>
      <c r="BB70" s="6"/>
      <c r="BC70" s="6"/>
      <c r="BD70" s="6"/>
      <c r="BE70" s="6"/>
      <c r="BF70" s="6"/>
      <c r="BG70" s="6"/>
      <c r="BH70" s="6"/>
      <c r="BI70" s="6"/>
      <c r="BJ70" s="6"/>
      <c r="BK70" s="6"/>
      <c r="BL70" s="6"/>
    </row>
    <row r="71" spans="1:64" s="13" customFormat="1">
      <c r="A71" s="62"/>
      <c r="B71" s="6"/>
      <c r="C71" s="61"/>
      <c r="D71" s="61"/>
      <c r="E71" s="61"/>
      <c r="BA71" s="6"/>
      <c r="BB71" s="6"/>
      <c r="BC71" s="6"/>
      <c r="BD71" s="6"/>
      <c r="BE71" s="6"/>
      <c r="BF71" s="6"/>
      <c r="BG71" s="6"/>
      <c r="BH71" s="6"/>
      <c r="BI71" s="6"/>
      <c r="BJ71" s="6"/>
      <c r="BK71" s="6"/>
      <c r="BL71" s="6"/>
    </row>
    <row r="72" spans="1:64" s="13" customFormat="1">
      <c r="A72" s="62"/>
      <c r="B72" s="6"/>
      <c r="C72" s="61"/>
      <c r="D72" s="61"/>
      <c r="E72" s="61"/>
      <c r="BA72" s="6"/>
      <c r="BB72" s="6"/>
      <c r="BC72" s="6"/>
      <c r="BD72" s="6"/>
      <c r="BE72" s="6"/>
      <c r="BF72" s="6"/>
      <c r="BG72" s="6"/>
      <c r="BH72" s="6"/>
      <c r="BI72" s="6"/>
      <c r="BJ72" s="6"/>
      <c r="BK72" s="6"/>
      <c r="BL72" s="6"/>
    </row>
    <row r="73" spans="1:64" s="13" customFormat="1">
      <c r="A73" s="62"/>
      <c r="B73" s="6"/>
      <c r="C73" s="61"/>
      <c r="D73" s="61"/>
      <c r="E73" s="61"/>
      <c r="BA73" s="6"/>
      <c r="BB73" s="6"/>
      <c r="BC73" s="6"/>
      <c r="BD73" s="6"/>
      <c r="BE73" s="6"/>
      <c r="BF73" s="6"/>
      <c r="BG73" s="6"/>
      <c r="BH73" s="6"/>
      <c r="BI73" s="6"/>
      <c r="BJ73" s="6"/>
      <c r="BK73" s="6"/>
      <c r="BL73" s="6"/>
    </row>
    <row r="74" spans="1:64" s="13" customFormat="1">
      <c r="A74" s="62"/>
      <c r="B74" s="6"/>
      <c r="C74" s="61"/>
      <c r="D74" s="61"/>
      <c r="E74" s="61"/>
      <c r="BA74" s="6"/>
      <c r="BB74" s="6"/>
      <c r="BC74" s="6"/>
      <c r="BD74" s="6"/>
      <c r="BE74" s="6"/>
      <c r="BF74" s="6"/>
      <c r="BG74" s="6"/>
      <c r="BH74" s="6"/>
      <c r="BI74" s="6"/>
      <c r="BJ74" s="6"/>
      <c r="BK74" s="6"/>
      <c r="BL74" s="6"/>
    </row>
    <row r="75" spans="1:64" s="13" customFormat="1">
      <c r="A75" s="62"/>
      <c r="B75" s="6"/>
      <c r="C75" s="61"/>
      <c r="D75" s="61"/>
      <c r="E75" s="61"/>
      <c r="BA75" s="6"/>
      <c r="BB75" s="6"/>
      <c r="BC75" s="6"/>
      <c r="BD75" s="6"/>
      <c r="BE75" s="6"/>
      <c r="BF75" s="6"/>
      <c r="BG75" s="6"/>
      <c r="BH75" s="6"/>
      <c r="BI75" s="6"/>
      <c r="BJ75" s="6"/>
      <c r="BK75" s="6"/>
      <c r="BL75" s="6"/>
    </row>
    <row r="76" spans="1:64" s="13" customFormat="1">
      <c r="A76" s="62"/>
      <c r="B76" s="6"/>
      <c r="C76" s="61"/>
      <c r="D76" s="61"/>
      <c r="E76" s="61"/>
      <c r="BA76" s="6"/>
      <c r="BB76" s="6"/>
      <c r="BC76" s="6"/>
      <c r="BD76" s="6"/>
      <c r="BE76" s="6"/>
      <c r="BF76" s="6"/>
      <c r="BG76" s="6"/>
      <c r="BH76" s="6"/>
      <c r="BI76" s="6"/>
      <c r="BJ76" s="6"/>
      <c r="BK76" s="6"/>
      <c r="BL76" s="6"/>
    </row>
    <row r="77" spans="1:64" s="13" customFormat="1">
      <c r="A77" s="62"/>
      <c r="B77" s="6"/>
      <c r="C77" s="61"/>
      <c r="D77" s="61"/>
      <c r="E77" s="61"/>
      <c r="BA77" s="6"/>
      <c r="BB77" s="6"/>
      <c r="BC77" s="6"/>
      <c r="BD77" s="6"/>
      <c r="BE77" s="6"/>
      <c r="BF77" s="6"/>
      <c r="BG77" s="6"/>
      <c r="BH77" s="6"/>
      <c r="BI77" s="6"/>
      <c r="BJ77" s="6"/>
      <c r="BK77" s="6"/>
      <c r="BL77" s="6"/>
    </row>
    <row r="78" spans="1:64" s="13" customFormat="1">
      <c r="A78" s="62"/>
      <c r="B78" s="6"/>
      <c r="C78" s="61"/>
      <c r="D78" s="61"/>
      <c r="E78" s="61"/>
      <c r="BA78" s="6"/>
      <c r="BB78" s="6"/>
      <c r="BC78" s="6"/>
      <c r="BD78" s="6"/>
      <c r="BE78" s="6"/>
      <c r="BF78" s="6"/>
      <c r="BG78" s="6"/>
      <c r="BH78" s="6"/>
      <c r="BI78" s="6"/>
      <c r="BJ78" s="6"/>
      <c r="BK78" s="6"/>
      <c r="BL78" s="6"/>
    </row>
    <row r="79" spans="1:64" s="13" customFormat="1">
      <c r="A79" s="62"/>
      <c r="B79" s="6"/>
      <c r="C79" s="61"/>
      <c r="D79" s="61"/>
      <c r="E79" s="61"/>
      <c r="BA79" s="6"/>
      <c r="BB79" s="6"/>
      <c r="BC79" s="6"/>
      <c r="BD79" s="6"/>
      <c r="BE79" s="6"/>
      <c r="BF79" s="6"/>
      <c r="BG79" s="6"/>
      <c r="BH79" s="6"/>
      <c r="BI79" s="6"/>
      <c r="BJ79" s="6"/>
      <c r="BK79" s="6"/>
      <c r="BL79" s="6"/>
    </row>
    <row r="80" spans="1:64" s="13" customFormat="1">
      <c r="A80" s="62"/>
      <c r="B80" s="6"/>
      <c r="C80" s="61"/>
      <c r="D80" s="61"/>
      <c r="E80" s="61"/>
      <c r="BA80" s="6"/>
      <c r="BB80" s="6"/>
      <c r="BC80" s="6"/>
      <c r="BD80" s="6"/>
      <c r="BE80" s="6"/>
      <c r="BF80" s="6"/>
      <c r="BG80" s="6"/>
      <c r="BH80" s="6"/>
      <c r="BI80" s="6"/>
      <c r="BJ80" s="6"/>
      <c r="BK80" s="6"/>
      <c r="BL80" s="6"/>
    </row>
    <row r="81" spans="1:64" s="13" customFormat="1">
      <c r="A81" s="62"/>
      <c r="B81" s="6"/>
      <c r="C81" s="61"/>
      <c r="D81" s="61"/>
      <c r="E81" s="61"/>
      <c r="BA81" s="6"/>
      <c r="BB81" s="6"/>
      <c r="BC81" s="6"/>
      <c r="BD81" s="6"/>
      <c r="BE81" s="6"/>
      <c r="BF81" s="6"/>
      <c r="BG81" s="6"/>
      <c r="BH81" s="6"/>
      <c r="BI81" s="6"/>
      <c r="BJ81" s="6"/>
      <c r="BK81" s="6"/>
      <c r="BL81" s="6"/>
    </row>
    <row r="82" spans="1:64" s="13" customFormat="1">
      <c r="A82" s="62"/>
      <c r="B82" s="6"/>
      <c r="C82" s="61"/>
      <c r="D82" s="61"/>
      <c r="E82" s="61"/>
      <c r="BA82" s="6"/>
      <c r="BB82" s="6"/>
      <c r="BC82" s="6"/>
      <c r="BD82" s="6"/>
      <c r="BE82" s="6"/>
      <c r="BF82" s="6"/>
      <c r="BG82" s="6"/>
      <c r="BH82" s="6"/>
      <c r="BI82" s="6"/>
      <c r="BJ82" s="6"/>
      <c r="BK82" s="6"/>
      <c r="BL82" s="6"/>
    </row>
    <row r="83" spans="1:64" s="13" customFormat="1">
      <c r="A83" s="62"/>
      <c r="B83" s="6"/>
      <c r="C83" s="61"/>
      <c r="D83" s="61"/>
      <c r="E83" s="61"/>
      <c r="BA83" s="6"/>
      <c r="BB83" s="6"/>
      <c r="BC83" s="6"/>
      <c r="BD83" s="6"/>
      <c r="BE83" s="6"/>
      <c r="BF83" s="6"/>
      <c r="BG83" s="6"/>
      <c r="BH83" s="6"/>
      <c r="BI83" s="6"/>
      <c r="BJ83" s="6"/>
      <c r="BK83" s="6"/>
      <c r="BL83" s="6"/>
    </row>
    <row r="84" spans="1:64" s="13" customFormat="1">
      <c r="A84" s="62"/>
      <c r="B84" s="6"/>
      <c r="C84" s="61"/>
      <c r="D84" s="61"/>
      <c r="E84" s="61"/>
      <c r="BA84" s="6"/>
      <c r="BB84" s="6"/>
      <c r="BC84" s="6"/>
      <c r="BD84" s="6"/>
      <c r="BE84" s="6"/>
      <c r="BF84" s="6"/>
      <c r="BG84" s="6"/>
      <c r="BH84" s="6"/>
      <c r="BI84" s="6"/>
      <c r="BJ84" s="6"/>
      <c r="BK84" s="6"/>
      <c r="BL84" s="6"/>
    </row>
    <row r="85" spans="1:64" s="13" customFormat="1">
      <c r="A85" s="62"/>
      <c r="B85" s="6"/>
      <c r="C85" s="61"/>
      <c r="D85" s="61"/>
      <c r="E85" s="61"/>
      <c r="BA85" s="6"/>
      <c r="BB85" s="6"/>
      <c r="BC85" s="6"/>
      <c r="BD85" s="6"/>
      <c r="BE85" s="6"/>
      <c r="BF85" s="6"/>
      <c r="BG85" s="6"/>
      <c r="BH85" s="6"/>
      <c r="BI85" s="6"/>
      <c r="BJ85" s="6"/>
      <c r="BK85" s="6"/>
      <c r="BL85" s="6"/>
    </row>
    <row r="86" spans="1:64" s="13" customFormat="1">
      <c r="A86" s="62"/>
      <c r="B86" s="6"/>
      <c r="C86" s="61"/>
      <c r="D86" s="61"/>
      <c r="E86" s="61"/>
      <c r="BA86" s="6"/>
      <c r="BB86" s="6"/>
      <c r="BC86" s="6"/>
      <c r="BD86" s="6"/>
      <c r="BE86" s="6"/>
      <c r="BF86" s="6"/>
      <c r="BG86" s="6"/>
      <c r="BH86" s="6"/>
      <c r="BI86" s="6"/>
      <c r="BJ86" s="6"/>
      <c r="BK86" s="6"/>
      <c r="BL86" s="6"/>
    </row>
    <row r="87" spans="1:64" s="13" customFormat="1">
      <c r="A87" s="62"/>
      <c r="B87" s="6"/>
      <c r="C87" s="61"/>
      <c r="D87" s="61"/>
      <c r="E87" s="61"/>
      <c r="BA87" s="6"/>
      <c r="BB87" s="6"/>
      <c r="BC87" s="6"/>
      <c r="BD87" s="6"/>
      <c r="BE87" s="6"/>
      <c r="BF87" s="6"/>
      <c r="BG87" s="6"/>
      <c r="BH87" s="6"/>
      <c r="BI87" s="6"/>
      <c r="BJ87" s="6"/>
      <c r="BK87" s="6"/>
      <c r="BL87" s="6"/>
    </row>
    <row r="88" spans="1:64" s="13" customFormat="1">
      <c r="A88" s="62"/>
      <c r="B88" s="6"/>
      <c r="C88" s="61"/>
      <c r="D88" s="61"/>
      <c r="E88" s="61"/>
      <c r="BA88" s="6"/>
      <c r="BB88" s="6"/>
      <c r="BC88" s="6"/>
      <c r="BD88" s="6"/>
      <c r="BE88" s="6"/>
      <c r="BF88" s="6"/>
      <c r="BG88" s="6"/>
      <c r="BH88" s="6"/>
      <c r="BI88" s="6"/>
      <c r="BJ88" s="6"/>
      <c r="BK88" s="6"/>
      <c r="BL88" s="6"/>
    </row>
    <row r="89" spans="1:64" s="13" customFormat="1">
      <c r="A89" s="62"/>
      <c r="B89" s="6"/>
      <c r="C89" s="61"/>
      <c r="D89" s="61"/>
      <c r="E89" s="61"/>
      <c r="BA89" s="6"/>
      <c r="BB89" s="6"/>
      <c r="BC89" s="6"/>
      <c r="BD89" s="6"/>
      <c r="BE89" s="6"/>
      <c r="BF89" s="6"/>
      <c r="BG89" s="6"/>
      <c r="BH89" s="6"/>
      <c r="BI89" s="6"/>
      <c r="BJ89" s="6"/>
      <c r="BK89" s="6"/>
      <c r="BL89" s="6"/>
    </row>
    <row r="90" spans="1:64" s="13" customFormat="1">
      <c r="A90" s="62"/>
      <c r="B90" s="6"/>
      <c r="C90" s="61"/>
      <c r="D90" s="61"/>
      <c r="E90" s="61"/>
      <c r="BA90" s="6"/>
      <c r="BB90" s="6"/>
      <c r="BC90" s="6"/>
      <c r="BD90" s="6"/>
      <c r="BE90" s="6"/>
      <c r="BF90" s="6"/>
      <c r="BG90" s="6"/>
      <c r="BH90" s="6"/>
      <c r="BI90" s="6"/>
      <c r="BJ90" s="6"/>
      <c r="BK90" s="6"/>
      <c r="BL90" s="6"/>
    </row>
    <row r="91" spans="1:64" s="13" customFormat="1">
      <c r="A91" s="62"/>
      <c r="B91" s="6"/>
      <c r="C91" s="61"/>
      <c r="D91" s="61"/>
      <c r="E91" s="61"/>
      <c r="BA91" s="6"/>
      <c r="BB91" s="6"/>
      <c r="BC91" s="6"/>
      <c r="BD91" s="6"/>
      <c r="BE91" s="6"/>
      <c r="BF91" s="6"/>
      <c r="BG91" s="6"/>
      <c r="BH91" s="6"/>
      <c r="BI91" s="6"/>
      <c r="BJ91" s="6"/>
      <c r="BK91" s="6"/>
      <c r="BL91" s="6"/>
    </row>
    <row r="92" spans="1:64" s="13" customFormat="1">
      <c r="A92" s="62"/>
      <c r="B92" s="6"/>
      <c r="C92" s="61"/>
      <c r="D92" s="61"/>
      <c r="E92" s="61"/>
      <c r="BA92" s="6"/>
      <c r="BB92" s="6"/>
      <c r="BC92" s="6"/>
      <c r="BD92" s="6"/>
      <c r="BE92" s="6"/>
      <c r="BF92" s="6"/>
      <c r="BG92" s="6"/>
      <c r="BH92" s="6"/>
      <c r="BI92" s="6"/>
      <c r="BJ92" s="6"/>
      <c r="BK92" s="6"/>
      <c r="BL92" s="6"/>
    </row>
    <row r="93" spans="1:64" s="13" customFormat="1">
      <c r="A93" s="62"/>
      <c r="B93" s="6"/>
      <c r="C93" s="61"/>
      <c r="D93" s="61"/>
      <c r="E93" s="61"/>
      <c r="BA93" s="6"/>
      <c r="BB93" s="6"/>
      <c r="BC93" s="6"/>
      <c r="BD93" s="6"/>
      <c r="BE93" s="6"/>
      <c r="BF93" s="6"/>
      <c r="BG93" s="6"/>
      <c r="BH93" s="6"/>
      <c r="BI93" s="6"/>
      <c r="BJ93" s="6"/>
      <c r="BK93" s="6"/>
      <c r="BL93" s="6"/>
    </row>
    <row r="94" spans="1:64" s="13" customFormat="1">
      <c r="A94" s="62"/>
      <c r="B94" s="6"/>
      <c r="C94" s="61"/>
      <c r="D94" s="61"/>
      <c r="E94" s="61"/>
      <c r="BA94" s="6"/>
      <c r="BB94" s="6"/>
      <c r="BC94" s="6"/>
      <c r="BD94" s="6"/>
      <c r="BE94" s="6"/>
      <c r="BF94" s="6"/>
      <c r="BG94" s="6"/>
      <c r="BH94" s="6"/>
      <c r="BI94" s="6"/>
      <c r="BJ94" s="6"/>
      <c r="BK94" s="6"/>
      <c r="BL94" s="6"/>
    </row>
    <row r="95" spans="1:64" s="13" customFormat="1">
      <c r="A95" s="62"/>
      <c r="B95" s="6"/>
      <c r="C95" s="61"/>
      <c r="D95" s="61"/>
      <c r="E95" s="61"/>
      <c r="BA95" s="6"/>
      <c r="BB95" s="6"/>
      <c r="BC95" s="6"/>
      <c r="BD95" s="6"/>
      <c r="BE95" s="6"/>
      <c r="BF95" s="6"/>
      <c r="BG95" s="6"/>
      <c r="BH95" s="6"/>
      <c r="BI95" s="6"/>
      <c r="BJ95" s="6"/>
      <c r="BK95" s="6"/>
      <c r="BL95" s="6"/>
    </row>
    <row r="96" spans="1:64" s="13" customFormat="1">
      <c r="A96" s="62"/>
      <c r="B96" s="6"/>
      <c r="C96" s="61"/>
      <c r="D96" s="61"/>
      <c r="E96" s="61"/>
      <c r="BA96" s="6"/>
      <c r="BB96" s="6"/>
      <c r="BC96" s="6"/>
      <c r="BD96" s="6"/>
      <c r="BE96" s="6"/>
      <c r="BF96" s="6"/>
      <c r="BG96" s="6"/>
      <c r="BH96" s="6"/>
      <c r="BI96" s="6"/>
      <c r="BJ96" s="6"/>
      <c r="BK96" s="6"/>
      <c r="BL96" s="6"/>
    </row>
    <row r="97" spans="1:64" s="13" customFormat="1">
      <c r="A97" s="62"/>
      <c r="B97" s="6"/>
      <c r="C97" s="61"/>
      <c r="D97" s="61"/>
      <c r="E97" s="61"/>
      <c r="BA97" s="6"/>
      <c r="BB97" s="6"/>
      <c r="BC97" s="6"/>
      <c r="BD97" s="6"/>
      <c r="BE97" s="6"/>
      <c r="BF97" s="6"/>
      <c r="BG97" s="6"/>
      <c r="BH97" s="6"/>
      <c r="BI97" s="6"/>
      <c r="BJ97" s="6"/>
      <c r="BK97" s="6"/>
      <c r="BL97" s="6"/>
    </row>
    <row r="98" spans="1:64" s="13" customFormat="1">
      <c r="A98" s="62"/>
      <c r="B98" s="6"/>
      <c r="C98" s="61"/>
      <c r="D98" s="61"/>
      <c r="E98" s="61"/>
      <c r="BA98" s="6"/>
      <c r="BB98" s="6"/>
      <c r="BC98" s="6"/>
      <c r="BD98" s="6"/>
      <c r="BE98" s="6"/>
      <c r="BF98" s="6"/>
      <c r="BG98" s="6"/>
      <c r="BH98" s="6"/>
      <c r="BI98" s="6"/>
      <c r="BJ98" s="6"/>
      <c r="BK98" s="6"/>
      <c r="BL98" s="6"/>
    </row>
    <row r="99" spans="1:64" s="13" customFormat="1">
      <c r="A99" s="62"/>
      <c r="B99" s="6"/>
      <c r="C99" s="61"/>
      <c r="D99" s="61"/>
      <c r="E99" s="61"/>
      <c r="BA99" s="6"/>
      <c r="BB99" s="6"/>
      <c r="BC99" s="6"/>
      <c r="BD99" s="6"/>
      <c r="BE99" s="6"/>
      <c r="BF99" s="6"/>
      <c r="BG99" s="6"/>
      <c r="BH99" s="6"/>
      <c r="BI99" s="6"/>
      <c r="BJ99" s="6"/>
      <c r="BK99" s="6"/>
      <c r="BL99" s="6"/>
    </row>
  </sheetData>
  <sheetProtection selectLockedCells="1" selectUnlockedCells="1"/>
  <mergeCells count="4">
    <mergeCell ref="A1:E1"/>
    <mergeCell ref="A2:E2"/>
    <mergeCell ref="A3:E3"/>
    <mergeCell ref="A15:E15"/>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BL132"/>
  <sheetViews>
    <sheetView zoomScaleNormal="100" workbookViewId="0">
      <selection activeCell="B34" sqref="B34"/>
    </sheetView>
  </sheetViews>
  <sheetFormatPr defaultColWidth="9.140625" defaultRowHeight="12.75"/>
  <cols>
    <col min="1" max="1" width="37.140625" style="62" customWidth="1"/>
    <col min="2" max="2" width="43.28515625" style="6" customWidth="1"/>
    <col min="3" max="5" width="36.7109375" style="61" customWidth="1"/>
    <col min="6" max="52" width="9.140625" style="14" customWidth="1"/>
    <col min="53" max="64" width="9.140625" style="6" customWidth="1"/>
    <col min="65" max="16384" width="9.140625" style="14"/>
  </cols>
  <sheetData>
    <row r="1" spans="1:64" s="57" customFormat="1" ht="30" customHeight="1">
      <c r="A1" s="664" t="s">
        <v>309</v>
      </c>
      <c r="B1" s="665"/>
      <c r="C1" s="665"/>
      <c r="D1" s="665"/>
      <c r="E1" s="666"/>
      <c r="BA1" s="68"/>
      <c r="BB1" s="68"/>
      <c r="BC1" s="68"/>
      <c r="BD1" s="68"/>
      <c r="BE1" s="68"/>
      <c r="BF1" s="68"/>
      <c r="BG1" s="68"/>
      <c r="BH1" s="68"/>
      <c r="BI1" s="68"/>
      <c r="BJ1" s="68"/>
      <c r="BK1" s="68"/>
      <c r="BL1" s="68"/>
    </row>
    <row r="2" spans="1:64" s="58" customFormat="1" ht="36.6" customHeight="1">
      <c r="A2" s="575" t="s">
        <v>318</v>
      </c>
      <c r="B2" s="576"/>
      <c r="C2" s="576"/>
      <c r="D2" s="576"/>
      <c r="E2" s="577"/>
    </row>
    <row r="3" spans="1:64" s="59" customFormat="1" ht="30" customHeight="1">
      <c r="A3" s="479"/>
      <c r="B3" s="579" t="s">
        <v>125</v>
      </c>
      <c r="C3" s="579"/>
      <c r="D3" s="579"/>
      <c r="E3" s="580"/>
    </row>
    <row r="4" spans="1:64" s="59" customFormat="1" ht="25.15" customHeight="1">
      <c r="A4" s="113"/>
      <c r="B4" s="480">
        <v>1</v>
      </c>
      <c r="C4" s="477">
        <v>2</v>
      </c>
      <c r="D4" s="477">
        <v>3</v>
      </c>
      <c r="E4" s="486">
        <v>4</v>
      </c>
    </row>
    <row r="5" spans="1:64" s="13" customFormat="1" ht="19.5" customHeight="1">
      <c r="A5" s="114" t="s">
        <v>310</v>
      </c>
      <c r="B5" s="489">
        <v>15.15</v>
      </c>
      <c r="C5" s="110">
        <v>14.06</v>
      </c>
      <c r="D5" s="110">
        <v>12.8</v>
      </c>
      <c r="E5" s="519">
        <v>12.45</v>
      </c>
      <c r="BA5" s="67"/>
      <c r="BB5" s="67"/>
      <c r="BC5" s="67"/>
      <c r="BD5" s="67"/>
      <c r="BE5" s="67"/>
      <c r="BF5" s="67"/>
      <c r="BG5" s="67"/>
      <c r="BH5" s="67"/>
      <c r="BI5" s="67"/>
      <c r="BJ5" s="67"/>
      <c r="BK5" s="67"/>
      <c r="BL5" s="67"/>
    </row>
    <row r="6" spans="1:64" s="13" customFormat="1" ht="19.5" customHeight="1">
      <c r="A6" s="114" t="s">
        <v>311</v>
      </c>
      <c r="B6" s="489">
        <v>31.19</v>
      </c>
      <c r="C6" s="110">
        <v>26.99</v>
      </c>
      <c r="D6" s="110">
        <v>21.72</v>
      </c>
      <c r="E6" s="519">
        <v>20.23</v>
      </c>
      <c r="BA6" s="71"/>
      <c r="BB6" s="71"/>
      <c r="BC6" s="71"/>
      <c r="BD6" s="71"/>
      <c r="BE6" s="71"/>
      <c r="BF6" s="71"/>
      <c r="BG6" s="71"/>
      <c r="BH6" s="71"/>
      <c r="BI6" s="71"/>
      <c r="BJ6" s="71"/>
      <c r="BK6" s="71"/>
      <c r="BL6" s="71"/>
    </row>
    <row r="7" spans="1:64" s="13" customFormat="1" ht="19.5" customHeight="1">
      <c r="A7" s="114" t="s">
        <v>319</v>
      </c>
      <c r="B7" s="489">
        <v>58.04</v>
      </c>
      <c r="C7" s="110">
        <v>50.22</v>
      </c>
      <c r="D7" s="110">
        <v>40.409999999999997</v>
      </c>
      <c r="E7" s="519">
        <v>37.630000000000003</v>
      </c>
      <c r="BA7" s="71"/>
      <c r="BB7" s="71"/>
      <c r="BC7" s="71"/>
      <c r="BD7" s="71"/>
      <c r="BE7" s="71"/>
      <c r="BF7" s="71"/>
      <c r="BG7" s="71"/>
      <c r="BH7" s="71"/>
      <c r="BI7" s="71"/>
      <c r="BJ7" s="71"/>
      <c r="BK7" s="71"/>
      <c r="BL7" s="71"/>
    </row>
    <row r="8" spans="1:64" s="74" customFormat="1">
      <c r="A8" s="168" t="s">
        <v>314</v>
      </c>
      <c r="B8" s="161"/>
      <c r="C8" s="161"/>
      <c r="D8" s="162"/>
      <c r="E8" s="163"/>
      <c r="BA8" s="75"/>
      <c r="BB8" s="75"/>
      <c r="BC8" s="75"/>
      <c r="BD8" s="75"/>
      <c r="BE8" s="75"/>
      <c r="BF8" s="75"/>
      <c r="BG8" s="75"/>
      <c r="BH8" s="75"/>
      <c r="BI8" s="75"/>
      <c r="BJ8" s="75"/>
      <c r="BK8" s="75"/>
      <c r="BL8" s="75"/>
    </row>
    <row r="9" spans="1:64" s="74" customFormat="1" ht="36">
      <c r="A9" s="164" t="s">
        <v>320</v>
      </c>
      <c r="B9" s="134" t="s">
        <v>321</v>
      </c>
      <c r="C9" s="23"/>
      <c r="D9" s="115" t="s">
        <v>322</v>
      </c>
      <c r="E9" s="366" t="s">
        <v>323</v>
      </c>
      <c r="BA9" s="61"/>
      <c r="BB9" s="61"/>
      <c r="BC9" s="61"/>
      <c r="BD9" s="61"/>
      <c r="BE9" s="61"/>
      <c r="BF9" s="61"/>
      <c r="BG9" s="61"/>
      <c r="BH9" s="61"/>
      <c r="BI9" s="61"/>
      <c r="BJ9" s="61"/>
      <c r="BK9" s="61"/>
      <c r="BL9" s="61"/>
    </row>
    <row r="10" spans="1:64" s="74" customFormat="1">
      <c r="A10" s="164"/>
      <c r="B10" s="134" t="s">
        <v>324</v>
      </c>
      <c r="C10" s="22"/>
      <c r="D10" s="115" t="s">
        <v>325</v>
      </c>
      <c r="E10" s="366" t="s">
        <v>326</v>
      </c>
      <c r="BA10" s="61"/>
      <c r="BB10" s="61"/>
      <c r="BC10" s="61"/>
      <c r="BD10" s="61"/>
      <c r="BE10" s="61"/>
      <c r="BF10" s="61"/>
      <c r="BG10" s="61"/>
      <c r="BH10" s="61"/>
      <c r="BI10" s="61"/>
      <c r="BJ10" s="61"/>
      <c r="BK10" s="61"/>
      <c r="BL10" s="61"/>
    </row>
    <row r="11" spans="1:64" s="74" customFormat="1" ht="24">
      <c r="A11" s="164"/>
      <c r="B11" s="134" t="s">
        <v>327</v>
      </c>
      <c r="C11" s="22"/>
      <c r="D11" s="115" t="s">
        <v>328</v>
      </c>
      <c r="E11" s="366" t="s">
        <v>329</v>
      </c>
      <c r="BA11" s="61"/>
      <c r="BB11" s="61"/>
      <c r="BC11" s="61"/>
      <c r="BD11" s="61"/>
      <c r="BE11" s="61"/>
      <c r="BF11" s="61"/>
      <c r="BG11" s="61"/>
      <c r="BH11" s="61"/>
      <c r="BI11" s="61"/>
      <c r="BJ11" s="61"/>
      <c r="BK11" s="61"/>
      <c r="BL11" s="61"/>
    </row>
    <row r="12" spans="1:64" s="74" customFormat="1" ht="24">
      <c r="A12" s="164"/>
      <c r="B12" s="134" t="s">
        <v>330</v>
      </c>
      <c r="C12" s="22"/>
      <c r="D12" s="115" t="s">
        <v>331</v>
      </c>
      <c r="E12" s="366" t="s">
        <v>332</v>
      </c>
      <c r="BA12" s="61"/>
      <c r="BB12" s="61"/>
      <c r="BC12" s="61"/>
      <c r="BD12" s="61"/>
      <c r="BE12" s="61"/>
      <c r="BF12" s="61"/>
      <c r="BG12" s="61"/>
      <c r="BH12" s="61"/>
      <c r="BI12" s="61"/>
      <c r="BJ12" s="61"/>
      <c r="BK12" s="61"/>
      <c r="BL12" s="61"/>
    </row>
    <row r="13" spans="1:64" s="74" customFormat="1" ht="24">
      <c r="A13" s="164"/>
      <c r="B13" s="134" t="s">
        <v>333</v>
      </c>
      <c r="C13" s="22"/>
      <c r="D13" s="115" t="s">
        <v>334</v>
      </c>
      <c r="E13" s="366" t="s">
        <v>335</v>
      </c>
      <c r="BA13" s="61"/>
      <c r="BB13" s="61"/>
      <c r="BC13" s="61"/>
      <c r="BD13" s="61"/>
      <c r="BE13" s="61"/>
      <c r="BF13" s="61"/>
      <c r="BG13" s="61"/>
      <c r="BH13" s="61"/>
      <c r="BI13" s="61"/>
      <c r="BJ13" s="61"/>
      <c r="BK13" s="61"/>
      <c r="BL13" s="61"/>
    </row>
    <row r="14" spans="1:64" s="74" customFormat="1" ht="24">
      <c r="A14" s="164"/>
      <c r="B14" s="134" t="s">
        <v>336</v>
      </c>
      <c r="C14" s="22"/>
      <c r="D14" s="115" t="s">
        <v>337</v>
      </c>
      <c r="E14" s="366" t="s">
        <v>338</v>
      </c>
      <c r="BA14" s="61"/>
      <c r="BB14" s="61"/>
      <c r="BC14" s="61"/>
      <c r="BD14" s="61"/>
      <c r="BE14" s="61"/>
      <c r="BF14" s="61"/>
      <c r="BG14" s="61"/>
      <c r="BH14" s="61"/>
      <c r="BI14" s="61"/>
      <c r="BJ14" s="61"/>
      <c r="BK14" s="61"/>
      <c r="BL14" s="61"/>
    </row>
    <row r="15" spans="1:64" s="74" customFormat="1" ht="24">
      <c r="A15" s="164"/>
      <c r="B15" s="134" t="s">
        <v>339</v>
      </c>
      <c r="C15" s="22"/>
      <c r="D15" s="115" t="s">
        <v>340</v>
      </c>
      <c r="E15" s="366" t="s">
        <v>341</v>
      </c>
      <c r="BA15" s="61"/>
      <c r="BB15" s="61"/>
      <c r="BC15" s="61"/>
      <c r="BD15" s="61"/>
      <c r="BE15" s="61"/>
      <c r="BF15" s="61"/>
      <c r="BG15" s="61"/>
      <c r="BH15" s="61"/>
      <c r="BI15" s="61"/>
      <c r="BJ15" s="61"/>
      <c r="BK15" s="61"/>
      <c r="BL15" s="61"/>
    </row>
    <row r="16" spans="1:64" s="74" customFormat="1" ht="24">
      <c r="A16" s="164"/>
      <c r="B16" s="134" t="s">
        <v>342</v>
      </c>
      <c r="C16" s="22"/>
      <c r="D16" s="115" t="s">
        <v>343</v>
      </c>
      <c r="E16" s="366" t="s">
        <v>344</v>
      </c>
      <c r="BA16" s="61"/>
      <c r="BB16" s="61"/>
      <c r="BC16" s="61"/>
      <c r="BD16" s="61"/>
      <c r="BE16" s="61"/>
      <c r="BF16" s="61"/>
      <c r="BG16" s="61"/>
      <c r="BH16" s="61"/>
      <c r="BI16" s="61"/>
      <c r="BJ16" s="61"/>
      <c r="BK16" s="61"/>
      <c r="BL16" s="61"/>
    </row>
    <row r="17" spans="1:64" s="74" customFormat="1">
      <c r="A17" s="164"/>
      <c r="B17" s="134" t="s">
        <v>345</v>
      </c>
      <c r="C17" s="22"/>
      <c r="D17" s="23"/>
      <c r="E17" s="366" t="s">
        <v>346</v>
      </c>
      <c r="BA17" s="61"/>
      <c r="BB17" s="61"/>
      <c r="BC17" s="61"/>
      <c r="BD17" s="61"/>
      <c r="BE17" s="61"/>
      <c r="BF17" s="61"/>
      <c r="BG17" s="61"/>
      <c r="BH17" s="61"/>
      <c r="BI17" s="61"/>
      <c r="BJ17" s="61"/>
      <c r="BK17" s="61"/>
      <c r="BL17" s="61"/>
    </row>
    <row r="18" spans="1:64" s="74" customFormat="1" ht="24">
      <c r="A18" s="164"/>
      <c r="B18" s="134" t="s">
        <v>347</v>
      </c>
      <c r="C18" s="22"/>
      <c r="D18" s="23"/>
      <c r="E18" s="366"/>
      <c r="BA18" s="61"/>
      <c r="BB18" s="61"/>
      <c r="BC18" s="61"/>
      <c r="BD18" s="61"/>
      <c r="BE18" s="61"/>
      <c r="BF18" s="61"/>
      <c r="BG18" s="61"/>
      <c r="BH18" s="61"/>
      <c r="BI18" s="61"/>
      <c r="BJ18" s="61"/>
      <c r="BK18" s="61"/>
      <c r="BL18" s="61"/>
    </row>
    <row r="19" spans="1:64" s="74" customFormat="1" ht="24">
      <c r="A19" s="164"/>
      <c r="B19" s="134" t="s">
        <v>348</v>
      </c>
      <c r="C19" s="22"/>
      <c r="D19" s="23"/>
      <c r="E19" s="369"/>
      <c r="BA19" s="61"/>
      <c r="BB19" s="61"/>
      <c r="BC19" s="61"/>
      <c r="BD19" s="61"/>
      <c r="BE19" s="61"/>
      <c r="BF19" s="61"/>
      <c r="BG19" s="61"/>
      <c r="BH19" s="61"/>
      <c r="BI19" s="61"/>
      <c r="BJ19" s="61"/>
      <c r="BK19" s="61"/>
      <c r="BL19" s="61"/>
    </row>
    <row r="20" spans="1:64" s="74" customFormat="1" ht="24">
      <c r="A20" s="164"/>
      <c r="B20" s="134" t="s">
        <v>349</v>
      </c>
      <c r="C20" s="22"/>
      <c r="D20" s="23"/>
      <c r="E20" s="369"/>
      <c r="BA20" s="61"/>
      <c r="BB20" s="61"/>
      <c r="BC20" s="61"/>
      <c r="BD20" s="61"/>
      <c r="BE20" s="61"/>
      <c r="BF20" s="61"/>
      <c r="BG20" s="61"/>
      <c r="BH20" s="61"/>
      <c r="BI20" s="61"/>
      <c r="BJ20" s="61"/>
      <c r="BK20" s="61"/>
      <c r="BL20" s="61"/>
    </row>
    <row r="21" spans="1:64" s="74" customFormat="1" ht="24">
      <c r="A21" s="164"/>
      <c r="B21" s="134" t="s">
        <v>350</v>
      </c>
      <c r="C21" s="22"/>
      <c r="D21" s="23"/>
      <c r="E21" s="369"/>
      <c r="BA21" s="61"/>
      <c r="BB21" s="61"/>
      <c r="BC21" s="61"/>
      <c r="BD21" s="61"/>
      <c r="BE21" s="61"/>
      <c r="BF21" s="61"/>
      <c r="BG21" s="61"/>
      <c r="BH21" s="61"/>
      <c r="BI21" s="61"/>
      <c r="BJ21" s="61"/>
      <c r="BK21" s="61"/>
      <c r="BL21" s="61"/>
    </row>
    <row r="22" spans="1:64" s="74" customFormat="1">
      <c r="A22" s="164"/>
      <c r="B22" s="134" t="s">
        <v>351</v>
      </c>
      <c r="C22" s="22"/>
      <c r="D22" s="23"/>
      <c r="E22" s="369"/>
      <c r="BA22" s="61"/>
      <c r="BB22" s="61"/>
      <c r="BC22" s="61"/>
      <c r="BD22" s="61"/>
      <c r="BE22" s="61"/>
      <c r="BF22" s="61"/>
      <c r="BG22" s="61"/>
      <c r="BH22" s="61"/>
      <c r="BI22" s="61"/>
      <c r="BJ22" s="61"/>
      <c r="BK22" s="61"/>
      <c r="BL22" s="61"/>
    </row>
    <row r="23" spans="1:64" s="74" customFormat="1">
      <c r="A23" s="164"/>
      <c r="B23" s="134" t="s">
        <v>352</v>
      </c>
      <c r="C23" s="22"/>
      <c r="D23" s="23"/>
      <c r="E23" s="369"/>
      <c r="BA23" s="61"/>
      <c r="BB23" s="61"/>
      <c r="BC23" s="61"/>
      <c r="BD23" s="61"/>
      <c r="BE23" s="61"/>
      <c r="BF23" s="61"/>
      <c r="BG23" s="61"/>
      <c r="BH23" s="61"/>
      <c r="BI23" s="61"/>
      <c r="BJ23" s="61"/>
      <c r="BK23" s="61"/>
      <c r="BL23" s="61"/>
    </row>
    <row r="24" spans="1:64" s="74" customFormat="1">
      <c r="A24" s="164"/>
      <c r="B24" s="150" t="s">
        <v>353</v>
      </c>
      <c r="C24" s="22"/>
      <c r="D24" s="22"/>
      <c r="E24" s="365"/>
      <c r="BA24" s="61"/>
      <c r="BB24" s="61"/>
      <c r="BC24" s="61"/>
      <c r="BD24" s="61"/>
      <c r="BE24" s="61"/>
      <c r="BF24" s="61"/>
      <c r="BG24" s="61"/>
      <c r="BH24" s="61"/>
      <c r="BI24" s="61"/>
      <c r="BJ24" s="61"/>
      <c r="BK24" s="61"/>
      <c r="BL24" s="61"/>
    </row>
    <row r="25" spans="1:64" s="74" customFormat="1" ht="24">
      <c r="A25" s="172" t="s">
        <v>317</v>
      </c>
      <c r="B25" s="150"/>
      <c r="C25" s="150"/>
      <c r="D25" s="22"/>
      <c r="E25" s="365"/>
      <c r="BA25" s="61"/>
      <c r="BB25" s="61"/>
      <c r="BC25" s="61"/>
      <c r="BD25" s="61"/>
      <c r="BE25" s="61"/>
      <c r="BF25" s="61"/>
      <c r="BG25" s="61"/>
      <c r="BH25" s="61"/>
      <c r="BI25" s="61"/>
      <c r="BJ25" s="61"/>
      <c r="BK25" s="61"/>
      <c r="BL25" s="61"/>
    </row>
    <row r="26" spans="1:64" s="74" customFormat="1" ht="36">
      <c r="A26" s="164" t="s">
        <v>320</v>
      </c>
      <c r="B26" s="134" t="s">
        <v>354</v>
      </c>
      <c r="C26" s="23"/>
      <c r="D26" s="115" t="s">
        <v>355</v>
      </c>
      <c r="E26" s="366" t="s">
        <v>356</v>
      </c>
      <c r="BA26" s="75"/>
      <c r="BB26" s="75"/>
      <c r="BC26" s="75"/>
      <c r="BD26" s="75"/>
      <c r="BE26" s="75"/>
      <c r="BF26" s="75"/>
      <c r="BG26" s="75"/>
      <c r="BH26" s="75"/>
      <c r="BI26" s="75"/>
      <c r="BJ26" s="75"/>
      <c r="BK26" s="75"/>
      <c r="BL26" s="75"/>
    </row>
    <row r="27" spans="1:64" s="74" customFormat="1" ht="24">
      <c r="A27" s="164"/>
      <c r="B27" s="134" t="s">
        <v>357</v>
      </c>
      <c r="C27" s="23"/>
      <c r="D27" s="115" t="s">
        <v>358</v>
      </c>
      <c r="E27" s="366" t="s">
        <v>326</v>
      </c>
      <c r="BA27" s="61"/>
      <c r="BB27" s="61"/>
      <c r="BC27" s="61"/>
      <c r="BD27" s="61"/>
      <c r="BE27" s="61"/>
      <c r="BF27" s="61"/>
      <c r="BG27" s="61"/>
      <c r="BH27" s="61"/>
      <c r="BI27" s="61"/>
      <c r="BJ27" s="61"/>
      <c r="BK27" s="61"/>
      <c r="BL27" s="61"/>
    </row>
    <row r="28" spans="1:64" s="74" customFormat="1" ht="24">
      <c r="A28" s="164"/>
      <c r="B28" s="134" t="s">
        <v>359</v>
      </c>
      <c r="C28" s="23"/>
      <c r="D28" s="115" t="s">
        <v>360</v>
      </c>
      <c r="E28" s="366" t="s">
        <v>361</v>
      </c>
      <c r="BA28" s="61"/>
      <c r="BB28" s="61"/>
      <c r="BC28" s="61"/>
      <c r="BD28" s="61"/>
      <c r="BE28" s="61"/>
      <c r="BF28" s="61"/>
      <c r="BG28" s="61"/>
      <c r="BH28" s="61"/>
      <c r="BI28" s="61"/>
      <c r="BJ28" s="61"/>
      <c r="BK28" s="61"/>
      <c r="BL28" s="61"/>
    </row>
    <row r="29" spans="1:64" s="74" customFormat="1" ht="24">
      <c r="A29" s="164"/>
      <c r="B29" s="134" t="s">
        <v>362</v>
      </c>
      <c r="C29" s="23"/>
      <c r="D29" s="115" t="s">
        <v>363</v>
      </c>
      <c r="E29" s="366" t="s">
        <v>364</v>
      </c>
      <c r="BA29" s="61"/>
      <c r="BB29" s="61"/>
      <c r="BC29" s="61"/>
      <c r="BD29" s="61"/>
      <c r="BE29" s="61"/>
      <c r="BF29" s="61"/>
      <c r="BG29" s="61"/>
      <c r="BH29" s="61"/>
      <c r="BI29" s="61"/>
      <c r="BJ29" s="61"/>
      <c r="BK29" s="61"/>
      <c r="BL29" s="61"/>
    </row>
    <row r="30" spans="1:64" s="74" customFormat="1" ht="36">
      <c r="A30" s="164"/>
      <c r="B30" s="134" t="s">
        <v>365</v>
      </c>
      <c r="C30" s="23"/>
      <c r="D30" s="115" t="s">
        <v>366</v>
      </c>
      <c r="E30" s="366" t="s">
        <v>367</v>
      </c>
      <c r="BA30" s="61"/>
      <c r="BB30" s="61"/>
      <c r="BC30" s="61"/>
      <c r="BD30" s="61"/>
      <c r="BE30" s="61"/>
      <c r="BF30" s="61"/>
      <c r="BG30" s="61"/>
      <c r="BH30" s="61"/>
      <c r="BI30" s="61"/>
      <c r="BJ30" s="61"/>
      <c r="BK30" s="61"/>
      <c r="BL30" s="61"/>
    </row>
    <row r="31" spans="1:64" s="74" customFormat="1">
      <c r="A31" s="164"/>
      <c r="B31" s="134" t="s">
        <v>368</v>
      </c>
      <c r="C31" s="23"/>
      <c r="D31" s="115" t="s">
        <v>369</v>
      </c>
      <c r="E31" s="366" t="s">
        <v>370</v>
      </c>
      <c r="BA31" s="61"/>
      <c r="BB31" s="61"/>
      <c r="BC31" s="61"/>
      <c r="BD31" s="61"/>
      <c r="BE31" s="61"/>
      <c r="BF31" s="61"/>
      <c r="BG31" s="61"/>
      <c r="BH31" s="61"/>
      <c r="BI31" s="61"/>
      <c r="BJ31" s="61"/>
      <c r="BK31" s="61"/>
      <c r="BL31" s="61"/>
    </row>
    <row r="32" spans="1:64" s="74" customFormat="1">
      <c r="A32" s="164"/>
      <c r="B32" s="134" t="s">
        <v>371</v>
      </c>
      <c r="C32" s="23"/>
      <c r="D32" s="23"/>
      <c r="E32" s="366" t="s">
        <v>372</v>
      </c>
      <c r="BA32" s="61"/>
      <c r="BB32" s="61"/>
      <c r="BC32" s="61"/>
      <c r="BD32" s="61"/>
      <c r="BE32" s="61"/>
      <c r="BF32" s="61"/>
      <c r="BG32" s="61"/>
      <c r="BH32" s="61"/>
      <c r="BI32" s="61"/>
      <c r="BJ32" s="61"/>
      <c r="BK32" s="61"/>
      <c r="BL32" s="61"/>
    </row>
    <row r="33" spans="1:64" s="74" customFormat="1">
      <c r="A33" s="164"/>
      <c r="B33" s="134" t="s">
        <v>373</v>
      </c>
      <c r="C33" s="23"/>
      <c r="D33" s="23"/>
      <c r="E33" s="366" t="s">
        <v>374</v>
      </c>
      <c r="BA33" s="61"/>
      <c r="BB33" s="61"/>
      <c r="BC33" s="61"/>
      <c r="BD33" s="61"/>
      <c r="BE33" s="61"/>
      <c r="BF33" s="61"/>
      <c r="BG33" s="61"/>
      <c r="BH33" s="61"/>
      <c r="BI33" s="61"/>
      <c r="BJ33" s="61"/>
      <c r="BK33" s="61"/>
      <c r="BL33" s="61"/>
    </row>
    <row r="34" spans="1:64" s="74" customFormat="1" ht="24">
      <c r="A34" s="164"/>
      <c r="B34" s="134" t="s">
        <v>375</v>
      </c>
      <c r="C34" s="23"/>
      <c r="D34" s="23"/>
      <c r="E34" s="366" t="s">
        <v>376</v>
      </c>
      <c r="BA34" s="61"/>
      <c r="BB34" s="61"/>
      <c r="BC34" s="61"/>
      <c r="BD34" s="61"/>
      <c r="BE34" s="61"/>
      <c r="BF34" s="61"/>
      <c r="BG34" s="61"/>
      <c r="BH34" s="61"/>
      <c r="BI34" s="61"/>
      <c r="BJ34" s="61"/>
      <c r="BK34" s="61"/>
      <c r="BL34" s="61"/>
    </row>
    <row r="35" spans="1:64" s="74" customFormat="1" ht="24">
      <c r="A35" s="164"/>
      <c r="B35" s="134" t="s">
        <v>377</v>
      </c>
      <c r="C35" s="23"/>
      <c r="D35" s="23"/>
      <c r="E35" s="369"/>
      <c r="BA35" s="61"/>
      <c r="BB35" s="61"/>
      <c r="BC35" s="61"/>
      <c r="BD35" s="61"/>
      <c r="BE35" s="61"/>
      <c r="BF35" s="61"/>
      <c r="BG35" s="61"/>
      <c r="BH35" s="61"/>
      <c r="BI35" s="61"/>
      <c r="BJ35" s="61"/>
      <c r="BK35" s="61"/>
      <c r="BL35" s="61"/>
    </row>
    <row r="36" spans="1:64" s="74" customFormat="1">
      <c r="A36" s="164"/>
      <c r="B36" s="134" t="s">
        <v>378</v>
      </c>
      <c r="C36" s="23"/>
      <c r="D36" s="23"/>
      <c r="E36" s="369"/>
      <c r="BA36" s="61"/>
      <c r="BB36" s="61"/>
      <c r="BC36" s="61"/>
      <c r="BD36" s="61"/>
      <c r="BE36" s="61"/>
      <c r="BF36" s="61"/>
      <c r="BG36" s="61"/>
      <c r="BH36" s="61"/>
      <c r="BI36" s="61"/>
      <c r="BJ36" s="61"/>
      <c r="BK36" s="61"/>
      <c r="BL36" s="61"/>
    </row>
    <row r="37" spans="1:64" s="74" customFormat="1">
      <c r="A37" s="164"/>
      <c r="B37" s="134" t="s">
        <v>379</v>
      </c>
      <c r="C37" s="23"/>
      <c r="D37" s="23"/>
      <c r="E37" s="369"/>
      <c r="BA37" s="61"/>
      <c r="BB37" s="61"/>
      <c r="BC37" s="61"/>
      <c r="BD37" s="61"/>
      <c r="BE37" s="61"/>
      <c r="BF37" s="61"/>
      <c r="BG37" s="61"/>
      <c r="BH37" s="61"/>
      <c r="BI37" s="61"/>
      <c r="BJ37" s="61"/>
      <c r="BK37" s="61"/>
      <c r="BL37" s="61"/>
    </row>
    <row r="38" spans="1:64" s="74" customFormat="1">
      <c r="A38" s="164"/>
      <c r="B38" s="134" t="s">
        <v>380</v>
      </c>
      <c r="C38" s="23"/>
      <c r="D38" s="23"/>
      <c r="E38" s="369"/>
      <c r="BA38" s="61"/>
      <c r="BB38" s="61"/>
      <c r="BC38" s="61"/>
      <c r="BD38" s="61"/>
      <c r="BE38" s="61"/>
      <c r="BF38" s="61"/>
      <c r="BG38" s="61"/>
      <c r="BH38" s="61"/>
      <c r="BI38" s="61"/>
      <c r="BJ38" s="61"/>
      <c r="BK38" s="61"/>
      <c r="BL38" s="61"/>
    </row>
    <row r="39" spans="1:64" s="74" customFormat="1">
      <c r="A39" s="151"/>
      <c r="B39" s="158"/>
      <c r="C39" s="138"/>
      <c r="D39" s="159"/>
      <c r="E39" s="160"/>
      <c r="BA39" s="61"/>
      <c r="BB39" s="61"/>
      <c r="BC39" s="61"/>
      <c r="BD39" s="61"/>
      <c r="BE39" s="61"/>
      <c r="BF39" s="61"/>
      <c r="BG39" s="61"/>
      <c r="BH39" s="61"/>
      <c r="BI39" s="61"/>
      <c r="BJ39" s="61"/>
      <c r="BK39" s="61"/>
      <c r="BL39" s="61"/>
    </row>
    <row r="40" spans="1:64" s="13" customFormat="1" ht="11.25" customHeight="1">
      <c r="A40" s="62"/>
      <c r="B40" s="77"/>
      <c r="C40" s="61"/>
      <c r="D40" s="61"/>
      <c r="E40" s="61"/>
      <c r="BA40" s="76"/>
      <c r="BB40" s="76"/>
      <c r="BC40" s="76"/>
      <c r="BD40" s="76"/>
      <c r="BE40" s="76"/>
      <c r="BF40" s="76"/>
      <c r="BG40" s="76"/>
      <c r="BH40" s="76"/>
      <c r="BI40" s="76"/>
      <c r="BJ40" s="76"/>
      <c r="BK40" s="76"/>
      <c r="BL40" s="76"/>
    </row>
    <row r="41" spans="1:64" s="13" customFormat="1">
      <c r="A41" s="62"/>
      <c r="B41" s="77"/>
      <c r="C41" s="78"/>
      <c r="D41" s="61"/>
      <c r="E41" s="61"/>
      <c r="BA41" s="72"/>
      <c r="BB41" s="72"/>
      <c r="BC41" s="72"/>
      <c r="BD41" s="72"/>
      <c r="BE41" s="72"/>
      <c r="BF41" s="72"/>
      <c r="BG41" s="72"/>
      <c r="BH41" s="72"/>
      <c r="BI41" s="72"/>
      <c r="BJ41" s="72"/>
      <c r="BK41" s="72"/>
      <c r="BL41" s="72"/>
    </row>
    <row r="42" spans="1:64" s="13" customFormat="1">
      <c r="A42" s="475"/>
      <c r="B42" s="41"/>
      <c r="C42" s="475"/>
      <c r="D42" s="41"/>
      <c r="E42" s="41"/>
      <c r="BA42" s="72"/>
      <c r="BB42" s="72"/>
      <c r="BC42" s="72"/>
      <c r="BD42" s="72"/>
      <c r="BE42" s="72"/>
      <c r="BF42" s="72"/>
      <c r="BG42" s="72"/>
      <c r="BH42" s="72"/>
      <c r="BI42" s="72"/>
      <c r="BJ42" s="72"/>
      <c r="BK42" s="72"/>
      <c r="BL42" s="72"/>
    </row>
    <row r="43" spans="1:64" s="13" customFormat="1">
      <c r="A43" s="475"/>
      <c r="B43" s="78"/>
      <c r="C43" s="475"/>
      <c r="D43" s="78"/>
      <c r="E43" s="78"/>
      <c r="BA43" s="6"/>
      <c r="BB43" s="6"/>
      <c r="BC43" s="6"/>
      <c r="BD43" s="6"/>
      <c r="BE43" s="6"/>
      <c r="BF43" s="6"/>
      <c r="BG43" s="6"/>
      <c r="BH43" s="6"/>
      <c r="BI43" s="6"/>
      <c r="BJ43" s="6"/>
      <c r="BK43" s="6"/>
      <c r="BL43" s="6"/>
    </row>
    <row r="44" spans="1:64" s="13" customFormat="1">
      <c r="A44" s="475"/>
      <c r="C44" s="475"/>
      <c r="BA44" s="6"/>
      <c r="BB44" s="6"/>
      <c r="BC44" s="6"/>
      <c r="BD44" s="6"/>
      <c r="BE44" s="6"/>
      <c r="BF44" s="6"/>
      <c r="BG44" s="6"/>
      <c r="BH44" s="6"/>
      <c r="BI44" s="6"/>
      <c r="BJ44" s="6"/>
      <c r="BK44" s="6"/>
      <c r="BL44" s="6"/>
    </row>
    <row r="45" spans="1:64" s="13" customFormat="1">
      <c r="A45" s="475"/>
      <c r="B45" s="475"/>
      <c r="C45" s="475"/>
      <c r="D45" s="61"/>
      <c r="E45" s="61"/>
      <c r="BA45" s="6"/>
      <c r="BB45" s="6"/>
      <c r="BC45" s="6"/>
      <c r="BD45" s="6"/>
      <c r="BE45" s="6"/>
      <c r="BF45" s="6"/>
      <c r="BG45" s="6"/>
      <c r="BH45" s="6"/>
      <c r="BI45" s="6"/>
      <c r="BJ45" s="6"/>
      <c r="BK45" s="6"/>
      <c r="BL45" s="6"/>
    </row>
    <row r="46" spans="1:64" s="13" customFormat="1">
      <c r="A46" s="475"/>
      <c r="B46" s="475"/>
      <c r="C46" s="475"/>
      <c r="D46" s="61"/>
      <c r="E46" s="61"/>
      <c r="BA46" s="6"/>
      <c r="BB46" s="6"/>
      <c r="BC46" s="6"/>
      <c r="BD46" s="6"/>
      <c r="BE46" s="6"/>
      <c r="BF46" s="6"/>
      <c r="BG46" s="6"/>
      <c r="BH46" s="6"/>
      <c r="BI46" s="6"/>
      <c r="BJ46" s="6"/>
      <c r="BK46" s="6"/>
      <c r="BL46" s="6"/>
    </row>
    <row r="47" spans="1:64" s="13" customFormat="1">
      <c r="A47" s="475"/>
      <c r="B47" s="475"/>
      <c r="C47" s="475"/>
      <c r="D47" s="61"/>
      <c r="E47" s="61"/>
      <c r="BA47" s="6"/>
      <c r="BB47" s="6"/>
      <c r="BC47" s="6"/>
      <c r="BD47" s="6"/>
      <c r="BE47" s="6"/>
      <c r="BF47" s="6"/>
      <c r="BG47" s="6"/>
      <c r="BH47" s="6"/>
      <c r="BI47" s="6"/>
      <c r="BJ47" s="6"/>
      <c r="BK47" s="6"/>
      <c r="BL47" s="6"/>
    </row>
    <row r="48" spans="1:64" s="13" customFormat="1">
      <c r="A48" s="62"/>
      <c r="B48" s="79"/>
      <c r="C48" s="79"/>
      <c r="D48" s="79"/>
      <c r="E48" s="79"/>
      <c r="BA48" s="6"/>
      <c r="BB48" s="6"/>
      <c r="BC48" s="6"/>
      <c r="BD48" s="6"/>
      <c r="BE48" s="6"/>
      <c r="BF48" s="6"/>
      <c r="BG48" s="6"/>
      <c r="BH48" s="6"/>
      <c r="BI48" s="6"/>
      <c r="BJ48" s="6"/>
      <c r="BK48" s="6"/>
      <c r="BL48" s="6"/>
    </row>
    <row r="49" spans="1:64" s="13" customFormat="1">
      <c r="A49" s="62"/>
      <c r="B49" s="6"/>
      <c r="C49" s="61"/>
      <c r="D49" s="61"/>
      <c r="E49" s="61"/>
      <c r="BA49" s="6"/>
      <c r="BB49" s="6"/>
      <c r="BC49" s="6"/>
      <c r="BD49" s="6"/>
      <c r="BE49" s="6"/>
      <c r="BF49" s="6"/>
      <c r="BG49" s="6"/>
      <c r="BH49" s="6"/>
      <c r="BI49" s="6"/>
      <c r="BJ49" s="6"/>
      <c r="BK49" s="6"/>
      <c r="BL49" s="6"/>
    </row>
    <row r="50" spans="1:64" s="13" customFormat="1">
      <c r="A50" s="62"/>
      <c r="B50" s="6"/>
      <c r="C50" s="61"/>
      <c r="D50" s="61"/>
      <c r="E50" s="61"/>
      <c r="BA50" s="6"/>
      <c r="BB50" s="6"/>
      <c r="BC50" s="6"/>
      <c r="BD50" s="6"/>
      <c r="BE50" s="6"/>
      <c r="BF50" s="6"/>
      <c r="BG50" s="6"/>
      <c r="BH50" s="6"/>
      <c r="BI50" s="6"/>
      <c r="BJ50" s="6"/>
      <c r="BK50" s="6"/>
      <c r="BL50" s="6"/>
    </row>
    <row r="51" spans="1:64" s="13" customFormat="1">
      <c r="A51" s="62"/>
      <c r="B51" s="6"/>
      <c r="C51" s="61"/>
      <c r="D51" s="61"/>
      <c r="E51" s="61"/>
      <c r="BA51" s="6"/>
      <c r="BB51" s="6"/>
      <c r="BC51" s="6"/>
      <c r="BD51" s="6"/>
      <c r="BE51" s="6"/>
      <c r="BF51" s="6"/>
      <c r="BG51" s="6"/>
      <c r="BH51" s="6"/>
      <c r="BI51" s="6"/>
      <c r="BJ51" s="6"/>
      <c r="BK51" s="6"/>
      <c r="BL51" s="6"/>
    </row>
    <row r="52" spans="1:64" s="13" customFormat="1">
      <c r="A52" s="62"/>
      <c r="B52" s="6"/>
      <c r="C52" s="61"/>
      <c r="D52" s="61"/>
      <c r="E52" s="61"/>
      <c r="BA52" s="6"/>
      <c r="BB52" s="6"/>
      <c r="BC52" s="6"/>
      <c r="BD52" s="6"/>
      <c r="BE52" s="6"/>
      <c r="BF52" s="6"/>
      <c r="BG52" s="6"/>
      <c r="BH52" s="6"/>
      <c r="BI52" s="6"/>
      <c r="BJ52" s="6"/>
      <c r="BK52" s="6"/>
      <c r="BL52" s="6"/>
    </row>
    <row r="53" spans="1:64" s="13" customFormat="1">
      <c r="A53" s="62"/>
      <c r="B53" s="6"/>
      <c r="C53" s="61"/>
      <c r="D53" s="61"/>
      <c r="E53" s="61"/>
      <c r="BA53" s="6"/>
      <c r="BB53" s="6"/>
      <c r="BC53" s="6"/>
      <c r="BD53" s="6"/>
      <c r="BE53" s="6"/>
      <c r="BF53" s="6"/>
      <c r="BG53" s="6"/>
      <c r="BH53" s="6"/>
      <c r="BI53" s="6"/>
      <c r="BJ53" s="6"/>
      <c r="BK53" s="6"/>
      <c r="BL53" s="6"/>
    </row>
    <row r="54" spans="1:64" s="13" customFormat="1">
      <c r="A54" s="62"/>
      <c r="B54" s="6"/>
      <c r="C54" s="61"/>
      <c r="D54" s="61"/>
      <c r="E54" s="61"/>
      <c r="BA54" s="6"/>
      <c r="BB54" s="6"/>
      <c r="BC54" s="6"/>
      <c r="BD54" s="6"/>
      <c r="BE54" s="6"/>
      <c r="BF54" s="6"/>
      <c r="BG54" s="6"/>
      <c r="BH54" s="6"/>
      <c r="BI54" s="6"/>
      <c r="BJ54" s="6"/>
      <c r="BK54" s="6"/>
      <c r="BL54" s="6"/>
    </row>
    <row r="55" spans="1:64" s="13" customFormat="1">
      <c r="A55" s="62"/>
      <c r="B55" s="6"/>
      <c r="C55" s="61"/>
      <c r="D55" s="61"/>
      <c r="E55" s="61"/>
      <c r="BA55" s="6"/>
      <c r="BB55" s="6"/>
      <c r="BC55" s="6"/>
      <c r="BD55" s="6"/>
      <c r="BE55" s="6"/>
      <c r="BF55" s="6"/>
      <c r="BG55" s="6"/>
      <c r="BH55" s="6"/>
      <c r="BI55" s="6"/>
      <c r="BJ55" s="6"/>
      <c r="BK55" s="6"/>
      <c r="BL55" s="6"/>
    </row>
    <row r="56" spans="1:64" s="13" customFormat="1">
      <c r="A56" s="62"/>
      <c r="B56" s="6"/>
      <c r="C56" s="61"/>
      <c r="D56" s="61"/>
      <c r="E56" s="61"/>
      <c r="BA56" s="6"/>
      <c r="BB56" s="6"/>
      <c r="BC56" s="6"/>
      <c r="BD56" s="6"/>
      <c r="BE56" s="6"/>
      <c r="BF56" s="6"/>
      <c r="BG56" s="6"/>
      <c r="BH56" s="6"/>
      <c r="BI56" s="6"/>
      <c r="BJ56" s="6"/>
      <c r="BK56" s="6"/>
      <c r="BL56" s="6"/>
    </row>
    <row r="57" spans="1:64" s="13" customFormat="1">
      <c r="A57" s="62"/>
      <c r="B57" s="6"/>
      <c r="C57" s="61"/>
      <c r="D57" s="61"/>
      <c r="E57" s="61"/>
      <c r="BA57" s="6"/>
      <c r="BB57" s="6"/>
      <c r="BC57" s="6"/>
      <c r="BD57" s="6"/>
      <c r="BE57" s="6"/>
      <c r="BF57" s="6"/>
      <c r="BG57" s="6"/>
      <c r="BH57" s="6"/>
      <c r="BI57" s="6"/>
      <c r="BJ57" s="6"/>
      <c r="BK57" s="6"/>
      <c r="BL57" s="6"/>
    </row>
    <row r="58" spans="1:64" s="13" customFormat="1">
      <c r="A58" s="62"/>
      <c r="B58" s="6"/>
      <c r="C58" s="61"/>
      <c r="D58" s="61"/>
      <c r="E58" s="61"/>
      <c r="BA58" s="6"/>
      <c r="BB58" s="6"/>
      <c r="BC58" s="6"/>
      <c r="BD58" s="6"/>
      <c r="BE58" s="6"/>
      <c r="BF58" s="6"/>
      <c r="BG58" s="6"/>
      <c r="BH58" s="6"/>
      <c r="BI58" s="6"/>
      <c r="BJ58" s="6"/>
      <c r="BK58" s="6"/>
      <c r="BL58" s="6"/>
    </row>
    <row r="59" spans="1:64" s="13" customFormat="1">
      <c r="A59" s="62"/>
      <c r="B59" s="6"/>
      <c r="C59" s="61"/>
      <c r="D59" s="61"/>
      <c r="E59" s="61"/>
      <c r="BA59" s="6"/>
      <c r="BB59" s="6"/>
      <c r="BC59" s="6"/>
      <c r="BD59" s="6"/>
      <c r="BE59" s="6"/>
      <c r="BF59" s="6"/>
      <c r="BG59" s="6"/>
      <c r="BH59" s="6"/>
      <c r="BI59" s="6"/>
      <c r="BJ59" s="6"/>
      <c r="BK59" s="6"/>
      <c r="BL59" s="6"/>
    </row>
    <row r="60" spans="1:64" s="13" customFormat="1">
      <c r="A60" s="62"/>
      <c r="B60" s="6"/>
      <c r="C60" s="61"/>
      <c r="D60" s="61"/>
      <c r="E60" s="61"/>
      <c r="BA60" s="6"/>
      <c r="BB60" s="6"/>
      <c r="BC60" s="6"/>
      <c r="BD60" s="6"/>
      <c r="BE60" s="6"/>
      <c r="BF60" s="6"/>
      <c r="BG60" s="6"/>
      <c r="BH60" s="6"/>
      <c r="BI60" s="6"/>
      <c r="BJ60" s="6"/>
      <c r="BK60" s="6"/>
      <c r="BL60" s="6"/>
    </row>
    <row r="61" spans="1:64" s="13" customFormat="1">
      <c r="A61" s="62"/>
      <c r="B61" s="6"/>
      <c r="C61" s="61"/>
      <c r="D61" s="61"/>
      <c r="E61" s="61"/>
      <c r="BA61" s="6"/>
      <c r="BB61" s="6"/>
      <c r="BC61" s="6"/>
      <c r="BD61" s="6"/>
      <c r="BE61" s="6"/>
      <c r="BF61" s="6"/>
      <c r="BG61" s="6"/>
      <c r="BH61" s="6"/>
      <c r="BI61" s="6"/>
      <c r="BJ61" s="6"/>
      <c r="BK61" s="6"/>
      <c r="BL61" s="6"/>
    </row>
    <row r="62" spans="1:64" s="13" customFormat="1">
      <c r="A62" s="62"/>
      <c r="B62" s="6"/>
      <c r="C62" s="61"/>
      <c r="D62" s="61"/>
      <c r="E62" s="61"/>
      <c r="BA62" s="6"/>
      <c r="BB62" s="6"/>
      <c r="BC62" s="6"/>
      <c r="BD62" s="6"/>
      <c r="BE62" s="6"/>
      <c r="BF62" s="6"/>
      <c r="BG62" s="6"/>
      <c r="BH62" s="6"/>
      <c r="BI62" s="6"/>
      <c r="BJ62" s="6"/>
      <c r="BK62" s="6"/>
      <c r="BL62" s="6"/>
    </row>
    <row r="63" spans="1:64" s="13" customFormat="1">
      <c r="A63" s="62"/>
      <c r="B63" s="6"/>
      <c r="C63" s="61"/>
      <c r="D63" s="61"/>
      <c r="E63" s="61"/>
      <c r="BA63" s="6"/>
      <c r="BB63" s="6"/>
      <c r="BC63" s="6"/>
      <c r="BD63" s="6"/>
      <c r="BE63" s="6"/>
      <c r="BF63" s="6"/>
      <c r="BG63" s="6"/>
      <c r="BH63" s="6"/>
      <c r="BI63" s="6"/>
      <c r="BJ63" s="6"/>
      <c r="BK63" s="6"/>
      <c r="BL63" s="6"/>
    </row>
    <row r="64" spans="1:64" s="13" customFormat="1">
      <c r="A64" s="62"/>
      <c r="B64" s="6"/>
      <c r="C64" s="61"/>
      <c r="D64" s="61"/>
      <c r="E64" s="61"/>
      <c r="BA64" s="6"/>
      <c r="BB64" s="6"/>
      <c r="BC64" s="6"/>
      <c r="BD64" s="6"/>
      <c r="BE64" s="6"/>
      <c r="BF64" s="6"/>
      <c r="BG64" s="6"/>
      <c r="BH64" s="6"/>
      <c r="BI64" s="6"/>
      <c r="BJ64" s="6"/>
      <c r="BK64" s="6"/>
      <c r="BL64" s="6"/>
    </row>
    <row r="65" spans="1:64" s="13" customFormat="1">
      <c r="A65" s="62"/>
      <c r="B65" s="6"/>
      <c r="C65" s="61"/>
      <c r="D65" s="61"/>
      <c r="E65" s="61"/>
      <c r="BA65" s="6"/>
      <c r="BB65" s="6"/>
      <c r="BC65" s="6"/>
      <c r="BD65" s="6"/>
      <c r="BE65" s="6"/>
      <c r="BF65" s="6"/>
      <c r="BG65" s="6"/>
      <c r="BH65" s="6"/>
      <c r="BI65" s="6"/>
      <c r="BJ65" s="6"/>
      <c r="BK65" s="6"/>
      <c r="BL65" s="6"/>
    </row>
    <row r="66" spans="1:64" s="13" customFormat="1">
      <c r="A66" s="62"/>
      <c r="B66" s="6"/>
      <c r="C66" s="61"/>
      <c r="D66" s="61"/>
      <c r="E66" s="61"/>
      <c r="BA66" s="6"/>
      <c r="BB66" s="6"/>
      <c r="BC66" s="6"/>
      <c r="BD66" s="6"/>
      <c r="BE66" s="6"/>
      <c r="BF66" s="6"/>
      <c r="BG66" s="6"/>
      <c r="BH66" s="6"/>
      <c r="BI66" s="6"/>
      <c r="BJ66" s="6"/>
      <c r="BK66" s="6"/>
      <c r="BL66" s="6"/>
    </row>
    <row r="67" spans="1:64" s="13" customFormat="1">
      <c r="A67" s="62"/>
      <c r="B67" s="6"/>
      <c r="C67" s="61"/>
      <c r="D67" s="61"/>
      <c r="E67" s="61"/>
      <c r="BA67" s="6"/>
      <c r="BB67" s="6"/>
      <c r="BC67" s="6"/>
      <c r="BD67" s="6"/>
      <c r="BE67" s="6"/>
      <c r="BF67" s="6"/>
      <c r="BG67" s="6"/>
      <c r="BH67" s="6"/>
      <c r="BI67" s="6"/>
      <c r="BJ67" s="6"/>
      <c r="BK67" s="6"/>
      <c r="BL67" s="6"/>
    </row>
    <row r="68" spans="1:64" s="13" customFormat="1">
      <c r="A68" s="62"/>
      <c r="B68" s="6"/>
      <c r="C68" s="61"/>
      <c r="D68" s="61"/>
      <c r="E68" s="61"/>
      <c r="BA68" s="6"/>
      <c r="BB68" s="6"/>
      <c r="BC68" s="6"/>
      <c r="BD68" s="6"/>
      <c r="BE68" s="6"/>
      <c r="BF68" s="6"/>
      <c r="BG68" s="6"/>
      <c r="BH68" s="6"/>
      <c r="BI68" s="6"/>
      <c r="BJ68" s="6"/>
      <c r="BK68" s="6"/>
      <c r="BL68" s="6"/>
    </row>
    <row r="69" spans="1:64" s="13" customFormat="1">
      <c r="A69" s="62"/>
      <c r="B69" s="6"/>
      <c r="C69" s="61"/>
      <c r="D69" s="61"/>
      <c r="E69" s="61"/>
      <c r="BA69" s="6"/>
      <c r="BB69" s="6"/>
      <c r="BC69" s="6"/>
      <c r="BD69" s="6"/>
      <c r="BE69" s="6"/>
      <c r="BF69" s="6"/>
      <c r="BG69" s="6"/>
      <c r="BH69" s="6"/>
      <c r="BI69" s="6"/>
      <c r="BJ69" s="6"/>
      <c r="BK69" s="6"/>
      <c r="BL69" s="6"/>
    </row>
    <row r="70" spans="1:64" s="13" customFormat="1">
      <c r="A70" s="62"/>
      <c r="B70" s="6"/>
      <c r="C70" s="61"/>
      <c r="D70" s="61"/>
      <c r="E70" s="61"/>
      <c r="BA70" s="6"/>
      <c r="BB70" s="6"/>
      <c r="BC70" s="6"/>
      <c r="BD70" s="6"/>
      <c r="BE70" s="6"/>
      <c r="BF70" s="6"/>
      <c r="BG70" s="6"/>
      <c r="BH70" s="6"/>
      <c r="BI70" s="6"/>
      <c r="BJ70" s="6"/>
      <c r="BK70" s="6"/>
      <c r="BL70" s="6"/>
    </row>
    <row r="71" spans="1:64" s="13" customFormat="1">
      <c r="A71" s="62"/>
      <c r="B71" s="6"/>
      <c r="C71" s="61"/>
      <c r="D71" s="61"/>
      <c r="E71" s="61"/>
      <c r="BA71" s="6"/>
      <c r="BB71" s="6"/>
      <c r="BC71" s="6"/>
      <c r="BD71" s="6"/>
      <c r="BE71" s="6"/>
      <c r="BF71" s="6"/>
      <c r="BG71" s="6"/>
      <c r="BH71" s="6"/>
      <c r="BI71" s="6"/>
      <c r="BJ71" s="6"/>
      <c r="BK71" s="6"/>
      <c r="BL71" s="6"/>
    </row>
    <row r="72" spans="1:64" s="13" customFormat="1">
      <c r="A72" s="62"/>
      <c r="B72" s="6"/>
      <c r="C72" s="61"/>
      <c r="D72" s="61"/>
      <c r="E72" s="61"/>
      <c r="BA72" s="6"/>
      <c r="BB72" s="6"/>
      <c r="BC72" s="6"/>
      <c r="BD72" s="6"/>
      <c r="BE72" s="6"/>
      <c r="BF72" s="6"/>
      <c r="BG72" s="6"/>
      <c r="BH72" s="6"/>
      <c r="BI72" s="6"/>
      <c r="BJ72" s="6"/>
      <c r="BK72" s="6"/>
      <c r="BL72" s="6"/>
    </row>
    <row r="73" spans="1:64" s="13" customFormat="1">
      <c r="A73" s="62"/>
      <c r="B73" s="6"/>
      <c r="C73" s="61"/>
      <c r="D73" s="61"/>
      <c r="E73" s="61"/>
      <c r="BA73" s="6"/>
      <c r="BB73" s="6"/>
      <c r="BC73" s="6"/>
      <c r="BD73" s="6"/>
      <c r="BE73" s="6"/>
      <c r="BF73" s="6"/>
      <c r="BG73" s="6"/>
      <c r="BH73" s="6"/>
      <c r="BI73" s="6"/>
      <c r="BJ73" s="6"/>
      <c r="BK73" s="6"/>
      <c r="BL73" s="6"/>
    </row>
    <row r="74" spans="1:64" s="13" customFormat="1">
      <c r="A74" s="62"/>
      <c r="B74" s="6"/>
      <c r="C74" s="61"/>
      <c r="D74" s="61"/>
      <c r="E74" s="61"/>
      <c r="BA74" s="6"/>
      <c r="BB74" s="6"/>
      <c r="BC74" s="6"/>
      <c r="BD74" s="6"/>
      <c r="BE74" s="6"/>
      <c r="BF74" s="6"/>
      <c r="BG74" s="6"/>
      <c r="BH74" s="6"/>
      <c r="BI74" s="6"/>
      <c r="BJ74" s="6"/>
      <c r="BK74" s="6"/>
      <c r="BL74" s="6"/>
    </row>
    <row r="75" spans="1:64" s="13" customFormat="1">
      <c r="A75" s="62"/>
      <c r="B75" s="6"/>
      <c r="C75" s="61"/>
      <c r="D75" s="61"/>
      <c r="E75" s="61"/>
      <c r="BA75" s="6"/>
      <c r="BB75" s="6"/>
      <c r="BC75" s="6"/>
      <c r="BD75" s="6"/>
      <c r="BE75" s="6"/>
      <c r="BF75" s="6"/>
      <c r="BG75" s="6"/>
      <c r="BH75" s="6"/>
      <c r="BI75" s="6"/>
      <c r="BJ75" s="6"/>
      <c r="BK75" s="6"/>
      <c r="BL75" s="6"/>
    </row>
    <row r="76" spans="1:64" s="13" customFormat="1">
      <c r="A76" s="62"/>
      <c r="B76" s="6"/>
      <c r="C76" s="61"/>
      <c r="D76" s="61"/>
      <c r="E76" s="61"/>
      <c r="BA76" s="6"/>
      <c r="BB76" s="6"/>
      <c r="BC76" s="6"/>
      <c r="BD76" s="6"/>
      <c r="BE76" s="6"/>
      <c r="BF76" s="6"/>
      <c r="BG76" s="6"/>
      <c r="BH76" s="6"/>
      <c r="BI76" s="6"/>
      <c r="BJ76" s="6"/>
      <c r="BK76" s="6"/>
      <c r="BL76" s="6"/>
    </row>
    <row r="77" spans="1:64" s="13" customFormat="1">
      <c r="A77" s="62"/>
      <c r="B77" s="6"/>
      <c r="C77" s="61"/>
      <c r="D77" s="61"/>
      <c r="E77" s="61"/>
      <c r="BA77" s="6"/>
      <c r="BB77" s="6"/>
      <c r="BC77" s="6"/>
      <c r="BD77" s="6"/>
      <c r="BE77" s="6"/>
      <c r="BF77" s="6"/>
      <c r="BG77" s="6"/>
      <c r="BH77" s="6"/>
      <c r="BI77" s="6"/>
      <c r="BJ77" s="6"/>
      <c r="BK77" s="6"/>
      <c r="BL77" s="6"/>
    </row>
    <row r="78" spans="1:64" s="13" customFormat="1">
      <c r="A78" s="62"/>
      <c r="B78" s="6"/>
      <c r="C78" s="61"/>
      <c r="D78" s="61"/>
      <c r="E78" s="61"/>
      <c r="BA78" s="6"/>
      <c r="BB78" s="6"/>
      <c r="BC78" s="6"/>
      <c r="BD78" s="6"/>
      <c r="BE78" s="6"/>
      <c r="BF78" s="6"/>
      <c r="BG78" s="6"/>
      <c r="BH78" s="6"/>
      <c r="BI78" s="6"/>
      <c r="BJ78" s="6"/>
      <c r="BK78" s="6"/>
      <c r="BL78" s="6"/>
    </row>
    <row r="79" spans="1:64" s="13" customFormat="1">
      <c r="A79" s="62"/>
      <c r="B79" s="6"/>
      <c r="C79" s="61"/>
      <c r="D79" s="61"/>
      <c r="E79" s="61"/>
      <c r="BA79" s="6"/>
      <c r="BB79" s="6"/>
      <c r="BC79" s="6"/>
      <c r="BD79" s="6"/>
      <c r="BE79" s="6"/>
      <c r="BF79" s="6"/>
      <c r="BG79" s="6"/>
      <c r="BH79" s="6"/>
      <c r="BI79" s="6"/>
      <c r="BJ79" s="6"/>
      <c r="BK79" s="6"/>
      <c r="BL79" s="6"/>
    </row>
    <row r="80" spans="1:64" s="13" customFormat="1">
      <c r="A80" s="62"/>
      <c r="B80" s="6"/>
      <c r="C80" s="61"/>
      <c r="D80" s="61"/>
      <c r="E80" s="61"/>
      <c r="BA80" s="6"/>
      <c r="BB80" s="6"/>
      <c r="BC80" s="6"/>
      <c r="BD80" s="6"/>
      <c r="BE80" s="6"/>
      <c r="BF80" s="6"/>
      <c r="BG80" s="6"/>
      <c r="BH80" s="6"/>
      <c r="BI80" s="6"/>
      <c r="BJ80" s="6"/>
      <c r="BK80" s="6"/>
      <c r="BL80" s="6"/>
    </row>
    <row r="81" spans="1:64" s="13" customFormat="1">
      <c r="A81" s="62"/>
      <c r="B81" s="6"/>
      <c r="C81" s="61"/>
      <c r="D81" s="61"/>
      <c r="E81" s="61"/>
      <c r="BA81" s="6"/>
      <c r="BB81" s="6"/>
      <c r="BC81" s="6"/>
      <c r="BD81" s="6"/>
      <c r="BE81" s="6"/>
      <c r="BF81" s="6"/>
      <c r="BG81" s="6"/>
      <c r="BH81" s="6"/>
      <c r="BI81" s="6"/>
      <c r="BJ81" s="6"/>
      <c r="BK81" s="6"/>
      <c r="BL81" s="6"/>
    </row>
    <row r="82" spans="1:64" s="13" customFormat="1">
      <c r="A82" s="62"/>
      <c r="B82" s="6"/>
      <c r="C82" s="61"/>
      <c r="D82" s="61"/>
      <c r="E82" s="61"/>
      <c r="BA82" s="6"/>
      <c r="BB82" s="6"/>
      <c r="BC82" s="6"/>
      <c r="BD82" s="6"/>
      <c r="BE82" s="6"/>
      <c r="BF82" s="6"/>
      <c r="BG82" s="6"/>
      <c r="BH82" s="6"/>
      <c r="BI82" s="6"/>
      <c r="BJ82" s="6"/>
      <c r="BK82" s="6"/>
      <c r="BL82" s="6"/>
    </row>
    <row r="83" spans="1:64" s="13" customFormat="1">
      <c r="A83" s="62"/>
      <c r="B83" s="6"/>
      <c r="C83" s="61"/>
      <c r="D83" s="61"/>
      <c r="E83" s="61"/>
      <c r="BA83" s="6"/>
      <c r="BB83" s="6"/>
      <c r="BC83" s="6"/>
      <c r="BD83" s="6"/>
      <c r="BE83" s="6"/>
      <c r="BF83" s="6"/>
      <c r="BG83" s="6"/>
      <c r="BH83" s="6"/>
      <c r="BI83" s="6"/>
      <c r="BJ83" s="6"/>
      <c r="BK83" s="6"/>
      <c r="BL83" s="6"/>
    </row>
    <row r="84" spans="1:64" s="13" customFormat="1">
      <c r="A84" s="62"/>
      <c r="B84" s="6"/>
      <c r="C84" s="61"/>
      <c r="D84" s="61"/>
      <c r="E84" s="61"/>
      <c r="BA84" s="6"/>
      <c r="BB84" s="6"/>
      <c r="BC84" s="6"/>
      <c r="BD84" s="6"/>
      <c r="BE84" s="6"/>
      <c r="BF84" s="6"/>
      <c r="BG84" s="6"/>
      <c r="BH84" s="6"/>
      <c r="BI84" s="6"/>
      <c r="BJ84" s="6"/>
      <c r="BK84" s="6"/>
      <c r="BL84" s="6"/>
    </row>
    <row r="85" spans="1:64" s="13" customFormat="1">
      <c r="A85" s="62"/>
      <c r="B85" s="6"/>
      <c r="C85" s="61"/>
      <c r="D85" s="61"/>
      <c r="E85" s="61"/>
      <c r="BA85" s="6"/>
      <c r="BB85" s="6"/>
      <c r="BC85" s="6"/>
      <c r="BD85" s="6"/>
      <c r="BE85" s="6"/>
      <c r="BF85" s="6"/>
      <c r="BG85" s="6"/>
      <c r="BH85" s="6"/>
      <c r="BI85" s="6"/>
      <c r="BJ85" s="6"/>
      <c r="BK85" s="6"/>
      <c r="BL85" s="6"/>
    </row>
    <row r="86" spans="1:64" s="13" customFormat="1">
      <c r="A86" s="62"/>
      <c r="B86" s="6"/>
      <c r="C86" s="61"/>
      <c r="D86" s="61"/>
      <c r="E86" s="61"/>
      <c r="BA86" s="6"/>
      <c r="BB86" s="6"/>
      <c r="BC86" s="6"/>
      <c r="BD86" s="6"/>
      <c r="BE86" s="6"/>
      <c r="BF86" s="6"/>
      <c r="BG86" s="6"/>
      <c r="BH86" s="6"/>
      <c r="BI86" s="6"/>
      <c r="BJ86" s="6"/>
      <c r="BK86" s="6"/>
      <c r="BL86" s="6"/>
    </row>
    <row r="87" spans="1:64" s="13" customFormat="1">
      <c r="A87" s="62"/>
      <c r="B87" s="6"/>
      <c r="C87" s="61"/>
      <c r="D87" s="61"/>
      <c r="E87" s="61"/>
      <c r="BA87" s="6"/>
      <c r="BB87" s="6"/>
      <c r="BC87" s="6"/>
      <c r="BD87" s="6"/>
      <c r="BE87" s="6"/>
      <c r="BF87" s="6"/>
      <c r="BG87" s="6"/>
      <c r="BH87" s="6"/>
      <c r="BI87" s="6"/>
      <c r="BJ87" s="6"/>
      <c r="BK87" s="6"/>
      <c r="BL87" s="6"/>
    </row>
    <row r="88" spans="1:64" s="13" customFormat="1">
      <c r="A88" s="62"/>
      <c r="B88" s="6"/>
      <c r="C88" s="61"/>
      <c r="D88" s="61"/>
      <c r="E88" s="61"/>
      <c r="BA88" s="6"/>
      <c r="BB88" s="6"/>
      <c r="BC88" s="6"/>
      <c r="BD88" s="6"/>
      <c r="BE88" s="6"/>
      <c r="BF88" s="6"/>
      <c r="BG88" s="6"/>
      <c r="BH88" s="6"/>
      <c r="BI88" s="6"/>
      <c r="BJ88" s="6"/>
      <c r="BK88" s="6"/>
      <c r="BL88" s="6"/>
    </row>
    <row r="89" spans="1:64" s="13" customFormat="1">
      <c r="A89" s="62"/>
      <c r="B89" s="6"/>
      <c r="C89" s="61"/>
      <c r="D89" s="61"/>
      <c r="E89" s="61"/>
      <c r="BA89" s="6"/>
      <c r="BB89" s="6"/>
      <c r="BC89" s="6"/>
      <c r="BD89" s="6"/>
      <c r="BE89" s="6"/>
      <c r="BF89" s="6"/>
      <c r="BG89" s="6"/>
      <c r="BH89" s="6"/>
      <c r="BI89" s="6"/>
      <c r="BJ89" s="6"/>
      <c r="BK89" s="6"/>
      <c r="BL89" s="6"/>
    </row>
    <row r="90" spans="1:64" s="13" customFormat="1">
      <c r="A90" s="62"/>
      <c r="B90" s="6"/>
      <c r="C90" s="61"/>
      <c r="D90" s="61"/>
      <c r="E90" s="61"/>
      <c r="BA90" s="6"/>
      <c r="BB90" s="6"/>
      <c r="BC90" s="6"/>
      <c r="BD90" s="6"/>
      <c r="BE90" s="6"/>
      <c r="BF90" s="6"/>
      <c r="BG90" s="6"/>
      <c r="BH90" s="6"/>
      <c r="BI90" s="6"/>
      <c r="BJ90" s="6"/>
      <c r="BK90" s="6"/>
      <c r="BL90" s="6"/>
    </row>
    <row r="91" spans="1:64" s="13" customFormat="1">
      <c r="A91" s="62"/>
      <c r="B91" s="6"/>
      <c r="C91" s="61"/>
      <c r="D91" s="61"/>
      <c r="E91" s="61"/>
      <c r="BA91" s="6"/>
      <c r="BB91" s="6"/>
      <c r="BC91" s="6"/>
      <c r="BD91" s="6"/>
      <c r="BE91" s="6"/>
      <c r="BF91" s="6"/>
      <c r="BG91" s="6"/>
      <c r="BH91" s="6"/>
      <c r="BI91" s="6"/>
      <c r="BJ91" s="6"/>
      <c r="BK91" s="6"/>
      <c r="BL91" s="6"/>
    </row>
    <row r="92" spans="1:64" s="13" customFormat="1">
      <c r="A92" s="62"/>
      <c r="B92" s="6"/>
      <c r="C92" s="61"/>
      <c r="D92" s="61"/>
      <c r="E92" s="61"/>
      <c r="BA92" s="6"/>
      <c r="BB92" s="6"/>
      <c r="BC92" s="6"/>
      <c r="BD92" s="6"/>
      <c r="BE92" s="6"/>
      <c r="BF92" s="6"/>
      <c r="BG92" s="6"/>
      <c r="BH92" s="6"/>
      <c r="BI92" s="6"/>
      <c r="BJ92" s="6"/>
      <c r="BK92" s="6"/>
      <c r="BL92" s="6"/>
    </row>
    <row r="93" spans="1:64" s="13" customFormat="1">
      <c r="A93" s="62"/>
      <c r="B93" s="6"/>
      <c r="C93" s="61"/>
      <c r="D93" s="61"/>
      <c r="E93" s="61"/>
      <c r="BA93" s="6"/>
      <c r="BB93" s="6"/>
      <c r="BC93" s="6"/>
      <c r="BD93" s="6"/>
      <c r="BE93" s="6"/>
      <c r="BF93" s="6"/>
      <c r="BG93" s="6"/>
      <c r="BH93" s="6"/>
      <c r="BI93" s="6"/>
      <c r="BJ93" s="6"/>
      <c r="BK93" s="6"/>
      <c r="BL93" s="6"/>
    </row>
    <row r="94" spans="1:64" s="13" customFormat="1">
      <c r="A94" s="62"/>
      <c r="B94" s="6"/>
      <c r="C94" s="61"/>
      <c r="D94" s="61"/>
      <c r="E94" s="61"/>
      <c r="BA94" s="6"/>
      <c r="BB94" s="6"/>
      <c r="BC94" s="6"/>
      <c r="BD94" s="6"/>
      <c r="BE94" s="6"/>
      <c r="BF94" s="6"/>
      <c r="BG94" s="6"/>
      <c r="BH94" s="6"/>
      <c r="BI94" s="6"/>
      <c r="BJ94" s="6"/>
      <c r="BK94" s="6"/>
      <c r="BL94" s="6"/>
    </row>
    <row r="95" spans="1:64" s="13" customFormat="1">
      <c r="A95" s="62"/>
      <c r="B95" s="6"/>
      <c r="C95" s="61"/>
      <c r="D95" s="61"/>
      <c r="E95" s="61"/>
      <c r="BA95" s="6"/>
      <c r="BB95" s="6"/>
      <c r="BC95" s="6"/>
      <c r="BD95" s="6"/>
      <c r="BE95" s="6"/>
      <c r="BF95" s="6"/>
      <c r="BG95" s="6"/>
      <c r="BH95" s="6"/>
      <c r="BI95" s="6"/>
      <c r="BJ95" s="6"/>
      <c r="BK95" s="6"/>
      <c r="BL95" s="6"/>
    </row>
    <row r="96" spans="1:64" s="13" customFormat="1">
      <c r="A96" s="62"/>
      <c r="B96" s="6"/>
      <c r="C96" s="61"/>
      <c r="D96" s="61"/>
      <c r="E96" s="61"/>
      <c r="BA96" s="6"/>
      <c r="BB96" s="6"/>
      <c r="BC96" s="6"/>
      <c r="BD96" s="6"/>
      <c r="BE96" s="6"/>
      <c r="BF96" s="6"/>
      <c r="BG96" s="6"/>
      <c r="BH96" s="6"/>
      <c r="BI96" s="6"/>
      <c r="BJ96" s="6"/>
      <c r="BK96" s="6"/>
      <c r="BL96" s="6"/>
    </row>
    <row r="97" spans="1:64" s="13" customFormat="1">
      <c r="A97" s="62"/>
      <c r="B97" s="6"/>
      <c r="C97" s="61"/>
      <c r="D97" s="61"/>
      <c r="E97" s="61"/>
      <c r="BA97" s="6"/>
      <c r="BB97" s="6"/>
      <c r="BC97" s="6"/>
      <c r="BD97" s="6"/>
      <c r="BE97" s="6"/>
      <c r="BF97" s="6"/>
      <c r="BG97" s="6"/>
      <c r="BH97" s="6"/>
      <c r="BI97" s="6"/>
      <c r="BJ97" s="6"/>
      <c r="BK97" s="6"/>
      <c r="BL97" s="6"/>
    </row>
    <row r="98" spans="1:64" s="13" customFormat="1">
      <c r="A98" s="62"/>
      <c r="B98" s="6"/>
      <c r="C98" s="61"/>
      <c r="D98" s="61"/>
      <c r="E98" s="61"/>
      <c r="BA98" s="6"/>
      <c r="BB98" s="6"/>
      <c r="BC98" s="6"/>
      <c r="BD98" s="6"/>
      <c r="BE98" s="6"/>
      <c r="BF98" s="6"/>
      <c r="BG98" s="6"/>
      <c r="BH98" s="6"/>
      <c r="BI98" s="6"/>
      <c r="BJ98" s="6"/>
      <c r="BK98" s="6"/>
      <c r="BL98" s="6"/>
    </row>
    <row r="99" spans="1:64" s="13" customFormat="1">
      <c r="A99" s="62"/>
      <c r="B99" s="6"/>
      <c r="C99" s="61"/>
      <c r="D99" s="61"/>
      <c r="E99" s="61"/>
      <c r="BA99" s="6"/>
      <c r="BB99" s="6"/>
      <c r="BC99" s="6"/>
      <c r="BD99" s="6"/>
      <c r="BE99" s="6"/>
      <c r="BF99" s="6"/>
      <c r="BG99" s="6"/>
      <c r="BH99" s="6"/>
      <c r="BI99" s="6"/>
      <c r="BJ99" s="6"/>
      <c r="BK99" s="6"/>
      <c r="BL99" s="6"/>
    </row>
    <row r="100" spans="1:64" s="13" customFormat="1">
      <c r="A100" s="62"/>
      <c r="B100" s="6"/>
      <c r="C100" s="61"/>
      <c r="D100" s="61"/>
      <c r="E100" s="61"/>
      <c r="BA100" s="6"/>
      <c r="BB100" s="6"/>
      <c r="BC100" s="6"/>
      <c r="BD100" s="6"/>
      <c r="BE100" s="6"/>
      <c r="BF100" s="6"/>
      <c r="BG100" s="6"/>
      <c r="BH100" s="6"/>
      <c r="BI100" s="6"/>
      <c r="BJ100" s="6"/>
      <c r="BK100" s="6"/>
      <c r="BL100" s="6"/>
    </row>
    <row r="101" spans="1:64" s="13" customFormat="1">
      <c r="A101" s="62"/>
      <c r="B101" s="6"/>
      <c r="C101" s="61"/>
      <c r="D101" s="61"/>
      <c r="E101" s="61"/>
      <c r="BA101" s="6"/>
      <c r="BB101" s="6"/>
      <c r="BC101" s="6"/>
      <c r="BD101" s="6"/>
      <c r="BE101" s="6"/>
      <c r="BF101" s="6"/>
      <c r="BG101" s="6"/>
      <c r="BH101" s="6"/>
      <c r="BI101" s="6"/>
      <c r="BJ101" s="6"/>
      <c r="BK101" s="6"/>
      <c r="BL101" s="6"/>
    </row>
    <row r="102" spans="1:64" s="13" customFormat="1">
      <c r="A102" s="62"/>
      <c r="B102" s="6"/>
      <c r="C102" s="61"/>
      <c r="D102" s="61"/>
      <c r="E102" s="61"/>
      <c r="BA102" s="6"/>
      <c r="BB102" s="6"/>
      <c r="BC102" s="6"/>
      <c r="BD102" s="6"/>
      <c r="BE102" s="6"/>
      <c r="BF102" s="6"/>
      <c r="BG102" s="6"/>
      <c r="BH102" s="6"/>
      <c r="BI102" s="6"/>
      <c r="BJ102" s="6"/>
      <c r="BK102" s="6"/>
      <c r="BL102" s="6"/>
    </row>
    <row r="103" spans="1:64" s="13" customFormat="1">
      <c r="A103" s="62"/>
      <c r="B103" s="6"/>
      <c r="C103" s="61"/>
      <c r="D103" s="61"/>
      <c r="E103" s="61"/>
      <c r="BA103" s="6"/>
      <c r="BB103" s="6"/>
      <c r="BC103" s="6"/>
      <c r="BD103" s="6"/>
      <c r="BE103" s="6"/>
      <c r="BF103" s="6"/>
      <c r="BG103" s="6"/>
      <c r="BH103" s="6"/>
      <c r="BI103" s="6"/>
      <c r="BJ103" s="6"/>
      <c r="BK103" s="6"/>
      <c r="BL103" s="6"/>
    </row>
    <row r="104" spans="1:64" s="13" customFormat="1">
      <c r="A104" s="62"/>
      <c r="B104" s="6"/>
      <c r="C104" s="61"/>
      <c r="D104" s="61"/>
      <c r="E104" s="61"/>
      <c r="BA104" s="6"/>
      <c r="BB104" s="6"/>
      <c r="BC104" s="6"/>
      <c r="BD104" s="6"/>
      <c r="BE104" s="6"/>
      <c r="BF104" s="6"/>
      <c r="BG104" s="6"/>
      <c r="BH104" s="6"/>
      <c r="BI104" s="6"/>
      <c r="BJ104" s="6"/>
      <c r="BK104" s="6"/>
      <c r="BL104" s="6"/>
    </row>
    <row r="105" spans="1:64" s="13" customFormat="1">
      <c r="A105" s="62"/>
      <c r="B105" s="6"/>
      <c r="C105" s="61"/>
      <c r="D105" s="61"/>
      <c r="E105" s="61"/>
      <c r="BA105" s="6"/>
      <c r="BB105" s="6"/>
      <c r="BC105" s="6"/>
      <c r="BD105" s="6"/>
      <c r="BE105" s="6"/>
      <c r="BF105" s="6"/>
      <c r="BG105" s="6"/>
      <c r="BH105" s="6"/>
      <c r="BI105" s="6"/>
      <c r="BJ105" s="6"/>
      <c r="BK105" s="6"/>
      <c r="BL105" s="6"/>
    </row>
    <row r="106" spans="1:64" s="13" customFormat="1">
      <c r="A106" s="62"/>
      <c r="B106" s="6"/>
      <c r="C106" s="61"/>
      <c r="D106" s="61"/>
      <c r="E106" s="61"/>
      <c r="BA106" s="6"/>
      <c r="BB106" s="6"/>
      <c r="BC106" s="6"/>
      <c r="BD106" s="6"/>
      <c r="BE106" s="6"/>
      <c r="BF106" s="6"/>
      <c r="BG106" s="6"/>
      <c r="BH106" s="6"/>
      <c r="BI106" s="6"/>
      <c r="BJ106" s="6"/>
      <c r="BK106" s="6"/>
      <c r="BL106" s="6"/>
    </row>
    <row r="107" spans="1:64" s="13" customFormat="1">
      <c r="A107" s="62"/>
      <c r="B107" s="6"/>
      <c r="C107" s="61"/>
      <c r="D107" s="61"/>
      <c r="E107" s="61"/>
      <c r="BA107" s="6"/>
      <c r="BB107" s="6"/>
      <c r="BC107" s="6"/>
      <c r="BD107" s="6"/>
      <c r="BE107" s="6"/>
      <c r="BF107" s="6"/>
      <c r="BG107" s="6"/>
      <c r="BH107" s="6"/>
      <c r="BI107" s="6"/>
      <c r="BJ107" s="6"/>
      <c r="BK107" s="6"/>
      <c r="BL107" s="6"/>
    </row>
    <row r="108" spans="1:64" s="13" customFormat="1">
      <c r="A108" s="62"/>
      <c r="B108" s="6"/>
      <c r="C108" s="61"/>
      <c r="D108" s="61"/>
      <c r="E108" s="61"/>
      <c r="BA108" s="6"/>
      <c r="BB108" s="6"/>
      <c r="BC108" s="6"/>
      <c r="BD108" s="6"/>
      <c r="BE108" s="6"/>
      <c r="BF108" s="6"/>
      <c r="BG108" s="6"/>
      <c r="BH108" s="6"/>
      <c r="BI108" s="6"/>
      <c r="BJ108" s="6"/>
      <c r="BK108" s="6"/>
      <c r="BL108" s="6"/>
    </row>
    <row r="109" spans="1:64" s="13" customFormat="1">
      <c r="A109" s="62"/>
      <c r="B109" s="6"/>
      <c r="C109" s="61"/>
      <c r="D109" s="61"/>
      <c r="E109" s="61"/>
      <c r="BA109" s="6"/>
      <c r="BB109" s="6"/>
      <c r="BC109" s="6"/>
      <c r="BD109" s="6"/>
      <c r="BE109" s="6"/>
      <c r="BF109" s="6"/>
      <c r="BG109" s="6"/>
      <c r="BH109" s="6"/>
      <c r="BI109" s="6"/>
      <c r="BJ109" s="6"/>
      <c r="BK109" s="6"/>
      <c r="BL109" s="6"/>
    </row>
    <row r="110" spans="1:64" s="13" customFormat="1">
      <c r="A110" s="62"/>
      <c r="B110" s="6"/>
      <c r="C110" s="61"/>
      <c r="D110" s="61"/>
      <c r="E110" s="61"/>
      <c r="BA110" s="6"/>
      <c r="BB110" s="6"/>
      <c r="BC110" s="6"/>
      <c r="BD110" s="6"/>
      <c r="BE110" s="6"/>
      <c r="BF110" s="6"/>
      <c r="BG110" s="6"/>
      <c r="BH110" s="6"/>
      <c r="BI110" s="6"/>
      <c r="BJ110" s="6"/>
      <c r="BK110" s="6"/>
      <c r="BL110" s="6"/>
    </row>
    <row r="111" spans="1:64" s="13" customFormat="1">
      <c r="A111" s="62"/>
      <c r="B111" s="6"/>
      <c r="C111" s="61"/>
      <c r="D111" s="61"/>
      <c r="E111" s="61"/>
      <c r="BA111" s="6"/>
      <c r="BB111" s="6"/>
      <c r="BC111" s="6"/>
      <c r="BD111" s="6"/>
      <c r="BE111" s="6"/>
      <c r="BF111" s="6"/>
      <c r="BG111" s="6"/>
      <c r="BH111" s="6"/>
      <c r="BI111" s="6"/>
      <c r="BJ111" s="6"/>
      <c r="BK111" s="6"/>
      <c r="BL111" s="6"/>
    </row>
    <row r="112" spans="1:64" s="13" customFormat="1">
      <c r="A112" s="62"/>
      <c r="B112" s="6"/>
      <c r="C112" s="61"/>
      <c r="D112" s="61"/>
      <c r="E112" s="61"/>
      <c r="BA112" s="6"/>
      <c r="BB112" s="6"/>
      <c r="BC112" s="6"/>
      <c r="BD112" s="6"/>
      <c r="BE112" s="6"/>
      <c r="BF112" s="6"/>
      <c r="BG112" s="6"/>
      <c r="BH112" s="6"/>
      <c r="BI112" s="6"/>
      <c r="BJ112" s="6"/>
      <c r="BK112" s="6"/>
      <c r="BL112" s="6"/>
    </row>
    <row r="113" spans="1:64" s="13" customFormat="1">
      <c r="A113" s="62"/>
      <c r="B113" s="6"/>
      <c r="C113" s="61"/>
      <c r="D113" s="61"/>
      <c r="E113" s="61"/>
      <c r="BA113" s="6"/>
      <c r="BB113" s="6"/>
      <c r="BC113" s="6"/>
      <c r="BD113" s="6"/>
      <c r="BE113" s="6"/>
      <c r="BF113" s="6"/>
      <c r="BG113" s="6"/>
      <c r="BH113" s="6"/>
      <c r="BI113" s="6"/>
      <c r="BJ113" s="6"/>
      <c r="BK113" s="6"/>
      <c r="BL113" s="6"/>
    </row>
    <row r="114" spans="1:64" s="13" customFormat="1">
      <c r="A114" s="62"/>
      <c r="B114" s="6"/>
      <c r="C114" s="61"/>
      <c r="D114" s="61"/>
      <c r="E114" s="61"/>
      <c r="BA114" s="6"/>
      <c r="BB114" s="6"/>
      <c r="BC114" s="6"/>
      <c r="BD114" s="6"/>
      <c r="BE114" s="6"/>
      <c r="BF114" s="6"/>
      <c r="BG114" s="6"/>
      <c r="BH114" s="6"/>
      <c r="BI114" s="6"/>
      <c r="BJ114" s="6"/>
      <c r="BK114" s="6"/>
      <c r="BL114" s="6"/>
    </row>
    <row r="115" spans="1:64" s="13" customFormat="1">
      <c r="A115" s="62"/>
      <c r="B115" s="6"/>
      <c r="C115" s="61"/>
      <c r="D115" s="61"/>
      <c r="E115" s="61"/>
      <c r="BA115" s="6"/>
      <c r="BB115" s="6"/>
      <c r="BC115" s="6"/>
      <c r="BD115" s="6"/>
      <c r="BE115" s="6"/>
      <c r="BF115" s="6"/>
      <c r="BG115" s="6"/>
      <c r="BH115" s="6"/>
      <c r="BI115" s="6"/>
      <c r="BJ115" s="6"/>
      <c r="BK115" s="6"/>
      <c r="BL115" s="6"/>
    </row>
    <row r="116" spans="1:64" s="13" customFormat="1">
      <c r="A116" s="62"/>
      <c r="B116" s="6"/>
      <c r="C116" s="61"/>
      <c r="D116" s="61"/>
      <c r="E116" s="61"/>
      <c r="BA116" s="6"/>
      <c r="BB116" s="6"/>
      <c r="BC116" s="6"/>
      <c r="BD116" s="6"/>
      <c r="BE116" s="6"/>
      <c r="BF116" s="6"/>
      <c r="BG116" s="6"/>
      <c r="BH116" s="6"/>
      <c r="BI116" s="6"/>
      <c r="BJ116" s="6"/>
      <c r="BK116" s="6"/>
      <c r="BL116" s="6"/>
    </row>
    <row r="117" spans="1:64" s="13" customFormat="1">
      <c r="A117" s="62"/>
      <c r="B117" s="6"/>
      <c r="C117" s="61"/>
      <c r="D117" s="61"/>
      <c r="E117" s="61"/>
      <c r="BA117" s="6"/>
      <c r="BB117" s="6"/>
      <c r="BC117" s="6"/>
      <c r="BD117" s="6"/>
      <c r="BE117" s="6"/>
      <c r="BF117" s="6"/>
      <c r="BG117" s="6"/>
      <c r="BH117" s="6"/>
      <c r="BI117" s="6"/>
      <c r="BJ117" s="6"/>
      <c r="BK117" s="6"/>
      <c r="BL117" s="6"/>
    </row>
    <row r="118" spans="1:64" s="13" customFormat="1">
      <c r="A118" s="62"/>
      <c r="B118" s="6"/>
      <c r="C118" s="61"/>
      <c r="D118" s="61"/>
      <c r="E118" s="61"/>
      <c r="BA118" s="6"/>
      <c r="BB118" s="6"/>
      <c r="BC118" s="6"/>
      <c r="BD118" s="6"/>
      <c r="BE118" s="6"/>
      <c r="BF118" s="6"/>
      <c r="BG118" s="6"/>
      <c r="BH118" s="6"/>
      <c r="BI118" s="6"/>
      <c r="BJ118" s="6"/>
      <c r="BK118" s="6"/>
      <c r="BL118" s="6"/>
    </row>
    <row r="119" spans="1:64" s="13" customFormat="1">
      <c r="A119" s="62"/>
      <c r="B119" s="6"/>
      <c r="C119" s="61"/>
      <c r="D119" s="61"/>
      <c r="E119" s="61"/>
      <c r="BA119" s="6"/>
      <c r="BB119" s="6"/>
      <c r="BC119" s="6"/>
      <c r="BD119" s="6"/>
      <c r="BE119" s="6"/>
      <c r="BF119" s="6"/>
      <c r="BG119" s="6"/>
      <c r="BH119" s="6"/>
      <c r="BI119" s="6"/>
      <c r="BJ119" s="6"/>
      <c r="BK119" s="6"/>
      <c r="BL119" s="6"/>
    </row>
    <row r="120" spans="1:64" s="13" customFormat="1">
      <c r="A120" s="62"/>
      <c r="B120" s="6"/>
      <c r="C120" s="61"/>
      <c r="D120" s="61"/>
      <c r="E120" s="61"/>
      <c r="BA120" s="6"/>
      <c r="BB120" s="6"/>
      <c r="BC120" s="6"/>
      <c r="BD120" s="6"/>
      <c r="BE120" s="6"/>
      <c r="BF120" s="6"/>
      <c r="BG120" s="6"/>
      <c r="BH120" s="6"/>
      <c r="BI120" s="6"/>
      <c r="BJ120" s="6"/>
      <c r="BK120" s="6"/>
      <c r="BL120" s="6"/>
    </row>
    <row r="121" spans="1:64" s="13" customFormat="1">
      <c r="A121" s="62"/>
      <c r="B121" s="6"/>
      <c r="C121" s="61"/>
      <c r="D121" s="61"/>
      <c r="E121" s="61"/>
      <c r="BA121" s="6"/>
      <c r="BB121" s="6"/>
      <c r="BC121" s="6"/>
      <c r="BD121" s="6"/>
      <c r="BE121" s="6"/>
      <c r="BF121" s="6"/>
      <c r="BG121" s="6"/>
      <c r="BH121" s="6"/>
      <c r="BI121" s="6"/>
      <c r="BJ121" s="6"/>
      <c r="BK121" s="6"/>
      <c r="BL121" s="6"/>
    </row>
    <row r="122" spans="1:64" s="13" customFormat="1">
      <c r="A122" s="62"/>
      <c r="B122" s="6"/>
      <c r="C122" s="61"/>
      <c r="D122" s="61"/>
      <c r="E122" s="61"/>
      <c r="BA122" s="6"/>
      <c r="BB122" s="6"/>
      <c r="BC122" s="6"/>
      <c r="BD122" s="6"/>
      <c r="BE122" s="6"/>
      <c r="BF122" s="6"/>
      <c r="BG122" s="6"/>
      <c r="BH122" s="6"/>
      <c r="BI122" s="6"/>
      <c r="BJ122" s="6"/>
      <c r="BK122" s="6"/>
      <c r="BL122" s="6"/>
    </row>
    <row r="123" spans="1:64" s="13" customFormat="1">
      <c r="A123" s="62"/>
      <c r="B123" s="6"/>
      <c r="C123" s="61"/>
      <c r="D123" s="61"/>
      <c r="E123" s="61"/>
      <c r="BA123" s="6"/>
      <c r="BB123" s="6"/>
      <c r="BC123" s="6"/>
      <c r="BD123" s="6"/>
      <c r="BE123" s="6"/>
      <c r="BF123" s="6"/>
      <c r="BG123" s="6"/>
      <c r="BH123" s="6"/>
      <c r="BI123" s="6"/>
      <c r="BJ123" s="6"/>
      <c r="BK123" s="6"/>
      <c r="BL123" s="6"/>
    </row>
    <row r="124" spans="1:64" s="13" customFormat="1">
      <c r="A124" s="62"/>
      <c r="B124" s="6"/>
      <c r="C124" s="61"/>
      <c r="D124" s="61"/>
      <c r="E124" s="61"/>
      <c r="BA124" s="6"/>
      <c r="BB124" s="6"/>
      <c r="BC124" s="6"/>
      <c r="BD124" s="6"/>
      <c r="BE124" s="6"/>
      <c r="BF124" s="6"/>
      <c r="BG124" s="6"/>
      <c r="BH124" s="6"/>
      <c r="BI124" s="6"/>
      <c r="BJ124" s="6"/>
      <c r="BK124" s="6"/>
      <c r="BL124" s="6"/>
    </row>
    <row r="125" spans="1:64" s="13" customFormat="1">
      <c r="A125" s="62"/>
      <c r="B125" s="6"/>
      <c r="C125" s="61"/>
      <c r="D125" s="61"/>
      <c r="E125" s="61"/>
      <c r="BA125" s="6"/>
      <c r="BB125" s="6"/>
      <c r="BC125" s="6"/>
      <c r="BD125" s="6"/>
      <c r="BE125" s="6"/>
      <c r="BF125" s="6"/>
      <c r="BG125" s="6"/>
      <c r="BH125" s="6"/>
      <c r="BI125" s="6"/>
      <c r="BJ125" s="6"/>
      <c r="BK125" s="6"/>
      <c r="BL125" s="6"/>
    </row>
    <row r="126" spans="1:64" s="13" customFormat="1">
      <c r="A126" s="62"/>
      <c r="B126" s="6"/>
      <c r="C126" s="61"/>
      <c r="D126" s="61"/>
      <c r="E126" s="61"/>
      <c r="BA126" s="6"/>
      <c r="BB126" s="6"/>
      <c r="BC126" s="6"/>
      <c r="BD126" s="6"/>
      <c r="BE126" s="6"/>
      <c r="BF126" s="6"/>
      <c r="BG126" s="6"/>
      <c r="BH126" s="6"/>
      <c r="BI126" s="6"/>
      <c r="BJ126" s="6"/>
      <c r="BK126" s="6"/>
      <c r="BL126" s="6"/>
    </row>
    <row r="127" spans="1:64" s="13" customFormat="1">
      <c r="A127" s="62"/>
      <c r="B127" s="6"/>
      <c r="C127" s="61"/>
      <c r="D127" s="61"/>
      <c r="E127" s="61"/>
      <c r="BA127" s="6"/>
      <c r="BB127" s="6"/>
      <c r="BC127" s="6"/>
      <c r="BD127" s="6"/>
      <c r="BE127" s="6"/>
      <c r="BF127" s="6"/>
      <c r="BG127" s="6"/>
      <c r="BH127" s="6"/>
      <c r="BI127" s="6"/>
      <c r="BJ127" s="6"/>
      <c r="BK127" s="6"/>
      <c r="BL127" s="6"/>
    </row>
    <row r="128" spans="1:64" s="13" customFormat="1">
      <c r="A128" s="62"/>
      <c r="B128" s="6"/>
      <c r="C128" s="61"/>
      <c r="D128" s="61"/>
      <c r="E128" s="61"/>
      <c r="BA128" s="6"/>
      <c r="BB128" s="6"/>
      <c r="BC128" s="6"/>
      <c r="BD128" s="6"/>
      <c r="BE128" s="6"/>
      <c r="BF128" s="6"/>
      <c r="BG128" s="6"/>
      <c r="BH128" s="6"/>
      <c r="BI128" s="6"/>
      <c r="BJ128" s="6"/>
      <c r="BK128" s="6"/>
      <c r="BL128" s="6"/>
    </row>
    <row r="129" spans="1:64" s="13" customFormat="1">
      <c r="A129" s="62"/>
      <c r="B129" s="6"/>
      <c r="C129" s="61"/>
      <c r="D129" s="61"/>
      <c r="E129" s="61"/>
      <c r="BA129" s="6"/>
      <c r="BB129" s="6"/>
      <c r="BC129" s="6"/>
      <c r="BD129" s="6"/>
      <c r="BE129" s="6"/>
      <c r="BF129" s="6"/>
      <c r="BG129" s="6"/>
      <c r="BH129" s="6"/>
      <c r="BI129" s="6"/>
      <c r="BJ129" s="6"/>
      <c r="BK129" s="6"/>
      <c r="BL129" s="6"/>
    </row>
    <row r="130" spans="1:64" s="13" customFormat="1">
      <c r="A130" s="62"/>
      <c r="B130" s="6"/>
      <c r="C130" s="61"/>
      <c r="D130" s="61"/>
      <c r="E130" s="61"/>
      <c r="BA130" s="6"/>
      <c r="BB130" s="6"/>
      <c r="BC130" s="6"/>
      <c r="BD130" s="6"/>
      <c r="BE130" s="6"/>
      <c r="BF130" s="6"/>
      <c r="BG130" s="6"/>
      <c r="BH130" s="6"/>
      <c r="BI130" s="6"/>
      <c r="BJ130" s="6"/>
      <c r="BK130" s="6"/>
      <c r="BL130" s="6"/>
    </row>
    <row r="131" spans="1:64" s="13" customFormat="1">
      <c r="A131" s="62"/>
      <c r="B131" s="6"/>
      <c r="C131" s="61"/>
      <c r="D131" s="61"/>
      <c r="E131" s="61"/>
      <c r="BA131" s="6"/>
      <c r="BB131" s="6"/>
      <c r="BC131" s="6"/>
      <c r="BD131" s="6"/>
      <c r="BE131" s="6"/>
      <c r="BF131" s="6"/>
      <c r="BG131" s="6"/>
      <c r="BH131" s="6"/>
      <c r="BI131" s="6"/>
      <c r="BJ131" s="6"/>
      <c r="BK131" s="6"/>
      <c r="BL131" s="6"/>
    </row>
    <row r="132" spans="1:64" s="13" customFormat="1">
      <c r="A132" s="62"/>
      <c r="B132" s="6"/>
      <c r="C132" s="61"/>
      <c r="D132" s="61"/>
      <c r="E132" s="61"/>
      <c r="BA132" s="6"/>
      <c r="BB132" s="6"/>
      <c r="BC132" s="6"/>
      <c r="BD132" s="6"/>
      <c r="BE132" s="6"/>
      <c r="BF132" s="6"/>
      <c r="BG132" s="6"/>
      <c r="BH132" s="6"/>
      <c r="BI132" s="6"/>
      <c r="BJ132" s="6"/>
      <c r="BK132" s="6"/>
      <c r="BL132" s="6"/>
    </row>
  </sheetData>
  <sheetProtection selectLockedCells="1" selectUnlockedCells="1"/>
  <sortState xmlns:xlrd2="http://schemas.microsoft.com/office/spreadsheetml/2017/richdata2" ref="E26:E35">
    <sortCondition ref="E26"/>
  </sortState>
  <mergeCells count="3">
    <mergeCell ref="A1:E1"/>
    <mergeCell ref="A2:E2"/>
    <mergeCell ref="B3:E3"/>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381</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LX80"/>
  <sheetViews>
    <sheetView zoomScale="110" zoomScaleNormal="110" workbookViewId="0">
      <selection activeCell="JJ128" sqref="JJ128"/>
    </sheetView>
  </sheetViews>
  <sheetFormatPr defaultColWidth="9.140625" defaultRowHeight="12.75"/>
  <cols>
    <col min="1" max="1" width="39" style="62" customWidth="1"/>
    <col min="2" max="2" width="30" style="6" customWidth="1"/>
    <col min="3" max="3" width="42" style="61" customWidth="1"/>
    <col min="4" max="4" width="24.5703125" style="61" bestFit="1" customWidth="1"/>
    <col min="5" max="5" width="43.7109375" style="61" customWidth="1"/>
    <col min="6" max="6" width="35.28515625" style="61" bestFit="1" customWidth="1"/>
    <col min="7" max="14" width="30.7109375" style="14" customWidth="1"/>
    <col min="15" max="17" width="25.7109375" style="14" customWidth="1"/>
    <col min="18" max="52" width="9.140625" style="14" customWidth="1"/>
    <col min="53" max="64" width="9.140625" style="6" customWidth="1"/>
    <col min="65" max="16384" width="9.140625" style="14"/>
  </cols>
  <sheetData>
    <row r="1" spans="1:336" s="57" customFormat="1" ht="30" customHeight="1">
      <c r="A1" s="584" t="s">
        <v>382</v>
      </c>
      <c r="B1" s="585"/>
      <c r="C1" s="585"/>
      <c r="D1" s="585"/>
      <c r="E1" s="585"/>
      <c r="F1" s="126"/>
      <c r="BA1" s="68"/>
      <c r="BB1" s="68"/>
      <c r="BC1" s="68"/>
      <c r="BD1" s="68"/>
      <c r="BE1" s="68"/>
      <c r="BF1" s="68"/>
      <c r="BG1" s="68"/>
      <c r="BH1" s="68"/>
      <c r="BI1" s="68"/>
      <c r="BJ1" s="68"/>
      <c r="BK1" s="68"/>
      <c r="BL1" s="68"/>
    </row>
    <row r="2" spans="1:336" s="58" customFormat="1" ht="41.25" customHeight="1">
      <c r="A2" s="593" t="s">
        <v>91</v>
      </c>
      <c r="B2" s="568"/>
      <c r="C2" s="568"/>
      <c r="D2" s="568"/>
      <c r="E2" s="568"/>
      <c r="F2" s="594"/>
    </row>
    <row r="3" spans="1:336" s="59" customFormat="1" ht="18" customHeight="1">
      <c r="A3" s="578" t="s">
        <v>125</v>
      </c>
      <c r="B3" s="579"/>
      <c r="C3" s="579"/>
      <c r="D3" s="579"/>
      <c r="E3" s="579"/>
      <c r="F3" s="580"/>
    </row>
    <row r="4" spans="1:336" s="59" customFormat="1" ht="18" customHeight="1">
      <c r="A4" s="113"/>
      <c r="B4" s="480">
        <v>1</v>
      </c>
      <c r="C4" s="477">
        <v>2</v>
      </c>
      <c r="D4" s="477">
        <v>3</v>
      </c>
      <c r="E4" s="477">
        <v>4</v>
      </c>
      <c r="F4" s="486">
        <v>5</v>
      </c>
    </row>
    <row r="5" spans="1:336" s="44" customFormat="1" ht="19.5" customHeight="1">
      <c r="A5" s="114" t="s">
        <v>197</v>
      </c>
      <c r="B5" s="19">
        <v>19.670000000000002</v>
      </c>
      <c r="C5" s="2">
        <v>18.45</v>
      </c>
      <c r="D5" s="2">
        <v>15.04</v>
      </c>
      <c r="E5" s="2">
        <v>12.94</v>
      </c>
      <c r="F5" s="368">
        <v>11.71</v>
      </c>
      <c r="BA5" s="80"/>
      <c r="BB5" s="80"/>
      <c r="BC5" s="80"/>
      <c r="BD5" s="80"/>
      <c r="BE5" s="80"/>
      <c r="BF5" s="80"/>
      <c r="BG5" s="80"/>
      <c r="BH5" s="80"/>
      <c r="BI5" s="80"/>
      <c r="BJ5" s="80"/>
      <c r="BK5" s="80"/>
      <c r="BL5" s="80"/>
    </row>
    <row r="6" spans="1:336" s="44" customFormat="1" ht="19.5" customHeight="1">
      <c r="A6" s="114" t="s">
        <v>94</v>
      </c>
      <c r="B6" s="19">
        <v>28.52</v>
      </c>
      <c r="C6" s="19">
        <v>26.86</v>
      </c>
      <c r="D6" s="19">
        <v>21.43</v>
      </c>
      <c r="E6" s="19">
        <v>18.100000000000001</v>
      </c>
      <c r="F6" s="363">
        <v>16.16</v>
      </c>
      <c r="BA6" s="71"/>
      <c r="BB6" s="71"/>
      <c r="BC6" s="71"/>
      <c r="BD6" s="71"/>
      <c r="BE6" s="71"/>
      <c r="BF6" s="71"/>
      <c r="BG6" s="71"/>
      <c r="BH6" s="71"/>
      <c r="BI6" s="71"/>
      <c r="BJ6" s="71"/>
      <c r="BK6" s="71"/>
      <c r="BL6" s="71"/>
    </row>
    <row r="7" spans="1:336" s="44" customFormat="1" ht="19.5" customHeight="1">
      <c r="A7" s="114" t="s">
        <v>126</v>
      </c>
      <c r="B7" s="19">
        <v>61.8</v>
      </c>
      <c r="C7" s="19">
        <v>58.17</v>
      </c>
      <c r="D7" s="19">
        <v>46.43</v>
      </c>
      <c r="E7" s="19">
        <v>39.22</v>
      </c>
      <c r="F7" s="363">
        <v>35</v>
      </c>
      <c r="BA7" s="71"/>
      <c r="BB7" s="71"/>
      <c r="BC7" s="71"/>
      <c r="BD7" s="71"/>
      <c r="BE7" s="71"/>
      <c r="BF7" s="71"/>
      <c r="BG7" s="71"/>
      <c r="BH7" s="71"/>
      <c r="BI7" s="71"/>
      <c r="BJ7" s="71"/>
      <c r="BK7" s="71"/>
      <c r="BL7" s="71"/>
    </row>
    <row r="8" spans="1:336" s="44" customFormat="1" ht="19.5" customHeight="1">
      <c r="A8" s="122" t="s">
        <v>96</v>
      </c>
      <c r="B8" s="127">
        <v>85.57</v>
      </c>
      <c r="C8" s="127">
        <v>80.55</v>
      </c>
      <c r="D8" s="127">
        <v>64.290000000000006</v>
      </c>
      <c r="E8" s="127">
        <v>54.31</v>
      </c>
      <c r="F8" s="128">
        <v>48.46</v>
      </c>
      <c r="BA8" s="71"/>
      <c r="BB8" s="71"/>
      <c r="BC8" s="71"/>
      <c r="BD8" s="71"/>
      <c r="BE8" s="71"/>
      <c r="BF8" s="71"/>
      <c r="BG8" s="71"/>
      <c r="BH8" s="71"/>
      <c r="BI8" s="71"/>
      <c r="BJ8" s="71"/>
      <c r="BK8" s="71"/>
      <c r="BL8" s="71"/>
    </row>
    <row r="9" spans="1:336" s="125" customFormat="1" ht="25.5" customHeight="1">
      <c r="A9" s="427"/>
      <c r="B9" s="426" t="s">
        <v>97</v>
      </c>
      <c r="C9" s="426" t="s">
        <v>383</v>
      </c>
      <c r="D9" s="426" t="s">
        <v>384</v>
      </c>
      <c r="E9" s="426" t="s">
        <v>385</v>
      </c>
      <c r="F9" s="428" t="s">
        <v>386</v>
      </c>
      <c r="BA9" s="464"/>
      <c r="BB9" s="464"/>
      <c r="BC9" s="464"/>
      <c r="BD9" s="464"/>
      <c r="BE9" s="464"/>
      <c r="BF9" s="464"/>
      <c r="BG9" s="464"/>
      <c r="BH9" s="464"/>
      <c r="BI9" s="464"/>
      <c r="BJ9" s="464"/>
      <c r="BK9" s="464"/>
      <c r="BL9" s="464"/>
      <c r="BM9" s="464"/>
      <c r="BN9" s="464"/>
      <c r="BO9" s="464"/>
      <c r="BP9" s="464"/>
      <c r="BQ9" s="464"/>
      <c r="BR9" s="464"/>
      <c r="BS9" s="464"/>
      <c r="BT9" s="464"/>
      <c r="BU9" s="464"/>
      <c r="BV9" s="464"/>
      <c r="BW9" s="464"/>
      <c r="BX9" s="464"/>
      <c r="BY9" s="464"/>
      <c r="BZ9" s="464"/>
      <c r="CA9" s="464"/>
      <c r="CB9" s="464"/>
      <c r="CC9" s="464"/>
      <c r="CD9" s="464"/>
      <c r="CE9" s="464"/>
      <c r="CF9" s="464"/>
      <c r="CG9" s="464"/>
      <c r="CH9" s="464"/>
      <c r="CI9" s="464"/>
      <c r="CJ9" s="464"/>
      <c r="CK9" s="464"/>
      <c r="CL9" s="464"/>
      <c r="CM9" s="464"/>
      <c r="CN9" s="464"/>
      <c r="CO9" s="464"/>
      <c r="CP9" s="464"/>
      <c r="CQ9" s="464"/>
      <c r="CR9" s="464"/>
      <c r="CS9" s="464"/>
      <c r="CT9" s="464"/>
      <c r="CU9" s="464"/>
      <c r="CV9" s="464"/>
      <c r="CW9" s="464"/>
      <c r="CX9" s="464"/>
      <c r="CY9" s="464"/>
      <c r="CZ9" s="464"/>
      <c r="DA9" s="464"/>
      <c r="DB9" s="464"/>
      <c r="DC9" s="464"/>
      <c r="DD9" s="464"/>
      <c r="DE9" s="464"/>
      <c r="DF9" s="464"/>
      <c r="DG9" s="464"/>
      <c r="DH9" s="464"/>
      <c r="DI9" s="464"/>
      <c r="DJ9" s="464"/>
      <c r="DK9" s="464"/>
      <c r="DL9" s="464"/>
      <c r="DM9" s="464"/>
      <c r="DN9" s="464"/>
      <c r="DO9" s="464"/>
      <c r="DP9" s="464"/>
      <c r="DQ9" s="464"/>
      <c r="DR9" s="464"/>
      <c r="DS9" s="464"/>
      <c r="DT9" s="464"/>
      <c r="DU9" s="464"/>
      <c r="DV9" s="464"/>
      <c r="DW9" s="464"/>
      <c r="DX9" s="464"/>
      <c r="DY9" s="464"/>
      <c r="DZ9" s="464"/>
      <c r="EA9" s="464"/>
      <c r="EB9" s="464"/>
      <c r="EC9" s="464"/>
      <c r="ED9" s="464"/>
      <c r="EE9" s="464"/>
      <c r="EF9" s="464"/>
      <c r="EG9" s="464"/>
      <c r="EH9" s="464"/>
      <c r="EI9" s="464"/>
      <c r="EJ9" s="464"/>
      <c r="EK9" s="464"/>
      <c r="EL9" s="464"/>
      <c r="EM9" s="464"/>
      <c r="EN9" s="464"/>
      <c r="EO9" s="464"/>
      <c r="EP9" s="464"/>
      <c r="EQ9" s="464"/>
      <c r="ER9" s="464"/>
      <c r="ES9" s="464"/>
      <c r="ET9" s="464"/>
      <c r="EU9" s="464"/>
      <c r="EV9" s="464"/>
      <c r="EW9" s="464"/>
      <c r="EX9" s="464"/>
      <c r="EY9" s="464"/>
      <c r="EZ9" s="464"/>
      <c r="FA9" s="464"/>
      <c r="FB9" s="464"/>
      <c r="FC9" s="464"/>
      <c r="FD9" s="464"/>
      <c r="FE9" s="464"/>
      <c r="FF9" s="464"/>
      <c r="FG9" s="464"/>
      <c r="FH9" s="464"/>
      <c r="FI9" s="464"/>
      <c r="FJ9" s="464"/>
      <c r="FK9" s="464"/>
      <c r="FL9" s="464"/>
      <c r="FM9" s="464"/>
      <c r="FN9" s="464"/>
      <c r="FO9" s="464"/>
      <c r="FP9" s="464"/>
      <c r="FQ9" s="464"/>
      <c r="FR9" s="464"/>
      <c r="FS9" s="464"/>
      <c r="FT9" s="464"/>
      <c r="FU9" s="464"/>
      <c r="FV9" s="464"/>
      <c r="FW9" s="464"/>
      <c r="FX9" s="464"/>
      <c r="FY9" s="464"/>
      <c r="FZ9" s="464"/>
      <c r="GA9" s="464"/>
      <c r="GB9" s="464"/>
      <c r="GC9" s="464"/>
      <c r="GD9" s="464"/>
      <c r="GE9" s="464"/>
      <c r="GF9" s="464"/>
      <c r="GG9" s="464"/>
      <c r="GH9" s="464"/>
      <c r="GI9" s="464"/>
      <c r="GJ9" s="464"/>
      <c r="GK9" s="464"/>
      <c r="GL9" s="464"/>
      <c r="GM9" s="464"/>
      <c r="GN9" s="464"/>
      <c r="GO9" s="464"/>
      <c r="GP9" s="464"/>
      <c r="GQ9" s="464"/>
      <c r="GR9" s="464"/>
      <c r="GS9" s="464"/>
      <c r="GT9" s="464"/>
      <c r="GU9" s="464"/>
      <c r="GV9" s="464"/>
      <c r="GW9" s="464"/>
      <c r="GX9" s="464"/>
      <c r="GY9" s="464"/>
      <c r="GZ9" s="464"/>
      <c r="HA9" s="464"/>
      <c r="HB9" s="464"/>
      <c r="HC9" s="464"/>
      <c r="HD9" s="464"/>
      <c r="HE9" s="464"/>
      <c r="HF9" s="464"/>
      <c r="HG9" s="464"/>
      <c r="HH9" s="464"/>
      <c r="HI9" s="464"/>
      <c r="HJ9" s="464"/>
      <c r="HK9" s="464"/>
      <c r="HL9" s="464"/>
      <c r="HM9" s="464"/>
      <c r="HN9" s="464"/>
      <c r="HO9" s="464"/>
      <c r="HP9" s="464"/>
      <c r="HQ9" s="464"/>
      <c r="HR9" s="464"/>
      <c r="HS9" s="464"/>
      <c r="HT9" s="464"/>
      <c r="HU9" s="464"/>
    </row>
    <row r="10" spans="1:336" s="125" customFormat="1" ht="16.5" customHeight="1">
      <c r="A10" s="430"/>
      <c r="B10" s="430"/>
      <c r="C10" s="430"/>
      <c r="D10" s="430"/>
      <c r="E10" s="430"/>
      <c r="F10" s="431"/>
      <c r="BA10" s="464"/>
      <c r="BB10" s="464"/>
      <c r="BC10" s="464"/>
      <c r="BD10" s="464"/>
      <c r="BE10" s="464"/>
      <c r="BF10" s="464"/>
      <c r="BG10" s="464"/>
      <c r="BH10" s="464"/>
      <c r="BI10" s="464"/>
      <c r="BJ10" s="464"/>
      <c r="BK10" s="464"/>
      <c r="BL10" s="464"/>
      <c r="BM10" s="464"/>
      <c r="BN10" s="464"/>
      <c r="BO10" s="464"/>
      <c r="BP10" s="464"/>
      <c r="BQ10" s="464"/>
      <c r="BR10" s="464"/>
      <c r="BS10" s="464"/>
      <c r="BT10" s="464"/>
      <c r="BU10" s="464"/>
      <c r="BV10" s="464"/>
      <c r="BW10" s="464"/>
      <c r="BX10" s="464"/>
      <c r="BY10" s="464"/>
      <c r="BZ10" s="464"/>
      <c r="CA10" s="464"/>
      <c r="CB10" s="464"/>
      <c r="CC10" s="464"/>
      <c r="CD10" s="464"/>
      <c r="CE10" s="464"/>
      <c r="CF10" s="464"/>
      <c r="CG10" s="464"/>
      <c r="CH10" s="464"/>
      <c r="CI10" s="464"/>
      <c r="CJ10" s="464"/>
      <c r="CK10" s="464"/>
      <c r="CL10" s="464"/>
      <c r="CM10" s="464"/>
      <c r="CN10" s="464"/>
      <c r="CO10" s="464"/>
      <c r="CP10" s="464"/>
      <c r="CQ10" s="464"/>
      <c r="CR10" s="464"/>
      <c r="CS10" s="464"/>
      <c r="CT10" s="464"/>
      <c r="CU10" s="464"/>
      <c r="CV10" s="464"/>
      <c r="CW10" s="464"/>
      <c r="CX10" s="464"/>
      <c r="CY10" s="464"/>
      <c r="CZ10" s="464"/>
      <c r="DA10" s="464"/>
      <c r="DB10" s="464"/>
      <c r="DC10" s="464"/>
      <c r="DD10" s="464"/>
      <c r="DE10" s="464"/>
      <c r="DF10" s="464"/>
      <c r="DG10" s="464"/>
      <c r="DH10" s="464"/>
      <c r="DI10" s="464"/>
      <c r="DJ10" s="464"/>
      <c r="DK10" s="464"/>
      <c r="DL10" s="464"/>
      <c r="DM10" s="464"/>
      <c r="DN10" s="464"/>
      <c r="DO10" s="464"/>
      <c r="DP10" s="464"/>
      <c r="DQ10" s="464"/>
      <c r="DR10" s="464"/>
      <c r="DS10" s="464"/>
      <c r="DT10" s="464"/>
      <c r="DU10" s="464"/>
      <c r="DV10" s="464"/>
      <c r="DW10" s="464"/>
      <c r="DX10" s="464"/>
      <c r="DY10" s="464"/>
      <c r="DZ10" s="464"/>
      <c r="EA10" s="464"/>
      <c r="EB10" s="464"/>
      <c r="EC10" s="464"/>
      <c r="ED10" s="464"/>
      <c r="EE10" s="464"/>
      <c r="EF10" s="464"/>
      <c r="EG10" s="464"/>
      <c r="EH10" s="464"/>
      <c r="EI10" s="464"/>
      <c r="EJ10" s="464"/>
      <c r="EK10" s="464"/>
      <c r="EL10" s="464"/>
      <c r="EM10" s="464"/>
      <c r="EN10" s="464"/>
      <c r="EO10" s="464"/>
      <c r="EP10" s="464"/>
      <c r="EQ10" s="464"/>
      <c r="ER10" s="464"/>
      <c r="ES10" s="464"/>
      <c r="ET10" s="464"/>
      <c r="EU10" s="464"/>
      <c r="EV10" s="464"/>
      <c r="EW10" s="464"/>
      <c r="EX10" s="464"/>
      <c r="EY10" s="464"/>
      <c r="EZ10" s="464"/>
      <c r="FA10" s="464"/>
      <c r="FB10" s="464"/>
      <c r="FC10" s="464"/>
      <c r="FD10" s="464"/>
      <c r="FE10" s="464"/>
      <c r="FF10" s="464"/>
      <c r="FG10" s="464"/>
      <c r="FH10" s="464"/>
      <c r="FI10" s="464"/>
      <c r="FJ10" s="464"/>
      <c r="FK10" s="464"/>
      <c r="FL10" s="464"/>
      <c r="FM10" s="464"/>
      <c r="FN10" s="464"/>
      <c r="FO10" s="464"/>
      <c r="FP10" s="464"/>
      <c r="FQ10" s="464"/>
      <c r="FR10" s="464"/>
      <c r="FS10" s="464"/>
      <c r="FT10" s="464"/>
      <c r="FU10" s="464"/>
      <c r="FV10" s="464"/>
      <c r="FW10" s="464"/>
      <c r="FX10" s="464"/>
      <c r="FY10" s="464"/>
      <c r="FZ10" s="464"/>
      <c r="GA10" s="464"/>
      <c r="GB10" s="464"/>
      <c r="GC10" s="464"/>
      <c r="GD10" s="464"/>
      <c r="GE10" s="464"/>
      <c r="GF10" s="464"/>
      <c r="GG10" s="464"/>
      <c r="GH10" s="464"/>
      <c r="GI10" s="464"/>
      <c r="GJ10" s="464"/>
      <c r="GK10" s="464"/>
      <c r="GL10" s="464"/>
      <c r="GM10" s="464"/>
      <c r="GN10" s="464"/>
      <c r="GO10" s="464"/>
      <c r="GP10" s="464"/>
      <c r="GQ10" s="464"/>
      <c r="GR10" s="464"/>
      <c r="GS10" s="464"/>
      <c r="GT10" s="464"/>
      <c r="GU10" s="464"/>
      <c r="GV10" s="464"/>
      <c r="GW10" s="464"/>
      <c r="GX10" s="464"/>
      <c r="GY10" s="464"/>
      <c r="GZ10" s="464"/>
      <c r="HA10" s="464"/>
      <c r="HB10" s="464"/>
      <c r="HC10" s="464"/>
      <c r="HD10" s="464"/>
      <c r="HE10" s="464"/>
      <c r="HF10" s="464"/>
      <c r="HG10" s="464"/>
      <c r="HH10" s="464"/>
      <c r="HI10" s="464"/>
      <c r="HJ10" s="464"/>
      <c r="HK10" s="464"/>
      <c r="HL10" s="464"/>
      <c r="HM10" s="464"/>
      <c r="HN10" s="464"/>
      <c r="HO10" s="464"/>
      <c r="HP10" s="464"/>
      <c r="HQ10" s="464"/>
      <c r="HR10" s="464"/>
      <c r="HS10" s="464"/>
      <c r="HT10" s="464"/>
      <c r="HU10" s="464"/>
      <c r="HV10" s="464"/>
      <c r="HW10" s="464"/>
      <c r="HX10" s="464"/>
      <c r="HY10" s="464"/>
      <c r="HZ10" s="464"/>
      <c r="IA10" s="464"/>
      <c r="IB10" s="464"/>
      <c r="IC10" s="464"/>
      <c r="ID10" s="464"/>
      <c r="IE10" s="464"/>
      <c r="IF10" s="464"/>
      <c r="IG10" s="464"/>
      <c r="IH10" s="464"/>
      <c r="II10" s="464"/>
      <c r="IJ10" s="464"/>
      <c r="IK10" s="464"/>
      <c r="IL10" s="464"/>
      <c r="IM10" s="464"/>
      <c r="IN10" s="464"/>
      <c r="IO10" s="464"/>
      <c r="IP10" s="464"/>
      <c r="IQ10" s="464"/>
      <c r="IR10" s="464"/>
      <c r="IS10" s="464"/>
      <c r="IT10" s="464"/>
      <c r="IU10" s="464"/>
      <c r="IV10" s="464"/>
      <c r="IW10" s="464"/>
      <c r="IX10" s="464"/>
      <c r="IY10" s="464"/>
      <c r="IZ10" s="464"/>
      <c r="JA10" s="464"/>
      <c r="JB10" s="464"/>
      <c r="JC10" s="464"/>
      <c r="JD10" s="464"/>
      <c r="JE10" s="464"/>
      <c r="JF10" s="464"/>
      <c r="JG10" s="464"/>
      <c r="JH10" s="464"/>
      <c r="JI10" s="464"/>
      <c r="JJ10" s="464"/>
      <c r="JK10" s="464"/>
      <c r="JL10" s="464"/>
      <c r="JM10" s="464"/>
      <c r="JN10" s="464"/>
      <c r="JO10" s="464"/>
      <c r="JP10" s="464"/>
      <c r="JQ10" s="464"/>
      <c r="JR10" s="464"/>
      <c r="JS10" s="464"/>
      <c r="JT10" s="464"/>
      <c r="JU10" s="464"/>
      <c r="JV10" s="464"/>
      <c r="JW10" s="464"/>
      <c r="JX10" s="464"/>
      <c r="JY10" s="464"/>
      <c r="JZ10" s="464"/>
      <c r="KA10" s="464"/>
      <c r="KB10" s="464"/>
      <c r="KC10" s="464"/>
      <c r="KD10" s="464"/>
      <c r="KE10" s="464"/>
      <c r="KF10" s="464"/>
      <c r="KG10" s="464"/>
      <c r="KH10" s="464"/>
      <c r="KI10" s="464"/>
      <c r="KJ10" s="464"/>
      <c r="KK10" s="464"/>
      <c r="KL10" s="464"/>
      <c r="KM10" s="464"/>
      <c r="KN10" s="464"/>
      <c r="KO10" s="464"/>
      <c r="KP10" s="464"/>
      <c r="KQ10" s="464"/>
      <c r="KR10" s="464"/>
      <c r="KS10" s="464"/>
      <c r="KT10" s="464"/>
      <c r="KU10" s="464"/>
      <c r="KV10" s="464"/>
      <c r="KW10" s="464"/>
      <c r="KX10" s="464"/>
      <c r="KY10" s="464"/>
      <c r="KZ10" s="464"/>
      <c r="LA10" s="464"/>
      <c r="LB10" s="464"/>
      <c r="LC10" s="464"/>
      <c r="LD10" s="464"/>
      <c r="LE10" s="464"/>
      <c r="LF10" s="464"/>
      <c r="LG10" s="464"/>
      <c r="LH10" s="464"/>
      <c r="LI10" s="464"/>
      <c r="LJ10" s="464"/>
      <c r="LK10" s="464"/>
      <c r="LL10" s="464"/>
      <c r="LM10" s="464"/>
      <c r="LN10" s="464"/>
      <c r="LO10" s="464"/>
      <c r="LP10" s="464"/>
      <c r="LQ10" s="464"/>
      <c r="LR10" s="464"/>
      <c r="LS10" s="464"/>
      <c r="LT10" s="464"/>
      <c r="LU10" s="464"/>
      <c r="LV10" s="464"/>
      <c r="LW10" s="464"/>
      <c r="LX10" s="464"/>
    </row>
    <row r="11" spans="1:336" s="13" customFormat="1" ht="17.25" customHeight="1">
      <c r="A11" s="429" t="s">
        <v>387</v>
      </c>
      <c r="C11" s="6"/>
      <c r="D11" s="61"/>
      <c r="BA11" s="462"/>
      <c r="BB11" s="462"/>
      <c r="BC11" s="462"/>
      <c r="BD11" s="462"/>
      <c r="BE11" s="462"/>
      <c r="BF11" s="462"/>
      <c r="BG11" s="462"/>
      <c r="BH11" s="462"/>
      <c r="BI11" s="462"/>
      <c r="BJ11" s="462"/>
      <c r="BK11" s="462"/>
      <c r="BL11" s="462"/>
      <c r="BM11" s="465"/>
      <c r="BN11" s="465"/>
      <c r="BO11" s="465"/>
      <c r="BP11" s="465"/>
      <c r="BQ11" s="465"/>
      <c r="BR11" s="465"/>
      <c r="BS11" s="465"/>
      <c r="BT11" s="465"/>
      <c r="BU11" s="465"/>
      <c r="BV11" s="465"/>
      <c r="BW11" s="465"/>
      <c r="BX11" s="465"/>
      <c r="BY11" s="465"/>
      <c r="BZ11" s="465"/>
      <c r="CA11" s="465"/>
      <c r="CB11" s="465"/>
      <c r="CC11" s="465"/>
      <c r="CD11" s="465"/>
      <c r="CE11" s="465"/>
      <c r="CF11" s="465"/>
      <c r="CG11" s="465"/>
      <c r="CH11" s="465"/>
      <c r="CI11" s="465"/>
      <c r="CJ11" s="465"/>
      <c r="CK11" s="465"/>
      <c r="CL11" s="465"/>
      <c r="CM11" s="465"/>
      <c r="CN11" s="465"/>
      <c r="CO11" s="465"/>
      <c r="CP11" s="465"/>
      <c r="CQ11" s="465"/>
      <c r="CR11" s="465"/>
      <c r="CS11" s="465"/>
      <c r="CT11" s="465"/>
      <c r="CU11" s="465"/>
      <c r="CV11" s="465"/>
      <c r="CW11" s="465"/>
      <c r="CX11" s="465"/>
      <c r="CY11" s="465"/>
      <c r="CZ11" s="465"/>
      <c r="DA11" s="465"/>
      <c r="DB11" s="465"/>
      <c r="DC11" s="465"/>
      <c r="DD11" s="465"/>
      <c r="DE11" s="465"/>
      <c r="DF11" s="465"/>
      <c r="DG11" s="465"/>
      <c r="DH11" s="465"/>
      <c r="DI11" s="465"/>
      <c r="DJ11" s="465"/>
      <c r="DK11" s="465"/>
      <c r="DL11" s="465"/>
      <c r="DM11" s="465"/>
      <c r="DN11" s="465"/>
      <c r="DO11" s="465"/>
      <c r="DP11" s="465"/>
      <c r="DQ11" s="465"/>
      <c r="DR11" s="465"/>
      <c r="DS11" s="465"/>
      <c r="DT11" s="465"/>
      <c r="DU11" s="465"/>
      <c r="DV11" s="465"/>
      <c r="DW11" s="465"/>
      <c r="DX11" s="465"/>
      <c r="DY11" s="465"/>
      <c r="DZ11" s="465"/>
      <c r="EA11" s="465"/>
      <c r="EB11" s="465"/>
      <c r="EC11" s="465"/>
      <c r="ED11" s="465"/>
      <c r="EE11" s="465"/>
      <c r="EF11" s="465"/>
      <c r="EG11" s="465"/>
      <c r="EH11" s="465"/>
      <c r="EI11" s="465"/>
      <c r="EJ11" s="465"/>
      <c r="EK11" s="465"/>
      <c r="EL11" s="465"/>
      <c r="EM11" s="465"/>
      <c r="EN11" s="465"/>
      <c r="EO11" s="465"/>
      <c r="EP11" s="465"/>
      <c r="EQ11" s="465"/>
      <c r="ER11" s="465"/>
      <c r="ES11" s="465"/>
      <c r="ET11" s="465"/>
      <c r="EU11" s="465"/>
      <c r="EV11" s="465"/>
      <c r="EW11" s="465"/>
      <c r="EX11" s="465"/>
      <c r="EY11" s="465"/>
      <c r="EZ11" s="465"/>
      <c r="FA11" s="465"/>
      <c r="FB11" s="465"/>
      <c r="FC11" s="465"/>
      <c r="FD11" s="465"/>
      <c r="FE11" s="465"/>
      <c r="FF11" s="465"/>
      <c r="FG11" s="465"/>
      <c r="FH11" s="465"/>
      <c r="FI11" s="465"/>
      <c r="FJ11" s="465"/>
      <c r="FK11" s="465"/>
      <c r="FL11" s="465"/>
      <c r="FM11" s="465"/>
      <c r="FN11" s="465"/>
      <c r="FO11" s="465"/>
      <c r="FP11" s="465"/>
      <c r="FQ11" s="465"/>
      <c r="FR11" s="465"/>
      <c r="FS11" s="465"/>
      <c r="FT11" s="465"/>
      <c r="FU11" s="465"/>
      <c r="FV11" s="465"/>
      <c r="FW11" s="465"/>
      <c r="FX11" s="465"/>
      <c r="FY11" s="465"/>
      <c r="FZ11" s="465"/>
      <c r="GA11" s="465"/>
      <c r="GB11" s="465"/>
      <c r="GC11" s="465"/>
      <c r="GD11" s="465"/>
      <c r="GE11" s="465"/>
      <c r="GF11" s="465"/>
      <c r="GG11" s="465"/>
      <c r="GH11" s="465"/>
      <c r="GI11" s="465"/>
      <c r="GJ11" s="465"/>
      <c r="GK11" s="465"/>
      <c r="GL11" s="465"/>
      <c r="GM11" s="465"/>
      <c r="GN11" s="465"/>
      <c r="GO11" s="465"/>
      <c r="GP11" s="465"/>
      <c r="GQ11" s="465"/>
      <c r="GR11" s="465"/>
      <c r="GS11" s="465"/>
      <c r="GT11" s="465"/>
      <c r="GU11" s="465"/>
      <c r="GV11" s="465"/>
      <c r="GW11" s="465"/>
      <c r="GX11" s="465"/>
      <c r="GY11" s="465"/>
      <c r="GZ11" s="465"/>
      <c r="HA11" s="465"/>
      <c r="HB11" s="465"/>
      <c r="HC11" s="465"/>
      <c r="HD11" s="465"/>
      <c r="HE11" s="465"/>
      <c r="HF11" s="465"/>
      <c r="HG11" s="465"/>
      <c r="HH11" s="465"/>
      <c r="HI11" s="465"/>
      <c r="HJ11" s="465"/>
      <c r="HK11" s="465"/>
      <c r="HL11" s="465"/>
      <c r="HM11" s="465"/>
      <c r="HN11" s="465"/>
      <c r="HO11" s="465"/>
      <c r="HP11" s="465"/>
      <c r="HQ11" s="465"/>
      <c r="HR11" s="465"/>
      <c r="HS11" s="465"/>
      <c r="HT11" s="465"/>
      <c r="HU11" s="465"/>
      <c r="HV11" s="465"/>
      <c r="HW11" s="465"/>
      <c r="HX11" s="465"/>
      <c r="HY11" s="465"/>
      <c r="HZ11" s="465"/>
      <c r="IA11" s="465"/>
      <c r="IB11" s="465"/>
      <c r="IC11" s="465"/>
      <c r="ID11" s="465"/>
      <c r="IE11" s="465"/>
      <c r="IF11" s="465"/>
      <c r="IG11" s="465"/>
      <c r="IH11" s="465"/>
      <c r="II11" s="465"/>
      <c r="IJ11" s="465"/>
      <c r="IK11" s="465"/>
      <c r="IL11" s="465"/>
      <c r="IM11" s="465"/>
      <c r="IN11" s="465"/>
      <c r="IO11" s="465"/>
      <c r="IP11" s="465"/>
      <c r="IQ11" s="465"/>
      <c r="IR11" s="465"/>
      <c r="IS11" s="465"/>
      <c r="IT11" s="465"/>
      <c r="IU11" s="465"/>
      <c r="IV11" s="465"/>
      <c r="IW11" s="465"/>
      <c r="IX11" s="465"/>
      <c r="IY11" s="465"/>
      <c r="IZ11" s="465"/>
      <c r="JA11" s="465"/>
      <c r="JB11" s="465"/>
      <c r="JC11" s="465"/>
      <c r="JD11" s="465"/>
      <c r="JE11" s="465"/>
      <c r="JF11" s="465"/>
      <c r="JG11" s="465"/>
      <c r="JH11" s="465"/>
      <c r="JI11" s="465"/>
      <c r="JJ11" s="465"/>
      <c r="JK11" s="465"/>
      <c r="JL11" s="465"/>
      <c r="JM11" s="465"/>
      <c r="JN11" s="465"/>
      <c r="JO11" s="465"/>
      <c r="JP11" s="465"/>
      <c r="JQ11" s="465"/>
      <c r="JR11" s="465"/>
      <c r="JS11" s="465"/>
      <c r="JT11" s="465"/>
      <c r="JU11" s="465"/>
      <c r="JV11" s="465"/>
      <c r="JW11" s="465"/>
      <c r="JX11" s="465"/>
      <c r="JY11" s="465"/>
      <c r="JZ11" s="465"/>
      <c r="KA11" s="465"/>
      <c r="KB11" s="465"/>
      <c r="KC11" s="465"/>
      <c r="KD11" s="465"/>
      <c r="KE11" s="465"/>
      <c r="KF11" s="465"/>
      <c r="KG11" s="465"/>
      <c r="KH11" s="465"/>
      <c r="KI11" s="465"/>
      <c r="KJ11" s="465"/>
      <c r="KK11" s="465"/>
      <c r="KL11" s="465"/>
      <c r="KM11" s="465"/>
      <c r="KN11" s="465"/>
      <c r="KO11" s="465"/>
      <c r="KP11" s="465"/>
      <c r="KQ11" s="465"/>
      <c r="KR11" s="465"/>
      <c r="KS11" s="465"/>
      <c r="KT11" s="465"/>
      <c r="KU11" s="465"/>
      <c r="KV11" s="465"/>
      <c r="KW11" s="465"/>
      <c r="KX11" s="465"/>
      <c r="KY11" s="465"/>
      <c r="KZ11" s="465"/>
      <c r="LA11" s="465"/>
      <c r="LB11" s="465"/>
      <c r="LC11" s="465"/>
      <c r="LD11" s="465"/>
      <c r="LE11" s="465"/>
      <c r="LF11" s="465"/>
      <c r="LG11" s="465"/>
      <c r="LH11" s="465"/>
      <c r="LI11" s="465"/>
      <c r="LJ11" s="465"/>
      <c r="LK11" s="465"/>
      <c r="LL11" s="465"/>
      <c r="LM11" s="465"/>
      <c r="LN11" s="465"/>
      <c r="LO11" s="465"/>
      <c r="LP11" s="465"/>
      <c r="LQ11" s="465"/>
      <c r="LR11" s="465"/>
      <c r="LS11" s="465"/>
      <c r="LT11" s="465"/>
      <c r="LU11" s="465"/>
      <c r="LV11" s="465"/>
      <c r="LW11" s="465"/>
      <c r="LX11" s="465"/>
    </row>
    <row r="12" spans="1:336">
      <c r="A12" s="667"/>
      <c r="B12" s="667"/>
      <c r="C12" s="667"/>
      <c r="D12" s="667"/>
      <c r="E12" s="667"/>
      <c r="F12" s="667"/>
      <c r="BA12" s="462"/>
      <c r="BB12" s="462"/>
      <c r="BC12" s="462"/>
      <c r="BD12" s="462"/>
      <c r="BE12" s="462"/>
      <c r="BF12" s="462"/>
      <c r="BG12" s="462"/>
      <c r="BH12" s="462"/>
      <c r="BI12" s="462"/>
      <c r="BJ12" s="462"/>
      <c r="BK12" s="462"/>
      <c r="BL12" s="462"/>
      <c r="BM12" s="463"/>
      <c r="BN12" s="463"/>
      <c r="BO12" s="463"/>
      <c r="BP12" s="463"/>
      <c r="BQ12" s="463"/>
      <c r="BR12" s="463"/>
      <c r="BS12" s="463"/>
      <c r="BT12" s="463"/>
      <c r="BU12" s="463"/>
      <c r="BV12" s="463"/>
      <c r="BW12" s="463"/>
      <c r="BX12" s="463"/>
      <c r="BY12" s="463"/>
      <c r="BZ12" s="463"/>
      <c r="CA12" s="463"/>
      <c r="CB12" s="463"/>
      <c r="CC12" s="463"/>
      <c r="CD12" s="463"/>
      <c r="CE12" s="463"/>
      <c r="CF12" s="463"/>
      <c r="CG12" s="463"/>
      <c r="CH12" s="463"/>
      <c r="CI12" s="463"/>
      <c r="CJ12" s="463"/>
      <c r="CK12" s="463"/>
      <c r="CL12" s="463"/>
      <c r="CM12" s="463"/>
      <c r="CN12" s="463"/>
      <c r="CO12" s="463"/>
      <c r="CP12" s="463"/>
      <c r="CQ12" s="463"/>
      <c r="CR12" s="463"/>
      <c r="CS12" s="463"/>
      <c r="CT12" s="463"/>
      <c r="CU12" s="463"/>
      <c r="CV12" s="463"/>
      <c r="CW12" s="463"/>
      <c r="CX12" s="463"/>
      <c r="CY12" s="463"/>
      <c r="CZ12" s="463"/>
      <c r="DA12" s="463"/>
      <c r="DB12" s="463"/>
      <c r="DC12" s="463"/>
      <c r="DD12" s="463"/>
      <c r="DE12" s="463"/>
      <c r="DF12" s="463"/>
      <c r="DG12" s="463"/>
      <c r="DH12" s="463"/>
      <c r="DI12" s="463"/>
      <c r="DJ12" s="463"/>
      <c r="DK12" s="463"/>
      <c r="DL12" s="463"/>
      <c r="DM12" s="463"/>
      <c r="DN12" s="463"/>
      <c r="DO12" s="463"/>
      <c r="DP12" s="463"/>
      <c r="DQ12" s="463"/>
      <c r="DR12" s="463"/>
      <c r="DS12" s="463"/>
      <c r="DT12" s="463"/>
      <c r="DU12" s="463"/>
      <c r="DV12" s="463"/>
      <c r="DW12" s="463"/>
      <c r="DX12" s="463"/>
      <c r="DY12" s="463"/>
      <c r="DZ12" s="463"/>
      <c r="EA12" s="463"/>
      <c r="EB12" s="463"/>
      <c r="EC12" s="463"/>
      <c r="ED12" s="463"/>
      <c r="EE12" s="463"/>
      <c r="EF12" s="463"/>
      <c r="EG12" s="463"/>
      <c r="EH12" s="463"/>
      <c r="EI12" s="463"/>
      <c r="EJ12" s="463"/>
      <c r="EK12" s="463"/>
      <c r="EL12" s="463"/>
      <c r="EM12" s="463"/>
      <c r="EN12" s="463"/>
      <c r="EO12" s="463"/>
      <c r="EP12" s="463"/>
      <c r="EQ12" s="463"/>
      <c r="ER12" s="463"/>
      <c r="ES12" s="463"/>
      <c r="ET12" s="463"/>
      <c r="EU12" s="463"/>
      <c r="EV12" s="463"/>
      <c r="EW12" s="463"/>
      <c r="EX12" s="463"/>
      <c r="EY12" s="463"/>
      <c r="EZ12" s="463"/>
      <c r="FA12" s="463"/>
      <c r="FB12" s="463"/>
      <c r="FC12" s="463"/>
      <c r="FD12" s="463"/>
      <c r="FE12" s="463"/>
      <c r="FF12" s="463"/>
      <c r="FG12" s="463"/>
      <c r="FH12" s="463"/>
      <c r="FI12" s="463"/>
      <c r="FJ12" s="463"/>
      <c r="FK12" s="463"/>
      <c r="FL12" s="463"/>
      <c r="FM12" s="463"/>
      <c r="FN12" s="463"/>
      <c r="FO12" s="463"/>
      <c r="FP12" s="463"/>
      <c r="FQ12" s="463"/>
      <c r="FR12" s="463"/>
      <c r="FS12" s="463"/>
      <c r="FT12" s="463"/>
      <c r="FU12" s="463"/>
      <c r="FV12" s="463"/>
      <c r="FW12" s="463"/>
      <c r="FX12" s="463"/>
      <c r="FY12" s="463"/>
      <c r="FZ12" s="463"/>
      <c r="GA12" s="463"/>
      <c r="GB12" s="463"/>
      <c r="GC12" s="463"/>
      <c r="GD12" s="463"/>
      <c r="GE12" s="463"/>
      <c r="GF12" s="463"/>
      <c r="GG12" s="463"/>
      <c r="GH12" s="463"/>
      <c r="GI12" s="463"/>
      <c r="GJ12" s="463"/>
      <c r="GK12" s="463"/>
      <c r="GL12" s="463"/>
      <c r="GM12" s="463"/>
      <c r="GN12" s="463"/>
      <c r="GO12" s="463"/>
      <c r="GP12" s="463"/>
      <c r="GQ12" s="463"/>
      <c r="GR12" s="463"/>
      <c r="GS12" s="463"/>
      <c r="GT12" s="463"/>
      <c r="GU12" s="463"/>
      <c r="GV12" s="463"/>
      <c r="GW12" s="463"/>
      <c r="GX12" s="463"/>
      <c r="GY12" s="463"/>
      <c r="GZ12" s="463"/>
      <c r="HA12" s="463"/>
      <c r="HB12" s="463"/>
      <c r="HC12" s="463"/>
      <c r="HD12" s="463"/>
      <c r="HE12" s="463"/>
      <c r="HF12" s="463"/>
      <c r="HG12" s="463"/>
      <c r="HH12" s="463"/>
      <c r="HI12" s="463"/>
      <c r="HJ12" s="463"/>
      <c r="HK12" s="463"/>
      <c r="HL12" s="463"/>
      <c r="HM12" s="463"/>
      <c r="HN12" s="463"/>
      <c r="HO12" s="463"/>
      <c r="HP12" s="463"/>
      <c r="HQ12" s="463"/>
      <c r="HR12" s="463"/>
      <c r="HS12" s="463"/>
      <c r="HT12" s="463"/>
      <c r="HU12" s="463"/>
      <c r="HV12" s="463"/>
      <c r="HW12" s="463"/>
      <c r="HX12" s="463"/>
      <c r="HY12" s="463"/>
      <c r="HZ12" s="463"/>
      <c r="IA12" s="463"/>
      <c r="IB12" s="463"/>
      <c r="IC12" s="463"/>
      <c r="ID12" s="463"/>
      <c r="IE12" s="463"/>
      <c r="IF12" s="463"/>
      <c r="IG12" s="463"/>
      <c r="IH12" s="463"/>
      <c r="II12" s="463"/>
      <c r="IJ12" s="463"/>
      <c r="IK12" s="463"/>
      <c r="IL12" s="463"/>
      <c r="IM12" s="463"/>
      <c r="IN12" s="463"/>
      <c r="IO12" s="463"/>
      <c r="IP12" s="463"/>
      <c r="IQ12" s="463"/>
      <c r="IR12" s="463"/>
      <c r="IS12" s="463"/>
      <c r="IT12" s="463"/>
      <c r="IU12" s="463"/>
      <c r="IV12" s="463"/>
      <c r="IW12" s="463"/>
      <c r="IX12" s="463"/>
      <c r="IY12" s="463"/>
      <c r="IZ12" s="463"/>
      <c r="JA12" s="463"/>
      <c r="JB12" s="463"/>
      <c r="JC12" s="463"/>
      <c r="JD12" s="463"/>
      <c r="JE12" s="463"/>
      <c r="JF12" s="463"/>
      <c r="JG12" s="463"/>
      <c r="JH12" s="463"/>
      <c r="JI12" s="463"/>
      <c r="JJ12" s="463"/>
      <c r="JK12" s="463"/>
      <c r="JL12" s="463"/>
      <c r="JM12" s="463"/>
      <c r="JN12" s="463"/>
      <c r="JO12" s="463"/>
      <c r="JP12" s="463"/>
      <c r="JQ12" s="463"/>
      <c r="JR12" s="463"/>
      <c r="JS12" s="463"/>
      <c r="JT12" s="463"/>
      <c r="JU12" s="463"/>
      <c r="JV12" s="463"/>
      <c r="JW12" s="463"/>
      <c r="JX12" s="463"/>
      <c r="JY12" s="463"/>
      <c r="JZ12" s="463"/>
      <c r="KA12" s="463"/>
      <c r="KB12" s="463"/>
      <c r="KC12" s="463"/>
      <c r="KD12" s="463"/>
      <c r="KE12" s="463"/>
      <c r="KF12" s="463"/>
      <c r="KG12" s="463"/>
      <c r="KH12" s="463"/>
      <c r="KI12" s="463"/>
      <c r="KJ12" s="463"/>
      <c r="KK12" s="463"/>
      <c r="KL12" s="463"/>
      <c r="KM12" s="463"/>
      <c r="KN12" s="463"/>
      <c r="KO12" s="463"/>
      <c r="KP12" s="463"/>
      <c r="KQ12" s="463"/>
      <c r="KR12" s="463"/>
      <c r="KS12" s="463"/>
      <c r="KT12" s="463"/>
      <c r="KU12" s="463"/>
      <c r="KV12" s="463"/>
      <c r="KW12" s="463"/>
      <c r="KX12" s="463"/>
      <c r="KY12" s="463"/>
      <c r="KZ12" s="463"/>
      <c r="LA12" s="463"/>
      <c r="LB12" s="463"/>
      <c r="LC12" s="463"/>
      <c r="LD12" s="463"/>
      <c r="LE12" s="463"/>
      <c r="LF12" s="463"/>
      <c r="LG12" s="463"/>
      <c r="LH12" s="463"/>
      <c r="LI12" s="463"/>
      <c r="LJ12" s="463"/>
      <c r="LK12" s="463"/>
      <c r="LL12" s="463"/>
      <c r="LM12" s="463"/>
      <c r="LN12" s="463"/>
      <c r="LO12" s="463"/>
      <c r="LP12" s="463"/>
      <c r="LQ12" s="463"/>
      <c r="LR12" s="463"/>
      <c r="LS12" s="463"/>
      <c r="LT12" s="463"/>
      <c r="LU12" s="463"/>
      <c r="LV12" s="463"/>
      <c r="LW12" s="463"/>
      <c r="LX12" s="463"/>
    </row>
    <row r="13" spans="1:336" s="327" customFormat="1">
      <c r="A13" s="395"/>
      <c r="B13" s="396"/>
      <c r="C13" s="396"/>
      <c r="D13" s="396"/>
      <c r="E13" s="396"/>
      <c r="F13" s="397"/>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462"/>
      <c r="BB13" s="462"/>
      <c r="BC13" s="462"/>
      <c r="BD13" s="462"/>
      <c r="BE13" s="462"/>
      <c r="BF13" s="462"/>
      <c r="BG13" s="462"/>
      <c r="BH13" s="462"/>
      <c r="BI13" s="462"/>
      <c r="BJ13" s="462"/>
      <c r="BK13" s="462"/>
      <c r="BL13" s="462"/>
      <c r="BM13" s="463"/>
      <c r="BN13" s="463"/>
      <c r="BO13" s="463"/>
      <c r="BP13" s="463"/>
      <c r="BQ13" s="463"/>
      <c r="BR13" s="463"/>
      <c r="BS13" s="463"/>
      <c r="BT13" s="463"/>
      <c r="BU13" s="463"/>
      <c r="BV13" s="463"/>
      <c r="BW13" s="463"/>
      <c r="BX13" s="463"/>
      <c r="BY13" s="463"/>
      <c r="BZ13" s="463"/>
      <c r="CA13" s="463"/>
      <c r="CB13" s="463"/>
      <c r="CC13" s="463"/>
      <c r="CD13" s="463"/>
      <c r="CE13" s="463"/>
      <c r="CF13" s="463"/>
      <c r="CG13" s="463"/>
      <c r="CH13" s="463"/>
      <c r="CI13" s="463"/>
      <c r="CJ13" s="463"/>
      <c r="CK13" s="463"/>
      <c r="CL13" s="463"/>
      <c r="CM13" s="463"/>
      <c r="CN13" s="463"/>
      <c r="CO13" s="463"/>
      <c r="CP13" s="463"/>
      <c r="CQ13" s="463"/>
      <c r="CR13" s="463"/>
      <c r="CS13" s="463"/>
      <c r="CT13" s="463"/>
      <c r="CU13" s="463"/>
      <c r="CV13" s="463"/>
      <c r="CW13" s="463"/>
      <c r="CX13" s="463"/>
      <c r="CY13" s="463"/>
      <c r="CZ13" s="463"/>
      <c r="DA13" s="463"/>
      <c r="DB13" s="463"/>
      <c r="DC13" s="463"/>
      <c r="DD13" s="463"/>
      <c r="DE13" s="463"/>
      <c r="DF13" s="463"/>
      <c r="DG13" s="463"/>
      <c r="DH13" s="463"/>
      <c r="DI13" s="463"/>
      <c r="DJ13" s="463"/>
      <c r="DK13" s="463"/>
      <c r="DL13" s="463"/>
      <c r="DM13" s="463"/>
      <c r="DN13" s="463"/>
      <c r="DO13" s="463"/>
      <c r="DP13" s="463"/>
      <c r="DQ13" s="463"/>
      <c r="DR13" s="463"/>
      <c r="DS13" s="463"/>
      <c r="DT13" s="463"/>
      <c r="DU13" s="463"/>
      <c r="DV13" s="463"/>
      <c r="DW13" s="463"/>
      <c r="DX13" s="463"/>
      <c r="DY13" s="463"/>
      <c r="DZ13" s="463"/>
      <c r="EA13" s="463"/>
      <c r="EB13" s="463"/>
      <c r="EC13" s="463"/>
      <c r="ED13" s="463"/>
      <c r="EE13" s="463"/>
      <c r="EF13" s="463"/>
      <c r="EG13" s="463"/>
      <c r="EH13" s="463"/>
      <c r="EI13" s="463"/>
      <c r="EJ13" s="463"/>
      <c r="EK13" s="463"/>
      <c r="EL13" s="463"/>
      <c r="EM13" s="463"/>
      <c r="EN13" s="463"/>
      <c r="EO13" s="463"/>
      <c r="EP13" s="463"/>
      <c r="EQ13" s="463"/>
      <c r="ER13" s="463"/>
      <c r="ES13" s="463"/>
      <c r="ET13" s="463"/>
      <c r="EU13" s="463"/>
      <c r="EV13" s="463"/>
      <c r="EW13" s="463"/>
      <c r="EX13" s="463"/>
      <c r="EY13" s="463"/>
      <c r="EZ13" s="463"/>
      <c r="FA13" s="463"/>
      <c r="FB13" s="463"/>
      <c r="FC13" s="463"/>
      <c r="FD13" s="463"/>
      <c r="FE13" s="463"/>
      <c r="FF13" s="463"/>
      <c r="FG13" s="463"/>
      <c r="FH13" s="463"/>
      <c r="FI13" s="463"/>
      <c r="FJ13" s="463"/>
      <c r="FK13" s="463"/>
      <c r="FL13" s="463"/>
      <c r="FM13" s="463"/>
      <c r="FN13" s="463"/>
      <c r="FO13" s="463"/>
      <c r="FP13" s="463"/>
      <c r="FQ13" s="463"/>
      <c r="FR13" s="463"/>
      <c r="FS13" s="463"/>
      <c r="FT13" s="463"/>
      <c r="FU13" s="463"/>
      <c r="FV13" s="463"/>
      <c r="FW13" s="463"/>
      <c r="FX13" s="463"/>
      <c r="FY13" s="463"/>
      <c r="FZ13" s="463"/>
      <c r="GA13" s="463"/>
      <c r="GB13" s="463"/>
      <c r="GC13" s="463"/>
      <c r="GD13" s="463"/>
      <c r="GE13" s="463"/>
      <c r="GF13" s="463"/>
      <c r="GG13" s="463"/>
      <c r="GH13" s="463"/>
      <c r="GI13" s="463"/>
      <c r="GJ13" s="463"/>
      <c r="GK13" s="463"/>
      <c r="GL13" s="463"/>
      <c r="GM13" s="463"/>
      <c r="GN13" s="463"/>
      <c r="GO13" s="463"/>
      <c r="GP13" s="463"/>
      <c r="GQ13" s="463"/>
      <c r="GR13" s="463"/>
      <c r="GS13" s="463"/>
      <c r="GT13" s="463"/>
      <c r="GU13" s="463"/>
      <c r="GV13" s="463"/>
      <c r="GW13" s="463"/>
      <c r="GX13" s="463"/>
      <c r="GY13" s="463"/>
      <c r="GZ13" s="463"/>
      <c r="HA13" s="463"/>
      <c r="HB13" s="463"/>
      <c r="HC13" s="463"/>
      <c r="HD13" s="463"/>
      <c r="HE13" s="463"/>
      <c r="HF13" s="463"/>
      <c r="HG13" s="463"/>
      <c r="HH13" s="463"/>
      <c r="HI13" s="463"/>
      <c r="HJ13" s="463"/>
      <c r="HK13" s="463"/>
      <c r="HL13" s="463"/>
      <c r="HM13" s="463"/>
      <c r="HN13" s="463"/>
      <c r="HO13" s="463"/>
      <c r="HP13" s="463"/>
      <c r="HQ13" s="463"/>
      <c r="HR13" s="463"/>
      <c r="HS13" s="463"/>
      <c r="HT13" s="463"/>
      <c r="HU13" s="463"/>
      <c r="HV13" s="463"/>
      <c r="HW13" s="463"/>
      <c r="HX13" s="463"/>
      <c r="HY13" s="463"/>
      <c r="HZ13" s="463"/>
      <c r="IA13" s="463"/>
      <c r="IB13" s="463"/>
      <c r="IC13" s="463"/>
      <c r="ID13" s="463"/>
      <c r="IE13" s="463"/>
      <c r="IF13" s="463"/>
      <c r="IG13" s="463"/>
      <c r="IH13" s="463"/>
      <c r="II13" s="463"/>
      <c r="IJ13" s="463"/>
      <c r="IK13" s="463"/>
      <c r="IL13" s="463"/>
      <c r="IM13" s="463"/>
      <c r="IN13" s="463"/>
      <c r="IO13" s="463"/>
      <c r="IP13" s="463"/>
      <c r="IQ13" s="463"/>
      <c r="IR13" s="463"/>
      <c r="IS13" s="463"/>
      <c r="IT13" s="463"/>
      <c r="IU13" s="463"/>
      <c r="IV13" s="463"/>
      <c r="IW13" s="463"/>
      <c r="IX13" s="463"/>
      <c r="IY13" s="463"/>
      <c r="IZ13" s="463"/>
      <c r="JA13" s="463"/>
      <c r="JB13" s="463"/>
      <c r="JC13" s="463"/>
      <c r="JD13" s="463"/>
      <c r="JE13" s="463"/>
      <c r="JF13" s="463"/>
      <c r="JG13" s="463"/>
      <c r="JH13" s="463"/>
      <c r="JI13" s="463"/>
      <c r="JJ13" s="463"/>
      <c r="JK13" s="463"/>
      <c r="JL13" s="463"/>
      <c r="JM13" s="463"/>
      <c r="JN13" s="463"/>
      <c r="JO13" s="463"/>
      <c r="JP13" s="463"/>
      <c r="JQ13" s="463"/>
      <c r="JR13" s="463"/>
      <c r="JS13" s="463"/>
      <c r="JT13" s="463"/>
      <c r="JU13" s="463"/>
      <c r="JV13" s="463"/>
      <c r="JW13" s="463"/>
      <c r="JX13" s="463"/>
      <c r="JY13" s="463"/>
      <c r="JZ13" s="463"/>
      <c r="KA13" s="463"/>
      <c r="KB13" s="463"/>
      <c r="KC13" s="463"/>
      <c r="KD13" s="463"/>
      <c r="KE13" s="463"/>
      <c r="KF13" s="463"/>
      <c r="KG13" s="463"/>
      <c r="KH13" s="463"/>
      <c r="KI13" s="463"/>
      <c r="KJ13" s="463"/>
      <c r="KK13" s="463"/>
      <c r="KL13" s="463"/>
      <c r="KM13" s="463"/>
      <c r="KN13" s="463"/>
      <c r="KO13" s="463"/>
      <c r="KP13" s="463"/>
      <c r="KQ13" s="463"/>
      <c r="KR13" s="463"/>
      <c r="KS13" s="463"/>
      <c r="KT13" s="463"/>
      <c r="KU13" s="463"/>
      <c r="KV13" s="463"/>
      <c r="KW13" s="463"/>
      <c r="KX13" s="463"/>
      <c r="KY13" s="463"/>
      <c r="KZ13" s="463"/>
      <c r="LA13" s="463"/>
      <c r="LB13" s="463"/>
      <c r="LC13" s="463"/>
      <c r="LD13" s="463"/>
      <c r="LE13" s="463"/>
      <c r="LF13" s="463"/>
      <c r="LG13" s="463"/>
      <c r="LH13" s="463"/>
      <c r="LI13" s="463"/>
      <c r="LJ13" s="463"/>
      <c r="LK13" s="463"/>
      <c r="LL13" s="463"/>
      <c r="LM13" s="463"/>
      <c r="LN13" s="463"/>
      <c r="LO13" s="463"/>
      <c r="LP13" s="463"/>
      <c r="LQ13" s="463"/>
      <c r="LR13" s="463"/>
      <c r="LS13" s="463"/>
      <c r="LT13" s="463"/>
      <c r="LU13" s="463"/>
      <c r="LV13" s="463"/>
      <c r="LW13" s="463"/>
      <c r="LX13" s="463"/>
    </row>
    <row r="14" spans="1:336" s="13" customFormat="1">
      <c r="A14" s="62"/>
      <c r="B14" s="6"/>
      <c r="C14" s="61"/>
      <c r="D14" s="61"/>
      <c r="E14" s="61"/>
      <c r="F14" s="61"/>
      <c r="BA14" s="6"/>
      <c r="BB14" s="6"/>
      <c r="BC14" s="6"/>
      <c r="BD14" s="6"/>
      <c r="BE14" s="6"/>
      <c r="BF14" s="6"/>
      <c r="BG14" s="6"/>
      <c r="BH14" s="6"/>
      <c r="BI14" s="6"/>
      <c r="BJ14" s="6"/>
      <c r="BK14" s="6"/>
      <c r="BL14" s="6"/>
      <c r="HV14" s="465"/>
      <c r="HW14" s="465"/>
      <c r="HX14" s="465"/>
      <c r="HY14" s="465"/>
      <c r="HZ14" s="465"/>
      <c r="IA14" s="465"/>
      <c r="IB14" s="465"/>
      <c r="IC14" s="465"/>
      <c r="ID14" s="465"/>
      <c r="IE14" s="465"/>
      <c r="IF14" s="465"/>
      <c r="IG14" s="465"/>
      <c r="IH14" s="465"/>
      <c r="II14" s="465"/>
      <c r="IJ14" s="465"/>
      <c r="IK14" s="465"/>
      <c r="IL14" s="465"/>
      <c r="IM14" s="465"/>
      <c r="IN14" s="465"/>
      <c r="IO14" s="465"/>
      <c r="IP14" s="465"/>
      <c r="IQ14" s="465"/>
      <c r="IR14" s="465"/>
      <c r="IS14" s="465"/>
      <c r="IT14" s="465"/>
      <c r="IU14" s="465"/>
      <c r="IV14" s="465"/>
      <c r="IW14" s="465"/>
      <c r="IX14" s="465"/>
      <c r="IY14" s="465"/>
      <c r="IZ14" s="465"/>
      <c r="JA14" s="465"/>
      <c r="JB14" s="465"/>
      <c r="JC14" s="465"/>
      <c r="JD14" s="465"/>
      <c r="JE14" s="465"/>
      <c r="JF14" s="465"/>
      <c r="JG14" s="465"/>
      <c r="JH14" s="465"/>
      <c r="JI14" s="465"/>
      <c r="JJ14" s="465"/>
      <c r="JK14" s="465"/>
      <c r="JL14" s="465"/>
      <c r="JM14" s="465"/>
      <c r="JN14" s="465"/>
      <c r="JO14" s="465"/>
      <c r="JP14" s="465"/>
      <c r="JQ14" s="465"/>
      <c r="JR14" s="465"/>
      <c r="JS14" s="465"/>
      <c r="JT14" s="465"/>
      <c r="JU14" s="465"/>
      <c r="JV14" s="465"/>
      <c r="JW14" s="465"/>
      <c r="JX14" s="465"/>
      <c r="JY14" s="465"/>
      <c r="JZ14" s="465"/>
      <c r="KA14" s="465"/>
      <c r="KB14" s="465"/>
      <c r="KC14" s="465"/>
      <c r="KD14" s="465"/>
      <c r="KE14" s="465"/>
      <c r="KF14" s="465"/>
      <c r="KG14" s="465"/>
      <c r="KH14" s="465"/>
      <c r="KI14" s="465"/>
      <c r="KJ14" s="465"/>
      <c r="KK14" s="465"/>
      <c r="KL14" s="465"/>
      <c r="KM14" s="465"/>
      <c r="KN14" s="465"/>
      <c r="KO14" s="465"/>
      <c r="KP14" s="465"/>
      <c r="KQ14" s="465"/>
      <c r="KR14" s="465"/>
      <c r="KS14" s="465"/>
      <c r="KT14" s="465"/>
      <c r="KU14" s="465"/>
      <c r="KV14" s="465"/>
      <c r="KW14" s="465"/>
      <c r="KX14" s="465"/>
      <c r="KY14" s="465"/>
      <c r="KZ14" s="465"/>
      <c r="LA14" s="465"/>
      <c r="LB14" s="465"/>
      <c r="LC14" s="465"/>
      <c r="LD14" s="465"/>
      <c r="LE14" s="465"/>
      <c r="LF14" s="465"/>
      <c r="LG14" s="465"/>
      <c r="LH14" s="465"/>
      <c r="LI14" s="465"/>
      <c r="LJ14" s="465"/>
      <c r="LK14" s="465"/>
      <c r="LL14" s="465"/>
      <c r="LM14" s="465"/>
      <c r="LN14" s="465"/>
      <c r="LO14" s="465"/>
      <c r="LP14" s="465"/>
      <c r="LQ14" s="465"/>
      <c r="LR14" s="465"/>
      <c r="LS14" s="465"/>
      <c r="LT14" s="465"/>
      <c r="LU14" s="465"/>
      <c r="LV14" s="465"/>
      <c r="LW14" s="465"/>
      <c r="LX14" s="465"/>
    </row>
    <row r="15" spans="1:336" s="13" customFormat="1" ht="10.5" customHeight="1">
      <c r="A15"/>
      <c r="B15" s="6"/>
      <c r="C15" s="61"/>
      <c r="D15" s="61"/>
      <c r="E15" s="61"/>
      <c r="F15" s="61"/>
      <c r="BA15" s="6"/>
      <c r="BB15" s="6"/>
      <c r="BC15" s="6"/>
      <c r="BD15" s="6"/>
      <c r="BE15" s="6"/>
      <c r="BF15" s="6"/>
      <c r="BG15" s="6"/>
      <c r="BH15" s="6"/>
      <c r="BI15" s="6"/>
      <c r="BJ15" s="6"/>
      <c r="BK15" s="6"/>
      <c r="BL15" s="6"/>
    </row>
    <row r="16" spans="1:336" s="13" customFormat="1">
      <c r="A16" s="62"/>
      <c r="B16" s="6"/>
      <c r="C16" s="61"/>
      <c r="D16" s="61"/>
      <c r="E16" s="61"/>
      <c r="F16" s="61"/>
      <c r="BA16" s="6"/>
      <c r="BB16" s="6"/>
      <c r="BC16" s="6"/>
      <c r="BD16" s="6"/>
      <c r="BE16" s="6"/>
      <c r="BF16" s="6"/>
      <c r="BG16" s="6"/>
      <c r="BH16" s="6"/>
      <c r="BI16" s="6"/>
      <c r="BJ16" s="6"/>
      <c r="BK16" s="6"/>
      <c r="BL16" s="6"/>
    </row>
    <row r="17" spans="1:64" s="13" customFormat="1">
      <c r="A17" s="62"/>
      <c r="B17" s="6"/>
      <c r="C17" s="61"/>
      <c r="D17" s="61"/>
      <c r="E17" s="61"/>
      <c r="F17" s="61"/>
      <c r="BA17" s="6"/>
      <c r="BB17" s="6"/>
      <c r="BC17" s="6"/>
      <c r="BD17" s="6"/>
      <c r="BE17" s="6"/>
      <c r="BF17" s="6"/>
      <c r="BG17" s="6"/>
      <c r="BH17" s="6"/>
      <c r="BI17" s="6"/>
      <c r="BJ17" s="6"/>
      <c r="BK17" s="6"/>
      <c r="BL17" s="6"/>
    </row>
    <row r="18" spans="1:64" s="13" customFormat="1">
      <c r="A18" s="62"/>
      <c r="B18" s="6"/>
      <c r="C18" s="61"/>
      <c r="D18" s="61"/>
      <c r="E18" s="61"/>
      <c r="F18" s="61"/>
      <c r="BA18" s="6"/>
      <c r="BB18" s="6"/>
      <c r="BC18" s="6"/>
      <c r="BD18" s="6"/>
      <c r="BE18" s="6"/>
      <c r="BF18" s="6"/>
      <c r="BG18" s="6"/>
      <c r="BH18" s="6"/>
      <c r="BI18" s="6"/>
      <c r="BJ18" s="6"/>
      <c r="BK18" s="6"/>
      <c r="BL18" s="6"/>
    </row>
    <row r="19" spans="1:64" s="13" customFormat="1">
      <c r="A19" s="62"/>
      <c r="B19" s="6"/>
      <c r="C19" s="61"/>
      <c r="D19" s="61"/>
      <c r="E19" s="61"/>
      <c r="F19" s="61"/>
      <c r="BA19" s="6"/>
      <c r="BB19" s="6"/>
      <c r="BC19" s="6"/>
      <c r="BD19" s="6"/>
      <c r="BE19" s="6"/>
      <c r="BF19" s="6"/>
      <c r="BG19" s="6"/>
      <c r="BH19" s="6"/>
      <c r="BI19" s="6"/>
      <c r="BJ19" s="6"/>
      <c r="BK19" s="6"/>
      <c r="BL19" s="6"/>
    </row>
    <row r="20" spans="1:64" s="13" customFormat="1">
      <c r="A20" s="62"/>
      <c r="B20" s="6"/>
      <c r="C20" s="61"/>
      <c r="D20" s="61"/>
      <c r="E20" s="61"/>
      <c r="F20" s="61"/>
      <c r="BA20" s="6"/>
      <c r="BB20" s="6"/>
      <c r="BC20" s="6"/>
      <c r="BD20" s="6"/>
      <c r="BE20" s="6"/>
      <c r="BF20" s="6"/>
      <c r="BG20" s="6"/>
      <c r="BH20" s="6"/>
      <c r="BI20" s="6"/>
      <c r="BJ20" s="6"/>
      <c r="BK20" s="6"/>
      <c r="BL20" s="6"/>
    </row>
    <row r="21" spans="1:64" s="13" customFormat="1">
      <c r="A21" s="62"/>
      <c r="B21" s="6"/>
      <c r="C21" s="61"/>
      <c r="D21" s="61"/>
      <c r="E21" s="61"/>
      <c r="F21" s="61"/>
      <c r="BA21" s="6"/>
      <c r="BB21" s="6"/>
      <c r="BC21" s="6"/>
      <c r="BD21" s="6"/>
      <c r="BE21" s="6"/>
      <c r="BF21" s="6"/>
      <c r="BG21" s="6"/>
      <c r="BH21" s="6"/>
      <c r="BI21" s="6"/>
      <c r="BJ21" s="6"/>
      <c r="BK21" s="6"/>
      <c r="BL21" s="6"/>
    </row>
    <row r="22" spans="1:64" s="13" customFormat="1">
      <c r="A22" s="62"/>
      <c r="B22" s="6"/>
      <c r="C22" s="61"/>
      <c r="D22" s="61"/>
      <c r="E22" s="61"/>
      <c r="F22" s="61"/>
      <c r="BA22" s="6"/>
      <c r="BB22" s="6"/>
      <c r="BC22" s="6"/>
      <c r="BD22" s="6"/>
      <c r="BE22" s="6"/>
      <c r="BF22" s="6"/>
      <c r="BG22" s="6"/>
      <c r="BH22" s="6"/>
      <c r="BI22" s="6"/>
      <c r="BJ22" s="6"/>
      <c r="BK22" s="6"/>
      <c r="BL22" s="6"/>
    </row>
    <row r="23" spans="1:64" s="13" customFormat="1">
      <c r="A23" s="62"/>
      <c r="B23" s="6"/>
      <c r="C23" s="61"/>
      <c r="D23" s="61"/>
      <c r="E23" s="61"/>
      <c r="F23" s="61"/>
      <c r="BA23" s="6"/>
      <c r="BB23" s="6"/>
      <c r="BC23" s="6"/>
      <c r="BD23" s="6"/>
      <c r="BE23" s="6"/>
      <c r="BF23" s="6"/>
      <c r="BG23" s="6"/>
      <c r="BH23" s="6"/>
      <c r="BI23" s="6"/>
      <c r="BJ23" s="6"/>
      <c r="BK23" s="6"/>
      <c r="BL23" s="6"/>
    </row>
    <row r="24" spans="1:64" s="13" customFormat="1">
      <c r="A24" s="62"/>
      <c r="B24" s="6"/>
      <c r="C24" s="61"/>
      <c r="D24" s="61"/>
      <c r="E24" s="61"/>
      <c r="F24" s="61"/>
      <c r="BA24" s="6"/>
      <c r="BB24" s="6"/>
      <c r="BC24" s="6"/>
      <c r="BD24" s="6"/>
      <c r="BE24" s="6"/>
      <c r="BF24" s="6"/>
      <c r="BG24" s="6"/>
      <c r="BH24" s="6"/>
      <c r="BI24" s="6"/>
      <c r="BJ24" s="6"/>
      <c r="BK24" s="6"/>
      <c r="BL24" s="6"/>
    </row>
    <row r="25" spans="1:64" s="13" customFormat="1">
      <c r="A25" s="62"/>
      <c r="B25" s="6"/>
      <c r="C25" s="61"/>
      <c r="D25" s="61"/>
      <c r="E25" s="61"/>
      <c r="F25" s="61"/>
      <c r="BA25" s="6"/>
      <c r="BB25" s="6"/>
      <c r="BC25" s="6"/>
      <c r="BD25" s="6"/>
      <c r="BE25" s="6"/>
      <c r="BF25" s="6"/>
      <c r="BG25" s="6"/>
      <c r="BH25" s="6"/>
      <c r="BI25" s="6"/>
      <c r="BJ25" s="6"/>
      <c r="BK25" s="6"/>
      <c r="BL25" s="6"/>
    </row>
    <row r="26" spans="1:64" s="13" customFormat="1">
      <c r="A26" s="62"/>
      <c r="B26" s="6"/>
      <c r="C26" s="61"/>
      <c r="D26" s="61"/>
      <c r="E26" s="61"/>
      <c r="F26" s="61"/>
      <c r="BA26" s="6"/>
      <c r="BB26" s="6"/>
      <c r="BC26" s="6"/>
      <c r="BD26" s="6"/>
      <c r="BE26" s="6"/>
      <c r="BF26" s="6"/>
      <c r="BG26" s="6"/>
      <c r="BH26" s="6"/>
      <c r="BI26" s="6"/>
      <c r="BJ26" s="6"/>
      <c r="BK26" s="6"/>
      <c r="BL26" s="6"/>
    </row>
    <row r="27" spans="1:64" s="13" customFormat="1">
      <c r="A27" s="62"/>
      <c r="B27" s="6"/>
      <c r="C27" s="61"/>
      <c r="D27" s="61"/>
      <c r="E27" s="61"/>
      <c r="F27" s="61"/>
      <c r="BA27" s="6"/>
      <c r="BB27" s="6"/>
      <c r="BC27" s="6"/>
      <c r="BD27" s="6"/>
      <c r="BE27" s="6"/>
      <c r="BF27" s="6"/>
      <c r="BG27" s="6"/>
      <c r="BH27" s="6"/>
      <c r="BI27" s="6"/>
      <c r="BJ27" s="6"/>
      <c r="BK27" s="6"/>
      <c r="BL27" s="6"/>
    </row>
    <row r="28" spans="1:64" s="13" customFormat="1">
      <c r="A28" s="62"/>
      <c r="B28" s="6"/>
      <c r="C28" s="61"/>
      <c r="D28" s="61"/>
      <c r="E28" s="61"/>
      <c r="F28" s="61"/>
      <c r="BA28" s="6"/>
      <c r="BB28" s="6"/>
      <c r="BC28" s="6"/>
      <c r="BD28" s="6"/>
      <c r="BE28" s="6"/>
      <c r="BF28" s="6"/>
      <c r="BG28" s="6"/>
      <c r="BH28" s="6"/>
      <c r="BI28" s="6"/>
      <c r="BJ28" s="6"/>
      <c r="BK28" s="6"/>
      <c r="BL28" s="6"/>
    </row>
    <row r="29" spans="1:64" s="13" customFormat="1">
      <c r="A29" s="62"/>
      <c r="B29" s="6"/>
      <c r="C29" s="61"/>
      <c r="D29" s="61"/>
      <c r="E29" s="61"/>
      <c r="F29" s="61"/>
      <c r="BA29" s="6"/>
      <c r="BB29" s="6"/>
      <c r="BC29" s="6"/>
      <c r="BD29" s="6"/>
      <c r="BE29" s="6"/>
      <c r="BF29" s="6"/>
      <c r="BG29" s="6"/>
      <c r="BH29" s="6"/>
      <c r="BI29" s="6"/>
      <c r="BJ29" s="6"/>
      <c r="BK29" s="6"/>
      <c r="BL29" s="6"/>
    </row>
    <row r="30" spans="1:64" s="13" customFormat="1">
      <c r="A30" s="62"/>
      <c r="B30" s="6"/>
      <c r="C30" s="61"/>
      <c r="D30" s="61"/>
      <c r="E30" s="61"/>
      <c r="F30" s="61"/>
      <c r="BA30" s="6"/>
      <c r="BB30" s="6"/>
      <c r="BC30" s="6"/>
      <c r="BD30" s="6"/>
      <c r="BE30" s="6"/>
      <c r="BF30" s="6"/>
      <c r="BG30" s="6"/>
      <c r="BH30" s="6"/>
      <c r="BI30" s="6"/>
      <c r="BJ30" s="6"/>
      <c r="BK30" s="6"/>
      <c r="BL30" s="6"/>
    </row>
    <row r="31" spans="1:64" s="13" customFormat="1">
      <c r="A31" s="62"/>
      <c r="B31" s="6"/>
      <c r="C31" s="61"/>
      <c r="D31" s="61"/>
      <c r="E31" s="61"/>
      <c r="F31" s="61"/>
      <c r="BA31" s="6"/>
      <c r="BB31" s="6"/>
      <c r="BC31" s="6"/>
      <c r="BD31" s="6"/>
      <c r="BE31" s="6"/>
      <c r="BF31" s="6"/>
      <c r="BG31" s="6"/>
      <c r="BH31" s="6"/>
      <c r="BI31" s="6"/>
      <c r="BJ31" s="6"/>
      <c r="BK31" s="6"/>
      <c r="BL31" s="6"/>
    </row>
    <row r="32" spans="1:64" s="13" customFormat="1">
      <c r="A32" s="62"/>
      <c r="B32" s="6"/>
      <c r="C32" s="61"/>
      <c r="D32" s="61"/>
      <c r="E32" s="61"/>
      <c r="F32" s="61"/>
      <c r="BA32" s="6"/>
      <c r="BB32" s="6"/>
      <c r="BC32" s="6"/>
      <c r="BD32" s="6"/>
      <c r="BE32" s="6"/>
      <c r="BF32" s="6"/>
      <c r="BG32" s="6"/>
      <c r="BH32" s="6"/>
      <c r="BI32" s="6"/>
      <c r="BJ32" s="6"/>
      <c r="BK32" s="6"/>
      <c r="BL32" s="6"/>
    </row>
    <row r="33" spans="1:64" s="13" customFormat="1">
      <c r="A33" s="62"/>
      <c r="B33" s="6"/>
      <c r="C33" s="61"/>
      <c r="D33" s="61"/>
      <c r="E33" s="61"/>
      <c r="F33" s="61"/>
      <c r="BA33" s="6"/>
      <c r="BB33" s="6"/>
      <c r="BC33" s="6"/>
      <c r="BD33" s="6"/>
      <c r="BE33" s="6"/>
      <c r="BF33" s="6"/>
      <c r="BG33" s="6"/>
      <c r="BH33" s="6"/>
      <c r="BI33" s="6"/>
      <c r="BJ33" s="6"/>
      <c r="BK33" s="6"/>
      <c r="BL33" s="6"/>
    </row>
    <row r="34" spans="1:64" s="13" customFormat="1">
      <c r="A34" s="62"/>
      <c r="B34" s="6"/>
      <c r="C34" s="61"/>
      <c r="D34" s="61"/>
      <c r="E34" s="61"/>
      <c r="F34" s="61"/>
      <c r="BA34" s="6"/>
      <c r="BB34" s="6"/>
      <c r="BC34" s="6"/>
      <c r="BD34" s="6"/>
      <c r="BE34" s="6"/>
      <c r="BF34" s="6"/>
      <c r="BG34" s="6"/>
      <c r="BH34" s="6"/>
      <c r="BI34" s="6"/>
      <c r="BJ34" s="6"/>
      <c r="BK34" s="6"/>
      <c r="BL34" s="6"/>
    </row>
    <row r="35" spans="1:64" s="13" customFormat="1">
      <c r="A35" s="62"/>
      <c r="B35" s="6"/>
      <c r="C35" s="61"/>
      <c r="D35" s="61"/>
      <c r="E35" s="61"/>
      <c r="F35" s="61"/>
      <c r="BA35" s="6"/>
      <c r="BB35" s="6"/>
      <c r="BC35" s="6"/>
      <c r="BD35" s="6"/>
      <c r="BE35" s="6"/>
      <c r="BF35" s="6"/>
      <c r="BG35" s="6"/>
      <c r="BH35" s="6"/>
      <c r="BI35" s="6"/>
      <c r="BJ35" s="6"/>
      <c r="BK35" s="6"/>
      <c r="BL35" s="6"/>
    </row>
    <row r="36" spans="1:64" s="13" customFormat="1">
      <c r="A36" s="62"/>
      <c r="B36" s="6"/>
      <c r="C36" s="61"/>
      <c r="D36" s="61"/>
      <c r="E36" s="61"/>
      <c r="F36" s="61"/>
      <c r="BA36" s="6"/>
      <c r="BB36" s="6"/>
      <c r="BC36" s="6"/>
      <c r="BD36" s="6"/>
      <c r="BE36" s="6"/>
      <c r="BF36" s="6"/>
      <c r="BG36" s="6"/>
      <c r="BH36" s="6"/>
      <c r="BI36" s="6"/>
      <c r="BJ36" s="6"/>
      <c r="BK36" s="6"/>
      <c r="BL36" s="6"/>
    </row>
    <row r="37" spans="1:64" s="13" customFormat="1">
      <c r="A37" s="62"/>
      <c r="B37" s="6"/>
      <c r="C37" s="61"/>
      <c r="D37" s="61"/>
      <c r="E37" s="61"/>
      <c r="F37" s="61"/>
      <c r="BA37" s="6"/>
      <c r="BB37" s="6"/>
      <c r="BC37" s="6"/>
      <c r="BD37" s="6"/>
      <c r="BE37" s="6"/>
      <c r="BF37" s="6"/>
      <c r="BG37" s="6"/>
      <c r="BH37" s="6"/>
      <c r="BI37" s="6"/>
      <c r="BJ37" s="6"/>
      <c r="BK37" s="6"/>
      <c r="BL37" s="6"/>
    </row>
    <row r="38" spans="1:64" s="13" customFormat="1">
      <c r="A38" s="62"/>
      <c r="B38" s="6"/>
      <c r="C38" s="61"/>
      <c r="D38" s="61"/>
      <c r="E38" s="61"/>
      <c r="F38" s="61"/>
      <c r="BA38" s="6"/>
      <c r="BB38" s="6"/>
      <c r="BC38" s="6"/>
      <c r="BD38" s="6"/>
      <c r="BE38" s="6"/>
      <c r="BF38" s="6"/>
      <c r="BG38" s="6"/>
      <c r="BH38" s="6"/>
      <c r="BI38" s="6"/>
      <c r="BJ38" s="6"/>
      <c r="BK38" s="6"/>
      <c r="BL38" s="6"/>
    </row>
    <row r="39" spans="1:64" s="13" customFormat="1">
      <c r="A39" s="62"/>
      <c r="B39" s="6"/>
      <c r="C39" s="61"/>
      <c r="D39" s="61"/>
      <c r="E39" s="61"/>
      <c r="F39" s="61"/>
      <c r="BA39" s="6"/>
      <c r="BB39" s="6"/>
      <c r="BC39" s="6"/>
      <c r="BD39" s="6"/>
      <c r="BE39" s="6"/>
      <c r="BF39" s="6"/>
      <c r="BG39" s="6"/>
      <c r="BH39" s="6"/>
      <c r="BI39" s="6"/>
      <c r="BJ39" s="6"/>
      <c r="BK39" s="6"/>
      <c r="BL39" s="6"/>
    </row>
    <row r="40" spans="1:64" s="13" customFormat="1">
      <c r="A40" s="62"/>
      <c r="B40" s="6"/>
      <c r="C40" s="61"/>
      <c r="D40" s="61"/>
      <c r="E40" s="61"/>
      <c r="F40" s="61"/>
      <c r="BA40" s="6"/>
      <c r="BB40" s="6"/>
      <c r="BC40" s="6"/>
      <c r="BD40" s="6"/>
      <c r="BE40" s="6"/>
      <c r="BF40" s="6"/>
      <c r="BG40" s="6"/>
      <c r="BH40" s="6"/>
      <c r="BI40" s="6"/>
      <c r="BJ40" s="6"/>
      <c r="BK40" s="6"/>
      <c r="BL40" s="6"/>
    </row>
    <row r="41" spans="1:64" s="13" customFormat="1">
      <c r="A41" s="62"/>
      <c r="B41" s="6"/>
      <c r="C41" s="61"/>
      <c r="D41" s="61"/>
      <c r="E41" s="61"/>
      <c r="F41" s="61"/>
      <c r="BA41" s="6"/>
      <c r="BB41" s="6"/>
      <c r="BC41" s="6"/>
      <c r="BD41" s="6"/>
      <c r="BE41" s="6"/>
      <c r="BF41" s="6"/>
      <c r="BG41" s="6"/>
      <c r="BH41" s="6"/>
      <c r="BI41" s="6"/>
      <c r="BJ41" s="6"/>
      <c r="BK41" s="6"/>
      <c r="BL41" s="6"/>
    </row>
    <row r="42" spans="1:64" s="13" customFormat="1">
      <c r="A42" s="62"/>
      <c r="B42" s="6"/>
      <c r="C42" s="61"/>
      <c r="D42" s="61"/>
      <c r="E42" s="61"/>
      <c r="F42" s="61"/>
      <c r="BA42" s="6"/>
      <c r="BB42" s="6"/>
      <c r="BC42" s="6"/>
      <c r="BD42" s="6"/>
      <c r="BE42" s="6"/>
      <c r="BF42" s="6"/>
      <c r="BG42" s="6"/>
      <c r="BH42" s="6"/>
      <c r="BI42" s="6"/>
      <c r="BJ42" s="6"/>
      <c r="BK42" s="6"/>
      <c r="BL42" s="6"/>
    </row>
    <row r="43" spans="1:64" s="13" customFormat="1">
      <c r="A43" s="62"/>
      <c r="B43" s="6"/>
      <c r="C43" s="61"/>
      <c r="D43" s="61"/>
      <c r="E43" s="61"/>
      <c r="F43" s="61"/>
      <c r="BA43" s="6"/>
      <c r="BB43" s="6"/>
      <c r="BC43" s="6"/>
      <c r="BD43" s="6"/>
      <c r="BE43" s="6"/>
      <c r="BF43" s="6"/>
      <c r="BG43" s="6"/>
      <c r="BH43" s="6"/>
      <c r="BI43" s="6"/>
      <c r="BJ43" s="6"/>
      <c r="BK43" s="6"/>
      <c r="BL43" s="6"/>
    </row>
    <row r="44" spans="1:64" s="13" customFormat="1">
      <c r="A44" s="62"/>
      <c r="B44" s="6"/>
      <c r="C44" s="61"/>
      <c r="D44" s="61"/>
      <c r="E44" s="61"/>
      <c r="F44" s="61"/>
      <c r="BA44" s="6"/>
      <c r="BB44" s="6"/>
      <c r="BC44" s="6"/>
      <c r="BD44" s="6"/>
      <c r="BE44" s="6"/>
      <c r="BF44" s="6"/>
      <c r="BG44" s="6"/>
      <c r="BH44" s="6"/>
      <c r="BI44" s="6"/>
      <c r="BJ44" s="6"/>
      <c r="BK44" s="6"/>
      <c r="BL44" s="6"/>
    </row>
    <row r="45" spans="1:64" s="13" customFormat="1">
      <c r="A45" s="62"/>
      <c r="B45" s="6"/>
      <c r="C45" s="61"/>
      <c r="D45" s="61"/>
      <c r="E45" s="61"/>
      <c r="F45" s="61"/>
      <c r="BA45" s="6"/>
      <c r="BB45" s="6"/>
      <c r="BC45" s="6"/>
      <c r="BD45" s="6"/>
      <c r="BE45" s="6"/>
      <c r="BF45" s="6"/>
      <c r="BG45" s="6"/>
      <c r="BH45" s="6"/>
      <c r="BI45" s="6"/>
      <c r="BJ45" s="6"/>
      <c r="BK45" s="6"/>
      <c r="BL45" s="6"/>
    </row>
    <row r="46" spans="1:64" s="13" customFormat="1">
      <c r="A46" s="62"/>
      <c r="B46" s="6"/>
      <c r="C46" s="61"/>
      <c r="D46" s="61"/>
      <c r="E46" s="61"/>
      <c r="F46" s="61"/>
      <c r="BA46" s="6"/>
      <c r="BB46" s="6"/>
      <c r="BC46" s="6"/>
      <c r="BD46" s="6"/>
      <c r="BE46" s="6"/>
      <c r="BF46" s="6"/>
      <c r="BG46" s="6"/>
      <c r="BH46" s="6"/>
      <c r="BI46" s="6"/>
      <c r="BJ46" s="6"/>
      <c r="BK46" s="6"/>
      <c r="BL46" s="6"/>
    </row>
    <row r="47" spans="1:64" s="13" customFormat="1">
      <c r="A47" s="62"/>
      <c r="B47" s="6"/>
      <c r="C47" s="61"/>
      <c r="D47" s="61"/>
      <c r="E47" s="61"/>
      <c r="F47" s="61"/>
      <c r="BA47" s="6"/>
      <c r="BB47" s="6"/>
      <c r="BC47" s="6"/>
      <c r="BD47" s="6"/>
      <c r="BE47" s="6"/>
      <c r="BF47" s="6"/>
      <c r="BG47" s="6"/>
      <c r="BH47" s="6"/>
      <c r="BI47" s="6"/>
      <c r="BJ47" s="6"/>
      <c r="BK47" s="6"/>
      <c r="BL47" s="6"/>
    </row>
    <row r="48" spans="1:64" s="13" customFormat="1">
      <c r="A48" s="62"/>
      <c r="B48" s="6"/>
      <c r="C48" s="61"/>
      <c r="D48" s="61"/>
      <c r="E48" s="61"/>
      <c r="F48" s="61"/>
      <c r="BA48" s="6"/>
      <c r="BB48" s="6"/>
      <c r="BC48" s="6"/>
      <c r="BD48" s="6"/>
      <c r="BE48" s="6"/>
      <c r="BF48" s="6"/>
      <c r="BG48" s="6"/>
      <c r="BH48" s="6"/>
      <c r="BI48" s="6"/>
      <c r="BJ48" s="6"/>
      <c r="BK48" s="6"/>
      <c r="BL48" s="6"/>
    </row>
    <row r="49" spans="1:64" s="13" customFormat="1">
      <c r="A49" s="62"/>
      <c r="B49" s="6"/>
      <c r="C49" s="61"/>
      <c r="D49" s="61"/>
      <c r="E49" s="61"/>
      <c r="F49" s="61"/>
      <c r="BA49" s="6"/>
      <c r="BB49" s="6"/>
      <c r="BC49" s="6"/>
      <c r="BD49" s="6"/>
      <c r="BE49" s="6"/>
      <c r="BF49" s="6"/>
      <c r="BG49" s="6"/>
      <c r="BH49" s="6"/>
      <c r="BI49" s="6"/>
      <c r="BJ49" s="6"/>
      <c r="BK49" s="6"/>
      <c r="BL49" s="6"/>
    </row>
    <row r="50" spans="1:64" s="13" customFormat="1">
      <c r="A50" s="62"/>
      <c r="B50" s="6"/>
      <c r="C50" s="61"/>
      <c r="D50" s="61"/>
      <c r="E50" s="61"/>
      <c r="F50" s="61"/>
      <c r="BA50" s="6"/>
      <c r="BB50" s="6"/>
      <c r="BC50" s="6"/>
      <c r="BD50" s="6"/>
      <c r="BE50" s="6"/>
      <c r="BF50" s="6"/>
      <c r="BG50" s="6"/>
      <c r="BH50" s="6"/>
      <c r="BI50" s="6"/>
      <c r="BJ50" s="6"/>
      <c r="BK50" s="6"/>
      <c r="BL50" s="6"/>
    </row>
    <row r="51" spans="1:64" s="13" customFormat="1">
      <c r="A51" s="62"/>
      <c r="B51" s="6"/>
      <c r="C51" s="61"/>
      <c r="D51" s="61"/>
      <c r="E51" s="61"/>
      <c r="F51" s="61"/>
      <c r="BA51" s="6"/>
      <c r="BB51" s="6"/>
      <c r="BC51" s="6"/>
      <c r="BD51" s="6"/>
      <c r="BE51" s="6"/>
      <c r="BF51" s="6"/>
      <c r="BG51" s="6"/>
      <c r="BH51" s="6"/>
      <c r="BI51" s="6"/>
      <c r="BJ51" s="6"/>
      <c r="BK51" s="6"/>
      <c r="BL51" s="6"/>
    </row>
    <row r="52" spans="1:64" s="13" customFormat="1">
      <c r="A52" s="62"/>
      <c r="B52" s="6"/>
      <c r="C52" s="61"/>
      <c r="D52" s="61"/>
      <c r="E52" s="61"/>
      <c r="F52" s="61"/>
      <c r="BA52" s="6"/>
      <c r="BB52" s="6"/>
      <c r="BC52" s="6"/>
      <c r="BD52" s="6"/>
      <c r="BE52" s="6"/>
      <c r="BF52" s="6"/>
      <c r="BG52" s="6"/>
      <c r="BH52" s="6"/>
      <c r="BI52" s="6"/>
      <c r="BJ52" s="6"/>
      <c r="BK52" s="6"/>
      <c r="BL52" s="6"/>
    </row>
    <row r="53" spans="1:64" s="13" customFormat="1">
      <c r="A53" s="62"/>
      <c r="B53" s="6"/>
      <c r="C53" s="61"/>
      <c r="D53" s="61"/>
      <c r="E53" s="61"/>
      <c r="F53" s="61"/>
      <c r="BA53" s="6"/>
      <c r="BB53" s="6"/>
      <c r="BC53" s="6"/>
      <c r="BD53" s="6"/>
      <c r="BE53" s="6"/>
      <c r="BF53" s="6"/>
      <c r="BG53" s="6"/>
      <c r="BH53" s="6"/>
      <c r="BI53" s="6"/>
      <c r="BJ53" s="6"/>
      <c r="BK53" s="6"/>
      <c r="BL53" s="6"/>
    </row>
    <row r="54" spans="1:64" s="13" customFormat="1">
      <c r="A54" s="62"/>
      <c r="B54" s="6"/>
      <c r="C54" s="61"/>
      <c r="D54" s="61"/>
      <c r="E54" s="61"/>
      <c r="F54" s="61"/>
      <c r="BA54" s="6"/>
      <c r="BB54" s="6"/>
      <c r="BC54" s="6"/>
      <c r="BD54" s="6"/>
      <c r="BE54" s="6"/>
      <c r="BF54" s="6"/>
      <c r="BG54" s="6"/>
      <c r="BH54" s="6"/>
      <c r="BI54" s="6"/>
      <c r="BJ54" s="6"/>
      <c r="BK54" s="6"/>
      <c r="BL54" s="6"/>
    </row>
    <row r="55" spans="1:64" s="13" customFormat="1">
      <c r="A55" s="62"/>
      <c r="B55" s="6"/>
      <c r="C55" s="61"/>
      <c r="D55" s="61"/>
      <c r="E55" s="61"/>
      <c r="F55" s="61"/>
      <c r="BA55" s="6"/>
      <c r="BB55" s="6"/>
      <c r="BC55" s="6"/>
      <c r="BD55" s="6"/>
      <c r="BE55" s="6"/>
      <c r="BF55" s="6"/>
      <c r="BG55" s="6"/>
      <c r="BH55" s="6"/>
      <c r="BI55" s="6"/>
      <c r="BJ55" s="6"/>
      <c r="BK55" s="6"/>
      <c r="BL55" s="6"/>
    </row>
    <row r="56" spans="1:64" s="13" customFormat="1">
      <c r="A56" s="62"/>
      <c r="B56" s="6"/>
      <c r="C56" s="61"/>
      <c r="D56" s="61"/>
      <c r="E56" s="61"/>
      <c r="F56" s="61"/>
      <c r="BA56" s="6"/>
      <c r="BB56" s="6"/>
      <c r="BC56" s="6"/>
      <c r="BD56" s="6"/>
      <c r="BE56" s="6"/>
      <c r="BF56" s="6"/>
      <c r="BG56" s="6"/>
      <c r="BH56" s="6"/>
      <c r="BI56" s="6"/>
      <c r="BJ56" s="6"/>
      <c r="BK56" s="6"/>
      <c r="BL56" s="6"/>
    </row>
    <row r="57" spans="1:64" s="13" customFormat="1">
      <c r="A57" s="62"/>
      <c r="B57" s="6"/>
      <c r="C57" s="61"/>
      <c r="D57" s="61"/>
      <c r="E57" s="61"/>
      <c r="F57" s="61"/>
      <c r="BA57" s="6"/>
      <c r="BB57" s="6"/>
      <c r="BC57" s="6"/>
      <c r="BD57" s="6"/>
      <c r="BE57" s="6"/>
      <c r="BF57" s="6"/>
      <c r="BG57" s="6"/>
      <c r="BH57" s="6"/>
      <c r="BI57" s="6"/>
      <c r="BJ57" s="6"/>
      <c r="BK57" s="6"/>
      <c r="BL57" s="6"/>
    </row>
    <row r="58" spans="1:64" s="13" customFormat="1">
      <c r="A58" s="62"/>
      <c r="B58" s="6"/>
      <c r="C58" s="61"/>
      <c r="D58" s="61"/>
      <c r="E58" s="61"/>
      <c r="F58" s="61"/>
      <c r="BA58" s="6"/>
      <c r="BB58" s="6"/>
      <c r="BC58" s="6"/>
      <c r="BD58" s="6"/>
      <c r="BE58" s="6"/>
      <c r="BF58" s="6"/>
      <c r="BG58" s="6"/>
      <c r="BH58" s="6"/>
      <c r="BI58" s="6"/>
      <c r="BJ58" s="6"/>
      <c r="BK58" s="6"/>
      <c r="BL58" s="6"/>
    </row>
    <row r="59" spans="1:64" s="13" customFormat="1">
      <c r="A59" s="62"/>
      <c r="B59" s="6"/>
      <c r="C59" s="61"/>
      <c r="D59" s="61"/>
      <c r="E59" s="61"/>
      <c r="F59" s="61"/>
      <c r="BA59" s="6"/>
      <c r="BB59" s="6"/>
      <c r="BC59" s="6"/>
      <c r="BD59" s="6"/>
      <c r="BE59" s="6"/>
      <c r="BF59" s="6"/>
      <c r="BG59" s="6"/>
      <c r="BH59" s="6"/>
      <c r="BI59" s="6"/>
      <c r="BJ59" s="6"/>
      <c r="BK59" s="6"/>
      <c r="BL59" s="6"/>
    </row>
    <row r="60" spans="1:64" s="13" customFormat="1">
      <c r="A60" s="62"/>
      <c r="B60" s="6"/>
      <c r="C60" s="61"/>
      <c r="D60" s="61"/>
      <c r="E60" s="61"/>
      <c r="F60" s="61"/>
      <c r="BA60" s="6"/>
      <c r="BB60" s="6"/>
      <c r="BC60" s="6"/>
      <c r="BD60" s="6"/>
      <c r="BE60" s="6"/>
      <c r="BF60" s="6"/>
      <c r="BG60" s="6"/>
      <c r="BH60" s="6"/>
      <c r="BI60" s="6"/>
      <c r="BJ60" s="6"/>
      <c r="BK60" s="6"/>
      <c r="BL60" s="6"/>
    </row>
    <row r="61" spans="1:64" s="13" customFormat="1">
      <c r="A61" s="62"/>
      <c r="B61" s="6"/>
      <c r="C61" s="61"/>
      <c r="D61" s="61"/>
      <c r="E61" s="61"/>
      <c r="F61" s="61"/>
      <c r="BA61" s="6"/>
      <c r="BB61" s="6"/>
      <c r="BC61" s="6"/>
      <c r="BD61" s="6"/>
      <c r="BE61" s="6"/>
      <c r="BF61" s="6"/>
      <c r="BG61" s="6"/>
      <c r="BH61" s="6"/>
      <c r="BI61" s="6"/>
      <c r="BJ61" s="6"/>
      <c r="BK61" s="6"/>
      <c r="BL61" s="6"/>
    </row>
    <row r="62" spans="1:64" s="13" customFormat="1">
      <c r="A62" s="62"/>
      <c r="B62" s="6"/>
      <c r="C62" s="61"/>
      <c r="D62" s="61"/>
      <c r="E62" s="61"/>
      <c r="F62" s="61"/>
      <c r="BA62" s="6"/>
      <c r="BB62" s="6"/>
      <c r="BC62" s="6"/>
      <c r="BD62" s="6"/>
      <c r="BE62" s="6"/>
      <c r="BF62" s="6"/>
      <c r="BG62" s="6"/>
      <c r="BH62" s="6"/>
      <c r="BI62" s="6"/>
      <c r="BJ62" s="6"/>
      <c r="BK62" s="6"/>
      <c r="BL62" s="6"/>
    </row>
    <row r="63" spans="1:64" s="13" customFormat="1">
      <c r="A63" s="62"/>
      <c r="B63" s="6"/>
      <c r="C63" s="61"/>
      <c r="D63" s="61"/>
      <c r="E63" s="61"/>
      <c r="F63" s="61"/>
      <c r="BA63" s="6"/>
      <c r="BB63" s="6"/>
      <c r="BC63" s="6"/>
      <c r="BD63" s="6"/>
      <c r="BE63" s="6"/>
      <c r="BF63" s="6"/>
      <c r="BG63" s="6"/>
      <c r="BH63" s="6"/>
      <c r="BI63" s="6"/>
      <c r="BJ63" s="6"/>
      <c r="BK63" s="6"/>
      <c r="BL63" s="6"/>
    </row>
    <row r="64" spans="1:64" s="13" customFormat="1">
      <c r="A64" s="62"/>
      <c r="B64" s="6"/>
      <c r="C64" s="61"/>
      <c r="D64" s="61"/>
      <c r="E64" s="61"/>
      <c r="F64" s="61"/>
      <c r="BA64" s="6"/>
      <c r="BB64" s="6"/>
      <c r="BC64" s="6"/>
      <c r="BD64" s="6"/>
      <c r="BE64" s="6"/>
      <c r="BF64" s="6"/>
      <c r="BG64" s="6"/>
      <c r="BH64" s="6"/>
      <c r="BI64" s="6"/>
      <c r="BJ64" s="6"/>
      <c r="BK64" s="6"/>
      <c r="BL64" s="6"/>
    </row>
    <row r="65" spans="1:64" s="13" customFormat="1">
      <c r="A65" s="62"/>
      <c r="B65" s="6"/>
      <c r="C65" s="61"/>
      <c r="D65" s="61"/>
      <c r="E65" s="61"/>
      <c r="F65" s="61"/>
      <c r="BA65" s="6"/>
      <c r="BB65" s="6"/>
      <c r="BC65" s="6"/>
      <c r="BD65" s="6"/>
      <c r="BE65" s="6"/>
      <c r="BF65" s="6"/>
      <c r="BG65" s="6"/>
      <c r="BH65" s="6"/>
      <c r="BI65" s="6"/>
      <c r="BJ65" s="6"/>
      <c r="BK65" s="6"/>
      <c r="BL65" s="6"/>
    </row>
    <row r="66" spans="1:64" s="13" customFormat="1">
      <c r="A66" s="62"/>
      <c r="B66" s="6"/>
      <c r="C66" s="61"/>
      <c r="D66" s="61"/>
      <c r="E66" s="61"/>
      <c r="F66" s="61"/>
      <c r="BA66" s="6"/>
      <c r="BB66" s="6"/>
      <c r="BC66" s="6"/>
      <c r="BD66" s="6"/>
      <c r="BE66" s="6"/>
      <c r="BF66" s="6"/>
      <c r="BG66" s="6"/>
      <c r="BH66" s="6"/>
      <c r="BI66" s="6"/>
      <c r="BJ66" s="6"/>
      <c r="BK66" s="6"/>
      <c r="BL66" s="6"/>
    </row>
    <row r="67" spans="1:64" s="13" customFormat="1">
      <c r="A67" s="62"/>
      <c r="B67" s="6"/>
      <c r="C67" s="61"/>
      <c r="D67" s="61"/>
      <c r="E67" s="61"/>
      <c r="F67" s="61"/>
      <c r="BA67" s="6"/>
      <c r="BB67" s="6"/>
      <c r="BC67" s="6"/>
      <c r="BD67" s="6"/>
      <c r="BE67" s="6"/>
      <c r="BF67" s="6"/>
      <c r="BG67" s="6"/>
      <c r="BH67" s="6"/>
      <c r="BI67" s="6"/>
      <c r="BJ67" s="6"/>
      <c r="BK67" s="6"/>
      <c r="BL67" s="6"/>
    </row>
    <row r="68" spans="1:64" s="13" customFormat="1">
      <c r="A68" s="62"/>
      <c r="B68" s="6"/>
      <c r="C68" s="61"/>
      <c r="D68" s="61"/>
      <c r="E68" s="61"/>
      <c r="F68" s="61"/>
      <c r="BA68" s="6"/>
      <c r="BB68" s="6"/>
      <c r="BC68" s="6"/>
      <c r="BD68" s="6"/>
      <c r="BE68" s="6"/>
      <c r="BF68" s="6"/>
      <c r="BG68" s="6"/>
      <c r="BH68" s="6"/>
      <c r="BI68" s="6"/>
      <c r="BJ68" s="6"/>
      <c r="BK68" s="6"/>
      <c r="BL68" s="6"/>
    </row>
    <row r="69" spans="1:64" s="13" customFormat="1">
      <c r="A69" s="62"/>
      <c r="B69" s="6"/>
      <c r="C69" s="61"/>
      <c r="D69" s="61"/>
      <c r="E69" s="61"/>
      <c r="F69" s="61"/>
      <c r="BA69" s="6"/>
      <c r="BB69" s="6"/>
      <c r="BC69" s="6"/>
      <c r="BD69" s="6"/>
      <c r="BE69" s="6"/>
      <c r="BF69" s="6"/>
      <c r="BG69" s="6"/>
      <c r="BH69" s="6"/>
      <c r="BI69" s="6"/>
      <c r="BJ69" s="6"/>
      <c r="BK69" s="6"/>
      <c r="BL69" s="6"/>
    </row>
    <row r="70" spans="1:64" s="13" customFormat="1">
      <c r="A70" s="62"/>
      <c r="B70" s="6"/>
      <c r="C70" s="61"/>
      <c r="D70" s="61"/>
      <c r="E70" s="61"/>
      <c r="F70" s="61"/>
      <c r="BA70" s="6"/>
      <c r="BB70" s="6"/>
      <c r="BC70" s="6"/>
      <c r="BD70" s="6"/>
      <c r="BE70" s="6"/>
      <c r="BF70" s="6"/>
      <c r="BG70" s="6"/>
      <c r="BH70" s="6"/>
      <c r="BI70" s="6"/>
      <c r="BJ70" s="6"/>
      <c r="BK70" s="6"/>
      <c r="BL70" s="6"/>
    </row>
    <row r="71" spans="1:64" s="13" customFormat="1">
      <c r="A71" s="62"/>
      <c r="B71" s="6"/>
      <c r="C71" s="61"/>
      <c r="D71" s="61"/>
      <c r="E71" s="61"/>
      <c r="F71" s="61"/>
      <c r="BA71" s="6"/>
      <c r="BB71" s="6"/>
      <c r="BC71" s="6"/>
      <c r="BD71" s="6"/>
      <c r="BE71" s="6"/>
      <c r="BF71" s="6"/>
      <c r="BG71" s="6"/>
      <c r="BH71" s="6"/>
      <c r="BI71" s="6"/>
      <c r="BJ71" s="6"/>
      <c r="BK71" s="6"/>
      <c r="BL71" s="6"/>
    </row>
    <row r="72" spans="1:64" s="13" customFormat="1">
      <c r="A72" s="62"/>
      <c r="B72" s="6"/>
      <c r="C72" s="61"/>
      <c r="D72" s="61"/>
      <c r="E72" s="61"/>
      <c r="F72" s="61"/>
      <c r="BA72" s="6"/>
      <c r="BB72" s="6"/>
      <c r="BC72" s="6"/>
      <c r="BD72" s="6"/>
      <c r="BE72" s="6"/>
      <c r="BF72" s="6"/>
      <c r="BG72" s="6"/>
      <c r="BH72" s="6"/>
      <c r="BI72" s="6"/>
      <c r="BJ72" s="6"/>
      <c r="BK72" s="6"/>
      <c r="BL72" s="6"/>
    </row>
    <row r="73" spans="1:64" s="13" customFormat="1">
      <c r="A73" s="62"/>
      <c r="B73" s="6"/>
      <c r="C73" s="61"/>
      <c r="D73" s="61"/>
      <c r="E73" s="61"/>
      <c r="F73" s="61"/>
      <c r="BA73" s="6"/>
      <c r="BB73" s="6"/>
      <c r="BC73" s="6"/>
      <c r="BD73" s="6"/>
      <c r="BE73" s="6"/>
      <c r="BF73" s="6"/>
      <c r="BG73" s="6"/>
      <c r="BH73" s="6"/>
      <c r="BI73" s="6"/>
      <c r="BJ73" s="6"/>
      <c r="BK73" s="6"/>
      <c r="BL73" s="6"/>
    </row>
    <row r="74" spans="1:64" s="13" customFormat="1">
      <c r="A74" s="62"/>
      <c r="B74" s="6"/>
      <c r="C74" s="61"/>
      <c r="D74" s="61"/>
      <c r="E74" s="61"/>
      <c r="F74" s="61"/>
      <c r="BA74" s="6"/>
      <c r="BB74" s="6"/>
      <c r="BC74" s="6"/>
      <c r="BD74" s="6"/>
      <c r="BE74" s="6"/>
      <c r="BF74" s="6"/>
      <c r="BG74" s="6"/>
      <c r="BH74" s="6"/>
      <c r="BI74" s="6"/>
      <c r="BJ74" s="6"/>
      <c r="BK74" s="6"/>
      <c r="BL74" s="6"/>
    </row>
    <row r="75" spans="1:64" s="13" customFormat="1">
      <c r="A75" s="62"/>
      <c r="B75" s="6"/>
      <c r="C75" s="61"/>
      <c r="D75" s="61"/>
      <c r="E75" s="61"/>
      <c r="F75" s="61"/>
      <c r="BA75" s="6"/>
      <c r="BB75" s="6"/>
      <c r="BC75" s="6"/>
      <c r="BD75" s="6"/>
      <c r="BE75" s="6"/>
      <c r="BF75" s="6"/>
      <c r="BG75" s="6"/>
      <c r="BH75" s="6"/>
      <c r="BI75" s="6"/>
      <c r="BJ75" s="6"/>
      <c r="BK75" s="6"/>
      <c r="BL75" s="6"/>
    </row>
    <row r="76" spans="1:64" s="13" customFormat="1">
      <c r="A76" s="62"/>
      <c r="B76" s="6"/>
      <c r="C76" s="61"/>
      <c r="D76" s="61"/>
      <c r="E76" s="61"/>
      <c r="F76" s="61"/>
      <c r="BA76" s="6"/>
      <c r="BB76" s="6"/>
      <c r="BC76" s="6"/>
      <c r="BD76" s="6"/>
      <c r="BE76" s="6"/>
      <c r="BF76" s="6"/>
      <c r="BG76" s="6"/>
      <c r="BH76" s="6"/>
      <c r="BI76" s="6"/>
      <c r="BJ76" s="6"/>
      <c r="BK76" s="6"/>
      <c r="BL76" s="6"/>
    </row>
    <row r="77" spans="1:64" s="13" customFormat="1">
      <c r="A77" s="62"/>
      <c r="B77" s="6"/>
      <c r="C77" s="61"/>
      <c r="D77" s="61"/>
      <c r="E77" s="61"/>
      <c r="F77" s="61"/>
      <c r="BA77" s="6"/>
      <c r="BB77" s="6"/>
      <c r="BC77" s="6"/>
      <c r="BD77" s="6"/>
      <c r="BE77" s="6"/>
      <c r="BF77" s="6"/>
      <c r="BG77" s="6"/>
      <c r="BH77" s="6"/>
      <c r="BI77" s="6"/>
      <c r="BJ77" s="6"/>
      <c r="BK77" s="6"/>
      <c r="BL77" s="6"/>
    </row>
    <row r="78" spans="1:64" s="13" customFormat="1">
      <c r="A78" s="62"/>
      <c r="B78" s="6"/>
      <c r="C78" s="61"/>
      <c r="D78" s="61"/>
      <c r="E78" s="61"/>
      <c r="F78" s="61"/>
      <c r="BA78" s="6"/>
      <c r="BB78" s="6"/>
      <c r="BC78" s="6"/>
      <c r="BD78" s="6"/>
      <c r="BE78" s="6"/>
      <c r="BF78" s="6"/>
      <c r="BG78" s="6"/>
      <c r="BH78" s="6"/>
      <c r="BI78" s="6"/>
      <c r="BJ78" s="6"/>
      <c r="BK78" s="6"/>
      <c r="BL78" s="6"/>
    </row>
    <row r="79" spans="1:64" s="13" customFormat="1">
      <c r="A79" s="62"/>
      <c r="B79" s="6"/>
      <c r="C79" s="61"/>
      <c r="D79" s="61"/>
      <c r="E79" s="61"/>
      <c r="F79" s="61"/>
      <c r="BA79" s="6"/>
      <c r="BB79" s="6"/>
      <c r="BC79" s="6"/>
      <c r="BD79" s="6"/>
      <c r="BE79" s="6"/>
      <c r="BF79" s="6"/>
      <c r="BG79" s="6"/>
      <c r="BH79" s="6"/>
      <c r="BI79" s="6"/>
      <c r="BJ79" s="6"/>
      <c r="BK79" s="6"/>
      <c r="BL79" s="6"/>
    </row>
    <row r="80" spans="1:64" s="13" customFormat="1">
      <c r="A80" s="62"/>
      <c r="B80" s="6"/>
      <c r="C80" s="61"/>
      <c r="D80" s="61"/>
      <c r="E80" s="61"/>
      <c r="F80" s="61"/>
      <c r="BA80" s="6"/>
      <c r="BB80" s="6"/>
      <c r="BC80" s="6"/>
      <c r="BD80" s="6"/>
      <c r="BE80" s="6"/>
      <c r="BF80" s="6"/>
      <c r="BG80" s="6"/>
      <c r="BH80" s="6"/>
      <c r="BI80" s="6"/>
      <c r="BJ80" s="6"/>
      <c r="BK80" s="6"/>
      <c r="BL80" s="6"/>
    </row>
  </sheetData>
  <sheetProtection selectLockedCells="1" selectUnlockedCells="1"/>
  <mergeCells count="4">
    <mergeCell ref="A1:E1"/>
    <mergeCell ref="A12:F12"/>
    <mergeCell ref="A2:F2"/>
    <mergeCell ref="A3:F3"/>
  </mergeCells>
  <pageMargins left="0.78740157480314965" right="0.39370078740157483" top="0.78740157480314965" bottom="0.59055118110236227" header="0" footer="0"/>
  <pageSetup paperSize="9" scale="70"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BM88"/>
  <sheetViews>
    <sheetView zoomScaleNormal="100" workbookViewId="0">
      <selection activeCell="A11" sqref="A11:A12"/>
    </sheetView>
  </sheetViews>
  <sheetFormatPr defaultColWidth="9.140625" defaultRowHeight="12.75"/>
  <cols>
    <col min="1" max="1" width="38.28515625" style="62" customWidth="1"/>
    <col min="2" max="2" width="30.7109375" style="6" customWidth="1"/>
    <col min="3" max="3" width="29.7109375" style="61" bestFit="1" customWidth="1"/>
    <col min="4" max="4" width="25.7109375" style="61" bestFit="1" customWidth="1"/>
    <col min="5" max="5" width="29.85546875" style="61" bestFit="1" customWidth="1"/>
    <col min="6" max="6" width="42.7109375" style="61" customWidth="1"/>
    <col min="7" max="15" width="30.7109375" style="14" customWidth="1"/>
    <col min="16" max="18" width="25.7109375" style="14" customWidth="1"/>
    <col min="19" max="53" width="9.140625" style="14" customWidth="1"/>
    <col min="54" max="65" width="9.140625" style="6" customWidth="1"/>
    <col min="66" max="16384" width="9.140625" style="14"/>
  </cols>
  <sheetData>
    <row r="1" spans="1:65" s="57" customFormat="1" ht="30" customHeight="1">
      <c r="A1" s="584" t="s">
        <v>388</v>
      </c>
      <c r="B1" s="585"/>
      <c r="C1" s="585"/>
      <c r="D1" s="585"/>
      <c r="E1" s="585"/>
      <c r="F1" s="586"/>
      <c r="BB1" s="68"/>
      <c r="BC1" s="68"/>
      <c r="BD1" s="68"/>
      <c r="BE1" s="68"/>
      <c r="BF1" s="68"/>
      <c r="BG1" s="68"/>
      <c r="BH1" s="68"/>
      <c r="BI1" s="68"/>
      <c r="BJ1" s="68"/>
      <c r="BK1" s="68"/>
      <c r="BL1" s="68"/>
      <c r="BM1" s="68"/>
    </row>
    <row r="2" spans="1:65" s="58" customFormat="1" ht="32.450000000000003" customHeight="1">
      <c r="A2" s="593" t="s">
        <v>389</v>
      </c>
      <c r="B2" s="568"/>
      <c r="C2" s="568"/>
      <c r="D2" s="568"/>
      <c r="E2" s="568"/>
      <c r="F2" s="594"/>
    </row>
    <row r="3" spans="1:65" s="59" customFormat="1" ht="30" customHeight="1">
      <c r="A3" s="591" t="s">
        <v>125</v>
      </c>
      <c r="B3" s="571"/>
      <c r="C3" s="571"/>
      <c r="D3" s="571"/>
      <c r="E3" s="571"/>
      <c r="F3" s="592"/>
    </row>
    <row r="4" spans="1:65" s="59" customFormat="1" ht="24.6" customHeight="1">
      <c r="A4" s="113"/>
      <c r="B4" s="480">
        <v>1</v>
      </c>
      <c r="C4" s="477">
        <v>2</v>
      </c>
      <c r="D4" s="477">
        <v>3</v>
      </c>
      <c r="E4" s="477">
        <v>4</v>
      </c>
      <c r="F4" s="486">
        <v>5</v>
      </c>
    </row>
    <row r="5" spans="1:65" s="44" customFormat="1" ht="19.5" customHeight="1">
      <c r="A5" s="114" t="s">
        <v>197</v>
      </c>
      <c r="B5" s="489">
        <v>35.07</v>
      </c>
      <c r="C5" s="110">
        <v>33.01</v>
      </c>
      <c r="D5" s="110">
        <v>26.35</v>
      </c>
      <c r="E5" s="110">
        <v>22.25</v>
      </c>
      <c r="F5" s="371">
        <v>19.86</v>
      </c>
      <c r="BB5" s="80"/>
      <c r="BC5" s="80"/>
      <c r="BD5" s="80"/>
      <c r="BE5" s="80"/>
      <c r="BF5" s="80"/>
      <c r="BG5" s="80"/>
      <c r="BH5" s="80"/>
      <c r="BI5" s="80"/>
      <c r="BJ5" s="80"/>
      <c r="BK5" s="80"/>
      <c r="BL5" s="80"/>
      <c r="BM5" s="80"/>
    </row>
    <row r="6" spans="1:65" s="44" customFormat="1" ht="19.5" customHeight="1">
      <c r="A6" s="114" t="s">
        <v>94</v>
      </c>
      <c r="B6" s="489">
        <v>46.04</v>
      </c>
      <c r="C6" s="489">
        <v>43.33</v>
      </c>
      <c r="D6" s="489">
        <v>34.590000000000003</v>
      </c>
      <c r="E6" s="489">
        <v>29.22</v>
      </c>
      <c r="F6" s="371">
        <v>26.07</v>
      </c>
      <c r="BB6" s="71"/>
      <c r="BC6" s="71"/>
      <c r="BD6" s="71"/>
      <c r="BE6" s="71"/>
      <c r="BF6" s="71"/>
      <c r="BG6" s="71"/>
      <c r="BH6" s="71"/>
      <c r="BI6" s="71"/>
      <c r="BJ6" s="71"/>
      <c r="BK6" s="71"/>
      <c r="BL6" s="71"/>
      <c r="BM6" s="71"/>
    </row>
    <row r="7" spans="1:65" s="44" customFormat="1" ht="19.5" customHeight="1">
      <c r="A7" s="114" t="s">
        <v>390</v>
      </c>
      <c r="B7" s="489">
        <v>57</v>
      </c>
      <c r="C7" s="489">
        <v>53.64</v>
      </c>
      <c r="D7" s="489">
        <v>42.82</v>
      </c>
      <c r="E7" s="489">
        <v>36.17</v>
      </c>
      <c r="F7" s="371">
        <v>32.28</v>
      </c>
      <c r="BB7" s="71"/>
      <c r="BC7" s="71"/>
      <c r="BD7" s="71"/>
      <c r="BE7" s="71"/>
      <c r="BF7" s="71"/>
      <c r="BG7" s="71"/>
      <c r="BH7" s="71"/>
      <c r="BI7" s="71"/>
      <c r="BJ7" s="71"/>
      <c r="BK7" s="71"/>
      <c r="BL7" s="71"/>
      <c r="BM7" s="71"/>
    </row>
    <row r="8" spans="1:65" s="59" customFormat="1" ht="24.6" customHeight="1">
      <c r="A8" s="434"/>
      <c r="B8" s="432" t="s">
        <v>97</v>
      </c>
      <c r="C8" s="433" t="s">
        <v>383</v>
      </c>
      <c r="D8" s="433" t="s">
        <v>384</v>
      </c>
      <c r="E8" s="433" t="s">
        <v>385</v>
      </c>
      <c r="F8" s="435" t="s">
        <v>386</v>
      </c>
    </row>
    <row r="9" spans="1:65" s="59" customFormat="1" ht="13.5" customHeight="1">
      <c r="A9" s="436"/>
      <c r="B9" s="437"/>
      <c r="C9" s="438"/>
      <c r="D9" s="438"/>
      <c r="E9" s="438"/>
      <c r="F9" s="439"/>
    </row>
    <row r="10" spans="1:65" s="13" customFormat="1" ht="25.5" customHeight="1">
      <c r="A10" s="573" t="s">
        <v>391</v>
      </c>
      <c r="B10" s="573"/>
      <c r="C10" s="573"/>
      <c r="D10" s="573"/>
      <c r="E10" s="573"/>
      <c r="F10" s="573"/>
      <c r="BB10" s="6"/>
      <c r="BC10" s="6"/>
      <c r="BD10" s="6"/>
      <c r="BE10" s="6"/>
      <c r="BF10" s="6"/>
      <c r="BG10" s="6"/>
      <c r="BH10" s="6"/>
      <c r="BI10" s="6"/>
      <c r="BJ10" s="6"/>
      <c r="BK10" s="6"/>
      <c r="BL10" s="6"/>
      <c r="BM10" s="6"/>
    </row>
    <row r="11" spans="1:65" s="13" customFormat="1" ht="24.75" customHeight="1">
      <c r="A11" s="671" t="s">
        <v>257</v>
      </c>
      <c r="B11" s="597" t="s">
        <v>197</v>
      </c>
      <c r="C11" s="597" t="s">
        <v>198</v>
      </c>
      <c r="D11" s="601" t="s">
        <v>199</v>
      </c>
      <c r="E11" s="597" t="s">
        <v>200</v>
      </c>
      <c r="AZ11" s="6"/>
      <c r="BA11" s="6"/>
      <c r="BB11" s="6"/>
      <c r="BC11" s="6"/>
      <c r="BD11" s="6"/>
      <c r="BE11" s="6"/>
      <c r="BF11" s="6"/>
      <c r="BG11" s="6"/>
      <c r="BH11" s="6"/>
      <c r="BI11" s="6"/>
      <c r="BJ11" s="6"/>
      <c r="BK11" s="6"/>
    </row>
    <row r="12" spans="1:65" s="13" customFormat="1">
      <c r="A12" s="672"/>
      <c r="B12" s="598"/>
      <c r="C12" s="598"/>
      <c r="D12" s="602"/>
      <c r="E12" s="598"/>
      <c r="AZ12" s="6"/>
      <c r="BA12" s="6"/>
      <c r="BB12" s="6"/>
      <c r="BC12" s="6"/>
      <c r="BD12" s="6"/>
      <c r="BE12" s="6"/>
      <c r="BF12" s="6"/>
      <c r="BG12" s="6"/>
      <c r="BH12" s="6"/>
      <c r="BI12" s="6"/>
      <c r="BJ12" s="6"/>
      <c r="BK12" s="6"/>
    </row>
    <row r="13" spans="1:65" s="13" customFormat="1">
      <c r="A13" s="260" t="s">
        <v>392</v>
      </c>
      <c r="B13" s="668">
        <v>18.45</v>
      </c>
      <c r="C13" s="603">
        <v>26.86</v>
      </c>
      <c r="D13" s="626">
        <v>58.17</v>
      </c>
      <c r="E13" s="646">
        <v>80.55</v>
      </c>
      <c r="AX13" s="6"/>
      <c r="AY13" s="6"/>
      <c r="AZ13" s="6"/>
      <c r="BA13" s="6"/>
      <c r="BB13" s="6"/>
      <c r="BC13" s="6"/>
      <c r="BD13" s="6"/>
      <c r="BE13" s="6"/>
      <c r="BF13" s="6"/>
      <c r="BG13" s="6"/>
      <c r="BH13" s="6"/>
      <c r="BI13" s="6"/>
    </row>
    <row r="14" spans="1:65" s="13" customFormat="1">
      <c r="A14" s="261" t="s">
        <v>393</v>
      </c>
      <c r="B14" s="669"/>
      <c r="C14" s="626"/>
      <c r="D14" s="626">
        <v>104.99</v>
      </c>
      <c r="E14" s="646"/>
      <c r="AX14" s="6"/>
      <c r="AY14" s="6"/>
      <c r="AZ14" s="6"/>
      <c r="BA14" s="6"/>
      <c r="BB14" s="6"/>
      <c r="BC14" s="6"/>
      <c r="BD14" s="6"/>
      <c r="BE14" s="6"/>
      <c r="BF14" s="6"/>
      <c r="BG14" s="6"/>
      <c r="BH14" s="6"/>
      <c r="BI14" s="6"/>
    </row>
    <row r="15" spans="1:65" s="13" customFormat="1">
      <c r="A15" s="261" t="s">
        <v>394</v>
      </c>
      <c r="B15" s="669"/>
      <c r="C15" s="626"/>
      <c r="D15" s="626">
        <v>136.34</v>
      </c>
      <c r="E15" s="646"/>
      <c r="AX15" s="6"/>
      <c r="AY15" s="6"/>
      <c r="AZ15" s="6"/>
      <c r="BA15" s="6"/>
      <c r="BB15" s="6"/>
      <c r="BC15" s="6"/>
      <c r="BD15" s="6"/>
      <c r="BE15" s="6"/>
      <c r="BF15" s="6"/>
      <c r="BG15" s="6"/>
      <c r="BH15" s="6"/>
      <c r="BI15" s="6"/>
    </row>
    <row r="16" spans="1:65" s="13" customFormat="1" ht="13.15" customHeight="1">
      <c r="A16" s="262" t="s">
        <v>395</v>
      </c>
      <c r="B16" s="670"/>
      <c r="C16" s="604"/>
      <c r="D16" s="604">
        <v>93.87</v>
      </c>
      <c r="E16" s="600"/>
      <c r="AX16" s="6"/>
      <c r="AY16" s="6"/>
      <c r="AZ16" s="6"/>
      <c r="BA16" s="6"/>
      <c r="BB16" s="6"/>
      <c r="BC16" s="6"/>
      <c r="BD16" s="6"/>
      <c r="BE16" s="6"/>
      <c r="BF16" s="6"/>
      <c r="BG16" s="6"/>
      <c r="BH16" s="6"/>
      <c r="BI16" s="6"/>
    </row>
    <row r="17" spans="1:65" s="13" customFormat="1">
      <c r="A17" s="62"/>
      <c r="B17" s="6"/>
      <c r="C17" s="61"/>
      <c r="D17" s="61"/>
      <c r="E17" s="61"/>
      <c r="F17" s="61"/>
      <c r="BB17" s="6"/>
      <c r="BC17" s="6"/>
      <c r="BD17" s="6"/>
      <c r="BE17" s="6"/>
      <c r="BF17" s="6"/>
      <c r="BG17" s="6"/>
      <c r="BH17" s="6"/>
      <c r="BI17" s="6"/>
      <c r="BJ17" s="6"/>
      <c r="BK17" s="6"/>
      <c r="BL17" s="6"/>
      <c r="BM17" s="6"/>
    </row>
    <row r="18" spans="1:65" s="13" customFormat="1">
      <c r="A18" s="62"/>
      <c r="B18" s="6"/>
      <c r="C18" s="61"/>
      <c r="D18" s="61"/>
      <c r="E18" s="61"/>
      <c r="F18" s="61"/>
      <c r="BB18" s="6"/>
      <c r="BC18" s="6"/>
      <c r="BD18" s="6"/>
      <c r="BE18" s="6"/>
      <c r="BF18" s="6"/>
      <c r="BG18" s="6"/>
      <c r="BH18" s="6"/>
      <c r="BI18" s="6"/>
      <c r="BJ18" s="6"/>
      <c r="BK18" s="6"/>
      <c r="BL18" s="6"/>
      <c r="BM18" s="6"/>
    </row>
    <row r="19" spans="1:65" s="13" customFormat="1">
      <c r="A19" s="62"/>
      <c r="B19" s="6"/>
      <c r="C19" s="61"/>
      <c r="D19" s="61"/>
      <c r="E19" s="61"/>
      <c r="F19" s="61"/>
      <c r="BB19" s="6"/>
      <c r="BC19" s="6"/>
      <c r="BD19" s="6"/>
      <c r="BE19" s="6"/>
      <c r="BF19" s="6"/>
      <c r="BG19" s="6"/>
      <c r="BH19" s="6"/>
      <c r="BI19" s="6"/>
      <c r="BJ19" s="6"/>
      <c r="BK19" s="6"/>
      <c r="BL19" s="6"/>
      <c r="BM19" s="6"/>
    </row>
    <row r="20" spans="1:65" s="13" customFormat="1">
      <c r="A20" s="62"/>
      <c r="B20" s="6"/>
      <c r="C20" s="61"/>
      <c r="D20" s="61"/>
      <c r="E20" s="61"/>
      <c r="F20" s="61"/>
      <c r="BB20" s="6"/>
      <c r="BC20" s="6"/>
      <c r="BD20" s="6"/>
      <c r="BE20" s="6"/>
      <c r="BF20" s="6"/>
      <c r="BG20" s="6"/>
      <c r="BH20" s="6"/>
      <c r="BI20" s="6"/>
      <c r="BJ20" s="6"/>
      <c r="BK20" s="6"/>
      <c r="BL20" s="6"/>
      <c r="BM20" s="6"/>
    </row>
    <row r="21" spans="1:65" s="13" customFormat="1">
      <c r="A21" s="62"/>
      <c r="B21" s="6"/>
      <c r="C21" s="61"/>
      <c r="D21" s="61"/>
      <c r="E21" s="61"/>
      <c r="F21" s="61"/>
      <c r="BB21" s="6"/>
      <c r="BC21" s="6"/>
      <c r="BD21" s="6"/>
      <c r="BE21" s="6"/>
      <c r="BF21" s="6"/>
      <c r="BG21" s="6"/>
      <c r="BH21" s="6"/>
      <c r="BI21" s="6"/>
      <c r="BJ21" s="6"/>
      <c r="BK21" s="6"/>
      <c r="BL21" s="6"/>
      <c r="BM21" s="6"/>
    </row>
    <row r="22" spans="1:65" s="13" customFormat="1">
      <c r="A22" s="62"/>
      <c r="B22" s="6"/>
      <c r="C22" s="61"/>
      <c r="D22" s="61"/>
      <c r="E22" s="61"/>
      <c r="F22" s="61"/>
      <c r="BB22" s="6"/>
      <c r="BC22" s="6"/>
      <c r="BD22" s="6"/>
      <c r="BE22" s="6"/>
      <c r="BF22" s="6"/>
      <c r="BG22" s="6"/>
      <c r="BH22" s="6"/>
      <c r="BI22" s="6"/>
      <c r="BJ22" s="6"/>
      <c r="BK22" s="6"/>
      <c r="BL22" s="6"/>
      <c r="BM22" s="6"/>
    </row>
    <row r="23" spans="1:65" s="13" customFormat="1">
      <c r="A23" s="62"/>
      <c r="B23" s="6"/>
      <c r="C23" s="61"/>
      <c r="D23" s="61"/>
      <c r="E23" s="61"/>
      <c r="F23" s="61"/>
      <c r="BB23" s="6"/>
      <c r="BC23" s="6"/>
      <c r="BD23" s="6"/>
      <c r="BE23" s="6"/>
      <c r="BF23" s="6"/>
      <c r="BG23" s="6"/>
      <c r="BH23" s="6"/>
      <c r="BI23" s="6"/>
      <c r="BJ23" s="6"/>
      <c r="BK23" s="6"/>
      <c r="BL23" s="6"/>
      <c r="BM23" s="6"/>
    </row>
    <row r="24" spans="1:65" s="13" customFormat="1">
      <c r="A24" s="62"/>
      <c r="B24" s="6"/>
      <c r="C24" s="61"/>
      <c r="D24" s="61"/>
      <c r="E24" s="61"/>
      <c r="F24" s="61"/>
      <c r="BB24" s="6"/>
      <c r="BC24" s="6"/>
      <c r="BD24" s="6"/>
      <c r="BE24" s="6"/>
      <c r="BF24" s="6"/>
      <c r="BG24" s="6"/>
      <c r="BH24" s="6"/>
      <c r="BI24" s="6"/>
      <c r="BJ24" s="6"/>
      <c r="BK24" s="6"/>
      <c r="BL24" s="6"/>
      <c r="BM24" s="6"/>
    </row>
    <row r="25" spans="1:65" s="13" customFormat="1">
      <c r="A25" s="62"/>
      <c r="B25" s="6"/>
      <c r="C25" s="61"/>
      <c r="D25" s="61"/>
      <c r="E25" s="61"/>
      <c r="F25" s="61"/>
      <c r="BB25" s="6"/>
      <c r="BC25" s="6"/>
      <c r="BD25" s="6"/>
      <c r="BE25" s="6"/>
      <c r="BF25" s="6"/>
      <c r="BG25" s="6"/>
      <c r="BH25" s="6"/>
      <c r="BI25" s="6"/>
      <c r="BJ25" s="6"/>
      <c r="BK25" s="6"/>
      <c r="BL25" s="6"/>
      <c r="BM25" s="6"/>
    </row>
    <row r="26" spans="1:65" s="13" customFormat="1">
      <c r="A26" s="62"/>
      <c r="B26" s="6"/>
      <c r="C26" s="61"/>
      <c r="D26" s="61"/>
      <c r="E26" s="61"/>
      <c r="F26" s="61"/>
      <c r="BB26" s="6"/>
      <c r="BC26" s="6"/>
      <c r="BD26" s="6"/>
      <c r="BE26" s="6"/>
      <c r="BF26" s="6"/>
      <c r="BG26" s="6"/>
      <c r="BH26" s="6"/>
      <c r="BI26" s="6"/>
      <c r="BJ26" s="6"/>
      <c r="BK26" s="6"/>
      <c r="BL26" s="6"/>
      <c r="BM26" s="6"/>
    </row>
    <row r="27" spans="1:65" s="13" customFormat="1">
      <c r="A27" s="62"/>
      <c r="B27" s="6"/>
      <c r="C27" s="61"/>
      <c r="D27" s="61"/>
      <c r="E27" s="61"/>
      <c r="F27" s="61"/>
      <c r="BB27" s="6"/>
      <c r="BC27" s="6"/>
      <c r="BD27" s="6"/>
      <c r="BE27" s="6"/>
      <c r="BF27" s="6"/>
      <c r="BG27" s="6"/>
      <c r="BH27" s="6"/>
      <c r="BI27" s="6"/>
      <c r="BJ27" s="6"/>
      <c r="BK27" s="6"/>
      <c r="BL27" s="6"/>
      <c r="BM27" s="6"/>
    </row>
    <row r="28" spans="1:65" s="13" customFormat="1">
      <c r="A28" s="62"/>
      <c r="B28" s="6"/>
      <c r="C28" s="61"/>
      <c r="D28" s="61"/>
      <c r="E28" s="61"/>
      <c r="F28" s="61"/>
      <c r="BB28" s="6"/>
      <c r="BC28" s="6"/>
      <c r="BD28" s="6"/>
      <c r="BE28" s="6"/>
      <c r="BF28" s="6"/>
      <c r="BG28" s="6"/>
      <c r="BH28" s="6"/>
      <c r="BI28" s="6"/>
      <c r="BJ28" s="6"/>
      <c r="BK28" s="6"/>
      <c r="BL28" s="6"/>
      <c r="BM28" s="6"/>
    </row>
    <row r="29" spans="1:65" s="13" customFormat="1">
      <c r="A29" s="62"/>
      <c r="B29" s="6"/>
      <c r="C29" s="61"/>
      <c r="D29" s="61"/>
      <c r="E29" s="61"/>
      <c r="F29" s="61"/>
      <c r="BB29" s="6"/>
      <c r="BC29" s="6"/>
      <c r="BD29" s="6"/>
      <c r="BE29" s="6"/>
      <c r="BF29" s="6"/>
      <c r="BG29" s="6"/>
      <c r="BH29" s="6"/>
      <c r="BI29" s="6"/>
      <c r="BJ29" s="6"/>
      <c r="BK29" s="6"/>
      <c r="BL29" s="6"/>
      <c r="BM29" s="6"/>
    </row>
    <row r="30" spans="1:65" s="13" customFormat="1">
      <c r="A30" s="62"/>
      <c r="B30" s="6"/>
      <c r="C30" s="61"/>
      <c r="D30" s="61"/>
      <c r="E30" s="61"/>
      <c r="F30" s="61"/>
      <c r="BB30" s="6"/>
      <c r="BC30" s="6"/>
      <c r="BD30" s="6"/>
      <c r="BE30" s="6"/>
      <c r="BF30" s="6"/>
      <c r="BG30" s="6"/>
      <c r="BH30" s="6"/>
      <c r="BI30" s="6"/>
      <c r="BJ30" s="6"/>
      <c r="BK30" s="6"/>
      <c r="BL30" s="6"/>
      <c r="BM30" s="6"/>
    </row>
    <row r="31" spans="1:65" s="13" customFormat="1">
      <c r="A31" s="62"/>
      <c r="B31" s="6"/>
      <c r="C31" s="61"/>
      <c r="D31" s="61"/>
      <c r="E31" s="61"/>
      <c r="F31" s="61"/>
      <c r="BB31" s="6"/>
      <c r="BC31" s="6"/>
      <c r="BD31" s="6"/>
      <c r="BE31" s="6"/>
      <c r="BF31" s="6"/>
      <c r="BG31" s="6"/>
      <c r="BH31" s="6"/>
      <c r="BI31" s="6"/>
      <c r="BJ31" s="6"/>
      <c r="BK31" s="6"/>
      <c r="BL31" s="6"/>
      <c r="BM31" s="6"/>
    </row>
    <row r="32" spans="1:65" s="13" customFormat="1">
      <c r="A32" s="62"/>
      <c r="B32" s="6"/>
      <c r="C32" s="61"/>
      <c r="D32" s="61"/>
      <c r="E32" s="61"/>
      <c r="F32" s="61"/>
      <c r="BB32" s="6"/>
      <c r="BC32" s="6"/>
      <c r="BD32" s="6"/>
      <c r="BE32" s="6"/>
      <c r="BF32" s="6"/>
      <c r="BG32" s="6"/>
      <c r="BH32" s="6"/>
      <c r="BI32" s="6"/>
      <c r="BJ32" s="6"/>
      <c r="BK32" s="6"/>
      <c r="BL32" s="6"/>
      <c r="BM32" s="6"/>
    </row>
    <row r="33" spans="1:65" s="13" customFormat="1">
      <c r="A33" s="62"/>
      <c r="B33" s="6"/>
      <c r="C33" s="61"/>
      <c r="D33" s="61"/>
      <c r="E33" s="61"/>
      <c r="F33" s="61"/>
      <c r="BB33" s="6"/>
      <c r="BC33" s="6"/>
      <c r="BD33" s="6"/>
      <c r="BE33" s="6"/>
      <c r="BF33" s="6"/>
      <c r="BG33" s="6"/>
      <c r="BH33" s="6"/>
      <c r="BI33" s="6"/>
      <c r="BJ33" s="6"/>
      <c r="BK33" s="6"/>
      <c r="BL33" s="6"/>
      <c r="BM33" s="6"/>
    </row>
    <row r="34" spans="1:65" s="13" customFormat="1">
      <c r="A34" s="62"/>
      <c r="B34" s="6"/>
      <c r="C34" s="61"/>
      <c r="D34" s="61"/>
      <c r="E34" s="61"/>
      <c r="F34" s="61"/>
      <c r="BB34" s="6"/>
      <c r="BC34" s="6"/>
      <c r="BD34" s="6"/>
      <c r="BE34" s="6"/>
      <c r="BF34" s="6"/>
      <c r="BG34" s="6"/>
      <c r="BH34" s="6"/>
      <c r="BI34" s="6"/>
      <c r="BJ34" s="6"/>
      <c r="BK34" s="6"/>
      <c r="BL34" s="6"/>
      <c r="BM34" s="6"/>
    </row>
    <row r="35" spans="1:65" s="13" customFormat="1">
      <c r="A35" s="62"/>
      <c r="B35" s="6"/>
      <c r="C35" s="61"/>
      <c r="D35" s="61"/>
      <c r="E35" s="61"/>
      <c r="F35" s="61"/>
      <c r="BB35" s="6"/>
      <c r="BC35" s="6"/>
      <c r="BD35" s="6"/>
      <c r="BE35" s="6"/>
      <c r="BF35" s="6"/>
      <c r="BG35" s="6"/>
      <c r="BH35" s="6"/>
      <c r="BI35" s="6"/>
      <c r="BJ35" s="6"/>
      <c r="BK35" s="6"/>
      <c r="BL35" s="6"/>
      <c r="BM35" s="6"/>
    </row>
    <row r="36" spans="1:65" s="13" customFormat="1">
      <c r="A36" s="62"/>
      <c r="B36" s="6"/>
      <c r="C36" s="61"/>
      <c r="D36" s="61"/>
      <c r="E36" s="61"/>
      <c r="F36" s="61"/>
      <c r="BB36" s="6"/>
      <c r="BC36" s="6"/>
      <c r="BD36" s="6"/>
      <c r="BE36" s="6"/>
      <c r="BF36" s="6"/>
      <c r="BG36" s="6"/>
      <c r="BH36" s="6"/>
      <c r="BI36" s="6"/>
      <c r="BJ36" s="6"/>
      <c r="BK36" s="6"/>
      <c r="BL36" s="6"/>
      <c r="BM36" s="6"/>
    </row>
    <row r="37" spans="1:65" s="13" customFormat="1">
      <c r="A37" s="62"/>
      <c r="B37" s="6"/>
      <c r="C37" s="61"/>
      <c r="D37" s="61"/>
      <c r="E37" s="61"/>
      <c r="F37" s="61"/>
      <c r="BB37" s="6"/>
      <c r="BC37" s="6"/>
      <c r="BD37" s="6"/>
      <c r="BE37" s="6"/>
      <c r="BF37" s="6"/>
      <c r="BG37" s="6"/>
      <c r="BH37" s="6"/>
      <c r="BI37" s="6"/>
      <c r="BJ37" s="6"/>
      <c r="BK37" s="6"/>
      <c r="BL37" s="6"/>
      <c r="BM37" s="6"/>
    </row>
    <row r="38" spans="1:65" s="13" customFormat="1">
      <c r="A38" s="62"/>
      <c r="B38" s="6"/>
      <c r="C38" s="61"/>
      <c r="D38" s="61"/>
      <c r="E38" s="61"/>
      <c r="F38" s="61"/>
      <c r="BB38" s="6"/>
      <c r="BC38" s="6"/>
      <c r="BD38" s="6"/>
      <c r="BE38" s="6"/>
      <c r="BF38" s="6"/>
      <c r="BG38" s="6"/>
      <c r="BH38" s="6"/>
      <c r="BI38" s="6"/>
      <c r="BJ38" s="6"/>
      <c r="BK38" s="6"/>
      <c r="BL38" s="6"/>
      <c r="BM38" s="6"/>
    </row>
    <row r="39" spans="1:65" s="13" customFormat="1">
      <c r="A39" s="62"/>
      <c r="B39" s="6"/>
      <c r="C39" s="61"/>
      <c r="D39" s="61"/>
      <c r="E39" s="61"/>
      <c r="F39" s="61"/>
      <c r="BB39" s="6"/>
      <c r="BC39" s="6"/>
      <c r="BD39" s="6"/>
      <c r="BE39" s="6"/>
      <c r="BF39" s="6"/>
      <c r="BG39" s="6"/>
      <c r="BH39" s="6"/>
      <c r="BI39" s="6"/>
      <c r="BJ39" s="6"/>
      <c r="BK39" s="6"/>
      <c r="BL39" s="6"/>
      <c r="BM39" s="6"/>
    </row>
    <row r="40" spans="1:65" s="13" customFormat="1">
      <c r="A40" s="62"/>
      <c r="B40" s="6"/>
      <c r="C40" s="61"/>
      <c r="D40" s="61"/>
      <c r="E40" s="61"/>
      <c r="F40" s="61"/>
      <c r="BB40" s="6"/>
      <c r="BC40" s="6"/>
      <c r="BD40" s="6"/>
      <c r="BE40" s="6"/>
      <c r="BF40" s="6"/>
      <c r="BG40" s="6"/>
      <c r="BH40" s="6"/>
      <c r="BI40" s="6"/>
      <c r="BJ40" s="6"/>
      <c r="BK40" s="6"/>
      <c r="BL40" s="6"/>
      <c r="BM40" s="6"/>
    </row>
    <row r="41" spans="1:65" s="13" customFormat="1">
      <c r="A41" s="62"/>
      <c r="B41" s="6"/>
      <c r="C41" s="61"/>
      <c r="D41" s="61"/>
      <c r="E41" s="61"/>
      <c r="F41" s="61"/>
      <c r="BB41" s="6"/>
      <c r="BC41" s="6"/>
      <c r="BD41" s="6"/>
      <c r="BE41" s="6"/>
      <c r="BF41" s="6"/>
      <c r="BG41" s="6"/>
      <c r="BH41" s="6"/>
      <c r="BI41" s="6"/>
      <c r="BJ41" s="6"/>
      <c r="BK41" s="6"/>
      <c r="BL41" s="6"/>
      <c r="BM41" s="6"/>
    </row>
    <row r="42" spans="1:65" s="13" customFormat="1">
      <c r="A42" s="62"/>
      <c r="B42" s="6"/>
      <c r="C42" s="61"/>
      <c r="D42" s="61"/>
      <c r="E42" s="61"/>
      <c r="F42" s="61"/>
      <c r="BB42" s="6"/>
      <c r="BC42" s="6"/>
      <c r="BD42" s="6"/>
      <c r="BE42" s="6"/>
      <c r="BF42" s="6"/>
      <c r="BG42" s="6"/>
      <c r="BH42" s="6"/>
      <c r="BI42" s="6"/>
      <c r="BJ42" s="6"/>
      <c r="BK42" s="6"/>
      <c r="BL42" s="6"/>
      <c r="BM42" s="6"/>
    </row>
    <row r="43" spans="1:65" s="13" customFormat="1">
      <c r="A43" s="62"/>
      <c r="B43" s="6"/>
      <c r="C43" s="61"/>
      <c r="D43" s="61"/>
      <c r="E43" s="61"/>
      <c r="F43" s="61"/>
      <c r="BB43" s="6"/>
      <c r="BC43" s="6"/>
      <c r="BD43" s="6"/>
      <c r="BE43" s="6"/>
      <c r="BF43" s="6"/>
      <c r="BG43" s="6"/>
      <c r="BH43" s="6"/>
      <c r="BI43" s="6"/>
      <c r="BJ43" s="6"/>
      <c r="BK43" s="6"/>
      <c r="BL43" s="6"/>
      <c r="BM43" s="6"/>
    </row>
    <row r="44" spans="1:65" s="13" customFormat="1">
      <c r="A44" s="62"/>
      <c r="B44" s="6"/>
      <c r="C44" s="61"/>
      <c r="D44" s="61"/>
      <c r="E44" s="61"/>
      <c r="F44" s="61"/>
      <c r="BB44" s="6"/>
      <c r="BC44" s="6"/>
      <c r="BD44" s="6"/>
      <c r="BE44" s="6"/>
      <c r="BF44" s="6"/>
      <c r="BG44" s="6"/>
      <c r="BH44" s="6"/>
      <c r="BI44" s="6"/>
      <c r="BJ44" s="6"/>
      <c r="BK44" s="6"/>
      <c r="BL44" s="6"/>
      <c r="BM44" s="6"/>
    </row>
    <row r="45" spans="1:65" s="13" customFormat="1">
      <c r="A45" s="62"/>
      <c r="B45" s="6"/>
      <c r="C45" s="61"/>
      <c r="D45" s="61"/>
      <c r="E45" s="61"/>
      <c r="F45" s="61"/>
      <c r="BB45" s="6"/>
      <c r="BC45" s="6"/>
      <c r="BD45" s="6"/>
      <c r="BE45" s="6"/>
      <c r="BF45" s="6"/>
      <c r="BG45" s="6"/>
      <c r="BH45" s="6"/>
      <c r="BI45" s="6"/>
      <c r="BJ45" s="6"/>
      <c r="BK45" s="6"/>
      <c r="BL45" s="6"/>
      <c r="BM45" s="6"/>
    </row>
    <row r="46" spans="1:65" s="13" customFormat="1">
      <c r="A46" s="62"/>
      <c r="B46" s="6"/>
      <c r="C46" s="61"/>
      <c r="D46" s="61"/>
      <c r="E46" s="61"/>
      <c r="F46" s="61"/>
      <c r="BB46" s="6"/>
      <c r="BC46" s="6"/>
      <c r="BD46" s="6"/>
      <c r="BE46" s="6"/>
      <c r="BF46" s="6"/>
      <c r="BG46" s="6"/>
      <c r="BH46" s="6"/>
      <c r="BI46" s="6"/>
      <c r="BJ46" s="6"/>
      <c r="BK46" s="6"/>
      <c r="BL46" s="6"/>
      <c r="BM46" s="6"/>
    </row>
    <row r="47" spans="1:65" s="13" customFormat="1">
      <c r="A47" s="62"/>
      <c r="B47" s="6"/>
      <c r="C47" s="61"/>
      <c r="D47" s="61"/>
      <c r="E47" s="61"/>
      <c r="F47" s="61"/>
      <c r="BB47" s="6"/>
      <c r="BC47" s="6"/>
      <c r="BD47" s="6"/>
      <c r="BE47" s="6"/>
      <c r="BF47" s="6"/>
      <c r="BG47" s="6"/>
      <c r="BH47" s="6"/>
      <c r="BI47" s="6"/>
      <c r="BJ47" s="6"/>
      <c r="BK47" s="6"/>
      <c r="BL47" s="6"/>
      <c r="BM47" s="6"/>
    </row>
    <row r="48" spans="1:65" s="13" customFormat="1">
      <c r="A48" s="62"/>
      <c r="B48" s="6"/>
      <c r="C48" s="61"/>
      <c r="D48" s="61"/>
      <c r="E48" s="61"/>
      <c r="F48" s="61"/>
      <c r="BB48" s="6"/>
      <c r="BC48" s="6"/>
      <c r="BD48" s="6"/>
      <c r="BE48" s="6"/>
      <c r="BF48" s="6"/>
      <c r="BG48" s="6"/>
      <c r="BH48" s="6"/>
      <c r="BI48" s="6"/>
      <c r="BJ48" s="6"/>
      <c r="BK48" s="6"/>
      <c r="BL48" s="6"/>
      <c r="BM48" s="6"/>
    </row>
    <row r="49" spans="1:65" s="13" customFormat="1">
      <c r="A49" s="62"/>
      <c r="B49" s="6"/>
      <c r="C49" s="61"/>
      <c r="D49" s="61"/>
      <c r="E49" s="61"/>
      <c r="F49" s="61"/>
      <c r="BB49" s="6"/>
      <c r="BC49" s="6"/>
      <c r="BD49" s="6"/>
      <c r="BE49" s="6"/>
      <c r="BF49" s="6"/>
      <c r="BG49" s="6"/>
      <c r="BH49" s="6"/>
      <c r="BI49" s="6"/>
      <c r="BJ49" s="6"/>
      <c r="BK49" s="6"/>
      <c r="BL49" s="6"/>
      <c r="BM49" s="6"/>
    </row>
    <row r="50" spans="1:65" s="13" customFormat="1">
      <c r="A50" s="62"/>
      <c r="B50" s="6"/>
      <c r="C50" s="61"/>
      <c r="D50" s="61"/>
      <c r="E50" s="61"/>
      <c r="F50" s="61"/>
      <c r="BB50" s="6"/>
      <c r="BC50" s="6"/>
      <c r="BD50" s="6"/>
      <c r="BE50" s="6"/>
      <c r="BF50" s="6"/>
      <c r="BG50" s="6"/>
      <c r="BH50" s="6"/>
      <c r="BI50" s="6"/>
      <c r="BJ50" s="6"/>
      <c r="BK50" s="6"/>
      <c r="BL50" s="6"/>
      <c r="BM50" s="6"/>
    </row>
    <row r="51" spans="1:65" s="13" customFormat="1">
      <c r="A51" s="62"/>
      <c r="B51" s="6"/>
      <c r="C51" s="61"/>
      <c r="D51" s="61"/>
      <c r="E51" s="61"/>
      <c r="F51" s="61"/>
      <c r="BB51" s="6"/>
      <c r="BC51" s="6"/>
      <c r="BD51" s="6"/>
      <c r="BE51" s="6"/>
      <c r="BF51" s="6"/>
      <c r="BG51" s="6"/>
      <c r="BH51" s="6"/>
      <c r="BI51" s="6"/>
      <c r="BJ51" s="6"/>
      <c r="BK51" s="6"/>
      <c r="BL51" s="6"/>
      <c r="BM51" s="6"/>
    </row>
    <row r="52" spans="1:65" s="13" customFormat="1">
      <c r="A52" s="62"/>
      <c r="B52" s="6"/>
      <c r="C52" s="61"/>
      <c r="D52" s="61"/>
      <c r="E52" s="61"/>
      <c r="F52" s="61"/>
      <c r="BB52" s="6"/>
      <c r="BC52" s="6"/>
      <c r="BD52" s="6"/>
      <c r="BE52" s="6"/>
      <c r="BF52" s="6"/>
      <c r="BG52" s="6"/>
      <c r="BH52" s="6"/>
      <c r="BI52" s="6"/>
      <c r="BJ52" s="6"/>
      <c r="BK52" s="6"/>
      <c r="BL52" s="6"/>
      <c r="BM52" s="6"/>
    </row>
    <row r="53" spans="1:65" s="13" customFormat="1">
      <c r="A53" s="62"/>
      <c r="B53" s="6"/>
      <c r="C53" s="61"/>
      <c r="D53" s="61"/>
      <c r="E53" s="61"/>
      <c r="F53" s="61"/>
      <c r="BB53" s="6"/>
      <c r="BC53" s="6"/>
      <c r="BD53" s="6"/>
      <c r="BE53" s="6"/>
      <c r="BF53" s="6"/>
      <c r="BG53" s="6"/>
      <c r="BH53" s="6"/>
      <c r="BI53" s="6"/>
      <c r="BJ53" s="6"/>
      <c r="BK53" s="6"/>
      <c r="BL53" s="6"/>
      <c r="BM53" s="6"/>
    </row>
    <row r="54" spans="1:65" s="13" customFormat="1">
      <c r="A54" s="62"/>
      <c r="B54" s="6"/>
      <c r="C54" s="61"/>
      <c r="D54" s="61"/>
      <c r="E54" s="61"/>
      <c r="F54" s="61"/>
      <c r="BB54" s="6"/>
      <c r="BC54" s="6"/>
      <c r="BD54" s="6"/>
      <c r="BE54" s="6"/>
      <c r="BF54" s="6"/>
      <c r="BG54" s="6"/>
      <c r="BH54" s="6"/>
      <c r="BI54" s="6"/>
      <c r="BJ54" s="6"/>
      <c r="BK54" s="6"/>
      <c r="BL54" s="6"/>
      <c r="BM54" s="6"/>
    </row>
    <row r="55" spans="1:65" s="13" customFormat="1">
      <c r="A55" s="62"/>
      <c r="B55" s="6"/>
      <c r="C55" s="61"/>
      <c r="D55" s="61"/>
      <c r="E55" s="61"/>
      <c r="F55" s="61"/>
      <c r="BB55" s="6"/>
      <c r="BC55" s="6"/>
      <c r="BD55" s="6"/>
      <c r="BE55" s="6"/>
      <c r="BF55" s="6"/>
      <c r="BG55" s="6"/>
      <c r="BH55" s="6"/>
      <c r="BI55" s="6"/>
      <c r="BJ55" s="6"/>
      <c r="BK55" s="6"/>
      <c r="BL55" s="6"/>
      <c r="BM55" s="6"/>
    </row>
    <row r="56" spans="1:65" s="13" customFormat="1">
      <c r="A56" s="62"/>
      <c r="B56" s="6"/>
      <c r="C56" s="61"/>
      <c r="D56" s="61"/>
      <c r="E56" s="61"/>
      <c r="F56" s="61"/>
      <c r="BB56" s="6"/>
      <c r="BC56" s="6"/>
      <c r="BD56" s="6"/>
      <c r="BE56" s="6"/>
      <c r="BF56" s="6"/>
      <c r="BG56" s="6"/>
      <c r="BH56" s="6"/>
      <c r="BI56" s="6"/>
      <c r="BJ56" s="6"/>
      <c r="BK56" s="6"/>
      <c r="BL56" s="6"/>
      <c r="BM56" s="6"/>
    </row>
    <row r="57" spans="1:65" s="13" customFormat="1">
      <c r="A57" s="62"/>
      <c r="B57" s="6"/>
      <c r="C57" s="61"/>
      <c r="D57" s="61"/>
      <c r="E57" s="61"/>
      <c r="F57" s="61"/>
      <c r="BB57" s="6"/>
      <c r="BC57" s="6"/>
      <c r="BD57" s="6"/>
      <c r="BE57" s="6"/>
      <c r="BF57" s="6"/>
      <c r="BG57" s="6"/>
      <c r="BH57" s="6"/>
      <c r="BI57" s="6"/>
      <c r="BJ57" s="6"/>
      <c r="BK57" s="6"/>
      <c r="BL57" s="6"/>
      <c r="BM57" s="6"/>
    </row>
    <row r="58" spans="1:65" s="13" customFormat="1">
      <c r="A58" s="62"/>
      <c r="B58" s="6"/>
      <c r="C58" s="61"/>
      <c r="D58" s="61"/>
      <c r="E58" s="61"/>
      <c r="F58" s="61"/>
      <c r="BB58" s="6"/>
      <c r="BC58" s="6"/>
      <c r="BD58" s="6"/>
      <c r="BE58" s="6"/>
      <c r="BF58" s="6"/>
      <c r="BG58" s="6"/>
      <c r="BH58" s="6"/>
      <c r="BI58" s="6"/>
      <c r="BJ58" s="6"/>
      <c r="BK58" s="6"/>
      <c r="BL58" s="6"/>
      <c r="BM58" s="6"/>
    </row>
    <row r="59" spans="1:65" s="13" customFormat="1">
      <c r="A59" s="62"/>
      <c r="B59" s="6"/>
      <c r="C59" s="61"/>
      <c r="D59" s="61"/>
      <c r="E59" s="61"/>
      <c r="F59" s="61"/>
      <c r="BB59" s="6"/>
      <c r="BC59" s="6"/>
      <c r="BD59" s="6"/>
      <c r="BE59" s="6"/>
      <c r="BF59" s="6"/>
      <c r="BG59" s="6"/>
      <c r="BH59" s="6"/>
      <c r="BI59" s="6"/>
      <c r="BJ59" s="6"/>
      <c r="BK59" s="6"/>
      <c r="BL59" s="6"/>
      <c r="BM59" s="6"/>
    </row>
    <row r="60" spans="1:65" s="13" customFormat="1">
      <c r="A60" s="62"/>
      <c r="B60" s="6"/>
      <c r="C60" s="61"/>
      <c r="D60" s="61"/>
      <c r="E60" s="61"/>
      <c r="F60" s="61"/>
      <c r="BB60" s="6"/>
      <c r="BC60" s="6"/>
      <c r="BD60" s="6"/>
      <c r="BE60" s="6"/>
      <c r="BF60" s="6"/>
      <c r="BG60" s="6"/>
      <c r="BH60" s="6"/>
      <c r="BI60" s="6"/>
      <c r="BJ60" s="6"/>
      <c r="BK60" s="6"/>
      <c r="BL60" s="6"/>
      <c r="BM60" s="6"/>
    </row>
    <row r="61" spans="1:65" s="13" customFormat="1">
      <c r="A61" s="62"/>
      <c r="B61" s="6"/>
      <c r="C61" s="61"/>
      <c r="D61" s="61"/>
      <c r="E61" s="61"/>
      <c r="F61" s="61"/>
      <c r="BB61" s="6"/>
      <c r="BC61" s="6"/>
      <c r="BD61" s="6"/>
      <c r="BE61" s="6"/>
      <c r="BF61" s="6"/>
      <c r="BG61" s="6"/>
      <c r="BH61" s="6"/>
      <c r="BI61" s="6"/>
      <c r="BJ61" s="6"/>
      <c r="BK61" s="6"/>
      <c r="BL61" s="6"/>
      <c r="BM61" s="6"/>
    </row>
    <row r="62" spans="1:65" s="13" customFormat="1">
      <c r="A62" s="62"/>
      <c r="B62" s="6"/>
      <c r="C62" s="61"/>
      <c r="D62" s="61"/>
      <c r="E62" s="61"/>
      <c r="F62" s="61"/>
      <c r="BB62" s="6"/>
      <c r="BC62" s="6"/>
      <c r="BD62" s="6"/>
      <c r="BE62" s="6"/>
      <c r="BF62" s="6"/>
      <c r="BG62" s="6"/>
      <c r="BH62" s="6"/>
      <c r="BI62" s="6"/>
      <c r="BJ62" s="6"/>
      <c r="BK62" s="6"/>
      <c r="BL62" s="6"/>
      <c r="BM62" s="6"/>
    </row>
    <row r="63" spans="1:65" s="13" customFormat="1">
      <c r="A63" s="62"/>
      <c r="B63" s="6"/>
      <c r="C63" s="61"/>
      <c r="D63" s="61"/>
      <c r="E63" s="61"/>
      <c r="F63" s="61"/>
      <c r="BB63" s="6"/>
      <c r="BC63" s="6"/>
      <c r="BD63" s="6"/>
      <c r="BE63" s="6"/>
      <c r="BF63" s="6"/>
      <c r="BG63" s="6"/>
      <c r="BH63" s="6"/>
      <c r="BI63" s="6"/>
      <c r="BJ63" s="6"/>
      <c r="BK63" s="6"/>
      <c r="BL63" s="6"/>
      <c r="BM63" s="6"/>
    </row>
    <row r="64" spans="1:65" s="13" customFormat="1">
      <c r="A64" s="62"/>
      <c r="B64" s="6"/>
      <c r="C64" s="61"/>
      <c r="D64" s="61"/>
      <c r="E64" s="61"/>
      <c r="F64" s="61"/>
      <c r="BB64" s="6"/>
      <c r="BC64" s="6"/>
      <c r="BD64" s="6"/>
      <c r="BE64" s="6"/>
      <c r="BF64" s="6"/>
      <c r="BG64" s="6"/>
      <c r="BH64" s="6"/>
      <c r="BI64" s="6"/>
      <c r="BJ64" s="6"/>
      <c r="BK64" s="6"/>
      <c r="BL64" s="6"/>
      <c r="BM64" s="6"/>
    </row>
    <row r="65" spans="1:65" s="13" customFormat="1">
      <c r="A65" s="62"/>
      <c r="B65" s="6"/>
      <c r="C65" s="61"/>
      <c r="D65" s="61"/>
      <c r="E65" s="61"/>
      <c r="F65" s="61"/>
      <c r="BB65" s="6"/>
      <c r="BC65" s="6"/>
      <c r="BD65" s="6"/>
      <c r="BE65" s="6"/>
      <c r="BF65" s="6"/>
      <c r="BG65" s="6"/>
      <c r="BH65" s="6"/>
      <c r="BI65" s="6"/>
      <c r="BJ65" s="6"/>
      <c r="BK65" s="6"/>
      <c r="BL65" s="6"/>
      <c r="BM65" s="6"/>
    </row>
    <row r="66" spans="1:65" s="13" customFormat="1">
      <c r="A66" s="62"/>
      <c r="B66" s="6"/>
      <c r="C66" s="61"/>
      <c r="D66" s="61"/>
      <c r="E66" s="61"/>
      <c r="F66" s="61"/>
      <c r="BB66" s="6"/>
      <c r="BC66" s="6"/>
      <c r="BD66" s="6"/>
      <c r="BE66" s="6"/>
      <c r="BF66" s="6"/>
      <c r="BG66" s="6"/>
      <c r="BH66" s="6"/>
      <c r="BI66" s="6"/>
      <c r="BJ66" s="6"/>
      <c r="BK66" s="6"/>
      <c r="BL66" s="6"/>
      <c r="BM66" s="6"/>
    </row>
    <row r="67" spans="1:65" s="13" customFormat="1">
      <c r="A67" s="62"/>
      <c r="B67" s="6"/>
      <c r="C67" s="61"/>
      <c r="D67" s="61"/>
      <c r="E67" s="61"/>
      <c r="F67" s="61"/>
      <c r="BB67" s="6"/>
      <c r="BC67" s="6"/>
      <c r="BD67" s="6"/>
      <c r="BE67" s="6"/>
      <c r="BF67" s="6"/>
      <c r="BG67" s="6"/>
      <c r="BH67" s="6"/>
      <c r="BI67" s="6"/>
      <c r="BJ67" s="6"/>
      <c r="BK67" s="6"/>
      <c r="BL67" s="6"/>
      <c r="BM67" s="6"/>
    </row>
    <row r="68" spans="1:65" s="13" customFormat="1">
      <c r="A68" s="62"/>
      <c r="B68" s="6"/>
      <c r="C68" s="61"/>
      <c r="D68" s="61"/>
      <c r="E68" s="61"/>
      <c r="F68" s="61"/>
      <c r="BB68" s="6"/>
      <c r="BC68" s="6"/>
      <c r="BD68" s="6"/>
      <c r="BE68" s="6"/>
      <c r="BF68" s="6"/>
      <c r="BG68" s="6"/>
      <c r="BH68" s="6"/>
      <c r="BI68" s="6"/>
      <c r="BJ68" s="6"/>
      <c r="BK68" s="6"/>
      <c r="BL68" s="6"/>
      <c r="BM68" s="6"/>
    </row>
    <row r="69" spans="1:65" s="13" customFormat="1">
      <c r="A69" s="62"/>
      <c r="B69" s="6"/>
      <c r="C69" s="61"/>
      <c r="D69" s="61"/>
      <c r="E69" s="61"/>
      <c r="F69" s="61"/>
      <c r="BB69" s="6"/>
      <c r="BC69" s="6"/>
      <c r="BD69" s="6"/>
      <c r="BE69" s="6"/>
      <c r="BF69" s="6"/>
      <c r="BG69" s="6"/>
      <c r="BH69" s="6"/>
      <c r="BI69" s="6"/>
      <c r="BJ69" s="6"/>
      <c r="BK69" s="6"/>
      <c r="BL69" s="6"/>
      <c r="BM69" s="6"/>
    </row>
    <row r="70" spans="1:65" s="13" customFormat="1">
      <c r="A70" s="62"/>
      <c r="B70" s="6"/>
      <c r="C70" s="61"/>
      <c r="D70" s="61"/>
      <c r="E70" s="61"/>
      <c r="F70" s="61"/>
      <c r="BB70" s="6"/>
      <c r="BC70" s="6"/>
      <c r="BD70" s="6"/>
      <c r="BE70" s="6"/>
      <c r="BF70" s="6"/>
      <c r="BG70" s="6"/>
      <c r="BH70" s="6"/>
      <c r="BI70" s="6"/>
      <c r="BJ70" s="6"/>
      <c r="BK70" s="6"/>
      <c r="BL70" s="6"/>
      <c r="BM70" s="6"/>
    </row>
    <row r="71" spans="1:65" s="13" customFormat="1">
      <c r="A71" s="62"/>
      <c r="B71" s="6"/>
      <c r="C71" s="61"/>
      <c r="D71" s="61"/>
      <c r="E71" s="61"/>
      <c r="F71" s="61"/>
      <c r="BB71" s="6"/>
      <c r="BC71" s="6"/>
      <c r="BD71" s="6"/>
      <c r="BE71" s="6"/>
      <c r="BF71" s="6"/>
      <c r="BG71" s="6"/>
      <c r="BH71" s="6"/>
      <c r="BI71" s="6"/>
      <c r="BJ71" s="6"/>
      <c r="BK71" s="6"/>
      <c r="BL71" s="6"/>
      <c r="BM71" s="6"/>
    </row>
    <row r="72" spans="1:65" s="13" customFormat="1">
      <c r="A72" s="62"/>
      <c r="B72" s="6"/>
      <c r="C72" s="61"/>
      <c r="D72" s="61"/>
      <c r="E72" s="61"/>
      <c r="F72" s="61"/>
      <c r="BB72" s="6"/>
      <c r="BC72" s="6"/>
      <c r="BD72" s="6"/>
      <c r="BE72" s="6"/>
      <c r="BF72" s="6"/>
      <c r="BG72" s="6"/>
      <c r="BH72" s="6"/>
      <c r="BI72" s="6"/>
      <c r="BJ72" s="6"/>
      <c r="BK72" s="6"/>
      <c r="BL72" s="6"/>
      <c r="BM72" s="6"/>
    </row>
    <row r="73" spans="1:65" s="13" customFormat="1">
      <c r="A73" s="62"/>
      <c r="B73" s="6"/>
      <c r="C73" s="61"/>
      <c r="D73" s="61"/>
      <c r="E73" s="61"/>
      <c r="F73" s="61"/>
      <c r="BB73" s="6"/>
      <c r="BC73" s="6"/>
      <c r="BD73" s="6"/>
      <c r="BE73" s="6"/>
      <c r="BF73" s="6"/>
      <c r="BG73" s="6"/>
      <c r="BH73" s="6"/>
      <c r="BI73" s="6"/>
      <c r="BJ73" s="6"/>
      <c r="BK73" s="6"/>
      <c r="BL73" s="6"/>
      <c r="BM73" s="6"/>
    </row>
    <row r="74" spans="1:65" s="13" customFormat="1">
      <c r="A74" s="62"/>
      <c r="B74" s="6"/>
      <c r="C74" s="61"/>
      <c r="D74" s="61"/>
      <c r="E74" s="61"/>
      <c r="F74" s="61"/>
      <c r="BB74" s="6"/>
      <c r="BC74" s="6"/>
      <c r="BD74" s="6"/>
      <c r="BE74" s="6"/>
      <c r="BF74" s="6"/>
      <c r="BG74" s="6"/>
      <c r="BH74" s="6"/>
      <c r="BI74" s="6"/>
      <c r="BJ74" s="6"/>
      <c r="BK74" s="6"/>
      <c r="BL74" s="6"/>
      <c r="BM74" s="6"/>
    </row>
    <row r="75" spans="1:65" s="13" customFormat="1">
      <c r="A75" s="62"/>
      <c r="B75" s="6"/>
      <c r="C75" s="61"/>
      <c r="D75" s="61"/>
      <c r="E75" s="61"/>
      <c r="F75" s="61"/>
      <c r="BB75" s="6"/>
      <c r="BC75" s="6"/>
      <c r="BD75" s="6"/>
      <c r="BE75" s="6"/>
      <c r="BF75" s="6"/>
      <c r="BG75" s="6"/>
      <c r="BH75" s="6"/>
      <c r="BI75" s="6"/>
      <c r="BJ75" s="6"/>
      <c r="BK75" s="6"/>
      <c r="BL75" s="6"/>
      <c r="BM75" s="6"/>
    </row>
    <row r="76" spans="1:65" s="13" customFormat="1">
      <c r="A76" s="62"/>
      <c r="B76" s="6"/>
      <c r="C76" s="61"/>
      <c r="D76" s="61"/>
      <c r="E76" s="61"/>
      <c r="F76" s="61"/>
      <c r="BB76" s="6"/>
      <c r="BC76" s="6"/>
      <c r="BD76" s="6"/>
      <c r="BE76" s="6"/>
      <c r="BF76" s="6"/>
      <c r="BG76" s="6"/>
      <c r="BH76" s="6"/>
      <c r="BI76" s="6"/>
      <c r="BJ76" s="6"/>
      <c r="BK76" s="6"/>
      <c r="BL76" s="6"/>
      <c r="BM76" s="6"/>
    </row>
    <row r="77" spans="1:65" s="13" customFormat="1">
      <c r="A77" s="62"/>
      <c r="B77" s="6"/>
      <c r="C77" s="61"/>
      <c r="D77" s="61"/>
      <c r="E77" s="61"/>
      <c r="F77" s="61"/>
      <c r="BB77" s="6"/>
      <c r="BC77" s="6"/>
      <c r="BD77" s="6"/>
      <c r="BE77" s="6"/>
      <c r="BF77" s="6"/>
      <c r="BG77" s="6"/>
      <c r="BH77" s="6"/>
      <c r="BI77" s="6"/>
      <c r="BJ77" s="6"/>
      <c r="BK77" s="6"/>
      <c r="BL77" s="6"/>
      <c r="BM77" s="6"/>
    </row>
    <row r="78" spans="1:65" s="13" customFormat="1">
      <c r="A78" s="62"/>
      <c r="B78" s="6"/>
      <c r="C78" s="61"/>
      <c r="D78" s="61"/>
      <c r="E78" s="61"/>
      <c r="F78" s="61"/>
      <c r="BB78" s="6"/>
      <c r="BC78" s="6"/>
      <c r="BD78" s="6"/>
      <c r="BE78" s="6"/>
      <c r="BF78" s="6"/>
      <c r="BG78" s="6"/>
      <c r="BH78" s="6"/>
      <c r="BI78" s="6"/>
      <c r="BJ78" s="6"/>
      <c r="BK78" s="6"/>
      <c r="BL78" s="6"/>
      <c r="BM78" s="6"/>
    </row>
    <row r="79" spans="1:65" s="13" customFormat="1">
      <c r="A79" s="62"/>
      <c r="B79" s="6"/>
      <c r="C79" s="61"/>
      <c r="D79" s="61"/>
      <c r="E79" s="61"/>
      <c r="F79" s="61"/>
      <c r="BB79" s="6"/>
      <c r="BC79" s="6"/>
      <c r="BD79" s="6"/>
      <c r="BE79" s="6"/>
      <c r="BF79" s="6"/>
      <c r="BG79" s="6"/>
      <c r="BH79" s="6"/>
      <c r="BI79" s="6"/>
      <c r="BJ79" s="6"/>
      <c r="BK79" s="6"/>
      <c r="BL79" s="6"/>
      <c r="BM79" s="6"/>
    </row>
    <row r="80" spans="1:65" s="13" customFormat="1">
      <c r="A80" s="62"/>
      <c r="B80" s="6"/>
      <c r="C80" s="61"/>
      <c r="D80" s="61"/>
      <c r="E80" s="61"/>
      <c r="F80" s="61"/>
      <c r="BB80" s="6"/>
      <c r="BC80" s="6"/>
      <c r="BD80" s="6"/>
      <c r="BE80" s="6"/>
      <c r="BF80" s="6"/>
      <c r="BG80" s="6"/>
      <c r="BH80" s="6"/>
      <c r="BI80" s="6"/>
      <c r="BJ80" s="6"/>
      <c r="BK80" s="6"/>
      <c r="BL80" s="6"/>
      <c r="BM80" s="6"/>
    </row>
    <row r="81" spans="1:65" s="13" customFormat="1">
      <c r="A81" s="62"/>
      <c r="B81" s="6"/>
      <c r="C81" s="61"/>
      <c r="D81" s="61"/>
      <c r="E81" s="61"/>
      <c r="F81" s="61"/>
      <c r="BB81" s="6"/>
      <c r="BC81" s="6"/>
      <c r="BD81" s="6"/>
      <c r="BE81" s="6"/>
      <c r="BF81" s="6"/>
      <c r="BG81" s="6"/>
      <c r="BH81" s="6"/>
      <c r="BI81" s="6"/>
      <c r="BJ81" s="6"/>
      <c r="BK81" s="6"/>
      <c r="BL81" s="6"/>
      <c r="BM81" s="6"/>
    </row>
    <row r="82" spans="1:65" s="13" customFormat="1">
      <c r="A82" s="62"/>
      <c r="B82" s="6"/>
      <c r="C82" s="61"/>
      <c r="D82" s="61"/>
      <c r="E82" s="61"/>
      <c r="F82" s="61"/>
      <c r="BB82" s="6"/>
      <c r="BC82" s="6"/>
      <c r="BD82" s="6"/>
      <c r="BE82" s="6"/>
      <c r="BF82" s="6"/>
      <c r="BG82" s="6"/>
      <c r="BH82" s="6"/>
      <c r="BI82" s="6"/>
      <c r="BJ82" s="6"/>
      <c r="BK82" s="6"/>
      <c r="BL82" s="6"/>
      <c r="BM82" s="6"/>
    </row>
    <row r="83" spans="1:65" s="13" customFormat="1">
      <c r="A83" s="62"/>
      <c r="B83" s="6"/>
      <c r="C83" s="61"/>
      <c r="D83" s="61"/>
      <c r="E83" s="61"/>
      <c r="F83" s="61"/>
      <c r="BB83" s="6"/>
      <c r="BC83" s="6"/>
      <c r="BD83" s="6"/>
      <c r="BE83" s="6"/>
      <c r="BF83" s="6"/>
      <c r="BG83" s="6"/>
      <c r="BH83" s="6"/>
      <c r="BI83" s="6"/>
      <c r="BJ83" s="6"/>
      <c r="BK83" s="6"/>
      <c r="BL83" s="6"/>
      <c r="BM83" s="6"/>
    </row>
    <row r="84" spans="1:65" s="13" customFormat="1">
      <c r="A84" s="62"/>
      <c r="B84" s="6"/>
      <c r="C84" s="61"/>
      <c r="D84" s="61"/>
      <c r="E84" s="61"/>
      <c r="F84" s="61"/>
      <c r="BB84" s="6"/>
      <c r="BC84" s="6"/>
      <c r="BD84" s="6"/>
      <c r="BE84" s="6"/>
      <c r="BF84" s="6"/>
      <c r="BG84" s="6"/>
      <c r="BH84" s="6"/>
      <c r="BI84" s="6"/>
      <c r="BJ84" s="6"/>
      <c r="BK84" s="6"/>
      <c r="BL84" s="6"/>
      <c r="BM84" s="6"/>
    </row>
    <row r="85" spans="1:65" s="13" customFormat="1">
      <c r="A85" s="62"/>
      <c r="B85" s="6"/>
      <c r="C85" s="61"/>
      <c r="D85" s="61"/>
      <c r="E85" s="61"/>
      <c r="F85" s="61"/>
      <c r="BB85" s="6"/>
      <c r="BC85" s="6"/>
      <c r="BD85" s="6"/>
      <c r="BE85" s="6"/>
      <c r="BF85" s="6"/>
      <c r="BG85" s="6"/>
      <c r="BH85" s="6"/>
      <c r="BI85" s="6"/>
      <c r="BJ85" s="6"/>
      <c r="BK85" s="6"/>
      <c r="BL85" s="6"/>
      <c r="BM85" s="6"/>
    </row>
    <row r="86" spans="1:65" s="13" customFormat="1">
      <c r="A86" s="62"/>
      <c r="B86" s="6"/>
      <c r="C86" s="61"/>
      <c r="D86" s="61"/>
      <c r="E86" s="61"/>
      <c r="F86" s="61"/>
      <c r="BB86" s="6"/>
      <c r="BC86" s="6"/>
      <c r="BD86" s="6"/>
      <c r="BE86" s="6"/>
      <c r="BF86" s="6"/>
      <c r="BG86" s="6"/>
      <c r="BH86" s="6"/>
      <c r="BI86" s="6"/>
      <c r="BJ86" s="6"/>
      <c r="BK86" s="6"/>
      <c r="BL86" s="6"/>
      <c r="BM86" s="6"/>
    </row>
    <row r="87" spans="1:65" s="13" customFormat="1">
      <c r="A87" s="62"/>
      <c r="B87" s="6"/>
      <c r="C87" s="61"/>
      <c r="D87" s="61"/>
      <c r="E87" s="61"/>
      <c r="F87" s="61"/>
      <c r="BB87" s="6"/>
      <c r="BC87" s="6"/>
      <c r="BD87" s="6"/>
      <c r="BE87" s="6"/>
      <c r="BF87" s="6"/>
      <c r="BG87" s="6"/>
      <c r="BH87" s="6"/>
      <c r="BI87" s="6"/>
      <c r="BJ87" s="6"/>
      <c r="BK87" s="6"/>
      <c r="BL87" s="6"/>
      <c r="BM87" s="6"/>
    </row>
    <row r="88" spans="1:65" s="13" customFormat="1">
      <c r="A88" s="62"/>
      <c r="B88" s="6"/>
      <c r="C88" s="61"/>
      <c r="D88" s="61"/>
      <c r="E88" s="61"/>
      <c r="F88" s="61"/>
      <c r="BB88" s="6"/>
      <c r="BC88" s="6"/>
      <c r="BD88" s="6"/>
      <c r="BE88" s="6"/>
      <c r="BF88" s="6"/>
      <c r="BG88" s="6"/>
      <c r="BH88" s="6"/>
      <c r="BI88" s="6"/>
      <c r="BJ88" s="6"/>
      <c r="BK88" s="6"/>
      <c r="BL88" s="6"/>
      <c r="BM88" s="6"/>
    </row>
  </sheetData>
  <sheetProtection selectLockedCells="1" selectUnlockedCells="1"/>
  <mergeCells count="13">
    <mergeCell ref="A1:F1"/>
    <mergeCell ref="A2:F2"/>
    <mergeCell ref="B13:B16"/>
    <mergeCell ref="C13:C16"/>
    <mergeCell ref="D13:D16"/>
    <mergeCell ref="E13:E16"/>
    <mergeCell ref="A11:A12"/>
    <mergeCell ref="B11:B12"/>
    <mergeCell ref="C11:C12"/>
    <mergeCell ref="D11:D12"/>
    <mergeCell ref="E11:E12"/>
    <mergeCell ref="A3:F3"/>
    <mergeCell ref="A10:F10"/>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0"/>
  </sheetPr>
  <dimension ref="A1:J31"/>
  <sheetViews>
    <sheetView workbookViewId="0">
      <selection sqref="A1:G1"/>
    </sheetView>
  </sheetViews>
  <sheetFormatPr defaultColWidth="11.42578125" defaultRowHeight="12.75"/>
  <cols>
    <col min="1" max="16384" width="11.42578125" style="14"/>
  </cols>
  <sheetData>
    <row r="1" spans="1:10" ht="409.5" customHeight="1" thickBot="1">
      <c r="A1" s="561" t="s">
        <v>396</v>
      </c>
      <c r="B1" s="562"/>
      <c r="C1" s="562"/>
      <c r="D1" s="562"/>
      <c r="E1" s="562"/>
      <c r="F1" s="562"/>
      <c r="G1" s="563"/>
      <c r="J1" s="46"/>
    </row>
    <row r="11" spans="1:10" ht="24.95" customHeight="1"/>
    <row r="15" spans="1:10" ht="24.95" customHeight="1"/>
    <row r="17" spans="3:3" ht="24.95" customHeight="1"/>
    <row r="18" spans="3:3" ht="24.95" customHeight="1"/>
    <row r="20" spans="3:3">
      <c r="C20" s="56"/>
    </row>
    <row r="21" spans="3:3" ht="24.95" customHeight="1"/>
    <row r="24" spans="3:3" ht="24.95" customHeight="1"/>
    <row r="25" spans="3:3" ht="24.95" customHeight="1"/>
    <row r="28" spans="3:3" ht="24.95" customHeight="1"/>
    <row r="30" spans="3:3" ht="24.95" customHeight="1"/>
    <row r="31" spans="3:3" ht="24.95" customHeight="1"/>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BK17"/>
  <sheetViews>
    <sheetView zoomScaleNormal="100" workbookViewId="0">
      <selection activeCell="A17" sqref="A17:E17"/>
    </sheetView>
  </sheetViews>
  <sheetFormatPr defaultColWidth="9.140625" defaultRowHeight="12.75"/>
  <cols>
    <col min="1" max="1" width="27.7109375" style="62" customWidth="1"/>
    <col min="2" max="2" width="56.28515625" style="6" bestFit="1" customWidth="1"/>
    <col min="3" max="4" width="18.140625" style="61" customWidth="1"/>
    <col min="5" max="5" width="53.28515625" style="61" bestFit="1" customWidth="1"/>
    <col min="6" max="51" width="9.140625" style="14" customWidth="1"/>
    <col min="52" max="63" width="9.140625" style="6" customWidth="1"/>
    <col min="64" max="16384" width="9.140625" style="14"/>
  </cols>
  <sheetData>
    <row r="1" spans="1:63" s="57" customFormat="1" ht="30" customHeight="1">
      <c r="A1" s="584" t="s">
        <v>397</v>
      </c>
      <c r="B1" s="585"/>
      <c r="C1" s="585"/>
      <c r="D1" s="585"/>
      <c r="E1" s="586"/>
      <c r="AZ1" s="68"/>
      <c r="BA1" s="68"/>
      <c r="BB1" s="68"/>
      <c r="BC1" s="68"/>
      <c r="BD1" s="68"/>
      <c r="BE1" s="68"/>
      <c r="BF1" s="68"/>
      <c r="BG1" s="68"/>
      <c r="BH1" s="68"/>
      <c r="BI1" s="68"/>
      <c r="BJ1" s="68"/>
      <c r="BK1" s="68"/>
    </row>
    <row r="2" spans="1:63" s="58" customFormat="1" ht="34.5" customHeight="1">
      <c r="A2" s="593" t="s">
        <v>91</v>
      </c>
      <c r="B2" s="568"/>
      <c r="C2" s="568"/>
      <c r="D2" s="568"/>
      <c r="E2" s="594"/>
    </row>
    <row r="3" spans="1:63" s="59" customFormat="1" ht="18" customHeight="1">
      <c r="A3" s="578" t="s">
        <v>125</v>
      </c>
      <c r="B3" s="579"/>
      <c r="C3" s="579"/>
      <c r="D3" s="579"/>
      <c r="E3" s="580"/>
    </row>
    <row r="4" spans="1:63" s="59" customFormat="1" ht="18" customHeight="1">
      <c r="A4" s="113"/>
      <c r="B4" s="477">
        <v>1</v>
      </c>
      <c r="C4" s="477">
        <v>2</v>
      </c>
      <c r="D4" s="477">
        <v>3</v>
      </c>
      <c r="E4" s="486">
        <v>4</v>
      </c>
    </row>
    <row r="5" spans="1:63" s="13" customFormat="1" ht="19.5" customHeight="1">
      <c r="A5" s="114" t="s">
        <v>197</v>
      </c>
      <c r="B5" s="489">
        <v>18.87</v>
      </c>
      <c r="C5" s="110">
        <v>17.64</v>
      </c>
      <c r="D5" s="110">
        <v>14.58</v>
      </c>
      <c r="E5" s="519">
        <v>12.13</v>
      </c>
      <c r="AZ5" s="67"/>
      <c r="BA5" s="67"/>
      <c r="BB5" s="67"/>
      <c r="BC5" s="67"/>
      <c r="BD5" s="67"/>
      <c r="BE5" s="67"/>
      <c r="BF5" s="67"/>
      <c r="BG5" s="67"/>
      <c r="BH5" s="67"/>
      <c r="BI5" s="67"/>
      <c r="BJ5" s="67"/>
      <c r="BK5" s="67"/>
    </row>
    <row r="6" spans="1:63" s="13" customFormat="1" ht="19.5" customHeight="1">
      <c r="A6" s="114" t="s">
        <v>398</v>
      </c>
      <c r="B6" s="489">
        <v>37.729999999999997</v>
      </c>
      <c r="C6" s="110">
        <v>35.28</v>
      </c>
      <c r="D6" s="110">
        <v>29.16</v>
      </c>
      <c r="E6" s="519">
        <v>24.26</v>
      </c>
      <c r="AZ6" s="71"/>
      <c r="BA6" s="71"/>
      <c r="BB6" s="71"/>
      <c r="BC6" s="71"/>
      <c r="BD6" s="71"/>
      <c r="BE6" s="71"/>
      <c r="BF6" s="71"/>
      <c r="BG6" s="71"/>
      <c r="BH6" s="71"/>
      <c r="BI6" s="71"/>
      <c r="BJ6" s="71"/>
      <c r="BK6" s="71"/>
    </row>
    <row r="7" spans="1:63" s="13" customFormat="1" ht="19.5" customHeight="1">
      <c r="A7" s="114" t="s">
        <v>126</v>
      </c>
      <c r="B7" s="489">
        <v>81.760000000000005</v>
      </c>
      <c r="C7" s="110">
        <v>76.45</v>
      </c>
      <c r="D7" s="110">
        <v>63.18</v>
      </c>
      <c r="E7" s="519">
        <v>52.56</v>
      </c>
      <c r="AZ7" s="71"/>
      <c r="BA7" s="71"/>
      <c r="BB7" s="71"/>
      <c r="BC7" s="71"/>
      <c r="BD7" s="71"/>
      <c r="BE7" s="71"/>
      <c r="BF7" s="71"/>
      <c r="BG7" s="71"/>
      <c r="BH7" s="71"/>
      <c r="BI7" s="71"/>
      <c r="BJ7" s="71"/>
      <c r="BK7" s="71"/>
    </row>
    <row r="8" spans="1:63" s="13" customFormat="1" ht="19.5" customHeight="1">
      <c r="A8" s="114" t="s">
        <v>399</v>
      </c>
      <c r="B8" s="489">
        <v>113.2</v>
      </c>
      <c r="C8" s="110">
        <v>105.85</v>
      </c>
      <c r="D8" s="110">
        <v>87.47</v>
      </c>
      <c r="E8" s="519">
        <v>72.78</v>
      </c>
      <c r="AZ8" s="71"/>
      <c r="BA8" s="71"/>
      <c r="BB8" s="71"/>
      <c r="BC8" s="71"/>
      <c r="BD8" s="71"/>
      <c r="BE8" s="71"/>
      <c r="BF8" s="71"/>
      <c r="BG8" s="71"/>
      <c r="BH8" s="71"/>
      <c r="BI8" s="71"/>
      <c r="BJ8" s="71"/>
      <c r="BK8" s="71"/>
    </row>
    <row r="9" spans="1:63" s="81" customFormat="1" ht="36.75" customHeight="1">
      <c r="A9" s="168"/>
      <c r="B9" s="155" t="s">
        <v>130</v>
      </c>
      <c r="C9" s="169"/>
      <c r="D9" s="170"/>
      <c r="E9" s="171" t="s">
        <v>400</v>
      </c>
      <c r="AZ9" s="82"/>
      <c r="BA9" s="82"/>
      <c r="BB9" s="82"/>
      <c r="BC9" s="82"/>
      <c r="BD9" s="82"/>
      <c r="BE9" s="82"/>
      <c r="BF9" s="82"/>
      <c r="BG9" s="82"/>
      <c r="BH9" s="82"/>
      <c r="BI9" s="82"/>
      <c r="BJ9" s="82"/>
      <c r="BK9" s="82"/>
    </row>
    <row r="10" spans="1:63" s="81" customFormat="1" ht="24.95" customHeight="1">
      <c r="A10" s="172"/>
      <c r="B10" s="134" t="s">
        <v>401</v>
      </c>
      <c r="C10" s="136"/>
      <c r="D10" s="23"/>
      <c r="E10" s="372" t="s">
        <v>402</v>
      </c>
      <c r="AZ10" s="82"/>
      <c r="BA10" s="82"/>
      <c r="BB10" s="82"/>
      <c r="BC10" s="82"/>
      <c r="BD10" s="82"/>
      <c r="BE10" s="82"/>
      <c r="BF10" s="82"/>
      <c r="BG10" s="82"/>
      <c r="BH10" s="82"/>
      <c r="BI10" s="82"/>
      <c r="BJ10" s="82"/>
      <c r="BK10" s="82"/>
    </row>
    <row r="11" spans="1:63" s="81" customFormat="1" ht="24.95" customHeight="1">
      <c r="A11" s="524"/>
      <c r="B11" s="134" t="s">
        <v>403</v>
      </c>
      <c r="C11" s="136"/>
      <c r="D11" s="23"/>
      <c r="E11" s="373"/>
      <c r="AZ11" s="55"/>
      <c r="BA11" s="55"/>
      <c r="BB11" s="55"/>
      <c r="BC11" s="55"/>
      <c r="BD11" s="55"/>
      <c r="BE11" s="55"/>
      <c r="BF11" s="55"/>
      <c r="BG11" s="55"/>
      <c r="BH11" s="55"/>
      <c r="BI11" s="55"/>
      <c r="BJ11" s="55"/>
      <c r="BK11" s="55"/>
    </row>
    <row r="12" spans="1:63" s="81" customFormat="1" ht="24.95" customHeight="1">
      <c r="A12" s="524"/>
      <c r="B12" s="134" t="s">
        <v>404</v>
      </c>
      <c r="C12" s="136"/>
      <c r="D12" s="23"/>
      <c r="E12" s="373"/>
      <c r="AZ12" s="55"/>
      <c r="BA12" s="55"/>
      <c r="BB12" s="55"/>
      <c r="BC12" s="55"/>
      <c r="BD12" s="55"/>
      <c r="BE12" s="55"/>
      <c r="BF12" s="55"/>
      <c r="BG12" s="55"/>
      <c r="BH12" s="55"/>
      <c r="BI12" s="55"/>
      <c r="BJ12" s="55"/>
      <c r="BK12" s="55"/>
    </row>
    <row r="13" spans="1:63" s="81" customFormat="1" ht="24.95" customHeight="1">
      <c r="A13" s="524"/>
      <c r="B13" s="134" t="s">
        <v>131</v>
      </c>
      <c r="C13" s="136"/>
      <c r="D13" s="23"/>
      <c r="E13" s="373"/>
      <c r="AZ13" s="55"/>
      <c r="BA13" s="55"/>
      <c r="BB13" s="55"/>
      <c r="BC13" s="55"/>
      <c r="BD13" s="55"/>
      <c r="BE13" s="55"/>
      <c r="BF13" s="55"/>
      <c r="BG13" s="55"/>
      <c r="BH13" s="55"/>
      <c r="BI13" s="55"/>
      <c r="BJ13" s="55"/>
      <c r="BK13" s="55"/>
    </row>
    <row r="14" spans="1:63" s="81" customFormat="1" ht="24.95" customHeight="1">
      <c r="A14" s="524"/>
      <c r="B14" s="134" t="s">
        <v>132</v>
      </c>
      <c r="C14" s="136"/>
      <c r="D14" s="23"/>
      <c r="E14" s="373"/>
      <c r="AZ14" s="55"/>
      <c r="BA14" s="55"/>
      <c r="BB14" s="55"/>
      <c r="BC14" s="55"/>
      <c r="BD14" s="55"/>
      <c r="BE14" s="55"/>
      <c r="BF14" s="55"/>
      <c r="BG14" s="55"/>
      <c r="BH14" s="55"/>
      <c r="BI14" s="55"/>
      <c r="BJ14" s="55"/>
      <c r="BK14" s="55"/>
    </row>
    <row r="15" spans="1:63">
      <c r="A15" s="524"/>
      <c r="B15" s="424" t="s">
        <v>133</v>
      </c>
      <c r="C15" s="422"/>
      <c r="D15" s="422"/>
      <c r="E15" s="441"/>
    </row>
    <row r="16" spans="1:63">
      <c r="A16" s="295"/>
      <c r="B16" s="158"/>
      <c r="C16" s="295"/>
      <c r="D16" s="295"/>
      <c r="E16" s="440"/>
    </row>
    <row r="17" spans="1:5" ht="12.75" customHeight="1">
      <c r="A17" s="590" t="s">
        <v>216</v>
      </c>
      <c r="B17" s="590"/>
      <c r="C17" s="590"/>
      <c r="D17" s="590"/>
      <c r="E17" s="590"/>
    </row>
  </sheetData>
  <sheetProtection selectLockedCells="1" selectUnlockedCells="1"/>
  <mergeCells count="4">
    <mergeCell ref="A1:E1"/>
    <mergeCell ref="A2:E2"/>
    <mergeCell ref="A3:E3"/>
    <mergeCell ref="A17:E17"/>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BL26"/>
  <sheetViews>
    <sheetView zoomScaleNormal="100" workbookViewId="0">
      <selection activeCell="C24" sqref="C24"/>
    </sheetView>
  </sheetViews>
  <sheetFormatPr defaultColWidth="9.140625" defaultRowHeight="12.75"/>
  <cols>
    <col min="1" max="1" width="37.28515625" style="62" customWidth="1"/>
    <col min="2" max="2" width="44.42578125" style="6" customWidth="1"/>
    <col min="3" max="3" width="35.140625" style="61" customWidth="1"/>
    <col min="4" max="4" width="50.140625" style="61" customWidth="1"/>
    <col min="5" max="5" width="56.28515625" style="61" customWidth="1"/>
    <col min="6" max="52" width="9.140625" style="14" customWidth="1"/>
    <col min="53" max="64" width="9.140625" style="6" customWidth="1"/>
    <col min="65" max="16384" width="9.140625" style="14"/>
  </cols>
  <sheetData>
    <row r="1" spans="1:64" s="57" customFormat="1" ht="30" customHeight="1">
      <c r="A1" s="673" t="s">
        <v>397</v>
      </c>
      <c r="B1" s="674"/>
      <c r="C1" s="674"/>
      <c r="D1" s="674"/>
      <c r="E1" s="675"/>
      <c r="BA1" s="68"/>
      <c r="BB1" s="68"/>
      <c r="BC1" s="68"/>
      <c r="BD1" s="68"/>
      <c r="BE1" s="68"/>
      <c r="BF1" s="68"/>
      <c r="BG1" s="68"/>
      <c r="BH1" s="68"/>
      <c r="BI1" s="68"/>
      <c r="BJ1" s="68"/>
      <c r="BK1" s="68"/>
      <c r="BL1" s="68"/>
    </row>
    <row r="2" spans="1:64" s="58" customFormat="1" ht="24" customHeight="1">
      <c r="A2" s="676" t="s">
        <v>405</v>
      </c>
      <c r="B2" s="576"/>
      <c r="C2" s="576"/>
      <c r="D2" s="576"/>
      <c r="E2" s="677"/>
    </row>
    <row r="3" spans="1:64" s="59" customFormat="1" ht="18" customHeight="1">
      <c r="A3" s="678" t="s">
        <v>125</v>
      </c>
      <c r="B3" s="579"/>
      <c r="C3" s="579"/>
      <c r="D3" s="579"/>
      <c r="E3" s="679"/>
    </row>
    <row r="4" spans="1:64" s="59" customFormat="1" ht="18" customHeight="1">
      <c r="A4" s="1"/>
      <c r="B4" s="477">
        <v>1</v>
      </c>
      <c r="C4" s="477">
        <v>2</v>
      </c>
      <c r="D4" s="477">
        <v>3</v>
      </c>
      <c r="E4" s="503">
        <v>4</v>
      </c>
    </row>
    <row r="5" spans="1:64" s="13" customFormat="1" ht="19.5" customHeight="1">
      <c r="A5" s="3" t="s">
        <v>197</v>
      </c>
      <c r="B5" s="110">
        <v>18.87</v>
      </c>
      <c r="C5" s="110">
        <v>17.64</v>
      </c>
      <c r="D5" s="110">
        <v>14.58</v>
      </c>
      <c r="E5" s="374">
        <v>12.13</v>
      </c>
      <c r="BA5" s="67"/>
      <c r="BB5" s="67"/>
      <c r="BC5" s="67"/>
      <c r="BD5" s="67"/>
      <c r="BE5" s="67"/>
      <c r="BF5" s="67"/>
      <c r="BG5" s="67"/>
      <c r="BH5" s="67"/>
      <c r="BI5" s="67"/>
      <c r="BJ5" s="67"/>
      <c r="BK5" s="67"/>
      <c r="BL5" s="67"/>
    </row>
    <row r="6" spans="1:64" s="13" customFormat="1" ht="19.5" customHeight="1">
      <c r="A6" s="3" t="s">
        <v>275</v>
      </c>
      <c r="B6" s="110">
        <v>37.729999999999997</v>
      </c>
      <c r="C6" s="110">
        <v>35.28</v>
      </c>
      <c r="D6" s="110">
        <v>29.16</v>
      </c>
      <c r="E6" s="374">
        <v>24.26</v>
      </c>
      <c r="BA6" s="67"/>
      <c r="BB6" s="67"/>
      <c r="BC6" s="67"/>
      <c r="BD6" s="67"/>
      <c r="BE6" s="67"/>
      <c r="BF6" s="67"/>
      <c r="BG6" s="67"/>
      <c r="BH6" s="67"/>
      <c r="BI6" s="67"/>
      <c r="BJ6" s="67"/>
      <c r="BK6" s="67"/>
      <c r="BL6" s="67"/>
    </row>
    <row r="7" spans="1:64" s="81" customFormat="1" ht="23.25" customHeight="1">
      <c r="A7" s="154"/>
      <c r="B7" s="173" t="s">
        <v>406</v>
      </c>
      <c r="C7" s="148" t="s">
        <v>407</v>
      </c>
      <c r="D7" s="132" t="s">
        <v>408</v>
      </c>
      <c r="E7" s="174" t="s">
        <v>409</v>
      </c>
      <c r="BA7" s="55"/>
      <c r="BB7" s="55"/>
      <c r="BC7" s="55"/>
      <c r="BD7" s="55"/>
      <c r="BE7" s="55"/>
      <c r="BF7" s="55"/>
      <c r="BG7" s="55"/>
      <c r="BH7" s="55"/>
      <c r="BI7" s="55"/>
      <c r="BJ7" s="55"/>
      <c r="BK7" s="55"/>
      <c r="BL7" s="55"/>
    </row>
    <row r="8" spans="1:64" s="81" customFormat="1" ht="30.95" customHeight="1">
      <c r="A8" s="524"/>
      <c r="B8" s="175" t="s">
        <v>410</v>
      </c>
      <c r="C8" s="150"/>
      <c r="D8" s="20" t="s">
        <v>411</v>
      </c>
      <c r="E8" s="521" t="s">
        <v>412</v>
      </c>
      <c r="BA8" s="55"/>
      <c r="BB8" s="55"/>
      <c r="BC8" s="55"/>
      <c r="BD8" s="55"/>
      <c r="BE8" s="55"/>
      <c r="BF8" s="55"/>
      <c r="BG8" s="55"/>
      <c r="BH8" s="55"/>
      <c r="BI8" s="55"/>
      <c r="BJ8" s="55"/>
      <c r="BK8" s="55"/>
      <c r="BL8" s="55"/>
    </row>
    <row r="9" spans="1:64" s="81" customFormat="1" ht="30.95" customHeight="1">
      <c r="A9" s="524"/>
      <c r="B9" s="175" t="s">
        <v>413</v>
      </c>
      <c r="C9" s="150"/>
      <c r="D9" s="20" t="s">
        <v>414</v>
      </c>
      <c r="E9" s="521" t="s">
        <v>415</v>
      </c>
      <c r="BA9" s="55"/>
      <c r="BB9" s="55"/>
      <c r="BC9" s="55"/>
      <c r="BD9" s="55"/>
      <c r="BE9" s="55"/>
      <c r="BF9" s="55"/>
      <c r="BG9" s="55"/>
      <c r="BH9" s="55"/>
      <c r="BI9" s="55"/>
      <c r="BJ9" s="55"/>
      <c r="BK9" s="55"/>
      <c r="BL9" s="55"/>
    </row>
    <row r="10" spans="1:64" s="81" customFormat="1" ht="30.95" customHeight="1">
      <c r="A10" s="524"/>
      <c r="B10" s="175" t="s">
        <v>416</v>
      </c>
      <c r="C10" s="150"/>
      <c r="D10" s="20" t="s">
        <v>417</v>
      </c>
      <c r="E10" s="521" t="s">
        <v>418</v>
      </c>
      <c r="BA10" s="55"/>
      <c r="BB10" s="55"/>
      <c r="BC10" s="55"/>
      <c r="BD10" s="55"/>
      <c r="BE10" s="55"/>
      <c r="BF10" s="55"/>
      <c r="BG10" s="55"/>
      <c r="BH10" s="55"/>
      <c r="BI10" s="55"/>
      <c r="BJ10" s="55"/>
      <c r="BK10" s="55"/>
      <c r="BL10" s="55"/>
    </row>
    <row r="11" spans="1:64" s="81" customFormat="1" ht="30.95" customHeight="1">
      <c r="A11" s="524"/>
      <c r="B11" s="175" t="s">
        <v>419</v>
      </c>
      <c r="C11" s="150"/>
      <c r="D11" s="20" t="s">
        <v>420</v>
      </c>
      <c r="E11" s="521" t="s">
        <v>421</v>
      </c>
      <c r="BA11" s="55"/>
      <c r="BB11" s="55"/>
      <c r="BC11" s="55"/>
      <c r="BD11" s="55"/>
      <c r="BE11" s="55"/>
      <c r="BF11" s="55"/>
      <c r="BG11" s="55"/>
      <c r="BH11" s="55"/>
      <c r="BI11" s="55"/>
      <c r="BJ11" s="55"/>
      <c r="BK11" s="55"/>
      <c r="BL11" s="55"/>
    </row>
    <row r="12" spans="1:64" s="81" customFormat="1" ht="30.95" customHeight="1">
      <c r="A12" s="524"/>
      <c r="B12" s="175" t="s">
        <v>422</v>
      </c>
      <c r="C12" s="150"/>
      <c r="D12" s="20" t="s">
        <v>423</v>
      </c>
      <c r="E12" s="521" t="s">
        <v>424</v>
      </c>
      <c r="BA12" s="55"/>
      <c r="BB12" s="55"/>
      <c r="BC12" s="55"/>
      <c r="BD12" s="55"/>
      <c r="BE12" s="55"/>
      <c r="BF12" s="55"/>
      <c r="BG12" s="55"/>
      <c r="BH12" s="55"/>
      <c r="BI12" s="55"/>
      <c r="BJ12" s="55"/>
      <c r="BK12" s="55"/>
      <c r="BL12" s="55"/>
    </row>
    <row r="13" spans="1:64" s="81" customFormat="1" ht="30.95" customHeight="1">
      <c r="A13" s="524"/>
      <c r="B13" s="175" t="s">
        <v>425</v>
      </c>
      <c r="C13" s="150"/>
      <c r="D13" s="22"/>
      <c r="E13" s="521" t="s">
        <v>426</v>
      </c>
      <c r="BA13" s="55"/>
      <c r="BB13" s="55"/>
      <c r="BC13" s="55"/>
      <c r="BD13" s="55"/>
      <c r="BE13" s="55"/>
      <c r="BF13" s="55"/>
      <c r="BG13" s="55"/>
      <c r="BH13" s="55"/>
      <c r="BI13" s="55"/>
      <c r="BJ13" s="55"/>
      <c r="BK13" s="55"/>
      <c r="BL13" s="55"/>
    </row>
    <row r="14" spans="1:64" s="81" customFormat="1" ht="30.95" customHeight="1">
      <c r="A14" s="524"/>
      <c r="B14" s="175" t="s">
        <v>427</v>
      </c>
      <c r="C14" s="150"/>
      <c r="D14" s="22"/>
      <c r="E14" s="521" t="s">
        <v>428</v>
      </c>
      <c r="BA14" s="55"/>
      <c r="BB14" s="55"/>
      <c r="BC14" s="55"/>
      <c r="BD14" s="55"/>
      <c r="BE14" s="55"/>
      <c r="BF14" s="55"/>
      <c r="BG14" s="55"/>
      <c r="BH14" s="55"/>
      <c r="BI14" s="55"/>
      <c r="BJ14" s="55"/>
      <c r="BK14" s="55"/>
      <c r="BL14" s="55"/>
    </row>
    <row r="15" spans="1:64" s="81" customFormat="1" ht="30.95" customHeight="1">
      <c r="A15" s="524"/>
      <c r="B15" s="175" t="s">
        <v>429</v>
      </c>
      <c r="C15" s="150"/>
      <c r="D15" s="22"/>
      <c r="E15" s="521" t="s">
        <v>430</v>
      </c>
      <c r="BA15" s="55"/>
      <c r="BB15" s="55"/>
      <c r="BC15" s="55"/>
      <c r="BD15" s="55"/>
      <c r="BE15" s="55"/>
      <c r="BF15" s="55"/>
      <c r="BG15" s="55"/>
      <c r="BH15" s="55"/>
      <c r="BI15" s="55"/>
      <c r="BJ15" s="55"/>
      <c r="BK15" s="55"/>
      <c r="BL15" s="55"/>
    </row>
    <row r="16" spans="1:64" s="81" customFormat="1" ht="30.95" customHeight="1">
      <c r="A16" s="524"/>
      <c r="B16" s="175" t="s">
        <v>431</v>
      </c>
      <c r="C16" s="150"/>
      <c r="D16" s="22"/>
      <c r="E16" s="521" t="s">
        <v>432</v>
      </c>
      <c r="BA16" s="55"/>
      <c r="BB16" s="55"/>
      <c r="BC16" s="55"/>
      <c r="BD16" s="55"/>
      <c r="BE16" s="55"/>
      <c r="BF16" s="55"/>
      <c r="BG16" s="55"/>
      <c r="BH16" s="55"/>
      <c r="BI16" s="55"/>
      <c r="BJ16" s="55"/>
      <c r="BK16" s="55"/>
      <c r="BL16" s="55"/>
    </row>
    <row r="17" spans="1:64" s="81" customFormat="1" ht="30.95" customHeight="1">
      <c r="A17" s="524"/>
      <c r="B17" s="175" t="s">
        <v>433</v>
      </c>
      <c r="C17" s="150"/>
      <c r="D17" s="22"/>
      <c r="E17" s="521" t="s">
        <v>434</v>
      </c>
      <c r="BA17" s="55"/>
      <c r="BB17" s="55"/>
      <c r="BC17" s="55"/>
      <c r="BD17" s="55"/>
      <c r="BE17" s="55"/>
      <c r="BF17" s="55"/>
      <c r="BG17" s="55"/>
      <c r="BH17" s="55"/>
      <c r="BI17" s="55"/>
      <c r="BJ17" s="55"/>
      <c r="BK17" s="55"/>
      <c r="BL17" s="55"/>
    </row>
    <row r="18" spans="1:64" s="81" customFormat="1" ht="22.5" customHeight="1">
      <c r="A18" s="524"/>
      <c r="B18" s="175" t="s">
        <v>435</v>
      </c>
      <c r="C18" s="150"/>
      <c r="D18" s="22"/>
      <c r="E18" s="521" t="s">
        <v>436</v>
      </c>
      <c r="BA18" s="55"/>
      <c r="BB18" s="55"/>
      <c r="BC18" s="55"/>
      <c r="BD18" s="55"/>
      <c r="BE18" s="55"/>
      <c r="BF18" s="55"/>
      <c r="BG18" s="55"/>
      <c r="BH18" s="55"/>
      <c r="BI18" s="55"/>
      <c r="BJ18" s="55"/>
      <c r="BK18" s="55"/>
      <c r="BL18" s="55"/>
    </row>
    <row r="19" spans="1:64" s="81" customFormat="1" ht="22.5" customHeight="1">
      <c r="A19" s="524"/>
      <c r="B19" s="175" t="s">
        <v>437</v>
      </c>
      <c r="C19" s="150"/>
      <c r="D19" s="22"/>
      <c r="E19" s="521" t="s">
        <v>438</v>
      </c>
      <c r="BA19" s="55"/>
      <c r="BB19" s="55"/>
      <c r="BC19" s="55"/>
      <c r="BD19" s="55"/>
      <c r="BE19" s="55"/>
      <c r="BF19" s="55"/>
      <c r="BG19" s="55"/>
      <c r="BH19" s="55"/>
      <c r="BI19" s="55"/>
      <c r="BJ19" s="55"/>
      <c r="BK19" s="55"/>
      <c r="BL19" s="55"/>
    </row>
    <row r="20" spans="1:64" s="81" customFormat="1" ht="22.5" customHeight="1">
      <c r="A20" s="524"/>
      <c r="B20" s="175" t="s">
        <v>439</v>
      </c>
      <c r="C20" s="150"/>
      <c r="D20" s="22"/>
      <c r="E20" s="521" t="s">
        <v>440</v>
      </c>
      <c r="BA20" s="55"/>
      <c r="BB20" s="55"/>
      <c r="BC20" s="55"/>
      <c r="BD20" s="55"/>
      <c r="BE20" s="55"/>
      <c r="BF20" s="55"/>
      <c r="BG20" s="55"/>
      <c r="BH20" s="55"/>
      <c r="BI20" s="55"/>
      <c r="BJ20" s="55"/>
      <c r="BK20" s="55"/>
      <c r="BL20" s="55"/>
    </row>
    <row r="21" spans="1:64" s="81" customFormat="1" ht="22.5" customHeight="1">
      <c r="A21" s="524"/>
      <c r="B21" s="175" t="s">
        <v>441</v>
      </c>
      <c r="C21" s="150"/>
      <c r="D21" s="22"/>
      <c r="E21" s="372"/>
      <c r="BA21" s="55"/>
      <c r="BB21" s="55"/>
      <c r="BC21" s="55"/>
      <c r="BD21" s="55"/>
      <c r="BE21" s="55"/>
      <c r="BF21" s="55"/>
      <c r="BG21" s="55"/>
      <c r="BH21" s="55"/>
      <c r="BI21" s="55"/>
      <c r="BJ21" s="55"/>
      <c r="BK21" s="55"/>
      <c r="BL21" s="55"/>
    </row>
    <row r="22" spans="1:64" s="81" customFormat="1" ht="22.5" customHeight="1">
      <c r="A22" s="524"/>
      <c r="B22" s="175" t="s">
        <v>442</v>
      </c>
      <c r="C22" s="150"/>
      <c r="D22" s="22"/>
      <c r="E22" s="521"/>
      <c r="BA22" s="55"/>
      <c r="BB22" s="55"/>
      <c r="BC22" s="55"/>
      <c r="BD22" s="55"/>
      <c r="BE22" s="55"/>
      <c r="BF22" s="55"/>
      <c r="BG22" s="55"/>
      <c r="BH22" s="55"/>
      <c r="BI22" s="55"/>
      <c r="BJ22" s="55"/>
      <c r="BK22" s="55"/>
      <c r="BL22" s="55"/>
    </row>
    <row r="23" spans="1:64" s="81" customFormat="1" ht="15" customHeight="1">
      <c r="A23" s="157"/>
      <c r="B23" s="176"/>
      <c r="C23" s="152"/>
      <c r="D23" s="130"/>
      <c r="E23" s="177"/>
      <c r="BA23" s="55"/>
      <c r="BB23" s="55"/>
      <c r="BC23" s="55"/>
      <c r="BD23" s="55"/>
      <c r="BE23" s="55"/>
      <c r="BF23" s="55"/>
      <c r="BG23" s="55"/>
      <c r="BH23" s="55"/>
      <c r="BI23" s="55"/>
      <c r="BJ23" s="55"/>
      <c r="BK23" s="55"/>
      <c r="BL23" s="55"/>
    </row>
    <row r="24" spans="1:64" s="13" customFormat="1">
      <c r="A24" s="62"/>
      <c r="B24" s="6"/>
      <c r="C24" s="61"/>
      <c r="D24" s="61"/>
      <c r="E24" s="61"/>
      <c r="BA24" s="6"/>
      <c r="BB24" s="6"/>
      <c r="BC24" s="6"/>
      <c r="BD24" s="6"/>
      <c r="BE24" s="6"/>
      <c r="BF24" s="6"/>
      <c r="BG24" s="6"/>
      <c r="BH24" s="6"/>
      <c r="BI24" s="6"/>
      <c r="BJ24" s="6"/>
      <c r="BK24" s="6"/>
      <c r="BL24" s="6"/>
    </row>
    <row r="25" spans="1:64" s="13" customFormat="1">
      <c r="A25" s="62"/>
      <c r="B25" s="6"/>
      <c r="C25" s="61"/>
      <c r="D25" s="61"/>
      <c r="E25" s="61"/>
      <c r="BA25" s="6"/>
      <c r="BB25" s="6"/>
      <c r="BC25" s="6"/>
      <c r="BD25" s="6"/>
      <c r="BE25" s="6"/>
      <c r="BF25" s="6"/>
      <c r="BG25" s="6"/>
      <c r="BH25" s="6"/>
      <c r="BI25" s="6"/>
      <c r="BJ25" s="6"/>
      <c r="BK25" s="6"/>
      <c r="BL25" s="6"/>
    </row>
    <row r="26" spans="1:64" s="13" customFormat="1">
      <c r="A26" s="62"/>
      <c r="B26" s="6"/>
      <c r="C26" s="61"/>
      <c r="D26" s="61"/>
      <c r="E26" s="61"/>
      <c r="BA26" s="6"/>
      <c r="BB26" s="6"/>
      <c r="BC26" s="6"/>
      <c r="BD26" s="6"/>
      <c r="BE26" s="6"/>
      <c r="BF26" s="6"/>
      <c r="BG26" s="6"/>
      <c r="BH26" s="6"/>
      <c r="BI26" s="6"/>
      <c r="BJ26" s="6"/>
      <c r="BK26" s="6"/>
      <c r="BL26" s="6"/>
    </row>
  </sheetData>
  <sheetProtection selectLockedCells="1" selectUnlockedCells="1"/>
  <sortState xmlns:xlrd2="http://schemas.microsoft.com/office/spreadsheetml/2017/richdata2" ref="B7:B23">
    <sortCondition ref="B7"/>
  </sortState>
  <mergeCells count="3">
    <mergeCell ref="A1:E1"/>
    <mergeCell ref="A2:E2"/>
    <mergeCell ref="A3:E3"/>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443</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sheetPr>
  <dimension ref="A1:BJ73"/>
  <sheetViews>
    <sheetView zoomScaleNormal="100" workbookViewId="0">
      <selection activeCell="A22" sqref="A22:B22"/>
    </sheetView>
  </sheetViews>
  <sheetFormatPr defaultColWidth="9.140625" defaultRowHeight="12.75"/>
  <cols>
    <col min="1" max="1" width="37.7109375" style="62" customWidth="1"/>
    <col min="2" max="2" width="116.7109375" style="61" customWidth="1"/>
    <col min="3" max="3" width="18" style="14" customWidth="1"/>
    <col min="4" max="50" width="9.140625" style="14" customWidth="1"/>
    <col min="51" max="62" width="9.140625" style="6" customWidth="1"/>
    <col min="63" max="16384" width="9.140625" style="14"/>
  </cols>
  <sheetData>
    <row r="1" spans="1:62" s="57" customFormat="1" ht="30" customHeight="1">
      <c r="A1" s="584" t="s">
        <v>444</v>
      </c>
      <c r="B1" s="586"/>
      <c r="AY1" s="68"/>
      <c r="AZ1" s="68"/>
      <c r="BA1" s="68"/>
      <c r="BB1" s="68"/>
      <c r="BC1" s="68"/>
      <c r="BD1" s="68"/>
      <c r="BE1" s="68"/>
      <c r="BF1" s="68"/>
      <c r="BG1" s="68"/>
      <c r="BH1" s="68"/>
      <c r="BI1" s="68"/>
      <c r="BJ1" s="68"/>
    </row>
    <row r="2" spans="1:62" s="58" customFormat="1" ht="37.9" customHeight="1">
      <c r="A2" s="593" t="s">
        <v>91</v>
      </c>
      <c r="B2" s="594"/>
    </row>
    <row r="3" spans="1:62" s="58" customFormat="1" ht="24" customHeight="1">
      <c r="A3" s="591" t="s">
        <v>445</v>
      </c>
      <c r="B3" s="592"/>
    </row>
    <row r="4" spans="1:62" s="59" customFormat="1" ht="18" customHeight="1">
      <c r="A4" s="113"/>
      <c r="B4" s="375">
        <v>1</v>
      </c>
    </row>
    <row r="5" spans="1:62" s="13" customFormat="1" ht="19.5" customHeight="1">
      <c r="A5" s="114" t="s">
        <v>197</v>
      </c>
      <c r="B5" s="519">
        <v>22.48</v>
      </c>
      <c r="AY5" s="67"/>
      <c r="AZ5" s="67"/>
      <c r="BA5" s="67"/>
      <c r="BB5" s="67"/>
      <c r="BC5" s="67"/>
      <c r="BD5" s="67"/>
      <c r="BE5" s="67"/>
      <c r="BF5" s="67"/>
      <c r="BG5" s="67"/>
      <c r="BH5" s="67"/>
      <c r="BI5" s="67"/>
      <c r="BJ5" s="67"/>
    </row>
    <row r="6" spans="1:62" s="13" customFormat="1" ht="19.5" customHeight="1">
      <c r="A6" s="114" t="s">
        <v>94</v>
      </c>
      <c r="B6" s="519">
        <v>59.09</v>
      </c>
      <c r="AY6" s="71"/>
      <c r="AZ6" s="71"/>
      <c r="BA6" s="71"/>
      <c r="BB6" s="71"/>
      <c r="BC6" s="71"/>
      <c r="BD6" s="71"/>
      <c r="BE6" s="71"/>
      <c r="BF6" s="71"/>
      <c r="BG6" s="71"/>
      <c r="BH6" s="71"/>
      <c r="BI6" s="71"/>
      <c r="BJ6" s="71"/>
    </row>
    <row r="7" spans="1:62" s="13" customFormat="1" ht="19.5" customHeight="1">
      <c r="A7" s="114" t="s">
        <v>126</v>
      </c>
      <c r="B7" s="519">
        <v>127.32</v>
      </c>
      <c r="AY7" s="71"/>
      <c r="AZ7" s="71"/>
      <c r="BA7" s="71"/>
      <c r="BB7" s="71"/>
      <c r="BC7" s="71"/>
      <c r="BD7" s="71"/>
      <c r="BE7" s="71"/>
      <c r="BF7" s="71"/>
      <c r="BG7" s="71"/>
      <c r="BH7" s="71"/>
      <c r="BI7" s="71"/>
      <c r="BJ7" s="71"/>
    </row>
    <row r="8" spans="1:62" s="13" customFormat="1" ht="19.5" customHeight="1">
      <c r="A8" s="122" t="s">
        <v>96</v>
      </c>
      <c r="B8" s="188">
        <v>176.05</v>
      </c>
      <c r="AY8" s="71"/>
      <c r="AZ8" s="71"/>
      <c r="BA8" s="71"/>
      <c r="BB8" s="71"/>
      <c r="BC8" s="71"/>
      <c r="BD8" s="71"/>
      <c r="BE8" s="71"/>
      <c r="BF8" s="71"/>
      <c r="BG8" s="71"/>
      <c r="BH8" s="71"/>
      <c r="BI8" s="71"/>
      <c r="BJ8" s="71"/>
    </row>
    <row r="9" spans="1:62" s="74" customFormat="1" ht="19.5" customHeight="1">
      <c r="A9" s="178"/>
      <c r="B9" s="174" t="s">
        <v>446</v>
      </c>
      <c r="AY9" s="75"/>
      <c r="AZ9" s="75"/>
      <c r="BA9" s="75"/>
      <c r="BB9" s="75"/>
      <c r="BC9" s="75"/>
      <c r="BD9" s="75"/>
      <c r="BE9" s="75"/>
      <c r="BF9" s="75"/>
      <c r="BG9" s="75"/>
      <c r="BH9" s="75"/>
      <c r="BI9" s="75"/>
      <c r="BJ9" s="75"/>
    </row>
    <row r="10" spans="1:62" s="74" customFormat="1" ht="19.5" customHeight="1">
      <c r="A10" s="179"/>
      <c r="B10" s="376" t="s">
        <v>447</v>
      </c>
      <c r="AY10" s="75"/>
      <c r="AZ10" s="75"/>
      <c r="BA10" s="75"/>
      <c r="BB10" s="75"/>
      <c r="BC10" s="75"/>
      <c r="BD10" s="75"/>
      <c r="BE10" s="75"/>
      <c r="BF10" s="75"/>
      <c r="BG10" s="75"/>
      <c r="BH10" s="75"/>
      <c r="BI10" s="75"/>
      <c r="BJ10" s="75"/>
    </row>
    <row r="11" spans="1:62" s="74" customFormat="1" ht="24.75" customHeight="1">
      <c r="A11" s="179"/>
      <c r="B11" s="521" t="s">
        <v>448</v>
      </c>
      <c r="AY11" s="75"/>
      <c r="AZ11" s="75"/>
      <c r="BA11" s="75"/>
      <c r="BB11" s="75"/>
      <c r="BC11" s="75"/>
      <c r="BD11" s="75"/>
      <c r="BE11" s="75"/>
      <c r="BF11" s="75"/>
      <c r="BG11" s="75"/>
      <c r="BH11" s="75"/>
      <c r="BI11" s="75"/>
      <c r="BJ11" s="75"/>
    </row>
    <row r="12" spans="1:62" s="74" customFormat="1" ht="19.5" customHeight="1">
      <c r="A12" s="179"/>
      <c r="B12" s="521" t="s">
        <v>449</v>
      </c>
      <c r="AY12" s="75"/>
      <c r="AZ12" s="75"/>
      <c r="BA12" s="75"/>
      <c r="BB12" s="75"/>
      <c r="BC12" s="75"/>
      <c r="BD12" s="75"/>
      <c r="BE12" s="75"/>
      <c r="BF12" s="75"/>
      <c r="BG12" s="75"/>
      <c r="BH12" s="75"/>
      <c r="BI12" s="75"/>
      <c r="BJ12" s="75"/>
    </row>
    <row r="13" spans="1:62" s="74" customFormat="1" ht="19.5" customHeight="1">
      <c r="A13" s="179"/>
      <c r="B13" s="521" t="s">
        <v>130</v>
      </c>
      <c r="AY13" s="75"/>
      <c r="AZ13" s="75"/>
      <c r="BA13" s="75"/>
      <c r="BB13" s="75"/>
      <c r="BC13" s="75"/>
      <c r="BD13" s="75"/>
      <c r="BE13" s="75"/>
      <c r="BF13" s="75"/>
      <c r="BG13" s="75"/>
      <c r="BH13" s="75"/>
      <c r="BI13" s="75"/>
      <c r="BJ13" s="75"/>
    </row>
    <row r="14" spans="1:62" s="74" customFormat="1" ht="19.5" customHeight="1">
      <c r="A14" s="179"/>
      <c r="B14" s="521" t="s">
        <v>132</v>
      </c>
      <c r="AY14" s="75"/>
      <c r="AZ14" s="75"/>
      <c r="BA14" s="75"/>
      <c r="BB14" s="75"/>
      <c r="BC14" s="75"/>
      <c r="BD14" s="75"/>
      <c r="BE14" s="75"/>
      <c r="BF14" s="75"/>
      <c r="BG14" s="75"/>
      <c r="BH14" s="75"/>
      <c r="BI14" s="75"/>
      <c r="BJ14" s="75"/>
    </row>
    <row r="15" spans="1:62" s="74" customFormat="1" ht="19.5" customHeight="1">
      <c r="A15" s="179"/>
      <c r="B15" s="299" t="s">
        <v>450</v>
      </c>
      <c r="AY15" s="75"/>
      <c r="AZ15" s="75"/>
      <c r="BA15" s="75"/>
      <c r="BB15" s="75"/>
      <c r="BC15" s="75"/>
      <c r="BD15" s="75"/>
      <c r="BE15" s="75"/>
      <c r="BF15" s="75"/>
      <c r="BG15" s="75"/>
      <c r="BH15" s="75"/>
      <c r="BI15" s="75"/>
      <c r="BJ15" s="75"/>
    </row>
    <row r="16" spans="1:62" s="74" customFormat="1" ht="19.5" customHeight="1">
      <c r="A16" s="179"/>
      <c r="B16" s="521" t="s">
        <v>451</v>
      </c>
      <c r="AY16" s="75"/>
      <c r="AZ16" s="75"/>
      <c r="BA16" s="75"/>
      <c r="BB16" s="75"/>
      <c r="BC16" s="75"/>
      <c r="BD16" s="75"/>
      <c r="BE16" s="75"/>
      <c r="BF16" s="75"/>
      <c r="BG16" s="75"/>
      <c r="BH16" s="75"/>
      <c r="BI16" s="75"/>
      <c r="BJ16" s="75"/>
    </row>
    <row r="17" spans="1:62" s="74" customFormat="1" ht="19.5" customHeight="1">
      <c r="A17" s="179"/>
      <c r="B17" s="521" t="s">
        <v>403</v>
      </c>
      <c r="AY17" s="75"/>
      <c r="AZ17" s="75"/>
      <c r="BA17" s="75"/>
      <c r="BB17" s="75"/>
      <c r="BC17" s="75"/>
      <c r="BD17" s="75"/>
      <c r="BE17" s="75"/>
      <c r="BF17" s="75"/>
      <c r="BG17" s="75"/>
      <c r="BH17" s="75"/>
      <c r="BI17" s="75"/>
      <c r="BJ17" s="75"/>
    </row>
    <row r="18" spans="1:62" s="74" customFormat="1" ht="19.5" customHeight="1">
      <c r="A18" s="179"/>
      <c r="B18" s="521" t="s">
        <v>452</v>
      </c>
      <c r="AY18" s="75"/>
      <c r="AZ18" s="75"/>
      <c r="BA18" s="75"/>
      <c r="BB18" s="75"/>
      <c r="BC18" s="75"/>
      <c r="BD18" s="75"/>
      <c r="BE18" s="75"/>
      <c r="BF18" s="75"/>
      <c r="BG18" s="75"/>
      <c r="BH18" s="75"/>
      <c r="BI18" s="75"/>
      <c r="BJ18" s="75"/>
    </row>
    <row r="19" spans="1:62" s="74" customFormat="1" ht="19.5" customHeight="1">
      <c r="A19" s="179"/>
      <c r="B19" s="521" t="s">
        <v>453</v>
      </c>
      <c r="AY19" s="75"/>
      <c r="AZ19" s="75"/>
      <c r="BA19" s="75"/>
      <c r="BB19" s="75"/>
      <c r="BC19" s="75"/>
      <c r="BD19" s="75"/>
      <c r="BE19" s="75"/>
      <c r="BF19" s="75"/>
      <c r="BG19" s="75"/>
      <c r="BH19" s="75"/>
      <c r="BI19" s="75"/>
      <c r="BJ19" s="75"/>
    </row>
    <row r="20" spans="1:62" s="74" customFormat="1" ht="19.5" customHeight="1">
      <c r="A20" s="296"/>
      <c r="B20" s="297" t="s">
        <v>133</v>
      </c>
      <c r="AY20" s="75"/>
      <c r="AZ20" s="75"/>
      <c r="BA20" s="75"/>
      <c r="BB20" s="75"/>
      <c r="BC20" s="75"/>
      <c r="BD20" s="75"/>
      <c r="BE20" s="75"/>
      <c r="BF20" s="75"/>
      <c r="BG20" s="75"/>
      <c r="BH20" s="75"/>
      <c r="BI20" s="75"/>
      <c r="BJ20" s="75"/>
    </row>
    <row r="21" spans="1:62" s="13" customFormat="1" ht="18" customHeight="1">
      <c r="A21" s="680" t="s">
        <v>216</v>
      </c>
      <c r="B21" s="680"/>
      <c r="C21" s="514"/>
      <c r="AY21" s="6"/>
      <c r="AZ21" s="6"/>
      <c r="BA21" s="6"/>
      <c r="BB21" s="6"/>
      <c r="BC21" s="6"/>
      <c r="BD21" s="6"/>
      <c r="BE21" s="6"/>
      <c r="BF21" s="6"/>
      <c r="BG21" s="6"/>
      <c r="BH21" s="6"/>
      <c r="BI21" s="6"/>
      <c r="BJ21" s="6"/>
    </row>
    <row r="22" spans="1:62" s="13" customFormat="1" ht="39" customHeight="1">
      <c r="A22" s="616" t="s">
        <v>454</v>
      </c>
      <c r="B22" s="616"/>
      <c r="C22" s="300"/>
      <c r="AY22" s="6"/>
      <c r="AZ22" s="6"/>
      <c r="BA22" s="6"/>
      <c r="BB22" s="6"/>
      <c r="BC22" s="6"/>
      <c r="BD22" s="6"/>
      <c r="BE22" s="6"/>
      <c r="BF22" s="6"/>
      <c r="BG22" s="6"/>
      <c r="BH22" s="6"/>
      <c r="BI22" s="6"/>
      <c r="BJ22" s="6"/>
    </row>
    <row r="23" spans="1:62" s="13" customFormat="1" ht="25.5" customHeight="1">
      <c r="A23" s="582"/>
      <c r="B23" s="582"/>
      <c r="C23" s="582"/>
      <c r="AY23" s="6"/>
      <c r="AZ23" s="6"/>
      <c r="BA23" s="6"/>
      <c r="BB23" s="6"/>
      <c r="BC23" s="6"/>
      <c r="BD23" s="6"/>
      <c r="BE23" s="6"/>
      <c r="BF23" s="6"/>
      <c r="BG23" s="6"/>
      <c r="BH23" s="6"/>
      <c r="BI23" s="6"/>
      <c r="BJ23" s="6"/>
    </row>
    <row r="24" spans="1:62" s="13" customFormat="1" ht="12.75" customHeight="1">
      <c r="A24" s="62"/>
      <c r="B24" s="61"/>
      <c r="AY24" s="6"/>
      <c r="AZ24" s="6"/>
      <c r="BA24" s="6"/>
      <c r="BB24" s="6"/>
      <c r="BC24" s="6"/>
      <c r="BD24" s="6"/>
      <c r="BE24" s="6"/>
      <c r="BF24" s="6"/>
      <c r="BG24" s="6"/>
      <c r="BH24" s="6"/>
      <c r="BI24" s="6"/>
      <c r="BJ24" s="6"/>
    </row>
    <row r="25" spans="1:62" s="13" customFormat="1">
      <c r="A25" s="62"/>
      <c r="B25" s="61"/>
      <c r="AY25" s="6"/>
      <c r="AZ25" s="6"/>
      <c r="BA25" s="6"/>
      <c r="BB25" s="6"/>
      <c r="BC25" s="6"/>
      <c r="BD25" s="6"/>
      <c r="BE25" s="6"/>
      <c r="BF25" s="6"/>
      <c r="BG25" s="6"/>
      <c r="BH25" s="6"/>
      <c r="BI25" s="6"/>
      <c r="BJ25" s="6"/>
    </row>
    <row r="26" spans="1:62" s="13" customFormat="1">
      <c r="A26" s="62"/>
      <c r="B26" s="61"/>
      <c r="AY26" s="6"/>
      <c r="AZ26" s="6"/>
      <c r="BA26" s="6"/>
      <c r="BB26" s="6"/>
      <c r="BC26" s="6"/>
      <c r="BD26" s="6"/>
      <c r="BE26" s="6"/>
      <c r="BF26" s="6"/>
      <c r="BG26" s="6"/>
      <c r="BH26" s="6"/>
      <c r="BI26" s="6"/>
      <c r="BJ26" s="6"/>
    </row>
    <row r="27" spans="1:62" s="13" customFormat="1">
      <c r="A27" s="62"/>
      <c r="B27" s="61"/>
      <c r="AY27" s="6"/>
      <c r="AZ27" s="6"/>
      <c r="BA27" s="6"/>
      <c r="BB27" s="6"/>
      <c r="BC27" s="6"/>
      <c r="BD27" s="6"/>
      <c r="BE27" s="6"/>
      <c r="BF27" s="6"/>
      <c r="BG27" s="6"/>
      <c r="BH27" s="6"/>
      <c r="BI27" s="6"/>
      <c r="BJ27" s="6"/>
    </row>
    <row r="28" spans="1:62" s="13" customFormat="1">
      <c r="A28" s="62"/>
      <c r="B28" s="61"/>
      <c r="AY28" s="6"/>
      <c r="AZ28" s="6"/>
      <c r="BA28" s="6"/>
      <c r="BB28" s="6"/>
      <c r="BC28" s="6"/>
      <c r="BD28" s="6"/>
      <c r="BE28" s="6"/>
      <c r="BF28" s="6"/>
      <c r="BG28" s="6"/>
      <c r="BH28" s="6"/>
      <c r="BI28" s="6"/>
      <c r="BJ28" s="6"/>
    </row>
    <row r="29" spans="1:62" s="13" customFormat="1">
      <c r="A29" s="62"/>
      <c r="B29" s="61"/>
      <c r="C29" s="46"/>
      <c r="D29" s="46"/>
      <c r="E29" s="46"/>
      <c r="F29" s="46"/>
      <c r="G29" s="46"/>
      <c r="H29" s="46"/>
      <c r="I29" s="46"/>
      <c r="J29" s="46"/>
      <c r="K29" s="46"/>
      <c r="AY29" s="6"/>
      <c r="AZ29" s="6"/>
      <c r="BA29" s="6"/>
      <c r="BB29" s="6"/>
      <c r="BC29" s="6"/>
      <c r="BD29" s="6"/>
      <c r="BE29" s="6"/>
      <c r="BF29" s="6"/>
      <c r="BG29" s="6"/>
      <c r="BH29" s="6"/>
      <c r="BI29" s="6"/>
      <c r="BJ29" s="6"/>
    </row>
    <row r="30" spans="1:62" s="13" customFormat="1">
      <c r="A30" s="62"/>
      <c r="B30" s="61"/>
      <c r="C30" s="46"/>
      <c r="D30" s="46"/>
      <c r="E30" s="46"/>
      <c r="F30" s="46"/>
      <c r="G30" s="46"/>
      <c r="H30" s="46"/>
      <c r="I30" s="46"/>
      <c r="J30" s="46"/>
      <c r="K30" s="46"/>
      <c r="AY30" s="6"/>
      <c r="AZ30" s="6"/>
      <c r="BA30" s="6"/>
      <c r="BB30" s="6"/>
      <c r="BC30" s="6"/>
      <c r="BD30" s="6"/>
      <c r="BE30" s="6"/>
      <c r="BF30" s="6"/>
      <c r="BG30" s="6"/>
      <c r="BH30" s="6"/>
      <c r="BI30" s="6"/>
      <c r="BJ30" s="6"/>
    </row>
    <row r="31" spans="1:62" s="13" customFormat="1">
      <c r="A31" s="62"/>
      <c r="B31" s="61"/>
      <c r="C31" s="46"/>
      <c r="D31" s="46"/>
      <c r="E31" s="46"/>
      <c r="F31" s="46"/>
      <c r="G31" s="46"/>
      <c r="H31" s="46"/>
      <c r="I31" s="46"/>
      <c r="J31" s="46"/>
      <c r="K31" s="46"/>
      <c r="AY31" s="6"/>
      <c r="AZ31" s="6"/>
      <c r="BA31" s="6"/>
      <c r="BB31" s="6"/>
      <c r="BC31" s="6"/>
      <c r="BD31" s="6"/>
      <c r="BE31" s="6"/>
      <c r="BF31" s="6"/>
      <c r="BG31" s="6"/>
      <c r="BH31" s="6"/>
      <c r="BI31" s="6"/>
      <c r="BJ31" s="6"/>
    </row>
    <row r="32" spans="1:62" s="13" customFormat="1">
      <c r="A32" s="62"/>
      <c r="B32" s="61"/>
      <c r="C32" s="46"/>
      <c r="D32" s="46"/>
      <c r="E32" s="46"/>
      <c r="F32" s="46"/>
      <c r="G32" s="46"/>
      <c r="H32" s="46"/>
      <c r="I32" s="46"/>
      <c r="J32" s="46"/>
      <c r="K32" s="46"/>
      <c r="AY32" s="6"/>
      <c r="AZ32" s="6"/>
      <c r="BA32" s="6"/>
      <c r="BB32" s="6"/>
      <c r="BC32" s="6"/>
      <c r="BD32" s="6"/>
      <c r="BE32" s="6"/>
      <c r="BF32" s="6"/>
      <c r="BG32" s="6"/>
      <c r="BH32" s="6"/>
      <c r="BI32" s="6"/>
      <c r="BJ32" s="6"/>
    </row>
    <row r="33" spans="1:62" s="13" customFormat="1">
      <c r="A33" s="62"/>
      <c r="B33" s="61"/>
      <c r="C33" s="46"/>
      <c r="D33" s="46"/>
      <c r="E33" s="46"/>
      <c r="F33" s="46"/>
      <c r="G33" s="46"/>
      <c r="H33" s="46"/>
      <c r="I33" s="46"/>
      <c r="J33" s="46"/>
      <c r="K33" s="46"/>
      <c r="AY33" s="6"/>
      <c r="AZ33" s="6"/>
      <c r="BA33" s="6"/>
      <c r="BB33" s="6"/>
      <c r="BC33" s="6"/>
      <c r="BD33" s="6"/>
      <c r="BE33" s="6"/>
      <c r="BF33" s="6"/>
      <c r="BG33" s="6"/>
      <c r="BH33" s="6"/>
      <c r="BI33" s="6"/>
      <c r="BJ33" s="6"/>
    </row>
    <row r="34" spans="1:62" s="13" customFormat="1">
      <c r="A34" s="62"/>
      <c r="B34" s="61"/>
      <c r="C34" s="46"/>
      <c r="D34" s="46"/>
      <c r="E34" s="46"/>
      <c r="F34" s="46"/>
      <c r="G34" s="46"/>
      <c r="H34" s="46"/>
      <c r="I34" s="46"/>
      <c r="J34" s="46"/>
      <c r="K34" s="46"/>
      <c r="AY34" s="6"/>
      <c r="AZ34" s="6"/>
      <c r="BA34" s="6"/>
      <c r="BB34" s="6"/>
      <c r="BC34" s="6"/>
      <c r="BD34" s="6"/>
      <c r="BE34" s="6"/>
      <c r="BF34" s="6"/>
      <c r="BG34" s="6"/>
      <c r="BH34" s="6"/>
      <c r="BI34" s="6"/>
      <c r="BJ34" s="6"/>
    </row>
    <row r="35" spans="1:62" s="13" customFormat="1">
      <c r="A35" s="62"/>
      <c r="B35" s="61"/>
      <c r="C35" s="46"/>
      <c r="D35" s="46"/>
      <c r="E35" s="46"/>
      <c r="F35" s="46"/>
      <c r="G35" s="46"/>
      <c r="H35" s="46"/>
      <c r="I35" s="46"/>
      <c r="J35" s="46"/>
      <c r="K35" s="46"/>
      <c r="AY35" s="6"/>
      <c r="AZ35" s="6"/>
      <c r="BA35" s="6"/>
      <c r="BB35" s="6"/>
      <c r="BC35" s="6"/>
      <c r="BD35" s="6"/>
      <c r="BE35" s="6"/>
      <c r="BF35" s="6"/>
      <c r="BG35" s="6"/>
      <c r="BH35" s="6"/>
      <c r="BI35" s="6"/>
      <c r="BJ35" s="6"/>
    </row>
    <row r="36" spans="1:62" s="13" customFormat="1">
      <c r="A36" s="62"/>
      <c r="B36" s="61"/>
      <c r="AY36" s="6"/>
      <c r="AZ36" s="6"/>
      <c r="BA36" s="6"/>
      <c r="BB36" s="6"/>
      <c r="BC36" s="6"/>
      <c r="BD36" s="6"/>
      <c r="BE36" s="6"/>
      <c r="BF36" s="6"/>
      <c r="BG36" s="6"/>
      <c r="BH36" s="6"/>
      <c r="BI36" s="6"/>
      <c r="BJ36" s="6"/>
    </row>
    <row r="37" spans="1:62" s="13" customFormat="1">
      <c r="A37" s="62"/>
      <c r="B37" s="61"/>
      <c r="AY37" s="6"/>
      <c r="AZ37" s="6"/>
      <c r="BA37" s="6"/>
      <c r="BB37" s="6"/>
      <c r="BC37" s="6"/>
      <c r="BD37" s="6"/>
      <c r="BE37" s="6"/>
      <c r="BF37" s="6"/>
      <c r="BG37" s="6"/>
      <c r="BH37" s="6"/>
      <c r="BI37" s="6"/>
      <c r="BJ37" s="6"/>
    </row>
    <row r="38" spans="1:62" s="13" customFormat="1">
      <c r="A38" s="62"/>
      <c r="B38" s="61"/>
      <c r="AY38" s="6"/>
      <c r="AZ38" s="6"/>
      <c r="BA38" s="6"/>
      <c r="BB38" s="6"/>
      <c r="BC38" s="6"/>
      <c r="BD38" s="6"/>
      <c r="BE38" s="6"/>
      <c r="BF38" s="6"/>
      <c r="BG38" s="6"/>
      <c r="BH38" s="6"/>
      <c r="BI38" s="6"/>
      <c r="BJ38" s="6"/>
    </row>
    <row r="39" spans="1:62" s="13" customFormat="1">
      <c r="A39" s="62"/>
      <c r="B39" s="61"/>
      <c r="AY39" s="6"/>
      <c r="AZ39" s="6"/>
      <c r="BA39" s="6"/>
      <c r="BB39" s="6"/>
      <c r="BC39" s="6"/>
      <c r="BD39" s="6"/>
      <c r="BE39" s="6"/>
      <c r="BF39" s="6"/>
      <c r="BG39" s="6"/>
      <c r="BH39" s="6"/>
      <c r="BI39" s="6"/>
      <c r="BJ39" s="6"/>
    </row>
    <row r="40" spans="1:62" s="13" customFormat="1">
      <c r="A40" s="62"/>
      <c r="B40" s="61"/>
      <c r="AY40" s="6"/>
      <c r="AZ40" s="6"/>
      <c r="BA40" s="6"/>
      <c r="BB40" s="6"/>
      <c r="BC40" s="6"/>
      <c r="BD40" s="6"/>
      <c r="BE40" s="6"/>
      <c r="BF40" s="6"/>
      <c r="BG40" s="6"/>
      <c r="BH40" s="6"/>
      <c r="BI40" s="6"/>
      <c r="BJ40" s="6"/>
    </row>
    <row r="41" spans="1:62" s="13" customFormat="1">
      <c r="A41" s="62"/>
      <c r="B41" s="61"/>
      <c r="AY41" s="6"/>
      <c r="AZ41" s="6"/>
      <c r="BA41" s="6"/>
      <c r="BB41" s="6"/>
      <c r="BC41" s="6"/>
      <c r="BD41" s="6"/>
      <c r="BE41" s="6"/>
      <c r="BF41" s="6"/>
      <c r="BG41" s="6"/>
      <c r="BH41" s="6"/>
      <c r="BI41" s="6"/>
      <c r="BJ41" s="6"/>
    </row>
    <row r="42" spans="1:62" s="13" customFormat="1">
      <c r="A42" s="62"/>
      <c r="B42" s="61"/>
      <c r="AY42" s="6"/>
      <c r="AZ42" s="6"/>
      <c r="BA42" s="6"/>
      <c r="BB42" s="6"/>
      <c r="BC42" s="6"/>
      <c r="BD42" s="6"/>
      <c r="BE42" s="6"/>
      <c r="BF42" s="6"/>
      <c r="BG42" s="6"/>
      <c r="BH42" s="6"/>
      <c r="BI42" s="6"/>
      <c r="BJ42" s="6"/>
    </row>
    <row r="43" spans="1:62" s="13" customFormat="1">
      <c r="A43" s="62"/>
      <c r="B43" s="61"/>
      <c r="AY43" s="6"/>
      <c r="AZ43" s="6"/>
      <c r="BA43" s="6"/>
      <c r="BB43" s="6"/>
      <c r="BC43" s="6"/>
      <c r="BD43" s="6"/>
      <c r="BE43" s="6"/>
      <c r="BF43" s="6"/>
      <c r="BG43" s="6"/>
      <c r="BH43" s="6"/>
      <c r="BI43" s="6"/>
      <c r="BJ43" s="6"/>
    </row>
    <row r="44" spans="1:62" s="13" customFormat="1">
      <c r="A44" s="62"/>
      <c r="B44" s="61"/>
      <c r="AY44" s="6"/>
      <c r="AZ44" s="6"/>
      <c r="BA44" s="6"/>
      <c r="BB44" s="6"/>
      <c r="BC44" s="6"/>
      <c r="BD44" s="6"/>
      <c r="BE44" s="6"/>
      <c r="BF44" s="6"/>
      <c r="BG44" s="6"/>
      <c r="BH44" s="6"/>
      <c r="BI44" s="6"/>
      <c r="BJ44" s="6"/>
    </row>
    <row r="45" spans="1:62" s="13" customFormat="1">
      <c r="A45" s="62"/>
      <c r="B45" s="61"/>
      <c r="AY45" s="6"/>
      <c r="AZ45" s="6"/>
      <c r="BA45" s="6"/>
      <c r="BB45" s="6"/>
      <c r="BC45" s="6"/>
      <c r="BD45" s="6"/>
      <c r="BE45" s="6"/>
      <c r="BF45" s="6"/>
      <c r="BG45" s="6"/>
      <c r="BH45" s="6"/>
      <c r="BI45" s="6"/>
      <c r="BJ45" s="6"/>
    </row>
    <row r="46" spans="1:62" s="13" customFormat="1">
      <c r="A46" s="62"/>
      <c r="B46" s="61"/>
      <c r="AY46" s="6"/>
      <c r="AZ46" s="6"/>
      <c r="BA46" s="6"/>
      <c r="BB46" s="6"/>
      <c r="BC46" s="6"/>
      <c r="BD46" s="6"/>
      <c r="BE46" s="6"/>
      <c r="BF46" s="6"/>
      <c r="BG46" s="6"/>
      <c r="BH46" s="6"/>
      <c r="BI46" s="6"/>
      <c r="BJ46" s="6"/>
    </row>
    <row r="47" spans="1:62" s="13" customFormat="1">
      <c r="A47" s="62"/>
      <c r="B47" s="61"/>
      <c r="AY47" s="6"/>
      <c r="AZ47" s="6"/>
      <c r="BA47" s="6"/>
      <c r="BB47" s="6"/>
      <c r="BC47" s="6"/>
      <c r="BD47" s="6"/>
      <c r="BE47" s="6"/>
      <c r="BF47" s="6"/>
      <c r="BG47" s="6"/>
      <c r="BH47" s="6"/>
      <c r="BI47" s="6"/>
      <c r="BJ47" s="6"/>
    </row>
    <row r="48" spans="1:62" s="13" customFormat="1">
      <c r="A48" s="62"/>
      <c r="B48" s="61"/>
      <c r="AY48" s="6"/>
      <c r="AZ48" s="6"/>
      <c r="BA48" s="6"/>
      <c r="BB48" s="6"/>
      <c r="BC48" s="6"/>
      <c r="BD48" s="6"/>
      <c r="BE48" s="6"/>
      <c r="BF48" s="6"/>
      <c r="BG48" s="6"/>
      <c r="BH48" s="6"/>
      <c r="BI48" s="6"/>
      <c r="BJ48" s="6"/>
    </row>
    <row r="49" spans="1:62" s="13" customFormat="1">
      <c r="A49" s="62"/>
      <c r="B49" s="61"/>
      <c r="AY49" s="6"/>
      <c r="AZ49" s="6"/>
      <c r="BA49" s="6"/>
      <c r="BB49" s="6"/>
      <c r="BC49" s="6"/>
      <c r="BD49" s="6"/>
      <c r="BE49" s="6"/>
      <c r="BF49" s="6"/>
      <c r="BG49" s="6"/>
      <c r="BH49" s="6"/>
      <c r="BI49" s="6"/>
      <c r="BJ49" s="6"/>
    </row>
    <row r="50" spans="1:62" s="13" customFormat="1">
      <c r="A50" s="62"/>
      <c r="B50" s="61"/>
      <c r="AY50" s="6"/>
      <c r="AZ50" s="6"/>
      <c r="BA50" s="6"/>
      <c r="BB50" s="6"/>
      <c r="BC50" s="6"/>
      <c r="BD50" s="6"/>
      <c r="BE50" s="6"/>
      <c r="BF50" s="6"/>
      <c r="BG50" s="6"/>
      <c r="BH50" s="6"/>
      <c r="BI50" s="6"/>
      <c r="BJ50" s="6"/>
    </row>
    <row r="51" spans="1:62" s="13" customFormat="1">
      <c r="A51" s="62"/>
      <c r="B51" s="61"/>
      <c r="AY51" s="6"/>
      <c r="AZ51" s="6"/>
      <c r="BA51" s="6"/>
      <c r="BB51" s="6"/>
      <c r="BC51" s="6"/>
      <c r="BD51" s="6"/>
      <c r="BE51" s="6"/>
      <c r="BF51" s="6"/>
      <c r="BG51" s="6"/>
      <c r="BH51" s="6"/>
      <c r="BI51" s="6"/>
      <c r="BJ51" s="6"/>
    </row>
    <row r="52" spans="1:62" s="13" customFormat="1">
      <c r="A52" s="62"/>
      <c r="B52" s="61"/>
      <c r="AY52" s="6"/>
      <c r="AZ52" s="6"/>
      <c r="BA52" s="6"/>
      <c r="BB52" s="6"/>
      <c r="BC52" s="6"/>
      <c r="BD52" s="6"/>
      <c r="BE52" s="6"/>
      <c r="BF52" s="6"/>
      <c r="BG52" s="6"/>
      <c r="BH52" s="6"/>
      <c r="BI52" s="6"/>
      <c r="BJ52" s="6"/>
    </row>
    <row r="53" spans="1:62" s="13" customFormat="1">
      <c r="A53" s="62"/>
      <c r="B53" s="61"/>
      <c r="AY53" s="6"/>
      <c r="AZ53" s="6"/>
      <c r="BA53" s="6"/>
      <c r="BB53" s="6"/>
      <c r="BC53" s="6"/>
      <c r="BD53" s="6"/>
      <c r="BE53" s="6"/>
      <c r="BF53" s="6"/>
      <c r="BG53" s="6"/>
      <c r="BH53" s="6"/>
      <c r="BI53" s="6"/>
      <c r="BJ53" s="6"/>
    </row>
    <row r="54" spans="1:62" s="13" customFormat="1">
      <c r="A54" s="62"/>
      <c r="B54" s="61"/>
      <c r="AY54" s="6"/>
      <c r="AZ54" s="6"/>
      <c r="BA54" s="6"/>
      <c r="BB54" s="6"/>
      <c r="BC54" s="6"/>
      <c r="BD54" s="6"/>
      <c r="BE54" s="6"/>
      <c r="BF54" s="6"/>
      <c r="BG54" s="6"/>
      <c r="BH54" s="6"/>
      <c r="BI54" s="6"/>
      <c r="BJ54" s="6"/>
    </row>
    <row r="55" spans="1:62" s="13" customFormat="1">
      <c r="A55" s="62"/>
      <c r="B55" s="61"/>
      <c r="AY55" s="6"/>
      <c r="AZ55" s="6"/>
      <c r="BA55" s="6"/>
      <c r="BB55" s="6"/>
      <c r="BC55" s="6"/>
      <c r="BD55" s="6"/>
      <c r="BE55" s="6"/>
      <c r="BF55" s="6"/>
      <c r="BG55" s="6"/>
      <c r="BH55" s="6"/>
      <c r="BI55" s="6"/>
      <c r="BJ55" s="6"/>
    </row>
    <row r="56" spans="1:62" s="13" customFormat="1">
      <c r="A56" s="62"/>
      <c r="B56" s="61"/>
      <c r="AY56" s="6"/>
      <c r="AZ56" s="6"/>
      <c r="BA56" s="6"/>
      <c r="BB56" s="6"/>
      <c r="BC56" s="6"/>
      <c r="BD56" s="6"/>
      <c r="BE56" s="6"/>
      <c r="BF56" s="6"/>
      <c r="BG56" s="6"/>
      <c r="BH56" s="6"/>
      <c r="BI56" s="6"/>
      <c r="BJ56" s="6"/>
    </row>
    <row r="57" spans="1:62" s="13" customFormat="1">
      <c r="A57" s="62"/>
      <c r="B57" s="61"/>
      <c r="AY57" s="6"/>
      <c r="AZ57" s="6"/>
      <c r="BA57" s="6"/>
      <c r="BB57" s="6"/>
      <c r="BC57" s="6"/>
      <c r="BD57" s="6"/>
      <c r="BE57" s="6"/>
      <c r="BF57" s="6"/>
      <c r="BG57" s="6"/>
      <c r="BH57" s="6"/>
      <c r="BI57" s="6"/>
      <c r="BJ57" s="6"/>
    </row>
    <row r="58" spans="1:62" s="13" customFormat="1">
      <c r="A58" s="62"/>
      <c r="B58" s="61"/>
      <c r="AY58" s="6"/>
      <c r="AZ58" s="6"/>
      <c r="BA58" s="6"/>
      <c r="BB58" s="6"/>
      <c r="BC58" s="6"/>
      <c r="BD58" s="6"/>
      <c r="BE58" s="6"/>
      <c r="BF58" s="6"/>
      <c r="BG58" s="6"/>
      <c r="BH58" s="6"/>
      <c r="BI58" s="6"/>
      <c r="BJ58" s="6"/>
    </row>
    <row r="59" spans="1:62" s="13" customFormat="1">
      <c r="A59" s="62"/>
      <c r="B59" s="61"/>
      <c r="AY59" s="6"/>
      <c r="AZ59" s="6"/>
      <c r="BA59" s="6"/>
      <c r="BB59" s="6"/>
      <c r="BC59" s="6"/>
      <c r="BD59" s="6"/>
      <c r="BE59" s="6"/>
      <c r="BF59" s="6"/>
      <c r="BG59" s="6"/>
      <c r="BH59" s="6"/>
      <c r="BI59" s="6"/>
      <c r="BJ59" s="6"/>
    </row>
    <row r="60" spans="1:62" s="13" customFormat="1">
      <c r="A60" s="62"/>
      <c r="B60" s="61"/>
      <c r="AY60" s="6"/>
      <c r="AZ60" s="6"/>
      <c r="BA60" s="6"/>
      <c r="BB60" s="6"/>
      <c r="BC60" s="6"/>
      <c r="BD60" s="6"/>
      <c r="BE60" s="6"/>
      <c r="BF60" s="6"/>
      <c r="BG60" s="6"/>
      <c r="BH60" s="6"/>
      <c r="BI60" s="6"/>
      <c r="BJ60" s="6"/>
    </row>
    <row r="61" spans="1:62" s="13" customFormat="1">
      <c r="A61" s="62"/>
      <c r="B61" s="61"/>
      <c r="AY61" s="6"/>
      <c r="AZ61" s="6"/>
      <c r="BA61" s="6"/>
      <c r="BB61" s="6"/>
      <c r="BC61" s="6"/>
      <c r="BD61" s="6"/>
      <c r="BE61" s="6"/>
      <c r="BF61" s="6"/>
      <c r="BG61" s="6"/>
      <c r="BH61" s="6"/>
      <c r="BI61" s="6"/>
      <c r="BJ61" s="6"/>
    </row>
    <row r="62" spans="1:62" s="13" customFormat="1">
      <c r="A62" s="62"/>
      <c r="B62" s="61"/>
      <c r="AY62" s="6"/>
      <c r="AZ62" s="6"/>
      <c r="BA62" s="6"/>
      <c r="BB62" s="6"/>
      <c r="BC62" s="6"/>
      <c r="BD62" s="6"/>
      <c r="BE62" s="6"/>
      <c r="BF62" s="6"/>
      <c r="BG62" s="6"/>
      <c r="BH62" s="6"/>
      <c r="BI62" s="6"/>
      <c r="BJ62" s="6"/>
    </row>
    <row r="63" spans="1:62" s="13" customFormat="1">
      <c r="A63" s="62"/>
      <c r="B63" s="61"/>
      <c r="AY63" s="6"/>
      <c r="AZ63" s="6"/>
      <c r="BA63" s="6"/>
      <c r="BB63" s="6"/>
      <c r="BC63" s="6"/>
      <c r="BD63" s="6"/>
      <c r="BE63" s="6"/>
      <c r="BF63" s="6"/>
      <c r="BG63" s="6"/>
      <c r="BH63" s="6"/>
      <c r="BI63" s="6"/>
      <c r="BJ63" s="6"/>
    </row>
    <row r="64" spans="1:62" s="13" customFormat="1">
      <c r="A64" s="62"/>
      <c r="B64" s="61"/>
      <c r="AY64" s="6"/>
      <c r="AZ64" s="6"/>
      <c r="BA64" s="6"/>
      <c r="BB64" s="6"/>
      <c r="BC64" s="6"/>
      <c r="BD64" s="6"/>
      <c r="BE64" s="6"/>
      <c r="BF64" s="6"/>
      <c r="BG64" s="6"/>
      <c r="BH64" s="6"/>
      <c r="BI64" s="6"/>
      <c r="BJ64" s="6"/>
    </row>
    <row r="65" spans="1:62" s="13" customFormat="1">
      <c r="A65" s="62"/>
      <c r="B65" s="61"/>
      <c r="AY65" s="6"/>
      <c r="AZ65" s="6"/>
      <c r="BA65" s="6"/>
      <c r="BB65" s="6"/>
      <c r="BC65" s="6"/>
      <c r="BD65" s="6"/>
      <c r="BE65" s="6"/>
      <c r="BF65" s="6"/>
      <c r="BG65" s="6"/>
      <c r="BH65" s="6"/>
      <c r="BI65" s="6"/>
      <c r="BJ65" s="6"/>
    </row>
    <row r="66" spans="1:62" s="13" customFormat="1">
      <c r="A66" s="62"/>
      <c r="B66" s="61"/>
      <c r="AY66" s="6"/>
      <c r="AZ66" s="6"/>
      <c r="BA66" s="6"/>
      <c r="BB66" s="6"/>
      <c r="BC66" s="6"/>
      <c r="BD66" s="6"/>
      <c r="BE66" s="6"/>
      <c r="BF66" s="6"/>
      <c r="BG66" s="6"/>
      <c r="BH66" s="6"/>
      <c r="BI66" s="6"/>
      <c r="BJ66" s="6"/>
    </row>
    <row r="67" spans="1:62" s="13" customFormat="1">
      <c r="A67" s="62"/>
      <c r="B67" s="61"/>
      <c r="AY67" s="6"/>
      <c r="AZ67" s="6"/>
      <c r="BA67" s="6"/>
      <c r="BB67" s="6"/>
      <c r="BC67" s="6"/>
      <c r="BD67" s="6"/>
      <c r="BE67" s="6"/>
      <c r="BF67" s="6"/>
      <c r="BG67" s="6"/>
      <c r="BH67" s="6"/>
      <c r="BI67" s="6"/>
      <c r="BJ67" s="6"/>
    </row>
    <row r="68" spans="1:62" s="13" customFormat="1">
      <c r="A68" s="62"/>
      <c r="B68" s="61"/>
      <c r="AY68" s="6"/>
      <c r="AZ68" s="6"/>
      <c r="BA68" s="6"/>
      <c r="BB68" s="6"/>
      <c r="BC68" s="6"/>
      <c r="BD68" s="6"/>
      <c r="BE68" s="6"/>
      <c r="BF68" s="6"/>
      <c r="BG68" s="6"/>
      <c r="BH68" s="6"/>
      <c r="BI68" s="6"/>
      <c r="BJ68" s="6"/>
    </row>
    <row r="69" spans="1:62" s="13" customFormat="1">
      <c r="A69" s="62"/>
      <c r="B69" s="61"/>
      <c r="AY69" s="6"/>
      <c r="AZ69" s="6"/>
      <c r="BA69" s="6"/>
      <c r="BB69" s="6"/>
      <c r="BC69" s="6"/>
      <c r="BD69" s="6"/>
      <c r="BE69" s="6"/>
      <c r="BF69" s="6"/>
      <c r="BG69" s="6"/>
      <c r="BH69" s="6"/>
      <c r="BI69" s="6"/>
      <c r="BJ69" s="6"/>
    </row>
    <row r="70" spans="1:62" s="13" customFormat="1">
      <c r="A70" s="62"/>
      <c r="B70" s="61"/>
      <c r="AY70" s="6"/>
      <c r="AZ70" s="6"/>
      <c r="BA70" s="6"/>
      <c r="BB70" s="6"/>
      <c r="BC70" s="6"/>
      <c r="BD70" s="6"/>
      <c r="BE70" s="6"/>
      <c r="BF70" s="6"/>
      <c r="BG70" s="6"/>
      <c r="BH70" s="6"/>
      <c r="BI70" s="6"/>
      <c r="BJ70" s="6"/>
    </row>
    <row r="71" spans="1:62" s="13" customFormat="1">
      <c r="A71" s="62"/>
      <c r="B71" s="61"/>
      <c r="AY71" s="6"/>
      <c r="AZ71" s="6"/>
      <c r="BA71" s="6"/>
      <c r="BB71" s="6"/>
      <c r="BC71" s="6"/>
      <c r="BD71" s="6"/>
      <c r="BE71" s="6"/>
      <c r="BF71" s="6"/>
      <c r="BG71" s="6"/>
      <c r="BH71" s="6"/>
      <c r="BI71" s="6"/>
      <c r="BJ71" s="6"/>
    </row>
    <row r="72" spans="1:62" s="13" customFormat="1">
      <c r="A72" s="62"/>
      <c r="B72" s="61"/>
      <c r="AY72" s="6"/>
      <c r="AZ72" s="6"/>
      <c r="BA72" s="6"/>
      <c r="BB72" s="6"/>
      <c r="BC72" s="6"/>
      <c r="BD72" s="6"/>
      <c r="BE72" s="6"/>
      <c r="BF72" s="6"/>
      <c r="BG72" s="6"/>
      <c r="BH72" s="6"/>
      <c r="BI72" s="6"/>
      <c r="BJ72" s="6"/>
    </row>
    <row r="73" spans="1:62" s="13" customFormat="1">
      <c r="A73" s="62"/>
      <c r="B73" s="61"/>
      <c r="AY73" s="6"/>
      <c r="AZ73" s="6"/>
      <c r="BA73" s="6"/>
      <c r="BB73" s="6"/>
      <c r="BC73" s="6"/>
      <c r="BD73" s="6"/>
      <c r="BE73" s="6"/>
      <c r="BF73" s="6"/>
      <c r="BG73" s="6"/>
      <c r="BH73" s="6"/>
      <c r="BI73" s="6"/>
      <c r="BJ73" s="6"/>
    </row>
  </sheetData>
  <sheetProtection selectLockedCells="1" selectUnlockedCells="1"/>
  <mergeCells count="6">
    <mergeCell ref="A23:C23"/>
    <mergeCell ref="A21:B21"/>
    <mergeCell ref="A22:B22"/>
    <mergeCell ref="A1:B1"/>
    <mergeCell ref="A2:B2"/>
    <mergeCell ref="A3:B3"/>
  </mergeCells>
  <pageMargins left="0.19685039370078741" right="0.19685039370078741" top="0.19685039370078741" bottom="0.19685039370078741" header="0" footer="0"/>
  <pageSetup paperSize="9" scale="75" orientation="landscape" horizontalDpi="300" r:id="rId1"/>
  <headerFooter alignWithMargins="0"/>
  <colBreaks count="1" manualBreakCount="1">
    <brk id="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Y30"/>
  <sheetViews>
    <sheetView zoomScaleNormal="100" workbookViewId="0">
      <selection activeCell="Q30" sqref="Q30"/>
    </sheetView>
  </sheetViews>
  <sheetFormatPr defaultColWidth="11.42578125" defaultRowHeight="12.75"/>
  <cols>
    <col min="1" max="1" width="4.42578125" style="14" customWidth="1"/>
    <col min="2" max="2" width="23.5703125" style="14" bestFit="1" customWidth="1"/>
    <col min="3" max="3" width="11.140625" style="42" customWidth="1"/>
    <col min="4" max="4" width="7.5703125" style="42" bestFit="1" customWidth="1"/>
    <col min="5" max="5" width="11.7109375" style="42" customWidth="1"/>
    <col min="6" max="6" width="9.85546875" style="42" customWidth="1"/>
    <col min="7" max="7" width="9.140625" style="32" customWidth="1"/>
    <col min="8" max="8" width="9.85546875" style="42" bestFit="1" customWidth="1"/>
    <col min="9" max="9" width="9.5703125" style="32" customWidth="1"/>
    <col min="10" max="10" width="9.28515625" style="42" bestFit="1" customWidth="1"/>
    <col min="11" max="11" width="10.140625" style="32" bestFit="1" customWidth="1"/>
    <col min="12" max="12" width="12" style="32" customWidth="1"/>
    <col min="13" max="13" width="11.28515625" style="42" bestFit="1" customWidth="1"/>
    <col min="14" max="14" width="13.5703125" style="42" customWidth="1"/>
    <col min="15" max="15" width="7.42578125" style="32" bestFit="1" customWidth="1"/>
    <col min="16" max="16" width="12.7109375" style="32" customWidth="1"/>
    <col min="17" max="17" width="9" style="42" customWidth="1"/>
    <col min="18" max="18" width="13.140625" style="42" customWidth="1"/>
    <col min="19" max="19" width="9.85546875" style="32" customWidth="1"/>
    <col min="20" max="21" width="8.5703125" style="32" customWidth="1"/>
    <col min="22" max="23" width="11.42578125" style="32"/>
    <col min="24" max="16384" width="11.42578125" style="14"/>
  </cols>
  <sheetData>
    <row r="1" spans="1:23" ht="46.5" customHeight="1" thickBot="1">
      <c r="A1" s="547" t="s">
        <v>62</v>
      </c>
      <c r="B1" s="548"/>
      <c r="C1" s="549"/>
      <c r="D1" s="549"/>
      <c r="E1" s="549"/>
      <c r="F1" s="549"/>
      <c r="G1" s="549"/>
      <c r="H1" s="549"/>
      <c r="I1" s="549"/>
      <c r="J1" s="549"/>
      <c r="K1" s="549"/>
      <c r="L1" s="549"/>
      <c r="M1" s="549"/>
      <c r="N1" s="549"/>
      <c r="O1" s="549"/>
      <c r="P1" s="549"/>
      <c r="Q1" s="549"/>
      <c r="R1" s="549"/>
      <c r="S1" s="549"/>
      <c r="T1" s="549"/>
      <c r="U1" s="550"/>
    </row>
    <row r="2" spans="1:23" s="105" customFormat="1" ht="48" customHeight="1">
      <c r="A2" s="541" t="s">
        <v>47</v>
      </c>
      <c r="B2" s="546"/>
      <c r="C2" s="314" t="s">
        <v>11</v>
      </c>
      <c r="D2" s="315" t="s">
        <v>13</v>
      </c>
      <c r="E2" s="316" t="s">
        <v>15</v>
      </c>
      <c r="F2" s="316" t="s">
        <v>48</v>
      </c>
      <c r="G2" s="315" t="s">
        <v>19</v>
      </c>
      <c r="H2" s="316" t="s">
        <v>49</v>
      </c>
      <c r="I2" s="315" t="s">
        <v>25</v>
      </c>
      <c r="J2" s="315" t="s">
        <v>23</v>
      </c>
      <c r="K2" s="315" t="s">
        <v>27</v>
      </c>
      <c r="L2" s="316" t="s">
        <v>50</v>
      </c>
      <c r="M2" s="315" t="s">
        <v>29</v>
      </c>
      <c r="N2" s="315" t="s">
        <v>31</v>
      </c>
      <c r="O2" s="317" t="s">
        <v>33</v>
      </c>
      <c r="P2" s="315" t="s">
        <v>63</v>
      </c>
      <c r="Q2" s="315" t="s">
        <v>37</v>
      </c>
      <c r="R2" s="315" t="s">
        <v>39</v>
      </c>
      <c r="S2" s="315" t="s">
        <v>41</v>
      </c>
      <c r="T2" s="315" t="s">
        <v>51</v>
      </c>
      <c r="U2" s="319" t="s">
        <v>45</v>
      </c>
      <c r="V2" s="42"/>
      <c r="W2" s="42"/>
    </row>
    <row r="3" spans="1:23">
      <c r="A3" s="225" t="s">
        <v>52</v>
      </c>
      <c r="B3" s="226"/>
      <c r="C3" s="232"/>
      <c r="D3" s="233"/>
      <c r="E3" s="233"/>
      <c r="F3" s="233"/>
      <c r="G3" s="233"/>
      <c r="H3" s="233"/>
      <c r="I3" s="233"/>
      <c r="J3" s="233"/>
      <c r="K3" s="232"/>
      <c r="L3" s="232"/>
      <c r="M3" s="233"/>
      <c r="N3" s="233"/>
      <c r="O3" s="232"/>
      <c r="P3" s="233"/>
      <c r="Q3" s="232"/>
      <c r="R3" s="232"/>
      <c r="S3" s="232"/>
      <c r="T3" s="232"/>
      <c r="U3" s="234"/>
      <c r="V3" s="33"/>
    </row>
    <row r="4" spans="1:23">
      <c r="A4" s="221"/>
      <c r="B4" s="398" t="s">
        <v>55</v>
      </c>
      <c r="C4" s="106">
        <f>('MÁSTER HABILIT. EXP. Y CCAA'!C5-'MÁSTER HABILIT. EXP. Y CCAA'!C4)/'MÁSTER HABILIT. EXP. Y CCAA'!C4</f>
        <v>0.99926900584795331</v>
      </c>
      <c r="D4" s="106">
        <f>('MÁSTER HABILIT. EXP. Y CCAA'!D5-'MÁSTER HABILIT. EXP. Y CCAA'!D4)/'MÁSTER HABILIT. EXP. Y CCAA'!D4</f>
        <v>0.69752475247524759</v>
      </c>
      <c r="E4" s="106">
        <f>('MÁSTER HABILIT. EXP. Y CCAA'!E5-'MÁSTER HABILIT. EXP. Y CCAA'!E4)/'MÁSTER HABILIT. EXP. Y CCAA'!E4</f>
        <v>1.7628053585500398</v>
      </c>
      <c r="F4" s="106">
        <f>('MÁSTER HABILIT. EXP. Y CCAA'!F5-'MÁSTER HABILIT. EXP. Y CCAA'!F4)/'MÁSTER HABILIT. EXP. Y CCAA'!F4</f>
        <v>0.91142538146631924</v>
      </c>
      <c r="G4" s="106">
        <f>('MÁSTER HABILIT. EXP. Y CCAA'!G5-'MÁSTER HABILIT. EXP. Y CCAA'!G4)/'MÁSTER HABILIT. EXP. Y CCAA'!G4</f>
        <v>1</v>
      </c>
      <c r="H4" s="106">
        <f>('MÁSTER HABILIT. EXP. Y CCAA'!H5-'MÁSTER HABILIT. EXP. Y CCAA'!H4)/'MÁSTER HABILIT. EXP. Y CCAA'!H4</f>
        <v>0.44992374173868821</v>
      </c>
      <c r="I4" s="106">
        <f>('MÁSTER HABILIT. EXP. Y CCAA'!I5-'MÁSTER HABILIT. EXP. Y CCAA'!I4)/'MÁSTER HABILIT. EXP. Y CCAA'!I4</f>
        <v>0.99947005829358748</v>
      </c>
      <c r="J4" s="106">
        <f>('MÁSTER HABILIT. EXP. Y CCAA'!J5-'MÁSTER HABILIT. EXP. Y CCAA'!J4)/'MÁSTER HABILIT. EXP. Y CCAA'!J4</f>
        <v>1.6285587188612098</v>
      </c>
      <c r="K4" s="106">
        <f>('MÁSTER HABILIT. EXP. Y CCAA'!K5-'MÁSTER HABILIT. EXP. Y CCAA'!K4)/'MÁSTER HABILIT. EXP. Y CCAA'!K4</f>
        <v>0.23491145645102998</v>
      </c>
      <c r="L4" s="263">
        <f>('MÁSTER HABILIT. EXP. Y CCAA'!L5-'MÁSTER HABILIT. EXP. Y CCAA'!L4)/'MÁSTER HABILIT. EXP. Y CCAA'!L4</f>
        <v>0.19994128009395171</v>
      </c>
      <c r="M4" s="106">
        <f>('MÁSTER HABILIT. EXP. Y CCAA'!M5-'MÁSTER HABILIT. EXP. Y CCAA'!M4)/'MÁSTER HABILIT. EXP. Y CCAA'!M4</f>
        <v>1.0035000000000001</v>
      </c>
      <c r="N4" s="106" t="s">
        <v>54</v>
      </c>
      <c r="O4" s="106">
        <f>('MÁSTER HABILIT. EXP. Y CCAA'!O5-'MÁSTER HABILIT. EXP. Y CCAA'!O4)/'MÁSTER HABILIT. EXP. Y CCAA'!O4</f>
        <v>0.38549892318736551</v>
      </c>
      <c r="P4" s="106">
        <f>('MÁSTER HABILIT. EXP. Y CCAA'!P5-'MÁSTER HABILIT. EXP. Y CCAA'!P4)/'MÁSTER HABILIT. EXP. Y CCAA'!P4</f>
        <v>0.72702373706634205</v>
      </c>
      <c r="Q4" s="106">
        <f>('MÁSTER HABILIT. EXP. Y CCAA'!Q5-'MÁSTER HABILIT. EXP. Y CCAA'!Q4)/'MÁSTER HABILIT. EXP. Y CCAA'!Q4</f>
        <v>0.78170377541142311</v>
      </c>
      <c r="R4" s="106">
        <f>('MÁSTER HABILIT. EXP. Y CCAA'!R5-'MÁSTER HABILIT. EXP. Y CCAA'!R4)/'MÁSTER HABILIT. EXP. Y CCAA'!R4</f>
        <v>0.54897494305239181</v>
      </c>
      <c r="S4" s="106">
        <f>('MÁSTER HABILIT. EXP. Y CCAA'!S5-'MÁSTER HABILIT. EXP. Y CCAA'!S4)/'MÁSTER HABILIT. EXP. Y CCAA'!S4</f>
        <v>0.44661354581673307</v>
      </c>
      <c r="T4" s="106">
        <f>('MÁSTER HABILIT. EXP. Y CCAA'!T5-'MÁSTER HABILIT. EXP. Y CCAA'!T4)/'MÁSTER HABILIT. EXP. Y CCAA'!T4</f>
        <v>0.91526088662220495</v>
      </c>
      <c r="U4" s="402">
        <f>('MÁSTER HABILIT. EXP. Y CCAA'!U5-'MÁSTER HABILIT. EXP. Y CCAA'!U4)/'MÁSTER HABILIT. EXP. Y CCAA'!U4</f>
        <v>0.19999999999999996</v>
      </c>
      <c r="V4" s="33"/>
      <c r="W4" s="12"/>
    </row>
    <row r="5" spans="1:23">
      <c r="A5" s="221"/>
      <c r="B5" s="398" t="s">
        <v>56</v>
      </c>
      <c r="C5" s="106">
        <f>('MÁSTER HABILIT. EXP. Y CCAA'!C6-'MÁSTER HABILIT. EXP. Y CCAA'!C4)/'MÁSTER HABILIT. EXP. Y CCAA'!C4</f>
        <v>3.3318713450292399</v>
      </c>
      <c r="D5" s="106">
        <f>('MÁSTER HABILIT. EXP. Y CCAA'!D6-'MÁSTER HABILIT. EXP. Y CCAA'!D4)/'MÁSTER HABILIT. EXP. Y CCAA'!D4</f>
        <v>2.6777227722772281</v>
      </c>
      <c r="E5" s="106">
        <f>('MÁSTER HABILIT. EXP. Y CCAA'!E6-'MÁSTER HABILIT. EXP. Y CCAA'!E4)/'MÁSTER HABILIT. EXP. Y CCAA'!E4</f>
        <v>5.0795902285263992</v>
      </c>
      <c r="F5" s="106" t="s">
        <v>54</v>
      </c>
      <c r="G5" s="106">
        <f>('MÁSTER HABILIT. EXP. Y CCAA'!G6-'MÁSTER HABILIT. EXP. Y CCAA'!G4)/'MÁSTER HABILIT. EXP. Y CCAA'!G4</f>
        <v>3.2315308453922311</v>
      </c>
      <c r="H5" s="106">
        <f>('MÁSTER HABILIT. EXP. Y CCAA'!H6-'MÁSTER HABILIT. EXP. Y CCAA'!H4)/'MÁSTER HABILIT. EXP. Y CCAA'!H4</f>
        <v>2.1418403660396539</v>
      </c>
      <c r="I5" s="106">
        <f>('MÁSTER HABILIT. EXP. Y CCAA'!I6-'MÁSTER HABILIT. EXP. Y CCAA'!I4)/'MÁSTER HABILIT. EXP. Y CCAA'!I4</f>
        <v>3.3328033916269209</v>
      </c>
      <c r="J5" s="106">
        <f>('MÁSTER HABILIT. EXP. Y CCAA'!J6-'MÁSTER HABILIT. EXP. Y CCAA'!J4)/'MÁSTER HABILIT. EXP. Y CCAA'!J4</f>
        <v>4.6637010676156576</v>
      </c>
      <c r="K5" s="106">
        <f>('MÁSTER HABILIT. EXP. Y CCAA'!K6-'MÁSTER HABILIT. EXP. Y CCAA'!K4)/'MÁSTER HABILIT. EXP. Y CCAA'!K4</f>
        <v>1.6761835923382722</v>
      </c>
      <c r="L5" s="106">
        <f>('MÁSTER HABILIT. EXP. Y CCAA'!L6-'MÁSTER HABILIT. EXP. Y CCAA'!L4)/'MÁSTER HABILIT. EXP. Y CCAA'!L4</f>
        <v>1.6001174398120961</v>
      </c>
      <c r="M5" s="106">
        <f>('MÁSTER HABILIT. EXP. Y CCAA'!M6-'MÁSTER HABILIT. EXP. Y CCAA'!M4)/'MÁSTER HABILIT. EXP. Y CCAA'!M4</f>
        <v>3.2505000000000002</v>
      </c>
      <c r="N5" s="106" t="s">
        <v>54</v>
      </c>
      <c r="O5" s="106">
        <f>('MÁSTER HABILIT. EXP. Y CCAA'!O6-'MÁSTER HABILIT. EXP. Y CCAA'!O4)/'MÁSTER HABILIT. EXP. Y CCAA'!O4</f>
        <v>1.2404881550610194</v>
      </c>
      <c r="P5" s="106">
        <f>('MÁSTER HABILIT. EXP. Y CCAA'!P6-'MÁSTER HABILIT. EXP. Y CCAA'!P4)/'MÁSTER HABILIT. EXP. Y CCAA'!P4</f>
        <v>2.7191113816189896</v>
      </c>
      <c r="Q5" s="106">
        <f>('MÁSTER HABILIT. EXP. Y CCAA'!Q6-'MÁSTER HABILIT. EXP. Y CCAA'!Q4)/'MÁSTER HABILIT. EXP. Y CCAA'!Q4</f>
        <v>2.8596321393998063</v>
      </c>
      <c r="R5" s="106">
        <f>('MÁSTER HABILIT. EXP. Y CCAA'!R6-'MÁSTER HABILIT. EXP. Y CCAA'!R4)/'MÁSTER HABILIT. EXP. Y CCAA'!R4</f>
        <v>2.3553530751708429</v>
      </c>
      <c r="S5" s="106">
        <f>('MÁSTER HABILIT. EXP. Y CCAA'!S6-'MÁSTER HABILIT. EXP. Y CCAA'!S4)/'MÁSTER HABILIT. EXP. Y CCAA'!S4</f>
        <v>0.92270916334661335</v>
      </c>
      <c r="T5" s="106">
        <f>('MÁSTER HABILIT. EXP. Y CCAA'!T6-'MÁSTER HABILIT. EXP. Y CCAA'!T4)/'MÁSTER HABILIT. EXP. Y CCAA'!T4</f>
        <v>3.0525696351510399</v>
      </c>
      <c r="U5" s="402">
        <f>('MÁSTER HABILIT. EXP. Y CCAA'!U6-'MÁSTER HABILIT. EXP. Y CCAA'!U4)/'MÁSTER HABILIT. EXP. Y CCAA'!U4</f>
        <v>1.6</v>
      </c>
      <c r="V5" s="33"/>
      <c r="W5" s="12"/>
    </row>
    <row r="6" spans="1:23">
      <c r="A6" s="221"/>
      <c r="B6" s="398" t="s">
        <v>57</v>
      </c>
      <c r="C6" s="106">
        <f>('MÁSTER HABILIT. EXP. Y CCAA'!C7-'MÁSTER HABILIT. EXP. Y CCAA'!C4)/'MÁSTER HABILIT. EXP. Y CCAA'!C4</f>
        <v>4.9985380116959064</v>
      </c>
      <c r="D6" s="106">
        <f>('MÁSTER HABILIT. EXP. Y CCAA'!D7-'MÁSTER HABILIT. EXP. Y CCAA'!D4)/'MÁSTER HABILIT. EXP. Y CCAA'!D4</f>
        <v>4.0925742574257429</v>
      </c>
      <c r="E6" s="106">
        <f>('MÁSTER HABILIT. EXP. Y CCAA'!E7-'MÁSTER HABILIT. EXP. Y CCAA'!E4)/'MÁSTER HABILIT. EXP. Y CCAA'!E4</f>
        <v>7.4980299448384562</v>
      </c>
      <c r="F6" s="106" t="s">
        <v>54</v>
      </c>
      <c r="G6" s="106">
        <f>('MÁSTER HABILIT. EXP. Y CCAA'!G7-'MÁSTER HABILIT. EXP. Y CCAA'!G4)/'MÁSTER HABILIT. EXP. Y CCAA'!G4</f>
        <v>4.8591012947448595</v>
      </c>
      <c r="H6" s="106">
        <f>('MÁSTER HABILIT. EXP. Y CCAA'!H7-'MÁSTER HABILIT. EXP. Y CCAA'!H4)/'MÁSTER HABILIT. EXP. Y CCAA'!H4</f>
        <v>3.3502796136248087</v>
      </c>
      <c r="I6" s="106">
        <f>('MÁSTER HABILIT. EXP. Y CCAA'!I7-'MÁSTER HABILIT. EXP. Y CCAA'!I4)/'MÁSTER HABILIT. EXP. Y CCAA'!I4</f>
        <v>4.9989401165871747</v>
      </c>
      <c r="J6" s="106">
        <f>('MÁSTER HABILIT. EXP. Y CCAA'!J7-'MÁSTER HABILIT. EXP. Y CCAA'!J4)/'MÁSTER HABILIT. EXP. Y CCAA'!J4</f>
        <v>6.8314056939501784</v>
      </c>
      <c r="K6" s="106">
        <f>('MÁSTER HABILIT. EXP. Y CCAA'!K7-'MÁSTER HABILIT. EXP. Y CCAA'!K4)/'MÁSTER HABILIT. EXP. Y CCAA'!K4</f>
        <v>2.7050957715937836</v>
      </c>
      <c r="L6" s="106">
        <f>('MÁSTER HABILIT. EXP. Y CCAA'!L7-'MÁSTER HABILIT. EXP. Y CCAA'!L4)/'MÁSTER HABILIT. EXP. Y CCAA'!L4</f>
        <v>2.6001174398120961</v>
      </c>
      <c r="M6" s="106">
        <f>('MÁSTER HABILIT. EXP. Y CCAA'!M7-'MÁSTER HABILIT. EXP. Y CCAA'!M4)/'MÁSTER HABILIT. EXP. Y CCAA'!M4</f>
        <v>4.6669999999999998</v>
      </c>
      <c r="N6" s="106" t="s">
        <v>54</v>
      </c>
      <c r="O6" s="106">
        <f>('MÁSTER HABILIT. EXP. Y CCAA'!O7-'MÁSTER HABILIT. EXP. Y CCAA'!O4)/'MÁSTER HABILIT. EXP. Y CCAA'!O4</f>
        <v>1.8564249820531227</v>
      </c>
      <c r="P6" s="106">
        <f>('MÁSTER HABILIT. EXP. Y CCAA'!P7-'MÁSTER HABILIT. EXP. Y CCAA'!P4)/'MÁSTER HABILIT. EXP. Y CCAA'!P4</f>
        <v>4.149421789409617</v>
      </c>
      <c r="Q6" s="106">
        <f>('MÁSTER HABILIT. EXP. Y CCAA'!Q7-'MÁSTER HABILIT. EXP. Y CCAA'!Q4)/'MÁSTER HABILIT. EXP. Y CCAA'!Q4</f>
        <v>4.3446272991287511</v>
      </c>
      <c r="R6" s="106">
        <f>('MÁSTER HABILIT. EXP. Y CCAA'!R7-'MÁSTER HABILIT. EXP. Y CCAA'!R4)/'MÁSTER HABILIT. EXP. Y CCAA'!R4</f>
        <v>3.6469248291571752</v>
      </c>
      <c r="S6" s="106">
        <f>('MÁSTER HABILIT. EXP. Y CCAA'!S7-'MÁSTER HABILIT. EXP. Y CCAA'!S4)/'MÁSTER HABILIT. EXP. Y CCAA'!S4</f>
        <v>2.0669322709163347</v>
      </c>
      <c r="T6" s="106">
        <f>('MÁSTER HABILIT. EXP. Y CCAA'!T7-'MÁSTER HABILIT. EXP. Y CCAA'!T4)/'MÁSTER HABILIT. EXP. Y CCAA'!T4</f>
        <v>4.6100431541781095</v>
      </c>
      <c r="U6" s="402">
        <f>('MÁSTER HABILIT. EXP. Y CCAA'!U7-'MÁSTER HABILIT. EXP. Y CCAA'!U4)/'MÁSTER HABILIT. EXP. Y CCAA'!U4</f>
        <v>2.5999999999999996</v>
      </c>
      <c r="V6" s="33"/>
      <c r="W6" s="12"/>
    </row>
    <row r="7" spans="1:23">
      <c r="A7" s="222" t="s">
        <v>58</v>
      </c>
      <c r="B7" s="400"/>
      <c r="C7" s="16"/>
      <c r="D7" s="16"/>
      <c r="E7" s="16"/>
      <c r="F7" s="16"/>
      <c r="G7" s="16"/>
      <c r="H7" s="16"/>
      <c r="I7" s="16"/>
      <c r="J7" s="16"/>
      <c r="K7" s="16"/>
      <c r="L7" s="16"/>
      <c r="M7" s="16"/>
      <c r="N7" s="16"/>
      <c r="O7" s="16"/>
      <c r="P7" s="16"/>
      <c r="Q7" s="16"/>
      <c r="R7" s="16"/>
      <c r="S7" s="16"/>
      <c r="T7" s="16"/>
      <c r="U7" s="403"/>
      <c r="V7" s="33"/>
      <c r="W7" s="12"/>
    </row>
    <row r="8" spans="1:23">
      <c r="A8" s="221"/>
      <c r="B8" s="398" t="s">
        <v>55</v>
      </c>
      <c r="C8" s="106">
        <f>('MÁSTER HABILIT. EXP. Y CCAA'!C10-'MÁSTER HABILIT. EXP. Y CCAA'!C9)/'MÁSTER HABILIT. EXP. Y CCAA'!C9</f>
        <v>0.99926900584795331</v>
      </c>
      <c r="D8" s="106">
        <f>('MÁSTER HABILIT. EXP. Y CCAA'!D10-'MÁSTER HABILIT. EXP. Y CCAA'!D9)/'MÁSTER HABILIT. EXP. Y CCAA'!D9</f>
        <v>0.69752475247524759</v>
      </c>
      <c r="E8" s="106" t="s">
        <v>54</v>
      </c>
      <c r="F8" s="106">
        <f>('MÁSTER HABILIT. EXP. Y CCAA'!F10-'MÁSTER HABILIT. EXP. Y CCAA'!F9)/'MÁSTER HABILIT. EXP. Y CCAA'!F9</f>
        <v>0.76508190171793833</v>
      </c>
      <c r="G8" s="106">
        <f>('MÁSTER HABILIT. EXP. Y CCAA'!G10-'MÁSTER HABILIT. EXP. Y CCAA'!G9)/'MÁSTER HABILIT. EXP. Y CCAA'!G9</f>
        <v>1.0008210180623975</v>
      </c>
      <c r="H8" s="106">
        <f>('MÁSTER HABILIT. EXP. Y CCAA'!H10-'MÁSTER HABILIT. EXP. Y CCAA'!H9)/'MÁSTER HABILIT. EXP. Y CCAA'!H9</f>
        <v>0.45582655826558266</v>
      </c>
      <c r="I8" s="106">
        <f>('MÁSTER HABILIT. EXP. Y CCAA'!I10-'MÁSTER HABILIT. EXP. Y CCAA'!I9)/'MÁSTER HABILIT. EXP. Y CCAA'!I9</f>
        <v>1</v>
      </c>
      <c r="J8" s="106" t="s">
        <v>54</v>
      </c>
      <c r="K8" s="106" t="s">
        <v>54</v>
      </c>
      <c r="L8" s="106" t="s">
        <v>54</v>
      </c>
      <c r="M8" s="106">
        <f>('MÁSTER HABILIT. EXP. Y CCAA'!M10-'MÁSTER HABILIT. EXP. Y CCAA'!M9)/'MÁSTER HABILIT. EXP. Y CCAA'!M9</f>
        <v>0.99221587960560464</v>
      </c>
      <c r="N8" s="106">
        <f>('MÁSTER HABILIT. EXP. Y CCAA'!N10-'MÁSTER HABILIT. EXP. Y CCAA'!N9)/'MÁSTER HABILIT. EXP. Y CCAA'!N9</f>
        <v>0.30566330488750953</v>
      </c>
      <c r="O8" s="106">
        <f>('MÁSTER HABILIT. EXP. Y CCAA'!O10-'MÁSTER HABILIT. EXP. Y CCAA'!O9)/'MÁSTER HABILIT. EXP. Y CCAA'!O9</f>
        <v>0.38274111675126898</v>
      </c>
      <c r="P8" s="106">
        <f>('MÁSTER HABILIT. EXP. Y CCAA'!P10-'MÁSTER HABILIT. EXP. Y CCAA'!P9)/'MÁSTER HABILIT. EXP. Y CCAA'!P9</f>
        <v>0.7377434519811954</v>
      </c>
      <c r="Q8" s="106">
        <f>('MÁSTER HABILIT. EXP. Y CCAA'!Q10-'MÁSTER HABILIT. EXP. Y CCAA'!Q9)/'MÁSTER HABILIT. EXP. Y CCAA'!Q9</f>
        <v>0.66401273885350331</v>
      </c>
      <c r="R8" s="106" t="s">
        <v>54</v>
      </c>
      <c r="S8" s="106">
        <f>('MÁSTER HABILIT. EXP. Y CCAA'!S10-'MÁSTER HABILIT. EXP. Y CCAA'!S9)/'MÁSTER HABILIT. EXP. Y CCAA'!S9</f>
        <v>0.17959999999999993</v>
      </c>
      <c r="T8" s="106" t="s">
        <v>54</v>
      </c>
      <c r="U8" s="402">
        <f>('MÁSTER HABILIT. EXP. Y CCAA'!U10-'MÁSTER HABILIT. EXP. Y CCAA'!U9)/'MÁSTER HABILIT. EXP. Y CCAA'!U9</f>
        <v>0.2</v>
      </c>
      <c r="V8" s="33"/>
      <c r="W8" s="12"/>
    </row>
    <row r="9" spans="1:23">
      <c r="A9" s="221"/>
      <c r="B9" s="398" t="s">
        <v>56</v>
      </c>
      <c r="C9" s="106">
        <f>('MÁSTER HABILIT. EXP. Y CCAA'!C11-'MÁSTER HABILIT. EXP. Y CCAA'!C9)/'MÁSTER HABILIT. EXP. Y CCAA'!C9</f>
        <v>3.3318713450292399</v>
      </c>
      <c r="D9" s="106">
        <f>('MÁSTER HABILIT. EXP. Y CCAA'!D11-'MÁSTER HABILIT. EXP. Y CCAA'!D9)/'MÁSTER HABILIT. EXP. Y CCAA'!D9</f>
        <v>2.6777227722772281</v>
      </c>
      <c r="E9" s="106" t="s">
        <v>54</v>
      </c>
      <c r="F9" s="106" t="s">
        <v>54</v>
      </c>
      <c r="G9" s="106">
        <f>('MÁSTER HABILIT. EXP. Y CCAA'!G11-'MÁSTER HABILIT. EXP. Y CCAA'!G9)/'MÁSTER HABILIT. EXP. Y CCAA'!G9</f>
        <v>3.2331691297208542</v>
      </c>
      <c r="H9" s="106">
        <f>('MÁSTER HABILIT. EXP. Y CCAA'!H11-'MÁSTER HABILIT. EXP. Y CCAA'!H9)/'MÁSTER HABILIT. EXP. Y CCAA'!H9</f>
        <v>2.1528455284552845</v>
      </c>
      <c r="I9" s="106">
        <f>('MÁSTER HABILIT. EXP. Y CCAA'!I11-'MÁSTER HABILIT. EXP. Y CCAA'!I9)/'MÁSTER HABILIT. EXP. Y CCAA'!I9</f>
        <v>3.3339002267573696</v>
      </c>
      <c r="J9" s="106" t="s">
        <v>54</v>
      </c>
      <c r="K9" s="106" t="s">
        <v>54</v>
      </c>
      <c r="L9" s="106" t="s">
        <v>54</v>
      </c>
      <c r="M9" s="106">
        <f>('MÁSTER HABILIT. EXP. Y CCAA'!M11-'MÁSTER HABILIT. EXP. Y CCAA'!M9)/'MÁSTER HABILIT. EXP. Y CCAA'!M9</f>
        <v>3.227815256875973</v>
      </c>
      <c r="N9" s="106">
        <f>('MÁSTER HABILIT. EXP. Y CCAA'!N11-'MÁSTER HABILIT. EXP. Y CCAA'!N9)/'MÁSTER HABILIT. EXP. Y CCAA'!N9</f>
        <v>1.8289371605896045</v>
      </c>
      <c r="O9" s="106">
        <f>('MÁSTER HABILIT. EXP. Y CCAA'!O11-'MÁSTER HABILIT. EXP. Y CCAA'!O9)/'MÁSTER HABILIT. EXP. Y CCAA'!O9</f>
        <v>1.2375634517766498</v>
      </c>
      <c r="P9" s="106">
        <f>('MÁSTER HABILIT. EXP. Y CCAA'!P11-'MÁSTER HABILIT. EXP. Y CCAA'!P9)/'MÁSTER HABILIT. EXP. Y CCAA'!P9</f>
        <v>2.7541974479516451</v>
      </c>
      <c r="Q9" s="106">
        <f>('MÁSTER HABILIT. EXP. Y CCAA'!Q11-'MÁSTER HABILIT. EXP. Y CCAA'!Q9)/'MÁSTER HABILIT. EXP. Y CCAA'!Q9</f>
        <v>2.6056263269639066</v>
      </c>
      <c r="R9" s="106" t="s">
        <v>54</v>
      </c>
      <c r="S9" s="106">
        <f>('MÁSTER HABILIT. EXP. Y CCAA'!S11-'MÁSTER HABILIT. EXP. Y CCAA'!S9)/'MÁSTER HABILIT. EXP. Y CCAA'!S9</f>
        <v>0.56800000000000006</v>
      </c>
      <c r="T9" s="106" t="s">
        <v>54</v>
      </c>
      <c r="U9" s="402">
        <f>('MÁSTER HABILIT. EXP. Y CCAA'!U11-'MÁSTER HABILIT. EXP. Y CCAA'!U9)/'MÁSTER HABILIT. EXP. Y CCAA'!U9</f>
        <v>1.6</v>
      </c>
      <c r="V9" s="33"/>
      <c r="W9" s="12"/>
    </row>
    <row r="10" spans="1:23">
      <c r="A10" s="221"/>
      <c r="B10" s="398" t="s">
        <v>57</v>
      </c>
      <c r="C10" s="106">
        <f>('MÁSTER HABILIT. EXP. Y CCAA'!C12-'MÁSTER HABILIT. EXP. Y CCAA'!C9)/'MÁSTER HABILIT. EXP. Y CCAA'!C9</f>
        <v>4.9985380116959064</v>
      </c>
      <c r="D10" s="106">
        <f>('MÁSTER HABILIT. EXP. Y CCAA'!D12-'MÁSTER HABILIT. EXP. Y CCAA'!D9)/'MÁSTER HABILIT. EXP. Y CCAA'!D9</f>
        <v>4.0925742574257429</v>
      </c>
      <c r="E10" s="106" t="s">
        <v>54</v>
      </c>
      <c r="F10" s="106" t="s">
        <v>54</v>
      </c>
      <c r="G10" s="106">
        <f>('MÁSTER HABILIT. EXP. Y CCAA'!G12-'MÁSTER HABILIT. EXP. Y CCAA'!G9)/'MÁSTER HABILIT. EXP. Y CCAA'!G9</f>
        <v>4.861247947454844</v>
      </c>
      <c r="H10" s="106">
        <f>('MÁSTER HABILIT. EXP. Y CCAA'!H12-'MÁSTER HABILIT. EXP. Y CCAA'!H9)/'MÁSTER HABILIT. EXP. Y CCAA'!H9</f>
        <v>3.3658536585365852</v>
      </c>
      <c r="I10" s="106">
        <f>('MÁSTER HABILIT. EXP. Y CCAA'!I12-'MÁSTER HABILIT. EXP. Y CCAA'!I9)/'MÁSTER HABILIT. EXP. Y CCAA'!I9</f>
        <v>5.0005668934240362</v>
      </c>
      <c r="J10" s="106" t="s">
        <v>54</v>
      </c>
      <c r="K10" s="106" t="s">
        <v>54</v>
      </c>
      <c r="L10" s="106" t="s">
        <v>54</v>
      </c>
      <c r="M10" s="106">
        <f>('MÁSTER HABILIT. EXP. Y CCAA'!M12-'MÁSTER HABILIT. EXP. Y CCAA'!M9)/'MÁSTER HABILIT. EXP. Y CCAA'!M9</f>
        <v>4.6367410482615474</v>
      </c>
      <c r="N10" s="106">
        <f>('MÁSTER HABILIT. EXP. Y CCAA'!N12-'MÁSTER HABILIT. EXP. Y CCAA'!N9)/'MÁSTER HABILIT. EXP. Y CCAA'!N9</f>
        <v>2.9173778122575635</v>
      </c>
      <c r="O10" s="106">
        <f>('MÁSTER HABILIT. EXP. Y CCAA'!O12-'MÁSTER HABILIT. EXP. Y CCAA'!O9)/'MÁSTER HABILIT. EXP. Y CCAA'!O9</f>
        <v>1.8487309644670051</v>
      </c>
      <c r="P10" s="106">
        <f>('MÁSTER HABILIT. EXP. Y CCAA'!P12-'MÁSTER HABILIT. EXP. Y CCAA'!P9)/'MÁSTER HABILIT. EXP. Y CCAA'!P9</f>
        <v>4.198119543317663</v>
      </c>
      <c r="Q10" s="106">
        <f>('MÁSTER HABILIT. EXP. Y CCAA'!Q12-'MÁSTER HABILIT. EXP. Y CCAA'!Q9)/'MÁSTER HABILIT. EXP. Y CCAA'!Q9</f>
        <v>3.9925690021231421</v>
      </c>
      <c r="R10" s="106" t="s">
        <v>54</v>
      </c>
      <c r="S10" s="106">
        <f>('MÁSTER HABILIT. EXP. Y CCAA'!S12-'MÁSTER HABILIT. EXP. Y CCAA'!S9)/'MÁSTER HABILIT. EXP. Y CCAA'!S9</f>
        <v>2.0672000000000001</v>
      </c>
      <c r="T10" s="106" t="s">
        <v>54</v>
      </c>
      <c r="U10" s="402">
        <f>('MÁSTER HABILIT. EXP. Y CCAA'!U12-'MÁSTER HABILIT. EXP. Y CCAA'!U9)/'MÁSTER HABILIT. EXP. Y CCAA'!U9</f>
        <v>2.6</v>
      </c>
      <c r="V10" s="33"/>
      <c r="W10" s="12"/>
    </row>
    <row r="11" spans="1:23">
      <c r="A11" s="222" t="s">
        <v>59</v>
      </c>
      <c r="B11" s="400"/>
      <c r="C11" s="16"/>
      <c r="D11" s="16"/>
      <c r="E11" s="16"/>
      <c r="F11" s="16"/>
      <c r="G11" s="16"/>
      <c r="H11" s="16"/>
      <c r="I11" s="16"/>
      <c r="J11" s="16"/>
      <c r="K11" s="16"/>
      <c r="L11" s="16"/>
      <c r="M11" s="16"/>
      <c r="N11" s="16"/>
      <c r="O11" s="16"/>
      <c r="P11" s="16"/>
      <c r="Q11" s="16"/>
      <c r="R11" s="16"/>
      <c r="S11" s="16"/>
      <c r="T11" s="16"/>
      <c r="U11" s="403"/>
      <c r="V11" s="33"/>
      <c r="W11" s="12"/>
    </row>
    <row r="12" spans="1:23">
      <c r="A12" s="221"/>
      <c r="B12" s="398" t="s">
        <v>55</v>
      </c>
      <c r="C12" s="106">
        <f>('MÁSTER HABILIT. EXP. Y CCAA'!C15-'MÁSTER HABILIT. EXP. Y CCAA'!C14)/'MÁSTER HABILIT. EXP. Y CCAA'!C14</f>
        <v>0.99926900584795331</v>
      </c>
      <c r="D12" s="106" t="s">
        <v>54</v>
      </c>
      <c r="E12" s="106" t="s">
        <v>54</v>
      </c>
      <c r="F12" s="106">
        <f>('MÁSTER HABILIT. EXP. Y CCAA'!F15-'MÁSTER HABILIT. EXP. Y CCAA'!F14)/'MÁSTER HABILIT. EXP. Y CCAA'!F14</f>
        <v>0.76475694444444431</v>
      </c>
      <c r="G12" s="106">
        <f>('MÁSTER HABILIT. EXP. Y CCAA'!G15-'MÁSTER HABILIT. EXP. Y CCAA'!G14)/'MÁSTER HABILIT. EXP. Y CCAA'!G14</f>
        <v>1</v>
      </c>
      <c r="H12" s="106">
        <f>('MÁSTER HABILIT. EXP. Y CCAA'!H15-'MÁSTER HABILIT. EXP. Y CCAA'!H14)/'MÁSTER HABILIT. EXP. Y CCAA'!H14</f>
        <v>0.42486702127659581</v>
      </c>
      <c r="I12" s="106">
        <f>('MÁSTER HABILIT. EXP. Y CCAA'!I15-'MÁSTER HABILIT. EXP. Y CCAA'!I14)/'MÁSTER HABILIT. EXP. Y CCAA'!I14</f>
        <v>1</v>
      </c>
      <c r="J12" s="106" t="s">
        <v>54</v>
      </c>
      <c r="K12" s="106" t="s">
        <v>54</v>
      </c>
      <c r="L12" s="106" t="s">
        <v>54</v>
      </c>
      <c r="M12" s="106">
        <f>('MÁSTER HABILIT. EXP. Y CCAA'!M15-'MÁSTER HABILIT. EXP. Y CCAA'!M14)/'MÁSTER HABILIT. EXP. Y CCAA'!M14</f>
        <v>0.99294419499679287</v>
      </c>
      <c r="N12" s="106" t="s">
        <v>54</v>
      </c>
      <c r="O12" s="106" t="s">
        <v>54</v>
      </c>
      <c r="P12" s="106">
        <f>('MÁSTER HABILIT. EXP. Y CCAA'!P15-'MÁSTER HABILIT. EXP. Y CCAA'!P14)/'MÁSTER HABILIT. EXP. Y CCAA'!P14</f>
        <v>0.73267326732673277</v>
      </c>
      <c r="Q12" s="106">
        <f>('MÁSTER HABILIT. EXP. Y CCAA'!Q15-'MÁSTER HABILIT. EXP. Y CCAA'!Q14)/'MÁSTER HABILIT. EXP. Y CCAA'!Q14</f>
        <v>0.62983124659771361</v>
      </c>
      <c r="R12" s="106" t="s">
        <v>54</v>
      </c>
      <c r="S12" s="106">
        <f>('MÁSTER HABILIT. EXP. Y CCAA'!S15-'MÁSTER HABILIT. EXP. Y CCAA'!S14)/'MÁSTER HABILIT. EXP. Y CCAA'!S14</f>
        <v>0.15</v>
      </c>
      <c r="T12" s="106">
        <f>('MÁSTER HABILIT. EXP. Y CCAA'!T15-'MÁSTER HABILIT. EXP. Y CCAA'!T14)/'MÁSTER HABILIT. EXP. Y CCAA'!T14</f>
        <v>0.86231454005934693</v>
      </c>
      <c r="U12" s="402" t="s">
        <v>54</v>
      </c>
      <c r="V12" s="33"/>
      <c r="W12" s="12"/>
    </row>
    <row r="13" spans="1:23">
      <c r="A13" s="221"/>
      <c r="B13" s="398" t="s">
        <v>56</v>
      </c>
      <c r="C13" s="106">
        <f>('MÁSTER HABILIT. EXP. Y CCAA'!C16-'MÁSTER HABILIT. EXP. Y CCAA'!C14)/'MÁSTER HABILIT. EXP. Y CCAA'!C14</f>
        <v>3.3318713450292399</v>
      </c>
      <c r="D13" s="106" t="s">
        <v>54</v>
      </c>
      <c r="E13" s="106" t="s">
        <v>54</v>
      </c>
      <c r="F13" s="106" t="s">
        <v>54</v>
      </c>
      <c r="G13" s="106">
        <f>('MÁSTER HABILIT. EXP. Y CCAA'!G16-'MÁSTER HABILIT. EXP. Y CCAA'!G14)/'MÁSTER HABILIT. EXP. Y CCAA'!G14</f>
        <v>3.2308385933273218</v>
      </c>
      <c r="H13" s="106">
        <f>('MÁSTER HABILIT. EXP. Y CCAA'!H16-'MÁSTER HABILIT. EXP. Y CCAA'!H14)/'MÁSTER HABILIT. EXP. Y CCAA'!H14</f>
        <v>2.0871010638297873</v>
      </c>
      <c r="I13" s="106">
        <f>('MÁSTER HABILIT. EXP. Y CCAA'!I16-'MÁSTER HABILIT. EXP. Y CCAA'!I14)/'MÁSTER HABILIT. EXP. Y CCAA'!I14</f>
        <v>3.3333333333333335</v>
      </c>
      <c r="J13" s="106" t="s">
        <v>54</v>
      </c>
      <c r="K13" s="106" t="s">
        <v>54</v>
      </c>
      <c r="L13" s="106" t="s">
        <v>54</v>
      </c>
      <c r="M13" s="106">
        <f>('MÁSTER HABILIT. EXP. Y CCAA'!M16-'MÁSTER HABILIT. EXP. Y CCAA'!M14)/'MÁSTER HABILIT. EXP. Y CCAA'!M14</f>
        <v>3.2283515073765234</v>
      </c>
      <c r="N13" s="106" t="s">
        <v>54</v>
      </c>
      <c r="O13" s="106" t="s">
        <v>54</v>
      </c>
      <c r="P13" s="106">
        <f>('MÁSTER HABILIT. EXP. Y CCAA'!P16-'MÁSTER HABILIT. EXP. Y CCAA'!P14)/'MÁSTER HABILIT. EXP. Y CCAA'!P14</f>
        <v>2.7541254125412546</v>
      </c>
      <c r="Q13" s="106">
        <f>('MÁSTER HABILIT. EXP. Y CCAA'!Q16-'MÁSTER HABILIT. EXP. Y CCAA'!Q14)/'MÁSTER HABILIT. EXP. Y CCAA'!Q14</f>
        <v>2.5318454001088724</v>
      </c>
      <c r="R13" s="106" t="s">
        <v>54</v>
      </c>
      <c r="S13" s="106">
        <f>('MÁSTER HABILIT. EXP. Y CCAA'!S16-'MÁSTER HABILIT. EXP. Y CCAA'!S14)/'MÁSTER HABILIT. EXP. Y CCAA'!S14</f>
        <v>0.52879999999999994</v>
      </c>
      <c r="T13" s="106">
        <f>('MÁSTER HABILIT. EXP. Y CCAA'!T16-'MÁSTER HABILIT. EXP. Y CCAA'!T14)/'MÁSTER HABILIT. EXP. Y CCAA'!T14</f>
        <v>2.9430267062314535</v>
      </c>
      <c r="U13" s="402" t="s">
        <v>54</v>
      </c>
      <c r="V13" s="33"/>
      <c r="W13" s="12"/>
    </row>
    <row r="14" spans="1:23">
      <c r="A14" s="221"/>
      <c r="B14" s="398" t="s">
        <v>57</v>
      </c>
      <c r="C14" s="106">
        <f>('MÁSTER HABILIT. EXP. Y CCAA'!C17-'MÁSTER HABILIT. EXP. Y CCAA'!C14)/'MÁSTER HABILIT. EXP. Y CCAA'!C14</f>
        <v>4.9985380116959064</v>
      </c>
      <c r="D14" s="106" t="s">
        <v>54</v>
      </c>
      <c r="E14" s="106" t="s">
        <v>54</v>
      </c>
      <c r="F14" s="106" t="s">
        <v>54</v>
      </c>
      <c r="G14" s="106">
        <f>('MÁSTER HABILIT. EXP. Y CCAA'!G17-'MÁSTER HABILIT. EXP. Y CCAA'!G14)/'MÁSTER HABILIT. EXP. Y CCAA'!G14</f>
        <v>4.8584310189359776</v>
      </c>
      <c r="H14" s="106">
        <f>('MÁSTER HABILIT. EXP. Y CCAA'!H17-'MÁSTER HABILIT. EXP. Y CCAA'!H14)/'MÁSTER HABILIT. EXP. Y CCAA'!H14</f>
        <v>3.2746010638297878</v>
      </c>
      <c r="I14" s="106">
        <f>('MÁSTER HABILIT. EXP. Y CCAA'!I17-'MÁSTER HABILIT. EXP. Y CCAA'!I14)/'MÁSTER HABILIT. EXP. Y CCAA'!I14</f>
        <v>4.9993141289437588</v>
      </c>
      <c r="J14" s="106" t="s">
        <v>54</v>
      </c>
      <c r="K14" s="106" t="s">
        <v>54</v>
      </c>
      <c r="L14" s="106" t="s">
        <v>54</v>
      </c>
      <c r="M14" s="106">
        <f>('MÁSTER HABILIT. EXP. Y CCAA'!M17-'MÁSTER HABILIT. EXP. Y CCAA'!M14)/'MÁSTER HABILIT. EXP. Y CCAA'!M14</f>
        <v>4.6375881975625397</v>
      </c>
      <c r="N14" s="106" t="s">
        <v>54</v>
      </c>
      <c r="O14" s="106" t="s">
        <v>54</v>
      </c>
      <c r="P14" s="106">
        <f>('MÁSTER HABILIT. EXP. Y CCAA'!P17-'MÁSTER HABILIT. EXP. Y CCAA'!P14)/'MÁSTER HABILIT. EXP. Y CCAA'!P14</f>
        <v>4.1980198019801982</v>
      </c>
      <c r="Q14" s="106">
        <f>('MÁSTER HABILIT. EXP. Y CCAA'!Q17-'MÁSTER HABILIT. EXP. Y CCAA'!Q14)/'MÁSTER HABILIT. EXP. Y CCAA'!Q14</f>
        <v>3.8900381056069673</v>
      </c>
      <c r="R14" s="106" t="s">
        <v>54</v>
      </c>
      <c r="S14" s="106">
        <f>('MÁSTER HABILIT. EXP. Y CCAA'!S17-'MÁSTER HABILIT. EXP. Y CCAA'!S14)/'MÁSTER HABILIT. EXP. Y CCAA'!S14</f>
        <v>2.0672000000000001</v>
      </c>
      <c r="T14" s="106">
        <f>('MÁSTER HABILIT. EXP. Y CCAA'!T17-'MÁSTER HABILIT. EXP. Y CCAA'!T14)/'MÁSTER HABILIT. EXP. Y CCAA'!T14</f>
        <v>4.4593471810089005</v>
      </c>
      <c r="U14" s="402" t="s">
        <v>54</v>
      </c>
      <c r="V14" s="33"/>
      <c r="W14" s="12"/>
    </row>
    <row r="15" spans="1:23">
      <c r="A15" s="222" t="s">
        <v>60</v>
      </c>
      <c r="B15" s="400"/>
      <c r="C15" s="16"/>
      <c r="D15" s="16"/>
      <c r="E15" s="16"/>
      <c r="F15" s="16"/>
      <c r="G15" s="16"/>
      <c r="H15" s="16"/>
      <c r="I15" s="16"/>
      <c r="J15" s="16"/>
      <c r="K15" s="16"/>
      <c r="L15" s="16"/>
      <c r="M15" s="16"/>
      <c r="N15" s="16"/>
      <c r="O15" s="16"/>
      <c r="P15" s="16"/>
      <c r="Q15" s="16"/>
      <c r="R15" s="16"/>
      <c r="S15" s="16"/>
      <c r="T15" s="16"/>
      <c r="U15" s="403"/>
      <c r="V15" s="33"/>
      <c r="W15" s="12"/>
    </row>
    <row r="16" spans="1:23">
      <c r="A16" s="221"/>
      <c r="B16" s="398" t="s">
        <v>55</v>
      </c>
      <c r="C16" s="106">
        <f>('MÁSTER HABILIT. EXP. Y CCAA'!C20-'MÁSTER HABILIT. EXP. Y CCAA'!C19)/'MÁSTER HABILIT. EXP. Y CCAA'!C19</f>
        <v>0.99926900584795331</v>
      </c>
      <c r="D16" s="106" t="s">
        <v>54</v>
      </c>
      <c r="E16" s="106" t="s">
        <v>54</v>
      </c>
      <c r="F16" s="106" t="s">
        <v>54</v>
      </c>
      <c r="G16" s="106">
        <f>('MÁSTER HABILIT. EXP. Y CCAA'!G20-'MÁSTER HABILIT. EXP. Y CCAA'!G19)/'MÁSTER HABILIT. EXP. Y CCAA'!G19</f>
        <v>1</v>
      </c>
      <c r="H16" s="106">
        <f>('MÁSTER HABILIT. EXP. Y CCAA'!H20-'MÁSTER HABILIT. EXP. Y CCAA'!H19)/'MÁSTER HABILIT. EXP. Y CCAA'!H19</f>
        <v>0.39876352395672349</v>
      </c>
      <c r="I16" s="106">
        <f>('MÁSTER HABILIT. EXP. Y CCAA'!I20-'MÁSTER HABILIT. EXP. Y CCAA'!I19)/'MÁSTER HABILIT. EXP. Y CCAA'!I19</f>
        <v>1</v>
      </c>
      <c r="J16" s="106" t="s">
        <v>54</v>
      </c>
      <c r="K16" s="106" t="s">
        <v>54</v>
      </c>
      <c r="L16" s="106" t="s">
        <v>54</v>
      </c>
      <c r="M16" s="106">
        <f>('MÁSTER HABILIT. EXP. Y CCAA'!M20-'MÁSTER HABILIT. EXP. Y CCAA'!M19)/'MÁSTER HABILIT. EXP. Y CCAA'!M19</f>
        <v>0.99507389162561577</v>
      </c>
      <c r="N16" s="106">
        <f>('MÁSTER HABILIT. EXP. Y CCAA'!N20-'MÁSTER HABILIT. EXP. Y CCAA'!N19)/'MÁSTER HABILIT. EXP. Y CCAA'!N19</f>
        <v>0.40569800569800574</v>
      </c>
      <c r="O16" s="106" t="s">
        <v>54</v>
      </c>
      <c r="P16" s="106" t="s">
        <v>54</v>
      </c>
      <c r="Q16" s="106" t="s">
        <v>54</v>
      </c>
      <c r="R16" s="106" t="s">
        <v>54</v>
      </c>
      <c r="S16" s="106">
        <f>('MÁSTER HABILIT. EXP. Y CCAA'!S20-'MÁSTER HABILIT. EXP. Y CCAA'!S19)/'MÁSTER HABILIT. EXP. Y CCAA'!S19</f>
        <v>0.16999999999999993</v>
      </c>
      <c r="T16" s="106" t="s">
        <v>54</v>
      </c>
      <c r="U16" s="402" t="s">
        <v>54</v>
      </c>
      <c r="V16" s="33"/>
      <c r="W16" s="12"/>
    </row>
    <row r="17" spans="1:25">
      <c r="A17" s="221"/>
      <c r="B17" s="398" t="s">
        <v>56</v>
      </c>
      <c r="C17" s="106">
        <f>('MÁSTER HABILIT. EXP. Y CCAA'!C21-'MÁSTER HABILIT. EXP. Y CCAA'!C19)/'MÁSTER HABILIT. EXP. Y CCAA'!C19</f>
        <v>3.0263157894736841</v>
      </c>
      <c r="D17" s="106" t="s">
        <v>54</v>
      </c>
      <c r="E17" s="106" t="s">
        <v>54</v>
      </c>
      <c r="F17" s="106" t="s">
        <v>54</v>
      </c>
      <c r="G17" s="106">
        <f>('MÁSTER HABILIT. EXP. Y CCAA'!G21-'MÁSTER HABILIT. EXP. Y CCAA'!G19)/'MÁSTER HABILIT. EXP. Y CCAA'!G19</f>
        <v>3.2298424467099172</v>
      </c>
      <c r="H17" s="106">
        <f>('MÁSTER HABILIT. EXP. Y CCAA'!H21-'MÁSTER HABILIT. EXP. Y CCAA'!H19)/'MÁSTER HABILIT. EXP. Y CCAA'!H19</f>
        <v>2.0309119010819168</v>
      </c>
      <c r="I17" s="106">
        <f>('MÁSTER HABILIT. EXP. Y CCAA'!I21-'MÁSTER HABILIT. EXP. Y CCAA'!I19)/'MÁSTER HABILIT. EXP. Y CCAA'!I19</f>
        <v>3.3330585325638911</v>
      </c>
      <c r="J17" s="106" t="s">
        <v>54</v>
      </c>
      <c r="K17" s="106" t="s">
        <v>54</v>
      </c>
      <c r="L17" s="106" t="s">
        <v>54</v>
      </c>
      <c r="M17" s="106">
        <f>('MÁSTER HABILIT. EXP. Y CCAA'!M21-'MÁSTER HABILIT. EXP. Y CCAA'!M19)/'MÁSTER HABILIT. EXP. Y CCAA'!M19</f>
        <v>3.2308233638282897</v>
      </c>
      <c r="N17" s="106">
        <f>('MÁSTER HABILIT. EXP. Y CCAA'!N21-'MÁSTER HABILIT. EXP. Y CCAA'!N19)/'MÁSTER HABILIT. EXP. Y CCAA'!N19</f>
        <v>2.045014245014245</v>
      </c>
      <c r="O17" s="106" t="s">
        <v>54</v>
      </c>
      <c r="P17" s="106" t="s">
        <v>54</v>
      </c>
      <c r="Q17" s="106" t="s">
        <v>54</v>
      </c>
      <c r="R17" s="106" t="s">
        <v>54</v>
      </c>
      <c r="S17" s="106">
        <f>('MÁSTER HABILIT. EXP. Y CCAA'!S21-'MÁSTER HABILIT. EXP. Y CCAA'!S19)/'MÁSTER HABILIT. EXP. Y CCAA'!S19</f>
        <v>0.55500000000000005</v>
      </c>
      <c r="T17" s="106" t="s">
        <v>54</v>
      </c>
      <c r="U17" s="402" t="s">
        <v>54</v>
      </c>
      <c r="V17" s="33"/>
      <c r="W17" s="12"/>
    </row>
    <row r="18" spans="1:25">
      <c r="A18" s="221"/>
      <c r="B18" s="398" t="s">
        <v>57</v>
      </c>
      <c r="C18" s="106">
        <f>('MÁSTER HABILIT. EXP. Y CCAA'!C22-'MÁSTER HABILIT. EXP. Y CCAA'!C19)/'MÁSTER HABILIT. EXP. Y CCAA'!C19</f>
        <v>4.3684210526315788</v>
      </c>
      <c r="D18" s="106" t="s">
        <v>54</v>
      </c>
      <c r="E18" s="106" t="s">
        <v>54</v>
      </c>
      <c r="F18" s="106" t="s">
        <v>54</v>
      </c>
      <c r="G18" s="106">
        <f>('MÁSTER HABILIT. EXP. Y CCAA'!G22-'MÁSTER HABILIT. EXP. Y CCAA'!G19)/'MÁSTER HABILIT. EXP. Y CCAA'!G19</f>
        <v>4.8563484708063021</v>
      </c>
      <c r="H18" s="106">
        <f>('MÁSTER HABILIT. EXP. Y CCAA'!H22-'MÁSTER HABILIT. EXP. Y CCAA'!H19)/'MÁSTER HABILIT. EXP. Y CCAA'!H19</f>
        <v>3.1970633693972186</v>
      </c>
      <c r="I18" s="106">
        <f>('MÁSTER HABILIT. EXP. Y CCAA'!I22-'MÁSTER HABILIT. EXP. Y CCAA'!I19)/'MÁSTER HABILIT. EXP. Y CCAA'!I19</f>
        <v>5</v>
      </c>
      <c r="J18" s="106" t="s">
        <v>54</v>
      </c>
      <c r="K18" s="106" t="s">
        <v>54</v>
      </c>
      <c r="L18" s="106" t="s">
        <v>54</v>
      </c>
      <c r="M18" s="106">
        <f>('MÁSTER HABILIT. EXP. Y CCAA'!M22-'MÁSTER HABILIT. EXP. Y CCAA'!M19)/'MÁSTER HABILIT. EXP. Y CCAA'!M19</f>
        <v>4.6410978184377187</v>
      </c>
      <c r="N18" s="106">
        <f>('MÁSTER HABILIT. EXP. Y CCAA'!N22-'MÁSTER HABILIT. EXP. Y CCAA'!N19)/'MÁSTER HABILIT. EXP. Y CCAA'!N19</f>
        <v>3.2165242165242165</v>
      </c>
      <c r="O18" s="106" t="s">
        <v>54</v>
      </c>
      <c r="P18" s="106" t="s">
        <v>54</v>
      </c>
      <c r="Q18" s="106" t="s">
        <v>54</v>
      </c>
      <c r="R18" s="106" t="s">
        <v>54</v>
      </c>
      <c r="S18" s="106">
        <f>('MÁSTER HABILIT. EXP. Y CCAA'!S22-'MÁSTER HABILIT. EXP. Y CCAA'!S19)/'MÁSTER HABILIT. EXP. Y CCAA'!S19</f>
        <v>2.0674999999999999</v>
      </c>
      <c r="T18" s="106" t="s">
        <v>54</v>
      </c>
      <c r="U18" s="402" t="s">
        <v>54</v>
      </c>
      <c r="V18" s="33"/>
      <c r="W18" s="12"/>
    </row>
    <row r="19" spans="1:25">
      <c r="A19" s="222" t="s">
        <v>61</v>
      </c>
      <c r="B19" s="400"/>
      <c r="C19" s="16"/>
      <c r="D19" s="16"/>
      <c r="E19" s="16"/>
      <c r="F19" s="16"/>
      <c r="G19" s="16"/>
      <c r="H19" s="16"/>
      <c r="I19" s="16"/>
      <c r="J19" s="16"/>
      <c r="K19" s="16"/>
      <c r="L19" s="16"/>
      <c r="M19" s="16"/>
      <c r="N19" s="16"/>
      <c r="O19" s="16"/>
      <c r="P19" s="16"/>
      <c r="Q19" s="16"/>
      <c r="R19" s="16"/>
      <c r="S19" s="16"/>
      <c r="T19" s="16"/>
      <c r="U19" s="403"/>
      <c r="V19" s="33"/>
      <c r="W19" s="12"/>
    </row>
    <row r="20" spans="1:25">
      <c r="A20" s="221"/>
      <c r="B20" s="398" t="s">
        <v>55</v>
      </c>
      <c r="C20" s="106">
        <f>('MÁSTER HABILIT. EXP. Y CCAA'!C25-'MÁSTER HABILIT. EXP. Y CCAA'!C24)/'MÁSTER HABILIT. EXP. Y CCAA'!C24</f>
        <v>0.99926900584795331</v>
      </c>
      <c r="D20" s="106" t="s">
        <v>54</v>
      </c>
      <c r="E20" s="106" t="s">
        <v>54</v>
      </c>
      <c r="F20" s="106" t="s">
        <v>54</v>
      </c>
      <c r="G20" s="106" t="s">
        <v>54</v>
      </c>
      <c r="H20" s="106">
        <f>('MÁSTER HABILIT. EXP. Y CCAA'!H25-'MÁSTER HABILIT. EXP. Y CCAA'!H24)/'MÁSTER HABILIT. EXP. Y CCAA'!H24</f>
        <v>0.38001707941929963</v>
      </c>
      <c r="I20" s="106" t="s">
        <v>54</v>
      </c>
      <c r="J20" s="106" t="s">
        <v>54</v>
      </c>
      <c r="K20" s="106" t="s">
        <v>54</v>
      </c>
      <c r="L20" s="106" t="s">
        <v>54</v>
      </c>
      <c r="M20" s="106">
        <f>('MÁSTER HABILIT. EXP. Y CCAA'!M25-'MÁSTER HABILIT. EXP. Y CCAA'!M24)/'MÁSTER HABILIT. EXP. Y CCAA'!M24</f>
        <v>0.99544072948328277</v>
      </c>
      <c r="N20" s="106" t="s">
        <v>54</v>
      </c>
      <c r="O20" s="106" t="s">
        <v>54</v>
      </c>
      <c r="P20" s="104" t="s">
        <v>54</v>
      </c>
      <c r="Q20" s="106" t="s">
        <v>54</v>
      </c>
      <c r="R20" s="106" t="s">
        <v>54</v>
      </c>
      <c r="S20" s="106" t="s">
        <v>54</v>
      </c>
      <c r="T20" s="106" t="s">
        <v>54</v>
      </c>
      <c r="U20" s="402" t="s">
        <v>54</v>
      </c>
      <c r="V20" s="33"/>
      <c r="W20" s="12"/>
    </row>
    <row r="21" spans="1:25">
      <c r="A21" s="221"/>
      <c r="B21" s="398" t="s">
        <v>56</v>
      </c>
      <c r="C21" s="106">
        <f>('MÁSTER HABILIT. EXP. Y CCAA'!C26-'MÁSTER HABILIT. EXP. Y CCAA'!C24)/'MÁSTER HABILIT. EXP. Y CCAA'!C24</f>
        <v>2.8106725146198834</v>
      </c>
      <c r="D21" s="106" t="s">
        <v>54</v>
      </c>
      <c r="E21" s="106" t="s">
        <v>54</v>
      </c>
      <c r="F21" s="106" t="s">
        <v>54</v>
      </c>
      <c r="G21" s="106" t="s">
        <v>54</v>
      </c>
      <c r="H21" s="106">
        <f>('MÁSTER HABILIT. EXP. Y CCAA'!H26-'MÁSTER HABILIT. EXP. Y CCAA'!H24)/'MÁSTER HABILIT. EXP. Y CCAA'!H24</f>
        <v>1.9888983774551663</v>
      </c>
      <c r="I21" s="106" t="s">
        <v>54</v>
      </c>
      <c r="J21" s="106" t="s">
        <v>54</v>
      </c>
      <c r="K21" s="106" t="s">
        <v>54</v>
      </c>
      <c r="L21" s="106" t="s">
        <v>54</v>
      </c>
      <c r="M21" s="106">
        <f>('MÁSTER HABILIT. EXP. Y CCAA'!M26-'MÁSTER HABILIT. EXP. Y CCAA'!M24)/'MÁSTER HABILIT. EXP. Y CCAA'!M24</f>
        <v>3.233282674772036</v>
      </c>
      <c r="N21" s="106" t="s">
        <v>54</v>
      </c>
      <c r="O21" s="106" t="s">
        <v>54</v>
      </c>
      <c r="P21" s="104" t="s">
        <v>54</v>
      </c>
      <c r="Q21" s="106" t="s">
        <v>54</v>
      </c>
      <c r="R21" s="106" t="s">
        <v>54</v>
      </c>
      <c r="S21" s="106" t="s">
        <v>54</v>
      </c>
      <c r="T21" s="106" t="s">
        <v>54</v>
      </c>
      <c r="U21" s="402" t="s">
        <v>54</v>
      </c>
      <c r="V21" s="33"/>
      <c r="W21" s="12"/>
    </row>
    <row r="22" spans="1:25">
      <c r="A22" s="221"/>
      <c r="B22" s="398" t="s">
        <v>57</v>
      </c>
      <c r="C22" s="106">
        <f>('MÁSTER HABILIT. EXP. Y CCAA'!C27-'MÁSTER HABILIT. EXP. Y CCAA'!C24)/'MÁSTER HABILIT. EXP. Y CCAA'!C24</f>
        <v>4.0811403508771935</v>
      </c>
      <c r="D22" s="106" t="s">
        <v>54</v>
      </c>
      <c r="E22" s="106" t="s">
        <v>54</v>
      </c>
      <c r="F22" s="106" t="s">
        <v>54</v>
      </c>
      <c r="G22" s="106" t="s">
        <v>54</v>
      </c>
      <c r="H22" s="106">
        <f>('MÁSTER HABILIT. EXP. Y CCAA'!H27-'MÁSTER HABILIT. EXP. Y CCAA'!H24)/'MÁSTER HABILIT. EXP. Y CCAA'!H24</f>
        <v>3.1383432963279247</v>
      </c>
      <c r="I22" s="106" t="s">
        <v>54</v>
      </c>
      <c r="J22" s="106" t="s">
        <v>54</v>
      </c>
      <c r="K22" s="106" t="s">
        <v>54</v>
      </c>
      <c r="L22" s="106" t="s">
        <v>54</v>
      </c>
      <c r="M22" s="106">
        <f>('MÁSTER HABILIT. EXP. Y CCAA'!M27-'MÁSTER HABILIT. EXP. Y CCAA'!M24)/'MÁSTER HABILIT. EXP. Y CCAA'!M24</f>
        <v>4.6436170212765955</v>
      </c>
      <c r="N22" s="106" t="s">
        <v>54</v>
      </c>
      <c r="O22" s="106" t="s">
        <v>54</v>
      </c>
      <c r="P22" s="104" t="s">
        <v>54</v>
      </c>
      <c r="Q22" s="106" t="s">
        <v>54</v>
      </c>
      <c r="R22" s="106" t="s">
        <v>54</v>
      </c>
      <c r="S22" s="106" t="s">
        <v>54</v>
      </c>
      <c r="T22" s="106" t="s">
        <v>54</v>
      </c>
      <c r="U22" s="402" t="s">
        <v>54</v>
      </c>
      <c r="V22" s="33"/>
      <c r="W22" s="12"/>
    </row>
    <row r="23" spans="1:25" ht="6.75" customHeight="1">
      <c r="A23" s="223"/>
      <c r="B23" s="224"/>
      <c r="C23" s="230"/>
      <c r="D23" s="230"/>
      <c r="E23" s="230"/>
      <c r="F23" s="230"/>
      <c r="G23" s="230"/>
      <c r="H23" s="230"/>
      <c r="I23" s="230"/>
      <c r="J23" s="230"/>
      <c r="K23" s="230"/>
      <c r="L23" s="230"/>
      <c r="M23" s="230"/>
      <c r="N23" s="230"/>
      <c r="O23" s="230"/>
      <c r="P23" s="230"/>
      <c r="Q23" s="230"/>
      <c r="R23" s="230"/>
      <c r="S23" s="230"/>
      <c r="T23" s="230"/>
      <c r="U23" s="231"/>
      <c r="V23" s="33"/>
      <c r="W23" s="12"/>
      <c r="X23" s="12"/>
      <c r="Y23" s="12"/>
    </row>
    <row r="24" spans="1:25" ht="8.25" customHeight="1">
      <c r="A24" s="9"/>
      <c r="B24" s="9"/>
      <c r="C24" s="10"/>
      <c r="D24" s="11"/>
      <c r="E24" s="11"/>
      <c r="F24" s="11"/>
      <c r="G24" s="11"/>
      <c r="H24" s="10"/>
      <c r="I24" s="11"/>
      <c r="J24" s="11"/>
      <c r="K24" s="11"/>
      <c r="L24" s="11"/>
      <c r="M24" s="10"/>
      <c r="N24" s="10"/>
      <c r="O24" s="11"/>
      <c r="P24" s="11"/>
      <c r="Q24" s="11"/>
      <c r="R24" s="11"/>
      <c r="S24" s="10"/>
      <c r="T24" s="11"/>
      <c r="U24" s="10"/>
      <c r="V24" s="33"/>
      <c r="W24" s="12"/>
    </row>
    <row r="25" spans="1:25" ht="13.5" thickBot="1">
      <c r="A25" s="38"/>
      <c r="B25" s="38"/>
      <c r="C25" s="39"/>
      <c r="D25" s="39"/>
      <c r="E25" s="39"/>
      <c r="F25" s="39"/>
      <c r="G25" s="33"/>
      <c r="H25" s="39"/>
      <c r="I25" s="33"/>
      <c r="J25" s="39"/>
      <c r="K25" s="33"/>
      <c r="L25" s="33"/>
      <c r="M25" s="39"/>
      <c r="N25" s="39"/>
      <c r="O25" s="33"/>
      <c r="P25" s="33"/>
      <c r="Q25" s="39"/>
      <c r="R25" s="39"/>
      <c r="S25" s="33"/>
      <c r="T25" s="33"/>
      <c r="U25" s="33"/>
      <c r="V25" s="33"/>
      <c r="W25" s="12"/>
    </row>
    <row r="26" spans="1:25" ht="18.75" customHeight="1">
      <c r="A26" s="543" t="s">
        <v>64</v>
      </c>
      <c r="B26" s="544"/>
      <c r="C26" s="544"/>
      <c r="D26" s="544"/>
      <c r="E26" s="544"/>
      <c r="F26" s="544"/>
      <c r="G26" s="544"/>
      <c r="H26" s="544"/>
      <c r="I26" s="544"/>
      <c r="J26" s="544"/>
      <c r="K26" s="544"/>
      <c r="L26" s="544"/>
      <c r="M26" s="544"/>
      <c r="N26" s="544"/>
      <c r="O26" s="544"/>
      <c r="P26" s="544"/>
      <c r="Q26" s="544"/>
      <c r="R26" s="544"/>
      <c r="S26" s="544"/>
      <c r="T26" s="544"/>
      <c r="U26" s="545"/>
    </row>
    <row r="27" spans="1:25" ht="48" customHeight="1">
      <c r="A27" s="541" t="s">
        <v>47</v>
      </c>
      <c r="B27" s="542"/>
      <c r="C27" s="245" t="s">
        <v>65</v>
      </c>
      <c r="D27" s="238" t="s">
        <v>13</v>
      </c>
      <c r="E27" s="238" t="s">
        <v>15</v>
      </c>
      <c r="F27" s="238" t="s">
        <v>48</v>
      </c>
      <c r="G27" s="238" t="s">
        <v>19</v>
      </c>
      <c r="H27" s="238" t="s">
        <v>21</v>
      </c>
      <c r="I27" s="238" t="s">
        <v>25</v>
      </c>
      <c r="J27" s="238" t="s">
        <v>23</v>
      </c>
      <c r="K27" s="238" t="s">
        <v>27</v>
      </c>
      <c r="L27" s="238" t="s">
        <v>50</v>
      </c>
      <c r="M27" s="238" t="s">
        <v>29</v>
      </c>
      <c r="N27" s="239" t="s">
        <v>31</v>
      </c>
      <c r="O27" s="239" t="s">
        <v>33</v>
      </c>
      <c r="P27" s="238" t="s">
        <v>66</v>
      </c>
      <c r="Q27" s="238" t="s">
        <v>37</v>
      </c>
      <c r="R27" s="238" t="s">
        <v>39</v>
      </c>
      <c r="S27" s="238" t="s">
        <v>41</v>
      </c>
      <c r="T27" s="238" t="s">
        <v>43</v>
      </c>
      <c r="U27" s="240" t="s">
        <v>45</v>
      </c>
    </row>
    <row r="28" spans="1:25">
      <c r="A28" s="241"/>
      <c r="B28" s="242" t="s">
        <v>55</v>
      </c>
      <c r="C28" s="246">
        <f>(C4+C8+C12+C16+C20)/5</f>
        <v>0.99926900584795342</v>
      </c>
      <c r="D28" s="243">
        <f>(D4+D8)/2</f>
        <v>0.69752475247524759</v>
      </c>
      <c r="E28" s="243">
        <f>E4</f>
        <v>1.7628053585500398</v>
      </c>
      <c r="F28" s="243">
        <f>(F4+F8+F12)/3</f>
        <v>0.8137547425429007</v>
      </c>
      <c r="G28" s="243">
        <f>(G4+G8+G12+G16)/4</f>
        <v>1.0002052545155995</v>
      </c>
      <c r="H28" s="243">
        <f>(H4+H8+H12+H16+H20)/5</f>
        <v>0.42187958493137795</v>
      </c>
      <c r="I28" s="243">
        <f>(I4+I8+I12+I16)/4</f>
        <v>0.99986751457339684</v>
      </c>
      <c r="J28" s="243">
        <f>J4</f>
        <v>1.6285587188612098</v>
      </c>
      <c r="K28" s="243">
        <f>K4</f>
        <v>0.23491145645102998</v>
      </c>
      <c r="L28" s="243">
        <f>L4</f>
        <v>0.19994128009395171</v>
      </c>
      <c r="M28" s="243">
        <f>(M4+M8+M12+M16+M20)/5</f>
        <v>0.99583493914225918</v>
      </c>
      <c r="N28" s="243">
        <f>(N8+N16)/2</f>
        <v>0.35568065529275761</v>
      </c>
      <c r="O28" s="243">
        <f>(O4+O8)/2</f>
        <v>0.38412001996931722</v>
      </c>
      <c r="P28" s="243">
        <f t="shared" ref="P28:Q30" si="0">(P4+P8+P12)/3</f>
        <v>0.7324801521247567</v>
      </c>
      <c r="Q28" s="243">
        <f t="shared" si="0"/>
        <v>0.6918492536208799</v>
      </c>
      <c r="R28" s="243">
        <f>R4</f>
        <v>0.54897494305239181</v>
      </c>
      <c r="S28" s="243">
        <f>(S4+S8+S12+S16)/4</f>
        <v>0.23655338645418325</v>
      </c>
      <c r="T28" s="243">
        <f>(T4+T12)/2</f>
        <v>0.888787713340776</v>
      </c>
      <c r="U28" s="244">
        <f>(U4+U8)/2</f>
        <v>0.19999999999999998</v>
      </c>
      <c r="V28" s="33"/>
      <c r="W28" s="12"/>
    </row>
    <row r="29" spans="1:25">
      <c r="A29" s="221"/>
      <c r="B29" s="7" t="s">
        <v>56</v>
      </c>
      <c r="C29" s="247">
        <f>(C5+C9+C13+C17+C21)/5</f>
        <v>3.1665204678362575</v>
      </c>
      <c r="D29" s="106">
        <f>(D5+D9)/2</f>
        <v>2.6777227722772281</v>
      </c>
      <c r="E29" s="106">
        <f>E5</f>
        <v>5.0795902285263992</v>
      </c>
      <c r="F29" s="106" t="s">
        <v>54</v>
      </c>
      <c r="G29" s="106">
        <f>(G5+G9+G13+G17)/4</f>
        <v>3.2313452537875809</v>
      </c>
      <c r="H29" s="106">
        <f t="shared" ref="H29:H30" si="1">(H5+H9+H13+H17+H21)/5</f>
        <v>2.0803194473723616</v>
      </c>
      <c r="I29" s="106">
        <f>(I5+I9+I13+I17)/4</f>
        <v>3.3332738710703786</v>
      </c>
      <c r="J29" s="106">
        <f>J5</f>
        <v>4.6637010676156576</v>
      </c>
      <c r="K29" s="106">
        <f>K5</f>
        <v>1.6761835923382722</v>
      </c>
      <c r="L29" s="106">
        <f t="shared" ref="L29:L30" si="2">L5</f>
        <v>1.6001174398120961</v>
      </c>
      <c r="M29" s="106">
        <f>(M5+M9+M13+M17+M21)/5</f>
        <v>3.2341545605705639</v>
      </c>
      <c r="N29" s="106">
        <f>(N9+N17)/2</f>
        <v>1.9369757028019248</v>
      </c>
      <c r="O29" s="106">
        <f>(O5+O9)/2</f>
        <v>1.2390258034188346</v>
      </c>
      <c r="P29" s="106">
        <f t="shared" si="0"/>
        <v>2.7424780807039633</v>
      </c>
      <c r="Q29" s="106">
        <f t="shared" si="0"/>
        <v>2.6657012888241951</v>
      </c>
      <c r="R29" s="106">
        <f>R5</f>
        <v>2.3553530751708429</v>
      </c>
      <c r="S29" s="106">
        <f>(S5+S9++S13+S17)/4</f>
        <v>0.64362729083665338</v>
      </c>
      <c r="T29" s="106">
        <f>(T5+T13)/2</f>
        <v>2.9977981706912464</v>
      </c>
      <c r="U29" s="402">
        <f>(U5+U9)/2</f>
        <v>1.6</v>
      </c>
      <c r="V29" s="33"/>
      <c r="W29" s="12"/>
    </row>
    <row r="30" spans="1:25">
      <c r="A30" s="223"/>
      <c r="B30" s="235" t="s">
        <v>57</v>
      </c>
      <c r="C30" s="248">
        <f>(C6+C10+C14+C18+C22)/5</f>
        <v>4.689035087719299</v>
      </c>
      <c r="D30" s="236">
        <f>(D6+D10)/2</f>
        <v>4.0925742574257429</v>
      </c>
      <c r="E30" s="236">
        <f>E6</f>
        <v>7.4980299448384562</v>
      </c>
      <c r="F30" s="236" t="s">
        <v>54</v>
      </c>
      <c r="G30" s="236">
        <f>(G6+G10+G14+G18)/4</f>
        <v>4.8587821829854958</v>
      </c>
      <c r="H30" s="236">
        <f t="shared" si="1"/>
        <v>3.2652282003432647</v>
      </c>
      <c r="I30" s="236">
        <f>(I6+I10+I14+I18)/4</f>
        <v>4.9997052847387424</v>
      </c>
      <c r="J30" s="236">
        <f>J6</f>
        <v>6.8314056939501784</v>
      </c>
      <c r="K30" s="236">
        <f>K6</f>
        <v>2.7050957715937836</v>
      </c>
      <c r="L30" s="236">
        <f t="shared" si="2"/>
        <v>2.6001174398120961</v>
      </c>
      <c r="M30" s="236">
        <f>(M6+M10+M14+M18+M22)/5</f>
        <v>4.6452088171076795</v>
      </c>
      <c r="N30" s="236">
        <f>(N10+N18)/2</f>
        <v>3.0669510143908898</v>
      </c>
      <c r="O30" s="236">
        <f>(O6+O10)/2</f>
        <v>1.8525779732600638</v>
      </c>
      <c r="P30" s="236">
        <f t="shared" si="0"/>
        <v>4.1818537115691594</v>
      </c>
      <c r="Q30" s="236">
        <f t="shared" si="0"/>
        <v>4.0757448022862865</v>
      </c>
      <c r="R30" s="236">
        <f>R6</f>
        <v>3.6469248291571752</v>
      </c>
      <c r="S30" s="236">
        <f>(S6+S10+S14+S18)/4</f>
        <v>2.0672080677290836</v>
      </c>
      <c r="T30" s="236">
        <f>(T6+T14)/2</f>
        <v>4.5346951675935046</v>
      </c>
      <c r="U30" s="237">
        <f>(U6+U10)/2</f>
        <v>2.5999999999999996</v>
      </c>
      <c r="V30" s="33"/>
      <c r="W30" s="12"/>
    </row>
  </sheetData>
  <sheetProtection selectLockedCells="1" selectUnlockedCells="1"/>
  <mergeCells count="4">
    <mergeCell ref="A27:B27"/>
    <mergeCell ref="A26:U26"/>
    <mergeCell ref="A2:B2"/>
    <mergeCell ref="A1:U1"/>
  </mergeCells>
  <pageMargins left="0.18" right="0.34" top="0.74803149606299213" bottom="0.74803149606299213" header="0.31496062992125984" footer="0.31496062992125984"/>
  <pageSetup paperSize="9" scale="65" orientation="landscape" r:id="rId1"/>
  <ignoredErrors>
    <ignoredError sqref="H28:H29 H30 S29"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BJ47"/>
  <sheetViews>
    <sheetView zoomScaleNormal="100" workbookViewId="0">
      <selection activeCell="A38" sqref="A38:B38"/>
    </sheetView>
  </sheetViews>
  <sheetFormatPr defaultColWidth="9.140625" defaultRowHeight="12.75"/>
  <cols>
    <col min="1" max="1" width="41" style="62" customWidth="1"/>
    <col min="2" max="2" width="92.42578125" style="61" customWidth="1"/>
    <col min="3" max="3" width="23" style="14" customWidth="1"/>
    <col min="4" max="4" width="18.42578125" style="14" customWidth="1"/>
    <col min="5" max="5" width="23.42578125" style="14" customWidth="1"/>
    <col min="6" max="6" width="20.5703125" style="14" customWidth="1"/>
    <col min="7" max="7" width="13.28515625" style="14" customWidth="1"/>
    <col min="8" max="8" width="87.28515625" style="14" customWidth="1"/>
    <col min="9" max="46" width="9.140625" style="14" customWidth="1"/>
    <col min="47" max="58" width="9.140625" style="6" customWidth="1"/>
    <col min="59" max="16384" width="9.140625" style="14"/>
  </cols>
  <sheetData>
    <row r="1" spans="1:62" s="57" customFormat="1" ht="30" customHeight="1">
      <c r="A1" s="584" t="s">
        <v>455</v>
      </c>
      <c r="B1" s="586"/>
      <c r="AY1" s="68"/>
      <c r="AZ1" s="68"/>
      <c r="BA1" s="68"/>
      <c r="BB1" s="68"/>
      <c r="BC1" s="68"/>
      <c r="BD1" s="68"/>
      <c r="BE1" s="68"/>
      <c r="BF1" s="68"/>
      <c r="BG1" s="68"/>
      <c r="BH1" s="68"/>
      <c r="BI1" s="68"/>
      <c r="BJ1" s="68"/>
    </row>
    <row r="2" spans="1:62" s="58" customFormat="1" ht="24.75" customHeight="1">
      <c r="A2" s="575" t="s">
        <v>405</v>
      </c>
      <c r="B2" s="577"/>
      <c r="C2" s="13"/>
      <c r="D2" s="13"/>
      <c r="E2" s="13"/>
      <c r="F2" s="13"/>
    </row>
    <row r="3" spans="1:62" s="59" customFormat="1" ht="18" customHeight="1">
      <c r="A3" s="578" t="s">
        <v>125</v>
      </c>
      <c r="B3" s="580"/>
    </row>
    <row r="4" spans="1:62" s="59" customFormat="1" ht="18" customHeight="1">
      <c r="A4" s="113"/>
      <c r="B4" s="377">
        <v>1</v>
      </c>
    </row>
    <row r="5" spans="1:62" s="13" customFormat="1" ht="19.5" customHeight="1">
      <c r="A5" s="264" t="s">
        <v>197</v>
      </c>
      <c r="B5" s="518">
        <v>32.340000000000003</v>
      </c>
      <c r="AU5" s="67"/>
      <c r="AV5" s="67"/>
      <c r="AW5" s="67"/>
      <c r="AX5" s="67"/>
      <c r="AY5" s="67"/>
      <c r="AZ5" s="67"/>
      <c r="BA5" s="67"/>
      <c r="BB5" s="67"/>
      <c r="BC5" s="67"/>
      <c r="BD5" s="67"/>
      <c r="BE5" s="67"/>
      <c r="BF5" s="67"/>
    </row>
    <row r="6" spans="1:62" s="13" customFormat="1" ht="19.5" customHeight="1">
      <c r="A6" s="122" t="s">
        <v>456</v>
      </c>
      <c r="B6" s="188">
        <v>76.209999999999994</v>
      </c>
      <c r="AU6" s="71"/>
      <c r="AV6" s="71"/>
      <c r="AW6" s="71"/>
      <c r="AX6" s="71"/>
      <c r="AY6" s="71"/>
      <c r="AZ6" s="71"/>
      <c r="BA6" s="71"/>
      <c r="BB6" s="71"/>
      <c r="BC6" s="71"/>
      <c r="BD6" s="71"/>
      <c r="BE6" s="71"/>
      <c r="BF6" s="71"/>
    </row>
    <row r="7" spans="1:62" s="13" customFormat="1" ht="26.25" customHeight="1">
      <c r="A7" s="330"/>
      <c r="B7" s="331" t="s">
        <v>457</v>
      </c>
      <c r="H7" s="508"/>
      <c r="AU7" s="71"/>
      <c r="AV7" s="71"/>
      <c r="AW7" s="71"/>
      <c r="AX7" s="71"/>
      <c r="AY7" s="71"/>
      <c r="AZ7" s="71"/>
      <c r="BA7" s="71"/>
      <c r="BB7" s="71"/>
      <c r="BC7" s="71"/>
      <c r="BD7" s="71"/>
      <c r="BE7" s="71"/>
      <c r="BF7" s="71"/>
    </row>
    <row r="8" spans="1:62" s="13" customFormat="1" ht="30" customHeight="1">
      <c r="A8" s="332"/>
      <c r="B8" s="378" t="s">
        <v>413</v>
      </c>
      <c r="H8" s="508"/>
      <c r="AU8" s="71"/>
      <c r="AV8" s="71"/>
      <c r="AW8" s="71"/>
      <c r="AX8" s="71"/>
      <c r="AY8" s="71"/>
      <c r="AZ8" s="71"/>
      <c r="BA8" s="71"/>
      <c r="BB8" s="71"/>
      <c r="BC8" s="71"/>
      <c r="BD8" s="71"/>
      <c r="BE8" s="71"/>
      <c r="BF8" s="71"/>
    </row>
    <row r="9" spans="1:62" s="13" customFormat="1" ht="19.350000000000001" customHeight="1">
      <c r="A9" s="332"/>
      <c r="B9" s="378" t="s">
        <v>458</v>
      </c>
      <c r="H9" s="508"/>
      <c r="AU9" s="71"/>
      <c r="AV9" s="71"/>
      <c r="AW9" s="71"/>
      <c r="AX9" s="71"/>
      <c r="AY9" s="71"/>
      <c r="AZ9" s="71"/>
      <c r="BA9" s="71"/>
      <c r="BB9" s="71"/>
      <c r="BC9" s="71"/>
      <c r="BD9" s="71"/>
      <c r="BE9" s="71"/>
      <c r="BF9" s="71"/>
    </row>
    <row r="10" spans="1:62" s="13" customFormat="1" ht="31.5" customHeight="1">
      <c r="A10" s="332"/>
      <c r="B10" s="378" t="s">
        <v>459</v>
      </c>
      <c r="H10" s="508"/>
      <c r="AU10" s="71"/>
      <c r="AV10" s="71"/>
      <c r="AW10" s="71"/>
      <c r="AX10" s="71"/>
      <c r="AY10" s="71"/>
      <c r="AZ10" s="71"/>
      <c r="BA10" s="71"/>
      <c r="BB10" s="71"/>
      <c r="BC10" s="71"/>
      <c r="BD10" s="71"/>
      <c r="BE10" s="71"/>
      <c r="BF10" s="71"/>
    </row>
    <row r="11" spans="1:62" s="13" customFormat="1" ht="30.75" customHeight="1">
      <c r="A11" s="332"/>
      <c r="B11" s="378" t="s">
        <v>460</v>
      </c>
      <c r="H11" s="508"/>
      <c r="AU11" s="71"/>
      <c r="AV11" s="71"/>
      <c r="AW11" s="71"/>
      <c r="AX11" s="71"/>
      <c r="AY11" s="71"/>
      <c r="AZ11" s="71"/>
      <c r="BA11" s="71"/>
      <c r="BB11" s="71"/>
      <c r="BC11" s="71"/>
      <c r="BD11" s="71"/>
      <c r="BE11" s="71"/>
      <c r="BF11" s="71"/>
    </row>
    <row r="12" spans="1:62" s="13" customFormat="1" ht="19.350000000000001" customHeight="1">
      <c r="A12" s="332"/>
      <c r="B12" s="378" t="s">
        <v>461</v>
      </c>
      <c r="H12" s="508"/>
      <c r="AU12" s="71"/>
      <c r="AV12" s="71"/>
      <c r="AW12" s="71"/>
      <c r="AX12" s="71"/>
      <c r="AY12" s="71"/>
      <c r="AZ12" s="71"/>
      <c r="BA12" s="71"/>
      <c r="BB12" s="71"/>
      <c r="BC12" s="71"/>
      <c r="BD12" s="71"/>
      <c r="BE12" s="71"/>
      <c r="BF12" s="71"/>
    </row>
    <row r="13" spans="1:62" s="13" customFormat="1" ht="25.5" customHeight="1">
      <c r="A13" s="332"/>
      <c r="B13" s="378" t="s">
        <v>462</v>
      </c>
      <c r="H13" s="508"/>
      <c r="AU13" s="71"/>
      <c r="AV13" s="71"/>
      <c r="AW13" s="71"/>
      <c r="AX13" s="71"/>
      <c r="AY13" s="71"/>
      <c r="AZ13" s="71"/>
      <c r="BA13" s="71"/>
      <c r="BB13" s="71"/>
      <c r="BC13" s="71"/>
      <c r="BD13" s="71"/>
      <c r="BE13" s="71"/>
      <c r="BF13" s="71"/>
    </row>
    <row r="14" spans="1:62" s="13" customFormat="1" ht="32.25" customHeight="1">
      <c r="A14" s="332"/>
      <c r="B14" s="378" t="s">
        <v>463</v>
      </c>
      <c r="H14" s="508"/>
      <c r="AU14" s="71"/>
      <c r="AV14" s="71"/>
      <c r="AW14" s="71"/>
      <c r="AX14" s="71"/>
      <c r="AY14" s="71"/>
      <c r="AZ14" s="71"/>
      <c r="BA14" s="71"/>
      <c r="BB14" s="71"/>
      <c r="BC14" s="71"/>
      <c r="BD14" s="71"/>
      <c r="BE14" s="71"/>
      <c r="BF14" s="71"/>
    </row>
    <row r="15" spans="1:62" s="13" customFormat="1" ht="27.75" customHeight="1">
      <c r="A15" s="332"/>
      <c r="B15" s="378" t="s">
        <v>464</v>
      </c>
      <c r="H15" s="508"/>
      <c r="AU15" s="71"/>
      <c r="AV15" s="71"/>
      <c r="AW15" s="71"/>
      <c r="AX15" s="71"/>
      <c r="AY15" s="71"/>
      <c r="AZ15" s="71"/>
      <c r="BA15" s="71"/>
      <c r="BB15" s="71"/>
      <c r="BC15" s="71"/>
      <c r="BD15" s="71"/>
      <c r="BE15" s="71"/>
      <c r="BF15" s="71"/>
    </row>
    <row r="16" spans="1:62" s="13" customFormat="1" ht="19.350000000000001" customHeight="1">
      <c r="A16" s="332"/>
      <c r="B16" s="378" t="s">
        <v>465</v>
      </c>
      <c r="H16" s="508"/>
      <c r="AU16" s="71"/>
      <c r="AV16" s="71"/>
      <c r="AW16" s="71"/>
      <c r="AX16" s="71"/>
      <c r="AY16" s="71"/>
      <c r="AZ16" s="71"/>
      <c r="BA16" s="71"/>
      <c r="BB16" s="71"/>
      <c r="BC16" s="71"/>
      <c r="BD16" s="71"/>
      <c r="BE16" s="71"/>
      <c r="BF16" s="71"/>
    </row>
    <row r="17" spans="1:58" s="13" customFormat="1" ht="19.350000000000001" customHeight="1">
      <c r="A17" s="332"/>
      <c r="B17" s="378" t="s">
        <v>466</v>
      </c>
      <c r="H17" s="508"/>
      <c r="AU17" s="71"/>
      <c r="AV17" s="71"/>
      <c r="AW17" s="71"/>
      <c r="AX17" s="71"/>
      <c r="AY17" s="71"/>
      <c r="AZ17" s="71"/>
      <c r="BA17" s="71"/>
      <c r="BB17" s="71"/>
      <c r="BC17" s="71"/>
      <c r="BD17" s="71"/>
      <c r="BE17" s="71"/>
      <c r="BF17" s="71"/>
    </row>
    <row r="18" spans="1:58" s="13" customFormat="1" ht="19.350000000000001" customHeight="1">
      <c r="A18" s="332"/>
      <c r="B18" s="378" t="s">
        <v>467</v>
      </c>
      <c r="H18" s="508"/>
      <c r="AU18" s="71"/>
      <c r="AV18" s="71"/>
      <c r="AW18" s="71"/>
      <c r="AX18" s="71"/>
      <c r="AY18" s="71"/>
      <c r="AZ18" s="71"/>
      <c r="BA18" s="71"/>
      <c r="BB18" s="71"/>
      <c r="BC18" s="71"/>
      <c r="BD18" s="71"/>
      <c r="BE18" s="71"/>
      <c r="BF18" s="71"/>
    </row>
    <row r="19" spans="1:58" s="13" customFormat="1" ht="32.25" customHeight="1">
      <c r="A19" s="332"/>
      <c r="B19" s="378" t="s">
        <v>468</v>
      </c>
      <c r="H19" s="508"/>
      <c r="AU19" s="71"/>
      <c r="AV19" s="71"/>
      <c r="AW19" s="71"/>
      <c r="AX19" s="71"/>
      <c r="AY19" s="71"/>
      <c r="AZ19" s="71"/>
      <c r="BA19" s="71"/>
      <c r="BB19" s="71"/>
      <c r="BC19" s="71"/>
      <c r="BD19" s="71"/>
      <c r="BE19" s="71"/>
      <c r="BF19" s="71"/>
    </row>
    <row r="20" spans="1:58" s="13" customFormat="1" ht="25.5" customHeight="1">
      <c r="A20" s="332"/>
      <c r="B20" s="378" t="s">
        <v>469</v>
      </c>
      <c r="H20" s="508"/>
      <c r="AU20" s="71"/>
      <c r="AV20" s="71"/>
      <c r="AW20" s="71"/>
      <c r="AX20" s="71"/>
      <c r="AY20" s="71"/>
      <c r="AZ20" s="71"/>
      <c r="BA20" s="71"/>
      <c r="BB20" s="71"/>
      <c r="BC20" s="71"/>
      <c r="BD20" s="71"/>
      <c r="BE20" s="71"/>
      <c r="BF20" s="71"/>
    </row>
    <row r="21" spans="1:58" s="13" customFormat="1" ht="19.350000000000001" customHeight="1">
      <c r="A21" s="332"/>
      <c r="B21" s="378" t="s">
        <v>470</v>
      </c>
      <c r="H21" s="508"/>
      <c r="AU21" s="71"/>
      <c r="AV21" s="71"/>
      <c r="AW21" s="71"/>
      <c r="AX21" s="71"/>
      <c r="AY21" s="71"/>
      <c r="AZ21" s="71"/>
      <c r="BA21" s="71"/>
      <c r="BB21" s="71"/>
      <c r="BC21" s="71"/>
      <c r="BD21" s="71"/>
      <c r="BE21" s="71"/>
      <c r="BF21" s="71"/>
    </row>
    <row r="22" spans="1:58" s="13" customFormat="1" ht="29.25" customHeight="1">
      <c r="A22" s="332"/>
      <c r="B22" s="378" t="s">
        <v>471</v>
      </c>
      <c r="H22" s="508"/>
      <c r="AU22" s="71"/>
      <c r="AV22" s="71"/>
      <c r="AW22" s="71"/>
      <c r="AX22" s="71"/>
      <c r="AY22" s="71"/>
      <c r="AZ22" s="71"/>
      <c r="BA22" s="71"/>
      <c r="BB22" s="71"/>
      <c r="BC22" s="71"/>
      <c r="BD22" s="71"/>
      <c r="BE22" s="71"/>
      <c r="BF22" s="71"/>
    </row>
    <row r="23" spans="1:58" s="13" customFormat="1" ht="19.350000000000001" customHeight="1">
      <c r="A23" s="332"/>
      <c r="B23" s="378" t="s">
        <v>472</v>
      </c>
      <c r="H23" s="508"/>
      <c r="AU23" s="71"/>
      <c r="AV23" s="71"/>
      <c r="AW23" s="71"/>
      <c r="AX23" s="71"/>
      <c r="AY23" s="71"/>
      <c r="AZ23" s="71"/>
      <c r="BA23" s="71"/>
      <c r="BB23" s="71"/>
      <c r="BC23" s="71"/>
      <c r="BD23" s="71"/>
      <c r="BE23" s="71"/>
      <c r="BF23" s="71"/>
    </row>
    <row r="24" spans="1:58" s="13" customFormat="1" ht="28.5" customHeight="1">
      <c r="A24" s="332"/>
      <c r="B24" s="378" t="s">
        <v>473</v>
      </c>
      <c r="H24" s="508"/>
      <c r="AU24" s="71"/>
      <c r="AV24" s="71"/>
      <c r="AW24" s="71"/>
      <c r="AX24" s="71"/>
      <c r="AY24" s="71"/>
      <c r="AZ24" s="71"/>
      <c r="BA24" s="71"/>
      <c r="BB24" s="71"/>
      <c r="BC24" s="71"/>
      <c r="BD24" s="71"/>
      <c r="BE24" s="71"/>
      <c r="BF24" s="71"/>
    </row>
    <row r="25" spans="1:58" s="13" customFormat="1" ht="26.25" customHeight="1">
      <c r="A25" s="332"/>
      <c r="B25" s="378" t="s">
        <v>474</v>
      </c>
      <c r="H25" s="508"/>
      <c r="AU25" s="71"/>
      <c r="AV25" s="71"/>
      <c r="AW25" s="71"/>
      <c r="AX25" s="71"/>
      <c r="AY25" s="71"/>
      <c r="AZ25" s="71"/>
      <c r="BA25" s="71"/>
      <c r="BB25" s="71"/>
      <c r="BC25" s="71"/>
      <c r="BD25" s="71"/>
      <c r="BE25" s="71"/>
      <c r="BF25" s="71"/>
    </row>
    <row r="26" spans="1:58" s="13" customFormat="1" ht="19.350000000000001" customHeight="1">
      <c r="A26" s="332"/>
      <c r="B26" s="378" t="s">
        <v>475</v>
      </c>
      <c r="H26" s="508"/>
      <c r="AU26" s="71"/>
      <c r="AV26" s="71"/>
      <c r="AW26" s="71"/>
      <c r="AX26" s="71"/>
      <c r="AY26" s="71"/>
      <c r="AZ26" s="71"/>
      <c r="BA26" s="71"/>
      <c r="BB26" s="71"/>
      <c r="BC26" s="71"/>
      <c r="BD26" s="71"/>
      <c r="BE26" s="71"/>
      <c r="BF26" s="71"/>
    </row>
    <row r="27" spans="1:58" s="13" customFormat="1" ht="19.350000000000001" customHeight="1">
      <c r="A27" s="332"/>
      <c r="B27" s="378" t="s">
        <v>476</v>
      </c>
      <c r="H27" s="508"/>
      <c r="AU27" s="71"/>
      <c r="AV27" s="71"/>
      <c r="AW27" s="71"/>
      <c r="AX27" s="71"/>
      <c r="AY27" s="71"/>
      <c r="AZ27" s="71"/>
      <c r="BA27" s="71"/>
      <c r="BB27" s="71"/>
      <c r="BC27" s="71"/>
      <c r="BD27" s="71"/>
      <c r="BE27" s="71"/>
      <c r="BF27" s="71"/>
    </row>
    <row r="28" spans="1:58" s="13" customFormat="1" ht="26.25" customHeight="1">
      <c r="A28" s="332"/>
      <c r="B28" s="378" t="s">
        <v>477</v>
      </c>
      <c r="H28" s="508"/>
      <c r="AU28" s="71"/>
      <c r="AV28" s="71"/>
      <c r="AW28" s="71"/>
      <c r="AX28" s="71"/>
      <c r="AY28" s="71"/>
      <c r="AZ28" s="71"/>
      <c r="BA28" s="71"/>
      <c r="BB28" s="71"/>
      <c r="BC28" s="71"/>
      <c r="BD28" s="71"/>
      <c r="BE28" s="71"/>
      <c r="BF28" s="71"/>
    </row>
    <row r="29" spans="1:58" s="13" customFormat="1" ht="25.5" customHeight="1">
      <c r="A29" s="332"/>
      <c r="B29" s="378" t="s">
        <v>478</v>
      </c>
      <c r="C29" s="298"/>
      <c r="H29" s="508"/>
      <c r="AU29" s="71"/>
      <c r="AV29" s="71"/>
      <c r="AW29" s="71"/>
      <c r="AX29" s="71"/>
      <c r="AY29" s="71"/>
      <c r="AZ29" s="71"/>
      <c r="BA29" s="71"/>
      <c r="BB29" s="71"/>
      <c r="BC29" s="71"/>
      <c r="BD29" s="71"/>
      <c r="BE29" s="71"/>
      <c r="BF29" s="71"/>
    </row>
    <row r="30" spans="1:58" s="13" customFormat="1" ht="19.350000000000001" customHeight="1">
      <c r="A30" s="332"/>
      <c r="B30" s="378" t="s">
        <v>479</v>
      </c>
      <c r="H30" s="508"/>
      <c r="AU30" s="71"/>
      <c r="AV30" s="71"/>
      <c r="AW30" s="71"/>
      <c r="AX30" s="71"/>
      <c r="AY30" s="71"/>
      <c r="AZ30" s="71"/>
      <c r="BA30" s="71"/>
      <c r="BB30" s="71"/>
      <c r="BC30" s="71"/>
      <c r="BD30" s="71"/>
      <c r="BE30" s="71"/>
      <c r="BF30" s="71"/>
    </row>
    <row r="31" spans="1:58" s="13" customFormat="1" ht="33.75" customHeight="1">
      <c r="A31" s="332"/>
      <c r="B31" s="378" t="s">
        <v>480</v>
      </c>
      <c r="H31" s="508"/>
      <c r="AU31" s="71"/>
      <c r="AV31" s="71"/>
      <c r="AW31" s="71"/>
      <c r="AX31" s="71"/>
      <c r="AY31" s="71"/>
      <c r="AZ31" s="71"/>
      <c r="BA31" s="71"/>
      <c r="BB31" s="71"/>
      <c r="BC31" s="71"/>
      <c r="BD31" s="71"/>
      <c r="BE31" s="71"/>
      <c r="BF31" s="71"/>
    </row>
    <row r="32" spans="1:58" s="13" customFormat="1" ht="19.350000000000001" customHeight="1">
      <c r="A32" s="332"/>
      <c r="B32" s="378" t="s">
        <v>481</v>
      </c>
      <c r="H32" s="508"/>
      <c r="AU32" s="71"/>
      <c r="AV32" s="71"/>
      <c r="AW32" s="71"/>
      <c r="AX32" s="71"/>
      <c r="AY32" s="71"/>
      <c r="AZ32" s="71"/>
      <c r="BA32" s="71"/>
      <c r="BB32" s="71"/>
      <c r="BC32" s="71"/>
      <c r="BD32" s="71"/>
      <c r="BE32" s="71"/>
      <c r="BF32" s="71"/>
    </row>
    <row r="33" spans="1:58" s="74" customFormat="1" ht="36" customHeight="1">
      <c r="A33" s="333"/>
      <c r="B33" s="378" t="s">
        <v>482</v>
      </c>
      <c r="H33" s="508"/>
      <c r="AU33" s="75"/>
      <c r="AV33" s="75"/>
      <c r="AW33" s="75"/>
      <c r="AX33" s="75"/>
      <c r="AY33" s="75"/>
      <c r="AZ33" s="75"/>
      <c r="BA33" s="75"/>
      <c r="BB33" s="75"/>
      <c r="BC33" s="75"/>
      <c r="BD33" s="75"/>
      <c r="BE33" s="75"/>
      <c r="BF33" s="75"/>
    </row>
    <row r="34" spans="1:58" s="74" customFormat="1" ht="30" customHeight="1">
      <c r="A34" s="333"/>
      <c r="B34" s="378" t="s">
        <v>483</v>
      </c>
      <c r="H34" s="508"/>
      <c r="AU34" s="75"/>
      <c r="AV34" s="75"/>
      <c r="AW34" s="75"/>
      <c r="AX34" s="75"/>
      <c r="AY34" s="75"/>
      <c r="AZ34" s="75"/>
      <c r="BA34" s="75"/>
      <c r="BB34" s="75"/>
      <c r="BC34" s="75"/>
      <c r="BD34" s="75"/>
      <c r="BE34" s="75"/>
      <c r="BF34" s="75"/>
    </row>
    <row r="35" spans="1:58" s="74" customFormat="1" ht="29.25" customHeight="1">
      <c r="A35" s="333"/>
      <c r="B35" s="378" t="s">
        <v>484</v>
      </c>
      <c r="H35" s="508"/>
      <c r="AU35" s="75"/>
      <c r="AV35" s="75"/>
      <c r="AW35" s="75"/>
      <c r="AX35" s="75"/>
      <c r="AY35" s="75"/>
      <c r="AZ35" s="75"/>
      <c r="BA35" s="75"/>
      <c r="BB35" s="75"/>
      <c r="BC35" s="75"/>
      <c r="BD35" s="75"/>
      <c r="BE35" s="75"/>
      <c r="BF35" s="75"/>
    </row>
    <row r="36" spans="1:58" s="74" customFormat="1" ht="29.25" customHeight="1">
      <c r="A36" s="333"/>
      <c r="B36" s="378" t="s">
        <v>485</v>
      </c>
      <c r="H36" s="508"/>
      <c r="AU36" s="75"/>
      <c r="AV36" s="75"/>
      <c r="AW36" s="75"/>
      <c r="AX36" s="75"/>
      <c r="AY36" s="75"/>
      <c r="AZ36" s="75"/>
      <c r="BA36" s="75"/>
      <c r="BB36" s="75"/>
      <c r="BC36" s="75"/>
      <c r="BD36" s="75"/>
      <c r="BE36" s="75"/>
      <c r="BF36" s="75"/>
    </row>
    <row r="37" spans="1:58" s="74" customFormat="1" ht="20.25" customHeight="1">
      <c r="A37" s="337"/>
      <c r="B37" s="338"/>
      <c r="H37" s="508"/>
      <c r="AU37" s="75"/>
      <c r="AV37" s="75"/>
      <c r="AW37" s="75"/>
      <c r="AX37" s="75"/>
      <c r="AY37" s="75"/>
      <c r="AZ37" s="75"/>
      <c r="BA37" s="75"/>
      <c r="BB37" s="75"/>
      <c r="BC37" s="75"/>
      <c r="BD37" s="75"/>
      <c r="BE37" s="75"/>
      <c r="BF37" s="75"/>
    </row>
    <row r="38" spans="1:58" ht="48" customHeight="1">
      <c r="A38" s="616" t="s">
        <v>454</v>
      </c>
      <c r="B38" s="616"/>
    </row>
    <row r="39" spans="1:58" ht="11.25" customHeight="1">
      <c r="A39" s="616"/>
      <c r="B39" s="616"/>
    </row>
    <row r="40" spans="1:58" ht="13.5" customHeight="1">
      <c r="A40" s="616"/>
      <c r="B40" s="616"/>
    </row>
    <row r="41" spans="1:58" ht="11.25" customHeight="1">
      <c r="A41" s="483"/>
      <c r="B41" s="483"/>
    </row>
    <row r="42" spans="1:58">
      <c r="A42" s="681"/>
      <c r="B42" s="681"/>
      <c r="C42" s="596"/>
      <c r="D42" s="596"/>
      <c r="E42" s="596"/>
      <c r="F42" s="596"/>
    </row>
    <row r="43" spans="1:58">
      <c r="A43" s="681"/>
      <c r="B43" s="681"/>
      <c r="C43" s="596"/>
      <c r="D43" s="596"/>
      <c r="E43" s="596"/>
      <c r="F43" s="596"/>
    </row>
    <row r="44" spans="1:58">
      <c r="A44" s="681"/>
      <c r="B44" s="681"/>
      <c r="C44" s="596"/>
      <c r="D44" s="596"/>
      <c r="E44" s="596"/>
      <c r="F44" s="596"/>
    </row>
    <row r="47" spans="1:58" ht="29.25" customHeight="1"/>
  </sheetData>
  <sheetProtection selectLockedCells="1" selectUnlockedCells="1"/>
  <mergeCells count="13">
    <mergeCell ref="A1:B1"/>
    <mergeCell ref="A2:B2"/>
    <mergeCell ref="A3:B3"/>
    <mergeCell ref="C42:C44"/>
    <mergeCell ref="D42:D44"/>
    <mergeCell ref="A39:B39"/>
    <mergeCell ref="A38:B38"/>
    <mergeCell ref="E42:E44"/>
    <mergeCell ref="F42:F44"/>
    <mergeCell ref="A43:B43"/>
    <mergeCell ref="A44:B44"/>
    <mergeCell ref="A40:B40"/>
    <mergeCell ref="A42:B42"/>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2"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sheetPr>
  <dimension ref="A1:J1"/>
  <sheetViews>
    <sheetView workbookViewId="0">
      <selection sqref="A1:G1"/>
    </sheetView>
  </sheetViews>
  <sheetFormatPr defaultColWidth="11.42578125" defaultRowHeight="12.75"/>
  <cols>
    <col min="1" max="16384" width="11.42578125" style="14"/>
  </cols>
  <sheetData>
    <row r="1" spans="1:10" ht="409.5" customHeight="1" thickBot="1">
      <c r="A1" s="561" t="s">
        <v>486</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2D050"/>
  </sheetPr>
  <dimension ref="A1:I115"/>
  <sheetViews>
    <sheetView zoomScaleNormal="100" workbookViewId="0">
      <selection activeCell="A33" sqref="A33:B33"/>
    </sheetView>
  </sheetViews>
  <sheetFormatPr defaultColWidth="11.42578125" defaultRowHeight="12.75"/>
  <cols>
    <col min="1" max="1" width="39.5703125" style="62" customWidth="1"/>
    <col min="2" max="2" width="118.7109375" style="6" customWidth="1"/>
    <col min="3" max="6" width="11.42578125" style="14"/>
    <col min="7" max="7" width="9.140625" style="14" customWidth="1"/>
    <col min="8" max="8" width="20.7109375" style="14" customWidth="1"/>
    <col min="9" max="9" width="42.5703125" style="14" customWidth="1"/>
    <col min="10" max="16384" width="11.42578125" style="14"/>
  </cols>
  <sheetData>
    <row r="1" spans="1:6" s="83" customFormat="1" ht="30" customHeight="1">
      <c r="A1" s="584" t="s">
        <v>487</v>
      </c>
      <c r="B1" s="586"/>
    </row>
    <row r="2" spans="1:6" s="84" customFormat="1" ht="40.15" customHeight="1">
      <c r="A2" s="593" t="s">
        <v>488</v>
      </c>
      <c r="B2" s="594"/>
    </row>
    <row r="3" spans="1:6" s="85" customFormat="1" ht="30.6" customHeight="1">
      <c r="A3" s="578" t="s">
        <v>125</v>
      </c>
      <c r="B3" s="580"/>
    </row>
    <row r="4" spans="1:6" s="85" customFormat="1" ht="18" customHeight="1">
      <c r="A4" s="113"/>
      <c r="B4" s="481">
        <v>1</v>
      </c>
    </row>
    <row r="5" spans="1:6" s="13" customFormat="1" ht="19.5" customHeight="1">
      <c r="A5" s="114" t="s">
        <v>489</v>
      </c>
      <c r="B5" s="363">
        <v>27.67</v>
      </c>
      <c r="C5" s="12"/>
    </row>
    <row r="6" spans="1:6" s="13" customFormat="1" ht="19.5" customHeight="1">
      <c r="A6" s="114" t="s">
        <v>490</v>
      </c>
      <c r="B6" s="363">
        <v>34.17</v>
      </c>
    </row>
    <row r="7" spans="1:6" s="13" customFormat="1" ht="19.5" customHeight="1">
      <c r="A7" s="114" t="s">
        <v>491</v>
      </c>
      <c r="B7" s="363">
        <v>74.05</v>
      </c>
      <c r="C7" s="12"/>
    </row>
    <row r="8" spans="1:6" s="13" customFormat="1" ht="19.5" customHeight="1">
      <c r="A8" s="122" t="s">
        <v>492</v>
      </c>
      <c r="B8" s="128">
        <v>102.52</v>
      </c>
      <c r="C8" s="12"/>
    </row>
    <row r="9" spans="1:6" s="13" customFormat="1" ht="19.5" customHeight="1">
      <c r="A9" s="180"/>
      <c r="B9" s="181" t="s">
        <v>315</v>
      </c>
    </row>
    <row r="10" spans="1:6" s="13" customFormat="1" ht="19.5" customHeight="1">
      <c r="A10" s="182"/>
      <c r="B10" s="379" t="s">
        <v>447</v>
      </c>
    </row>
    <row r="11" spans="1:6" s="13" customFormat="1" ht="19.5" customHeight="1">
      <c r="A11" s="182"/>
      <c r="B11" s="379" t="s">
        <v>449</v>
      </c>
      <c r="F11" s="12"/>
    </row>
    <row r="12" spans="1:6" s="13" customFormat="1" ht="19.5" customHeight="1">
      <c r="A12" s="182"/>
      <c r="B12" s="379" t="s">
        <v>130</v>
      </c>
      <c r="F12" s="12"/>
    </row>
    <row r="13" spans="1:6" s="13" customFormat="1" ht="19.5" customHeight="1">
      <c r="A13" s="182"/>
      <c r="B13" s="379" t="s">
        <v>451</v>
      </c>
      <c r="F13" s="12"/>
    </row>
    <row r="14" spans="1:6" s="13" customFormat="1" ht="19.5" customHeight="1">
      <c r="A14" s="182"/>
      <c r="B14" s="379" t="s">
        <v>403</v>
      </c>
    </row>
    <row r="15" spans="1:6" s="13" customFormat="1" ht="19.5" customHeight="1">
      <c r="A15" s="182"/>
      <c r="B15" s="379" t="s">
        <v>404</v>
      </c>
    </row>
    <row r="16" spans="1:6" s="13" customFormat="1" ht="19.5" customHeight="1">
      <c r="A16" s="182"/>
      <c r="B16" s="379" t="s">
        <v>493</v>
      </c>
    </row>
    <row r="17" spans="1:9" s="13" customFormat="1" ht="19.5" customHeight="1">
      <c r="A17" s="182"/>
      <c r="B17" s="379" t="s">
        <v>131</v>
      </c>
    </row>
    <row r="18" spans="1:9" s="13" customFormat="1" ht="19.5" customHeight="1">
      <c r="A18" s="182"/>
      <c r="B18" s="379" t="s">
        <v>494</v>
      </c>
      <c r="I18" s="329"/>
    </row>
    <row r="19" spans="1:9" s="13" customFormat="1" ht="19.5" customHeight="1">
      <c r="A19" s="182"/>
      <c r="B19" s="379" t="s">
        <v>132</v>
      </c>
    </row>
    <row r="20" spans="1:9" s="13" customFormat="1" ht="19.5" customHeight="1">
      <c r="A20" s="182"/>
      <c r="B20" s="379" t="s">
        <v>495</v>
      </c>
    </row>
    <row r="21" spans="1:9" s="13" customFormat="1" ht="31.5" customHeight="1">
      <c r="A21" s="182"/>
      <c r="B21" s="485" t="s">
        <v>496</v>
      </c>
    </row>
    <row r="22" spans="1:9" s="13" customFormat="1" ht="22.5" customHeight="1">
      <c r="A22" s="182"/>
      <c r="B22" s="485" t="s">
        <v>133</v>
      </c>
    </row>
    <row r="23" spans="1:9" s="13" customFormat="1" ht="42.75" customHeight="1">
      <c r="A23" s="183"/>
      <c r="B23" s="485" t="s">
        <v>497</v>
      </c>
    </row>
    <row r="24" spans="1:9" s="13" customFormat="1" ht="38.25" customHeight="1">
      <c r="A24" s="183"/>
      <c r="B24" s="380" t="s">
        <v>498</v>
      </c>
    </row>
    <row r="25" spans="1:9" s="13" customFormat="1" ht="19.5" customHeight="1">
      <c r="A25" s="183"/>
      <c r="B25" s="380" t="s">
        <v>499</v>
      </c>
    </row>
    <row r="26" spans="1:9" s="13" customFormat="1" ht="19.5" customHeight="1">
      <c r="A26" s="183"/>
      <c r="B26" s="380" t="s">
        <v>500</v>
      </c>
    </row>
    <row r="27" spans="1:9" s="13" customFormat="1" ht="16.5" customHeight="1">
      <c r="A27" s="183"/>
      <c r="B27" s="380" t="s">
        <v>501</v>
      </c>
    </row>
    <row r="28" spans="1:9" s="13" customFormat="1" ht="15.75" customHeight="1">
      <c r="A28" s="183"/>
      <c r="B28" s="379" t="s">
        <v>502</v>
      </c>
    </row>
    <row r="29" spans="1:9" s="13" customFormat="1" ht="19.5" customHeight="1">
      <c r="A29" s="182"/>
      <c r="B29" s="379" t="s">
        <v>503</v>
      </c>
    </row>
    <row r="30" spans="1:9" s="13" customFormat="1" ht="15" customHeight="1">
      <c r="A30" s="442"/>
      <c r="B30" s="276"/>
    </row>
    <row r="31" spans="1:9" s="13" customFormat="1" ht="17.25" customHeight="1">
      <c r="A31" s="615" t="s">
        <v>216</v>
      </c>
      <c r="B31" s="615"/>
      <c r="D31" s="476"/>
    </row>
    <row r="32" spans="1:9" s="13" customFormat="1" ht="16.5" customHeight="1">
      <c r="A32" s="615" t="s">
        <v>504</v>
      </c>
      <c r="B32" s="615"/>
      <c r="D32" s="6"/>
    </row>
    <row r="33" spans="1:6" s="13" customFormat="1" ht="39.75" customHeight="1">
      <c r="A33" s="682" t="s">
        <v>505</v>
      </c>
      <c r="B33" s="682"/>
      <c r="C33" s="335"/>
      <c r="D33" s="6"/>
    </row>
    <row r="34" spans="1:6" s="13" customFormat="1">
      <c r="A34" s="615"/>
      <c r="B34" s="615"/>
    </row>
    <row r="35" spans="1:6" s="13" customFormat="1">
      <c r="A35" s="615"/>
      <c r="B35" s="615"/>
      <c r="F35" s="476"/>
    </row>
    <row r="36" spans="1:6" s="13" customFormat="1">
      <c r="A36" s="62"/>
      <c r="B36" s="41"/>
      <c r="C36" s="41"/>
      <c r="F36" s="6"/>
    </row>
    <row r="37" spans="1:6" s="13" customFormat="1">
      <c r="A37" s="62"/>
      <c r="F37" s="6"/>
    </row>
    <row r="38" spans="1:6" s="13" customFormat="1" ht="12" customHeight="1">
      <c r="A38" s="615"/>
      <c r="B38" s="615"/>
      <c r="C38" s="300"/>
      <c r="D38" s="300"/>
      <c r="E38" s="300"/>
      <c r="F38" s="6"/>
    </row>
    <row r="39" spans="1:6" s="13" customFormat="1" ht="14.25" customHeight="1">
      <c r="A39" s="615"/>
      <c r="B39" s="615"/>
      <c r="C39" s="300"/>
      <c r="D39" s="300"/>
      <c r="E39" s="300"/>
      <c r="F39" s="6"/>
    </row>
    <row r="40" spans="1:6" s="13" customFormat="1">
      <c r="A40" s="62"/>
      <c r="B40" s="41"/>
    </row>
    <row r="41" spans="1:6" s="13" customFormat="1">
      <c r="A41" s="62"/>
      <c r="B41" s="497"/>
    </row>
    <row r="42" spans="1:6" s="13" customFormat="1">
      <c r="A42" s="62"/>
      <c r="B42" s="300"/>
    </row>
    <row r="43" spans="1:6" s="13" customFormat="1">
      <c r="A43" s="62"/>
      <c r="B43" s="482"/>
    </row>
    <row r="44" spans="1:6" s="13" customFormat="1">
      <c r="A44" s="62"/>
      <c r="B44" s="274"/>
    </row>
    <row r="45" spans="1:6" s="13" customFormat="1">
      <c r="A45" s="62"/>
      <c r="B45" s="66"/>
    </row>
    <row r="46" spans="1:6" s="13" customFormat="1">
      <c r="A46" s="62"/>
      <c r="B46" s="66"/>
    </row>
    <row r="47" spans="1:6" s="13" customFormat="1">
      <c r="A47" s="62"/>
      <c r="B47" s="6"/>
    </row>
    <row r="48" spans="1:6" s="13" customFormat="1">
      <c r="A48" s="62"/>
      <c r="B48" s="6"/>
    </row>
    <row r="49" spans="1:2" s="13" customFormat="1">
      <c r="A49" s="62"/>
      <c r="B49" s="6"/>
    </row>
    <row r="50" spans="1:2" s="13" customFormat="1">
      <c r="A50" s="62"/>
      <c r="B50" s="6"/>
    </row>
    <row r="51" spans="1:2" s="13" customFormat="1">
      <c r="A51" s="62"/>
      <c r="B51" s="6"/>
    </row>
    <row r="52" spans="1:2" s="13" customFormat="1">
      <c r="A52" s="62"/>
      <c r="B52" s="6"/>
    </row>
    <row r="53" spans="1:2" s="13" customFormat="1">
      <c r="A53" s="62"/>
      <c r="B53" s="6"/>
    </row>
    <row r="54" spans="1:2" s="13" customFormat="1">
      <c r="A54" s="62"/>
      <c r="B54" s="6"/>
    </row>
    <row r="55" spans="1:2" s="13" customFormat="1">
      <c r="A55" s="62"/>
      <c r="B55" s="6"/>
    </row>
    <row r="56" spans="1:2" s="13" customFormat="1">
      <c r="A56" s="62"/>
      <c r="B56" s="6"/>
    </row>
    <row r="57" spans="1:2" s="13" customFormat="1">
      <c r="A57" s="62"/>
      <c r="B57" s="6"/>
    </row>
    <row r="58" spans="1:2" s="13" customFormat="1">
      <c r="A58" s="62"/>
      <c r="B58" s="6"/>
    </row>
    <row r="59" spans="1:2" s="13" customFormat="1">
      <c r="A59" s="62"/>
      <c r="B59" s="6"/>
    </row>
    <row r="60" spans="1:2" s="13" customFormat="1">
      <c r="A60" s="62"/>
      <c r="B60" s="6"/>
    </row>
    <row r="61" spans="1:2" s="13" customFormat="1">
      <c r="A61" s="62"/>
      <c r="B61" s="6"/>
    </row>
    <row r="62" spans="1:2" s="13" customFormat="1">
      <c r="A62" s="62"/>
      <c r="B62" s="6"/>
    </row>
    <row r="63" spans="1:2" s="13" customFormat="1">
      <c r="A63" s="62"/>
      <c r="B63" s="6"/>
    </row>
    <row r="64" spans="1:2" s="13" customFormat="1">
      <c r="A64" s="62"/>
      <c r="B64" s="6"/>
    </row>
    <row r="65" spans="1:2" s="13" customFormat="1">
      <c r="A65" s="62"/>
      <c r="B65" s="6"/>
    </row>
    <row r="66" spans="1:2" s="13" customFormat="1">
      <c r="A66" s="62"/>
      <c r="B66" s="6"/>
    </row>
    <row r="67" spans="1:2" s="13" customFormat="1">
      <c r="A67" s="62"/>
      <c r="B67" s="6"/>
    </row>
    <row r="68" spans="1:2" s="13" customFormat="1">
      <c r="A68" s="62"/>
      <c r="B68" s="6"/>
    </row>
    <row r="69" spans="1:2" s="13" customFormat="1">
      <c r="A69" s="62"/>
      <c r="B69" s="6"/>
    </row>
    <row r="70" spans="1:2" s="13" customFormat="1">
      <c r="A70" s="62"/>
      <c r="B70" s="6"/>
    </row>
    <row r="71" spans="1:2" s="13" customFormat="1">
      <c r="A71" s="62"/>
      <c r="B71" s="6"/>
    </row>
    <row r="72" spans="1:2" s="13" customFormat="1">
      <c r="A72" s="62"/>
      <c r="B72" s="6"/>
    </row>
    <row r="73" spans="1:2" s="13" customFormat="1">
      <c r="A73" s="62"/>
      <c r="B73" s="6"/>
    </row>
    <row r="74" spans="1:2" s="13" customFormat="1">
      <c r="A74" s="62"/>
      <c r="B74" s="6"/>
    </row>
    <row r="75" spans="1:2" s="13" customFormat="1">
      <c r="A75" s="62"/>
      <c r="B75" s="6"/>
    </row>
    <row r="76" spans="1:2" s="13" customFormat="1">
      <c r="A76" s="62"/>
      <c r="B76" s="6"/>
    </row>
    <row r="77" spans="1:2" s="13" customFormat="1">
      <c r="A77" s="62"/>
      <c r="B77" s="6"/>
    </row>
    <row r="78" spans="1:2" s="13" customFormat="1">
      <c r="A78" s="62"/>
      <c r="B78" s="6"/>
    </row>
    <row r="79" spans="1:2" s="13" customFormat="1">
      <c r="A79" s="62"/>
      <c r="B79" s="6"/>
    </row>
    <row r="80" spans="1:2" s="13" customFormat="1">
      <c r="A80" s="62"/>
      <c r="B80" s="6"/>
    </row>
    <row r="81" spans="1:2" s="13" customFormat="1">
      <c r="A81" s="62"/>
      <c r="B81" s="6"/>
    </row>
    <row r="82" spans="1:2" s="13" customFormat="1">
      <c r="A82" s="62"/>
      <c r="B82" s="6"/>
    </row>
    <row r="83" spans="1:2" s="13" customFormat="1">
      <c r="A83" s="62"/>
      <c r="B83" s="6"/>
    </row>
    <row r="84" spans="1:2" s="13" customFormat="1">
      <c r="A84" s="62"/>
      <c r="B84" s="6"/>
    </row>
    <row r="85" spans="1:2" s="13" customFormat="1">
      <c r="A85" s="62"/>
      <c r="B85" s="6"/>
    </row>
    <row r="86" spans="1:2" s="13" customFormat="1">
      <c r="A86" s="62"/>
      <c r="B86" s="6"/>
    </row>
    <row r="87" spans="1:2" s="13" customFormat="1">
      <c r="A87" s="62"/>
      <c r="B87" s="6"/>
    </row>
    <row r="88" spans="1:2" s="13" customFormat="1">
      <c r="A88" s="62"/>
      <c r="B88" s="6"/>
    </row>
    <row r="89" spans="1:2" s="13" customFormat="1">
      <c r="A89" s="62"/>
      <c r="B89" s="6"/>
    </row>
    <row r="90" spans="1:2" s="13" customFormat="1">
      <c r="A90" s="62"/>
      <c r="B90" s="6"/>
    </row>
    <row r="91" spans="1:2" s="13" customFormat="1">
      <c r="A91" s="62"/>
      <c r="B91" s="6"/>
    </row>
    <row r="92" spans="1:2" s="13" customFormat="1">
      <c r="A92" s="62"/>
      <c r="B92" s="6"/>
    </row>
    <row r="93" spans="1:2" s="13" customFormat="1">
      <c r="A93" s="62"/>
      <c r="B93" s="6"/>
    </row>
    <row r="94" spans="1:2" s="13" customFormat="1">
      <c r="A94" s="62"/>
      <c r="B94" s="6"/>
    </row>
    <row r="95" spans="1:2" s="13" customFormat="1">
      <c r="A95" s="62"/>
      <c r="B95" s="6"/>
    </row>
    <row r="96" spans="1:2" s="13" customFormat="1">
      <c r="A96" s="62"/>
      <c r="B96" s="6"/>
    </row>
    <row r="97" spans="1:2" s="13" customFormat="1">
      <c r="A97" s="62"/>
      <c r="B97" s="6"/>
    </row>
    <row r="98" spans="1:2" s="13" customFormat="1">
      <c r="A98" s="62"/>
      <c r="B98" s="6"/>
    </row>
    <row r="99" spans="1:2" s="13" customFormat="1">
      <c r="A99" s="62"/>
      <c r="B99" s="6"/>
    </row>
    <row r="100" spans="1:2" s="13" customFormat="1">
      <c r="A100" s="62"/>
      <c r="B100" s="6"/>
    </row>
    <row r="101" spans="1:2" s="13" customFormat="1">
      <c r="A101" s="62"/>
      <c r="B101" s="6"/>
    </row>
    <row r="102" spans="1:2" s="13" customFormat="1">
      <c r="A102" s="62"/>
      <c r="B102" s="6"/>
    </row>
    <row r="103" spans="1:2" s="13" customFormat="1">
      <c r="A103" s="62"/>
      <c r="B103" s="6"/>
    </row>
    <row r="104" spans="1:2" s="13" customFormat="1">
      <c r="A104" s="62"/>
      <c r="B104" s="6"/>
    </row>
    <row r="105" spans="1:2" s="13" customFormat="1">
      <c r="A105" s="62"/>
      <c r="B105" s="6"/>
    </row>
    <row r="106" spans="1:2" s="13" customFormat="1">
      <c r="A106" s="62"/>
      <c r="B106" s="6"/>
    </row>
    <row r="107" spans="1:2" s="13" customFormat="1">
      <c r="A107" s="62"/>
      <c r="B107" s="6"/>
    </row>
    <row r="108" spans="1:2" s="13" customFormat="1">
      <c r="A108" s="62"/>
      <c r="B108" s="6"/>
    </row>
    <row r="109" spans="1:2" s="13" customFormat="1">
      <c r="A109" s="62"/>
      <c r="B109" s="6"/>
    </row>
    <row r="110" spans="1:2" s="13" customFormat="1">
      <c r="A110" s="62"/>
      <c r="B110" s="6"/>
    </row>
    <row r="111" spans="1:2" s="13" customFormat="1">
      <c r="A111" s="62"/>
      <c r="B111" s="6"/>
    </row>
    <row r="112" spans="1:2" s="13" customFormat="1">
      <c r="A112" s="62"/>
      <c r="B112" s="6"/>
    </row>
    <row r="113" spans="1:6" s="13" customFormat="1">
      <c r="A113" s="62"/>
      <c r="B113" s="6"/>
    </row>
    <row r="114" spans="1:6" s="13" customFormat="1">
      <c r="A114" s="62"/>
      <c r="B114" s="6"/>
    </row>
    <row r="115" spans="1:6">
      <c r="C115" s="13"/>
      <c r="D115" s="13"/>
      <c r="E115" s="13"/>
      <c r="F115" s="13"/>
    </row>
  </sheetData>
  <sheetProtection selectLockedCells="1" selectUnlockedCells="1"/>
  <mergeCells count="10">
    <mergeCell ref="A38:B38"/>
    <mergeCell ref="A39:B39"/>
    <mergeCell ref="A34:B34"/>
    <mergeCell ref="A35:B35"/>
    <mergeCell ref="A1:B1"/>
    <mergeCell ref="A2:B2"/>
    <mergeCell ref="A3:B3"/>
    <mergeCell ref="A31:B31"/>
    <mergeCell ref="A32:B32"/>
    <mergeCell ref="A33:B33"/>
  </mergeCells>
  <phoneticPr fontId="0" type="noConversion"/>
  <pageMargins left="0.59055118110236227" right="0" top="0" bottom="0" header="0" footer="0"/>
  <pageSetup paperSize="9" scale="60" orientation="landscape" horizont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DD835-805C-40B5-9A28-9E1B62C50A75}">
  <sheetPr>
    <tabColor rgb="FF00B050"/>
  </sheetPr>
  <dimension ref="A1:F69"/>
  <sheetViews>
    <sheetView zoomScaleNormal="100" workbookViewId="0">
      <selection activeCell="B26" sqref="B26"/>
    </sheetView>
  </sheetViews>
  <sheetFormatPr defaultColWidth="11.42578125" defaultRowHeight="12.75"/>
  <cols>
    <col min="1" max="1" width="29.28515625" style="62" customWidth="1"/>
    <col min="2" max="2" width="108.42578125" style="6" customWidth="1"/>
    <col min="3" max="3" width="68.7109375" style="14" customWidth="1"/>
    <col min="4" max="16384" width="11.42578125" style="14"/>
  </cols>
  <sheetData>
    <row r="1" spans="1:5" s="83" customFormat="1" ht="30" customHeight="1">
      <c r="A1" s="584" t="s">
        <v>506</v>
      </c>
      <c r="B1" s="586"/>
    </row>
    <row r="2" spans="1:5" s="84" customFormat="1" ht="26.25" customHeight="1">
      <c r="A2" s="593" t="s">
        <v>124</v>
      </c>
      <c r="B2" s="594"/>
    </row>
    <row r="3" spans="1:5" s="85" customFormat="1" ht="28.5" customHeight="1">
      <c r="A3" s="578" t="s">
        <v>125</v>
      </c>
      <c r="B3" s="580"/>
    </row>
    <row r="4" spans="1:5" s="85" customFormat="1" ht="28.5" customHeight="1">
      <c r="A4" s="113"/>
      <c r="B4" s="481">
        <v>1</v>
      </c>
    </row>
    <row r="5" spans="1:5" s="13" customFormat="1" ht="19.5" customHeight="1">
      <c r="A5" s="264" t="s">
        <v>507</v>
      </c>
      <c r="B5" s="279">
        <v>34.06</v>
      </c>
    </row>
    <row r="6" spans="1:5" s="13" customFormat="1" ht="19.5" customHeight="1">
      <c r="A6" s="114" t="s">
        <v>490</v>
      </c>
      <c r="B6" s="363">
        <v>40.869999999999997</v>
      </c>
    </row>
    <row r="7" spans="1:5" s="13" customFormat="1" ht="19.5" customHeight="1">
      <c r="A7" s="114" t="s">
        <v>491</v>
      </c>
      <c r="B7" s="363">
        <v>88.56</v>
      </c>
    </row>
    <row r="8" spans="1:5" s="13" customFormat="1" ht="29.25" customHeight="1">
      <c r="A8" s="328" t="s">
        <v>508</v>
      </c>
      <c r="B8" s="128">
        <v>122.62</v>
      </c>
    </row>
    <row r="9" spans="1:5" s="13" customFormat="1" ht="17.25" customHeight="1">
      <c r="A9" s="182"/>
      <c r="B9" s="379" t="s">
        <v>315</v>
      </c>
    </row>
    <row r="10" spans="1:5" s="13" customFormat="1" ht="18" customHeight="1">
      <c r="A10" s="183"/>
      <c r="B10" s="379" t="s">
        <v>131</v>
      </c>
      <c r="D10" s="86"/>
      <c r="E10" s="12"/>
    </row>
    <row r="11" spans="1:5" s="13" customFormat="1" ht="48">
      <c r="A11" s="443"/>
      <c r="B11" s="485" t="s">
        <v>509</v>
      </c>
      <c r="D11" s="86"/>
      <c r="E11" s="12"/>
    </row>
    <row r="12" spans="1:5" s="13" customFormat="1">
      <c r="A12" s="444"/>
      <c r="B12" s="146"/>
      <c r="D12" s="86"/>
      <c r="E12" s="12"/>
    </row>
    <row r="13" spans="1:5" s="13" customFormat="1" ht="16.5" customHeight="1">
      <c r="A13" s="615" t="s">
        <v>216</v>
      </c>
      <c r="B13" s="615"/>
    </row>
    <row r="14" spans="1:5" s="13" customFormat="1" ht="48" customHeight="1">
      <c r="A14" s="683" t="s">
        <v>510</v>
      </c>
      <c r="B14" s="683"/>
      <c r="C14" s="41"/>
    </row>
    <row r="15" spans="1:5" s="13" customFormat="1">
      <c r="A15" s="62"/>
      <c r="B15" s="66"/>
      <c r="C15" s="41"/>
    </row>
    <row r="16" spans="1:5" s="13" customFormat="1">
      <c r="A16" s="62"/>
      <c r="B16" s="66"/>
      <c r="C16" s="41"/>
    </row>
    <row r="17" spans="1:3" s="13" customFormat="1">
      <c r="A17" s="62"/>
      <c r="B17" s="66"/>
      <c r="C17" s="41"/>
    </row>
    <row r="18" spans="1:3" s="13" customFormat="1">
      <c r="A18" s="62"/>
      <c r="B18" s="66"/>
    </row>
    <row r="19" spans="1:3" s="13" customFormat="1">
      <c r="A19" s="62"/>
      <c r="B19" s="6"/>
    </row>
    <row r="20" spans="1:3" s="13" customFormat="1">
      <c r="A20" s="62"/>
      <c r="B20" s="6"/>
    </row>
    <row r="21" spans="1:3" s="13" customFormat="1">
      <c r="A21" s="62"/>
      <c r="B21" s="6"/>
    </row>
    <row r="22" spans="1:3" s="13" customFormat="1">
      <c r="A22" s="62"/>
      <c r="B22" s="6"/>
    </row>
    <row r="23" spans="1:3" s="13" customFormat="1">
      <c r="A23" s="62"/>
      <c r="B23" s="6"/>
    </row>
    <row r="24" spans="1:3" s="13" customFormat="1">
      <c r="A24" s="62"/>
      <c r="B24" s="6"/>
    </row>
    <row r="25" spans="1:3" s="13" customFormat="1">
      <c r="A25" s="62"/>
      <c r="B25" s="6"/>
    </row>
    <row r="26" spans="1:3" s="13" customFormat="1">
      <c r="A26" s="62"/>
      <c r="B26" s="6"/>
    </row>
    <row r="27" spans="1:3" s="13" customFormat="1">
      <c r="A27" s="62"/>
      <c r="B27" s="6"/>
    </row>
    <row r="28" spans="1:3" s="13" customFormat="1">
      <c r="A28" s="62"/>
      <c r="B28" s="6"/>
    </row>
    <row r="29" spans="1:3" s="13" customFormat="1">
      <c r="A29" s="62"/>
      <c r="B29" s="6"/>
    </row>
    <row r="30" spans="1:3" s="13" customFormat="1">
      <c r="A30" s="62"/>
      <c r="B30" s="6"/>
    </row>
    <row r="31" spans="1:3" s="13" customFormat="1">
      <c r="A31" s="62"/>
      <c r="B31" s="6"/>
    </row>
    <row r="32" spans="1:3" s="13" customFormat="1">
      <c r="A32" s="62"/>
      <c r="B32" s="6"/>
    </row>
    <row r="33" spans="1:2" s="13" customFormat="1">
      <c r="A33" s="62"/>
      <c r="B33" s="6"/>
    </row>
    <row r="34" spans="1:2" s="13" customFormat="1">
      <c r="A34" s="62"/>
      <c r="B34" s="6"/>
    </row>
    <row r="35" spans="1:2" s="13" customFormat="1">
      <c r="A35" s="62"/>
      <c r="B35" s="6"/>
    </row>
    <row r="36" spans="1:2" s="13" customFormat="1">
      <c r="A36" s="62"/>
      <c r="B36" s="6"/>
    </row>
    <row r="37" spans="1:2" s="13" customFormat="1">
      <c r="A37" s="62"/>
      <c r="B37" s="6"/>
    </row>
    <row r="38" spans="1:2" s="13" customFormat="1">
      <c r="A38" s="62"/>
      <c r="B38" s="6"/>
    </row>
    <row r="39" spans="1:2" s="13" customFormat="1">
      <c r="A39" s="62"/>
      <c r="B39" s="6"/>
    </row>
    <row r="40" spans="1:2" s="13" customFormat="1">
      <c r="A40" s="62"/>
      <c r="B40" s="6"/>
    </row>
    <row r="41" spans="1:2" s="13" customFormat="1">
      <c r="A41" s="62"/>
      <c r="B41" s="6"/>
    </row>
    <row r="42" spans="1:2" s="13" customFormat="1">
      <c r="A42" s="62"/>
      <c r="B42" s="6"/>
    </row>
    <row r="43" spans="1:2" s="13" customFormat="1">
      <c r="A43" s="62"/>
      <c r="B43" s="6"/>
    </row>
    <row r="44" spans="1:2" s="13" customFormat="1">
      <c r="A44" s="62"/>
      <c r="B44" s="6"/>
    </row>
    <row r="45" spans="1:2" s="13" customFormat="1">
      <c r="A45" s="62"/>
      <c r="B45" s="6"/>
    </row>
    <row r="46" spans="1:2" s="13" customFormat="1">
      <c r="A46" s="62"/>
      <c r="B46" s="6"/>
    </row>
    <row r="47" spans="1:2" s="13" customFormat="1">
      <c r="A47" s="62"/>
      <c r="B47" s="6"/>
    </row>
    <row r="48" spans="1:2" s="13" customFormat="1">
      <c r="A48" s="62"/>
      <c r="B48" s="6"/>
    </row>
    <row r="49" spans="1:2" s="13" customFormat="1">
      <c r="A49" s="62"/>
      <c r="B49" s="6"/>
    </row>
    <row r="50" spans="1:2" s="13" customFormat="1">
      <c r="A50" s="62"/>
      <c r="B50" s="6"/>
    </row>
    <row r="51" spans="1:2" s="13" customFormat="1">
      <c r="A51" s="62"/>
      <c r="B51" s="6"/>
    </row>
    <row r="52" spans="1:2" s="13" customFormat="1">
      <c r="A52" s="62"/>
      <c r="B52" s="6"/>
    </row>
    <row r="53" spans="1:2" s="13" customFormat="1">
      <c r="A53" s="62"/>
      <c r="B53" s="6"/>
    </row>
    <row r="54" spans="1:2" s="13" customFormat="1">
      <c r="A54" s="62"/>
      <c r="B54" s="6"/>
    </row>
    <row r="55" spans="1:2" s="13" customFormat="1">
      <c r="A55" s="62"/>
      <c r="B55" s="6"/>
    </row>
    <row r="56" spans="1:2" s="13" customFormat="1">
      <c r="A56" s="62"/>
      <c r="B56" s="6"/>
    </row>
    <row r="57" spans="1:2" s="13" customFormat="1">
      <c r="A57" s="62"/>
      <c r="B57" s="6"/>
    </row>
    <row r="58" spans="1:2" s="13" customFormat="1">
      <c r="A58" s="62"/>
      <c r="B58" s="6"/>
    </row>
    <row r="59" spans="1:2" s="13" customFormat="1">
      <c r="A59" s="62"/>
      <c r="B59" s="6"/>
    </row>
    <row r="60" spans="1:2" s="13" customFormat="1">
      <c r="A60" s="62"/>
      <c r="B60" s="6"/>
    </row>
    <row r="61" spans="1:2" s="13" customFormat="1">
      <c r="A61" s="62"/>
      <c r="B61" s="6"/>
    </row>
    <row r="62" spans="1:2" s="13" customFormat="1">
      <c r="A62" s="62"/>
      <c r="B62" s="6"/>
    </row>
    <row r="63" spans="1:2" s="13" customFormat="1">
      <c r="A63" s="62"/>
      <c r="B63" s="6"/>
    </row>
    <row r="64" spans="1:2" s="13" customFormat="1">
      <c r="A64" s="62"/>
      <c r="B64" s="6"/>
    </row>
    <row r="65" spans="1:6" s="13" customFormat="1">
      <c r="A65" s="62"/>
      <c r="B65" s="6"/>
    </row>
    <row r="66" spans="1:6" s="13" customFormat="1">
      <c r="A66" s="62"/>
      <c r="B66" s="6"/>
    </row>
    <row r="67" spans="1:6" s="13" customFormat="1">
      <c r="A67" s="62"/>
      <c r="B67" s="6"/>
    </row>
    <row r="68" spans="1:6" s="13" customFormat="1">
      <c r="A68" s="62"/>
      <c r="B68" s="6"/>
    </row>
    <row r="69" spans="1:6">
      <c r="C69" s="13"/>
      <c r="D69" s="13"/>
      <c r="E69" s="13"/>
      <c r="F69" s="13"/>
    </row>
  </sheetData>
  <sheetProtection selectLockedCells="1" selectUnlockedCells="1"/>
  <mergeCells count="5">
    <mergeCell ref="A14:B14"/>
    <mergeCell ref="A1:B1"/>
    <mergeCell ref="A2:B2"/>
    <mergeCell ref="A13:B13"/>
    <mergeCell ref="A3:B3"/>
  </mergeCells>
  <pageMargins left="0.59055118110236227" right="0" top="0" bottom="0" header="0" footer="0"/>
  <pageSetup paperSize="9" scale="60" orientation="landscape" horizont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2D050"/>
  </sheetPr>
  <dimension ref="A1:F54"/>
  <sheetViews>
    <sheetView zoomScaleNormal="100" workbookViewId="0">
      <selection activeCell="A11" sqref="A11:B11"/>
    </sheetView>
  </sheetViews>
  <sheetFormatPr defaultColWidth="11.42578125" defaultRowHeight="12.75"/>
  <cols>
    <col min="1" max="1" width="34.28515625" style="62" customWidth="1"/>
    <col min="2" max="2" width="63.42578125" style="6" customWidth="1"/>
    <col min="3" max="3" width="44.7109375" style="14" customWidth="1"/>
    <col min="4" max="4" width="47" style="14" customWidth="1"/>
    <col min="5" max="5" width="52.28515625" style="14" customWidth="1"/>
    <col min="6" max="16384" width="11.42578125" style="14"/>
  </cols>
  <sheetData>
    <row r="1" spans="1:6" s="83" customFormat="1" ht="30" customHeight="1">
      <c r="A1" s="584" t="s">
        <v>487</v>
      </c>
      <c r="B1" s="586"/>
    </row>
    <row r="2" spans="1:6" s="84" customFormat="1" ht="26.25" customHeight="1">
      <c r="A2" s="575" t="s">
        <v>405</v>
      </c>
      <c r="B2" s="577"/>
      <c r="C2" s="278"/>
    </row>
    <row r="3" spans="1:6" s="85" customFormat="1" ht="28.5" customHeight="1">
      <c r="A3" s="685" t="s">
        <v>125</v>
      </c>
      <c r="B3" s="686"/>
      <c r="C3" s="277"/>
    </row>
    <row r="4" spans="1:6" s="85" customFormat="1" ht="28.5" customHeight="1">
      <c r="A4" s="113"/>
      <c r="B4" s="481">
        <v>1</v>
      </c>
    </row>
    <row r="5" spans="1:6" s="13" customFormat="1" ht="19.5" customHeight="1">
      <c r="A5" s="114" t="s">
        <v>507</v>
      </c>
      <c r="B5" s="363">
        <v>27.67</v>
      </c>
    </row>
    <row r="6" spans="1:6" s="13" customFormat="1" ht="19.5" customHeight="1">
      <c r="A6" s="114" t="s">
        <v>490</v>
      </c>
      <c r="B6" s="363">
        <v>34.17</v>
      </c>
    </row>
    <row r="7" spans="1:6" s="13" customFormat="1" ht="19.5" customHeight="1">
      <c r="A7" s="114" t="s">
        <v>491</v>
      </c>
      <c r="B7" s="363">
        <v>74.05</v>
      </c>
    </row>
    <row r="8" spans="1:6" s="13" customFormat="1" ht="19.5" customHeight="1">
      <c r="A8" s="114" t="s">
        <v>492</v>
      </c>
      <c r="B8" s="363">
        <v>102.52</v>
      </c>
    </row>
    <row r="9" spans="1:6" s="13" customFormat="1" ht="33.75" customHeight="1">
      <c r="A9" s="687" t="s">
        <v>511</v>
      </c>
      <c r="B9" s="687"/>
      <c r="C9" s="514"/>
      <c r="D9" s="514"/>
      <c r="E9" s="514"/>
      <c r="F9" s="514"/>
    </row>
    <row r="10" spans="1:6" s="84" customFormat="1" ht="20.25" customHeight="1">
      <c r="A10" s="684" t="s">
        <v>512</v>
      </c>
      <c r="B10" s="684"/>
      <c r="C10" s="684"/>
      <c r="D10" s="684"/>
    </row>
    <row r="11" spans="1:6" s="13" customFormat="1" ht="48.75" customHeight="1">
      <c r="A11" s="616" t="s">
        <v>513</v>
      </c>
      <c r="B11" s="616"/>
      <c r="C11" s="429"/>
      <c r="D11" s="429"/>
      <c r="E11" s="309"/>
    </row>
    <row r="12" spans="1:6" s="13" customFormat="1" ht="51" customHeight="1">
      <c r="A12" s="616" t="s">
        <v>514</v>
      </c>
      <c r="B12" s="616"/>
      <c r="C12" s="429"/>
      <c r="D12" s="429"/>
      <c r="E12" s="309"/>
    </row>
    <row r="13" spans="1:6" s="13" customFormat="1" ht="15" customHeight="1">
      <c r="A13" s="275"/>
      <c r="B13" s="275"/>
      <c r="C13" s="275"/>
      <c r="D13" s="275"/>
    </row>
    <row r="14" spans="1:6" s="13" customFormat="1">
      <c r="A14" s="62"/>
      <c r="B14" s="6"/>
    </row>
    <row r="15" spans="1:6" s="13" customFormat="1">
      <c r="A15" s="62"/>
      <c r="B15" s="6"/>
    </row>
    <row r="16" spans="1:6" s="13" customFormat="1">
      <c r="A16" s="62"/>
      <c r="B16" s="6"/>
    </row>
    <row r="17" spans="1:2" s="13" customFormat="1">
      <c r="A17" s="62"/>
      <c r="B17" s="6"/>
    </row>
    <row r="18" spans="1:2" s="13" customFormat="1">
      <c r="A18" s="62"/>
      <c r="B18" s="6"/>
    </row>
    <row r="19" spans="1:2" s="13" customFormat="1">
      <c r="A19" s="62"/>
      <c r="B19" s="6"/>
    </row>
    <row r="20" spans="1:2" s="13" customFormat="1">
      <c r="A20" s="62"/>
      <c r="B20" s="6"/>
    </row>
    <row r="21" spans="1:2" s="13" customFormat="1">
      <c r="A21" s="62"/>
      <c r="B21" s="6"/>
    </row>
    <row r="22" spans="1:2" s="13" customFormat="1">
      <c r="A22" s="62"/>
      <c r="B22" s="6"/>
    </row>
    <row r="23" spans="1:2" s="13" customFormat="1">
      <c r="A23" s="62"/>
      <c r="B23" s="6"/>
    </row>
    <row r="24" spans="1:2" s="13" customFormat="1">
      <c r="A24" s="62"/>
      <c r="B24" s="6"/>
    </row>
    <row r="25" spans="1:2" s="13" customFormat="1">
      <c r="A25" s="62"/>
      <c r="B25" s="6"/>
    </row>
    <row r="26" spans="1:2" s="13" customFormat="1">
      <c r="A26" s="62"/>
      <c r="B26" s="6"/>
    </row>
    <row r="27" spans="1:2" s="13" customFormat="1">
      <c r="A27" s="62"/>
      <c r="B27" s="6"/>
    </row>
    <row r="28" spans="1:2" s="13" customFormat="1">
      <c r="A28" s="62"/>
      <c r="B28" s="6"/>
    </row>
    <row r="29" spans="1:2" s="13" customFormat="1">
      <c r="A29" s="62"/>
      <c r="B29" s="6"/>
    </row>
    <row r="30" spans="1:2" s="13" customFormat="1">
      <c r="A30" s="62"/>
      <c r="B30" s="6"/>
    </row>
    <row r="31" spans="1:2" s="13" customFormat="1">
      <c r="A31" s="62"/>
      <c r="B31" s="6"/>
    </row>
    <row r="32" spans="1:2" s="13" customFormat="1">
      <c r="A32" s="62"/>
      <c r="B32" s="6"/>
    </row>
    <row r="33" spans="1:2" s="13" customFormat="1">
      <c r="A33" s="62"/>
      <c r="B33" s="6"/>
    </row>
    <row r="34" spans="1:2" s="13" customFormat="1">
      <c r="A34" s="62"/>
      <c r="B34" s="6"/>
    </row>
    <row r="35" spans="1:2" s="13" customFormat="1">
      <c r="A35" s="62"/>
      <c r="B35" s="6"/>
    </row>
    <row r="36" spans="1:2" s="13" customFormat="1">
      <c r="A36" s="62"/>
      <c r="B36" s="6"/>
    </row>
    <row r="37" spans="1:2" s="13" customFormat="1">
      <c r="A37" s="62"/>
      <c r="B37" s="6"/>
    </row>
    <row r="38" spans="1:2" s="13" customFormat="1">
      <c r="A38" s="62"/>
      <c r="B38" s="6"/>
    </row>
    <row r="39" spans="1:2" s="13" customFormat="1">
      <c r="A39" s="62"/>
      <c r="B39" s="6"/>
    </row>
    <row r="40" spans="1:2" s="13" customFormat="1">
      <c r="A40" s="62"/>
      <c r="B40" s="6"/>
    </row>
    <row r="41" spans="1:2" s="13" customFormat="1">
      <c r="A41" s="62"/>
      <c r="B41" s="6"/>
    </row>
    <row r="42" spans="1:2" s="13" customFormat="1">
      <c r="A42" s="62"/>
      <c r="B42" s="6"/>
    </row>
    <row r="43" spans="1:2" s="13" customFormat="1">
      <c r="A43" s="62"/>
      <c r="B43" s="6"/>
    </row>
    <row r="44" spans="1:2" s="13" customFormat="1">
      <c r="A44" s="62"/>
      <c r="B44" s="6"/>
    </row>
    <row r="45" spans="1:2" s="13" customFormat="1">
      <c r="A45" s="62"/>
      <c r="B45" s="6"/>
    </row>
    <row r="46" spans="1:2" s="13" customFormat="1">
      <c r="A46" s="62"/>
      <c r="B46" s="6"/>
    </row>
    <row r="47" spans="1:2" s="13" customFormat="1">
      <c r="A47" s="62"/>
      <c r="B47" s="6"/>
    </row>
    <row r="48" spans="1:2" s="13" customFormat="1">
      <c r="A48" s="62"/>
      <c r="B48" s="6"/>
    </row>
    <row r="49" spans="1:5" s="13" customFormat="1">
      <c r="A49" s="62"/>
      <c r="B49" s="6"/>
    </row>
    <row r="50" spans="1:5" s="13" customFormat="1">
      <c r="A50" s="62"/>
      <c r="B50" s="6"/>
    </row>
    <row r="51" spans="1:5" s="13" customFormat="1">
      <c r="A51" s="62"/>
      <c r="B51" s="6"/>
    </row>
    <row r="52" spans="1:5" s="13" customFormat="1">
      <c r="A52" s="62"/>
      <c r="B52" s="6"/>
    </row>
    <row r="53" spans="1:5">
      <c r="C53" s="13"/>
      <c r="E53" s="13"/>
    </row>
    <row r="54" spans="1:5">
      <c r="C54" s="13"/>
    </row>
  </sheetData>
  <sheetProtection selectLockedCells="1" selectUnlockedCells="1"/>
  <mergeCells count="7">
    <mergeCell ref="A11:B11"/>
    <mergeCell ref="A12:B12"/>
    <mergeCell ref="A1:B1"/>
    <mergeCell ref="A2:B2"/>
    <mergeCell ref="A10:D10"/>
    <mergeCell ref="A3:B3"/>
    <mergeCell ref="A9:B9"/>
  </mergeCells>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9BCD5-6228-446E-BEF7-B5AFB499F836}">
  <sheetPr>
    <tabColor rgb="FF00B050"/>
  </sheetPr>
  <dimension ref="A1:D66"/>
  <sheetViews>
    <sheetView zoomScaleNormal="100" workbookViewId="0">
      <selection activeCell="A12" sqref="A12:B12"/>
    </sheetView>
  </sheetViews>
  <sheetFormatPr defaultColWidth="11.42578125" defaultRowHeight="12.75"/>
  <cols>
    <col min="1" max="1" width="39.5703125" style="62" customWidth="1"/>
    <col min="2" max="2" width="108.42578125" style="6" customWidth="1"/>
    <col min="3" max="16384" width="11.42578125" style="14"/>
  </cols>
  <sheetData>
    <row r="1" spans="1:4" s="83" customFormat="1" ht="30" customHeight="1">
      <c r="A1" s="584" t="s">
        <v>515</v>
      </c>
      <c r="B1" s="586"/>
    </row>
    <row r="2" spans="1:4" s="84" customFormat="1" ht="26.25" customHeight="1">
      <c r="A2" s="575" t="s">
        <v>405</v>
      </c>
      <c r="B2" s="577"/>
    </row>
    <row r="3" spans="1:4" s="85" customFormat="1" ht="28.5" customHeight="1">
      <c r="A3" s="113"/>
      <c r="B3" s="481" t="s">
        <v>125</v>
      </c>
    </row>
    <row r="4" spans="1:4" s="85" customFormat="1" ht="28.5" customHeight="1">
      <c r="A4" s="113"/>
      <c r="B4" s="481">
        <v>1</v>
      </c>
    </row>
    <row r="5" spans="1:4" s="13" customFormat="1" ht="19.5" customHeight="1">
      <c r="A5" s="114" t="s">
        <v>507</v>
      </c>
      <c r="B5" s="363">
        <v>46.11</v>
      </c>
    </row>
    <row r="6" spans="1:4" s="13" customFormat="1" ht="19.5" customHeight="1">
      <c r="A6" s="114" t="s">
        <v>490</v>
      </c>
      <c r="B6" s="363">
        <v>55.33</v>
      </c>
    </row>
    <row r="7" spans="1:4" s="13" customFormat="1" ht="19.5" customHeight="1">
      <c r="A7" s="114" t="s">
        <v>491</v>
      </c>
      <c r="B7" s="363">
        <v>88.56</v>
      </c>
    </row>
    <row r="8" spans="1:4" s="13" customFormat="1" ht="19.5" customHeight="1">
      <c r="A8" s="122" t="s">
        <v>492</v>
      </c>
      <c r="B8" s="128">
        <v>122.62</v>
      </c>
    </row>
    <row r="9" spans="1:4" s="13" customFormat="1" ht="38.25" customHeight="1">
      <c r="A9" s="589" t="s">
        <v>511</v>
      </c>
      <c r="B9" s="589"/>
    </row>
    <row r="10" spans="1:4" s="96" customFormat="1" ht="35.25" customHeight="1">
      <c r="A10" s="582" t="s">
        <v>516</v>
      </c>
      <c r="B10" s="582"/>
    </row>
    <row r="11" spans="1:4" s="13" customFormat="1">
      <c r="A11" s="684" t="s">
        <v>512</v>
      </c>
      <c r="B11" s="684"/>
      <c r="C11" s="684"/>
      <c r="D11" s="684"/>
    </row>
    <row r="12" spans="1:4" s="13" customFormat="1" ht="32.25" customHeight="1">
      <c r="A12" s="616" t="s">
        <v>513</v>
      </c>
      <c r="B12" s="616"/>
      <c r="C12" s="429"/>
      <c r="D12" s="429"/>
    </row>
    <row r="13" spans="1:4" s="13" customFormat="1" ht="42.75" customHeight="1">
      <c r="A13" s="582" t="s">
        <v>514</v>
      </c>
      <c r="B13" s="582"/>
      <c r="C13" s="514"/>
      <c r="D13" s="514"/>
    </row>
    <row r="14" spans="1:4" s="13" customFormat="1">
      <c r="A14" s="62"/>
      <c r="B14" s="66"/>
      <c r="C14" s="41"/>
    </row>
    <row r="15" spans="1:4" s="13" customFormat="1">
      <c r="A15" s="62"/>
      <c r="B15" s="66"/>
    </row>
    <row r="16" spans="1:4" s="13" customFormat="1">
      <c r="A16" s="62"/>
      <c r="B16" s="6"/>
    </row>
    <row r="17" spans="1:2" s="13" customFormat="1">
      <c r="A17" s="62"/>
      <c r="B17" s="6"/>
    </row>
    <row r="18" spans="1:2" s="13" customFormat="1">
      <c r="A18" s="62"/>
      <c r="B18" s="6"/>
    </row>
    <row r="19" spans="1:2" s="13" customFormat="1">
      <c r="A19" s="62"/>
      <c r="B19" s="6"/>
    </row>
    <row r="20" spans="1:2" s="13" customFormat="1">
      <c r="A20" s="62"/>
      <c r="B20" s="6"/>
    </row>
    <row r="21" spans="1:2" s="13" customFormat="1">
      <c r="A21" s="62"/>
      <c r="B21" s="6"/>
    </row>
    <row r="22" spans="1:2" s="13" customFormat="1">
      <c r="A22" s="62"/>
      <c r="B22" s="6"/>
    </row>
    <row r="23" spans="1:2" s="13" customFormat="1">
      <c r="A23" s="62"/>
      <c r="B23" s="6"/>
    </row>
    <row r="24" spans="1:2" s="13" customFormat="1">
      <c r="A24" s="62"/>
      <c r="B24" s="6"/>
    </row>
    <row r="25" spans="1:2" s="13" customFormat="1">
      <c r="A25" s="62"/>
      <c r="B25" s="6"/>
    </row>
    <row r="26" spans="1:2" s="13" customFormat="1">
      <c r="A26" s="62"/>
      <c r="B26" s="6"/>
    </row>
    <row r="27" spans="1:2" s="13" customFormat="1">
      <c r="A27" s="62"/>
      <c r="B27" s="6"/>
    </row>
    <row r="28" spans="1:2" s="13" customFormat="1">
      <c r="A28" s="62"/>
      <c r="B28" s="6"/>
    </row>
    <row r="29" spans="1:2" s="13" customFormat="1">
      <c r="A29" s="62"/>
      <c r="B29" s="6"/>
    </row>
    <row r="30" spans="1:2" s="13" customFormat="1">
      <c r="A30" s="62"/>
      <c r="B30" s="6"/>
    </row>
    <row r="31" spans="1:2" s="13" customFormat="1">
      <c r="A31" s="62"/>
      <c r="B31" s="6"/>
    </row>
    <row r="32" spans="1:2" s="13" customFormat="1">
      <c r="A32" s="62"/>
      <c r="B32" s="6"/>
    </row>
    <row r="33" spans="1:2" s="13" customFormat="1">
      <c r="A33" s="62"/>
      <c r="B33" s="6"/>
    </row>
    <row r="34" spans="1:2" s="13" customFormat="1">
      <c r="A34" s="62"/>
      <c r="B34" s="6"/>
    </row>
    <row r="35" spans="1:2" s="13" customFormat="1">
      <c r="A35" s="62"/>
      <c r="B35" s="6"/>
    </row>
    <row r="36" spans="1:2" s="13" customFormat="1">
      <c r="A36" s="62"/>
      <c r="B36" s="6"/>
    </row>
    <row r="37" spans="1:2" s="13" customFormat="1">
      <c r="A37" s="62"/>
      <c r="B37" s="6"/>
    </row>
    <row r="38" spans="1:2" s="13" customFormat="1">
      <c r="A38" s="62"/>
      <c r="B38" s="6"/>
    </row>
    <row r="39" spans="1:2" s="13" customFormat="1">
      <c r="A39" s="62"/>
      <c r="B39" s="6"/>
    </row>
    <row r="40" spans="1:2" s="13" customFormat="1">
      <c r="A40" s="62"/>
      <c r="B40" s="6"/>
    </row>
    <row r="41" spans="1:2" s="13" customFormat="1">
      <c r="A41" s="62"/>
      <c r="B41" s="6"/>
    </row>
    <row r="42" spans="1:2" s="13" customFormat="1">
      <c r="A42" s="62"/>
      <c r="B42" s="6"/>
    </row>
    <row r="43" spans="1:2" s="13" customFormat="1">
      <c r="A43" s="62"/>
      <c r="B43" s="6"/>
    </row>
    <row r="44" spans="1:2" s="13" customFormat="1">
      <c r="A44" s="62"/>
      <c r="B44" s="6"/>
    </row>
    <row r="45" spans="1:2" s="13" customFormat="1">
      <c r="A45" s="62"/>
      <c r="B45" s="6"/>
    </row>
    <row r="46" spans="1:2" s="13" customFormat="1">
      <c r="A46" s="62"/>
      <c r="B46" s="6"/>
    </row>
    <row r="47" spans="1:2" s="13" customFormat="1">
      <c r="A47" s="62"/>
      <c r="B47" s="6"/>
    </row>
    <row r="48" spans="1:2" s="13" customFormat="1">
      <c r="A48" s="62"/>
      <c r="B48" s="6"/>
    </row>
    <row r="49" spans="1:2" s="13" customFormat="1">
      <c r="A49" s="62"/>
      <c r="B49" s="6"/>
    </row>
    <row r="50" spans="1:2" s="13" customFormat="1">
      <c r="A50" s="62"/>
      <c r="B50" s="6"/>
    </row>
    <row r="51" spans="1:2" s="13" customFormat="1">
      <c r="A51" s="62"/>
      <c r="B51" s="6"/>
    </row>
    <row r="52" spans="1:2" s="13" customFormat="1">
      <c r="A52" s="62"/>
      <c r="B52" s="6"/>
    </row>
    <row r="53" spans="1:2" s="13" customFormat="1">
      <c r="A53" s="62"/>
      <c r="B53" s="6"/>
    </row>
    <row r="54" spans="1:2" s="13" customFormat="1">
      <c r="A54" s="62"/>
      <c r="B54" s="6"/>
    </row>
    <row r="55" spans="1:2" s="13" customFormat="1">
      <c r="A55" s="62"/>
      <c r="B55" s="6"/>
    </row>
    <row r="56" spans="1:2" s="13" customFormat="1">
      <c r="A56" s="62"/>
      <c r="B56" s="6"/>
    </row>
    <row r="57" spans="1:2" s="13" customFormat="1">
      <c r="A57" s="62"/>
      <c r="B57" s="6"/>
    </row>
    <row r="58" spans="1:2" s="13" customFormat="1">
      <c r="A58" s="62"/>
      <c r="B58" s="6"/>
    </row>
    <row r="59" spans="1:2" s="13" customFormat="1">
      <c r="A59" s="62"/>
      <c r="B59" s="6"/>
    </row>
    <row r="60" spans="1:2" s="13" customFormat="1">
      <c r="A60" s="62"/>
      <c r="B60" s="6"/>
    </row>
    <row r="61" spans="1:2" s="13" customFormat="1">
      <c r="A61" s="62"/>
      <c r="B61" s="6"/>
    </row>
    <row r="62" spans="1:2" s="13" customFormat="1">
      <c r="A62" s="62"/>
      <c r="B62" s="6"/>
    </row>
    <row r="63" spans="1:2" s="13" customFormat="1">
      <c r="A63" s="62"/>
      <c r="B63" s="6"/>
    </row>
    <row r="64" spans="1:2" s="13" customFormat="1">
      <c r="A64" s="62"/>
      <c r="B64" s="6"/>
    </row>
    <row r="65" spans="1:2" s="13" customFormat="1">
      <c r="A65" s="62"/>
      <c r="B65" s="6"/>
    </row>
    <row r="66" spans="1:2" s="13" customFormat="1">
      <c r="A66" s="62"/>
      <c r="B66" s="6"/>
    </row>
  </sheetData>
  <sheetProtection selectLockedCells="1" selectUnlockedCells="1"/>
  <mergeCells count="7">
    <mergeCell ref="A12:B12"/>
    <mergeCell ref="A13:B13"/>
    <mergeCell ref="A1:B1"/>
    <mergeCell ref="A2:B2"/>
    <mergeCell ref="A10:B10"/>
    <mergeCell ref="A9:B9"/>
    <mergeCell ref="A11:D11"/>
  </mergeCells>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517</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92D050"/>
  </sheetPr>
  <dimension ref="A1:ACT25"/>
  <sheetViews>
    <sheetView zoomScaleNormal="100" workbookViewId="0">
      <selection activeCell="E28" sqref="E28"/>
    </sheetView>
  </sheetViews>
  <sheetFormatPr defaultColWidth="9.140625" defaultRowHeight="12.75"/>
  <cols>
    <col min="1" max="1" width="36.42578125" style="62" customWidth="1"/>
    <col min="2" max="2" width="42.85546875" style="6" customWidth="1"/>
    <col min="3" max="3" width="39.140625" style="6" customWidth="1"/>
    <col min="4" max="4" width="27.140625" style="6" customWidth="1"/>
    <col min="5" max="5" width="41.85546875" style="6" customWidth="1"/>
    <col min="6" max="6" width="22.85546875" style="61" customWidth="1"/>
    <col min="7" max="16384" width="9.140625" style="14"/>
  </cols>
  <sheetData>
    <row r="1" spans="1:6" s="57" customFormat="1" ht="30" customHeight="1">
      <c r="A1" s="664" t="s">
        <v>518</v>
      </c>
      <c r="B1" s="665"/>
      <c r="C1" s="665"/>
      <c r="D1" s="665"/>
      <c r="E1" s="665"/>
      <c r="F1" s="666"/>
    </row>
    <row r="2" spans="1:6" s="58" customFormat="1" ht="24.95" customHeight="1">
      <c r="A2" s="575" t="s">
        <v>91</v>
      </c>
      <c r="B2" s="576"/>
      <c r="C2" s="576"/>
      <c r="D2" s="576"/>
      <c r="E2" s="576"/>
      <c r="F2" s="577"/>
    </row>
    <row r="3" spans="1:6" s="59" customFormat="1" ht="24.95" customHeight="1">
      <c r="A3" s="578" t="s">
        <v>125</v>
      </c>
      <c r="B3" s="579"/>
      <c r="C3" s="579"/>
      <c r="D3" s="579"/>
      <c r="E3" s="579"/>
      <c r="F3" s="580"/>
    </row>
    <row r="4" spans="1:6" s="59" customFormat="1" ht="18" customHeight="1">
      <c r="A4" s="113"/>
      <c r="B4" s="505">
        <v>1</v>
      </c>
      <c r="C4" s="505">
        <v>2</v>
      </c>
      <c r="D4" s="505">
        <v>3</v>
      </c>
      <c r="E4" s="505">
        <v>4</v>
      </c>
      <c r="F4" s="486">
        <v>5</v>
      </c>
    </row>
    <row r="5" spans="1:6" s="44" customFormat="1" ht="19.5" customHeight="1">
      <c r="A5" s="114" t="s">
        <v>93</v>
      </c>
      <c r="B5" s="489">
        <v>20</v>
      </c>
      <c r="C5" s="489">
        <v>19.27</v>
      </c>
      <c r="D5" s="489">
        <v>15.59</v>
      </c>
      <c r="E5" s="2">
        <v>14.21</v>
      </c>
      <c r="F5" s="368">
        <v>13.16</v>
      </c>
    </row>
    <row r="6" spans="1:6" s="44" customFormat="1" ht="19.5" customHeight="1">
      <c r="A6" s="114" t="s">
        <v>94</v>
      </c>
      <c r="B6" s="489">
        <v>40.07</v>
      </c>
      <c r="C6" s="489">
        <v>38.39</v>
      </c>
      <c r="D6" s="489">
        <v>31.07</v>
      </c>
      <c r="E6" s="19">
        <v>28.35</v>
      </c>
      <c r="F6" s="363">
        <v>26.26</v>
      </c>
    </row>
    <row r="7" spans="1:6" s="44" customFormat="1" ht="19.5" customHeight="1">
      <c r="A7" s="114" t="s">
        <v>95</v>
      </c>
      <c r="B7" s="489">
        <v>85.01</v>
      </c>
      <c r="C7" s="489">
        <v>81.47</v>
      </c>
      <c r="D7" s="489">
        <v>65.92</v>
      </c>
      <c r="E7" s="19">
        <v>60.12</v>
      </c>
      <c r="F7" s="363">
        <v>55.71</v>
      </c>
    </row>
    <row r="8" spans="1:6" s="44" customFormat="1" ht="19.5" customHeight="1">
      <c r="A8" s="122" t="s">
        <v>519</v>
      </c>
      <c r="B8" s="487">
        <v>113.34</v>
      </c>
      <c r="C8" s="487">
        <v>108.62</v>
      </c>
      <c r="D8" s="487">
        <v>87.89</v>
      </c>
      <c r="E8" s="127">
        <v>80.16</v>
      </c>
      <c r="F8" s="128">
        <v>74.27</v>
      </c>
    </row>
    <row r="9" spans="1:6" s="55" customFormat="1" ht="24.95" customHeight="1">
      <c r="A9" s="184"/>
      <c r="B9" s="156" t="s">
        <v>133</v>
      </c>
      <c r="C9" s="156" t="s">
        <v>447</v>
      </c>
      <c r="D9" s="170"/>
      <c r="E9" s="165" t="s">
        <v>520</v>
      </c>
      <c r="F9" s="185"/>
    </row>
    <row r="10" spans="1:6" s="55" customFormat="1" ht="24.95" customHeight="1">
      <c r="A10" s="186"/>
      <c r="B10" s="136"/>
      <c r="C10" s="115" t="s">
        <v>449</v>
      </c>
      <c r="D10" s="23"/>
      <c r="E10" s="115" t="s">
        <v>521</v>
      </c>
      <c r="F10" s="373"/>
    </row>
    <row r="11" spans="1:6" s="55" customFormat="1" ht="24.95" customHeight="1">
      <c r="A11" s="186"/>
      <c r="B11" s="136"/>
      <c r="C11" s="115" t="s">
        <v>130</v>
      </c>
      <c r="D11" s="23"/>
      <c r="E11" s="115" t="s">
        <v>522</v>
      </c>
      <c r="F11" s="373"/>
    </row>
    <row r="12" spans="1:6" s="55" customFormat="1" ht="24.95" customHeight="1">
      <c r="A12" s="186"/>
      <c r="B12" s="136"/>
      <c r="C12" s="115" t="s">
        <v>451</v>
      </c>
      <c r="D12" s="23"/>
      <c r="E12" s="115"/>
      <c r="F12" s="373"/>
    </row>
    <row r="13" spans="1:6" s="55" customFormat="1" ht="24.95" customHeight="1">
      <c r="A13" s="186"/>
      <c r="B13" s="136"/>
      <c r="C13" s="115" t="s">
        <v>403</v>
      </c>
      <c r="D13" s="23"/>
      <c r="E13" s="115"/>
      <c r="F13" s="373"/>
    </row>
    <row r="14" spans="1:6" s="55" customFormat="1" ht="24.95" customHeight="1">
      <c r="A14" s="186"/>
      <c r="B14" s="136"/>
      <c r="C14" s="115" t="s">
        <v>131</v>
      </c>
      <c r="D14" s="23"/>
      <c r="E14" s="23"/>
      <c r="F14" s="373"/>
    </row>
    <row r="15" spans="1:6" s="55" customFormat="1" ht="24.95" customHeight="1">
      <c r="A15" s="186"/>
      <c r="B15" s="136"/>
      <c r="C15" s="115" t="s">
        <v>132</v>
      </c>
      <c r="D15" s="23"/>
      <c r="E15" s="23"/>
      <c r="F15" s="373"/>
    </row>
    <row r="16" spans="1:6" s="55" customFormat="1" ht="39" customHeight="1">
      <c r="A16" s="140" t="s">
        <v>523</v>
      </c>
      <c r="B16" s="169"/>
      <c r="C16" s="156" t="s">
        <v>524</v>
      </c>
      <c r="D16" s="170"/>
      <c r="E16" s="156" t="s">
        <v>525</v>
      </c>
      <c r="F16" s="185"/>
    </row>
    <row r="17" spans="1:774" s="55" customFormat="1" ht="24.95" customHeight="1">
      <c r="A17" s="186"/>
      <c r="B17" s="136"/>
      <c r="C17" s="115" t="s">
        <v>526</v>
      </c>
      <c r="D17" s="23"/>
      <c r="E17" s="115" t="s">
        <v>527</v>
      </c>
      <c r="F17" s="373"/>
    </row>
    <row r="18" spans="1:774" s="55" customFormat="1" ht="24.95" customHeight="1">
      <c r="A18" s="186"/>
      <c r="B18" s="136"/>
      <c r="C18" s="115" t="s">
        <v>528</v>
      </c>
      <c r="D18" s="23"/>
      <c r="E18" s="23"/>
      <c r="F18" s="373"/>
    </row>
    <row r="19" spans="1:774" s="55" customFormat="1" ht="24.95" customHeight="1">
      <c r="A19" s="186"/>
      <c r="B19" s="136"/>
      <c r="C19" s="115" t="s">
        <v>529</v>
      </c>
      <c r="D19" s="23"/>
      <c r="E19" s="23"/>
      <c r="F19" s="373"/>
      <c r="I19" s="13"/>
    </row>
    <row r="20" spans="1:774" s="55" customFormat="1" ht="31.5" customHeight="1">
      <c r="A20" s="186"/>
      <c r="B20" s="136"/>
      <c r="C20" s="115" t="s">
        <v>530</v>
      </c>
      <c r="D20" s="23"/>
      <c r="E20" s="23"/>
      <c r="F20" s="373"/>
      <c r="G20" s="466"/>
      <c r="H20" s="466"/>
      <c r="I20" s="463"/>
      <c r="J20" s="466"/>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c r="AJ20" s="466"/>
      <c r="AK20" s="466"/>
      <c r="AL20" s="466"/>
      <c r="AM20" s="466"/>
      <c r="AN20" s="466"/>
      <c r="AO20" s="466"/>
      <c r="AP20" s="466"/>
      <c r="AQ20" s="466"/>
      <c r="AR20" s="466"/>
      <c r="AS20" s="466"/>
      <c r="AT20" s="466"/>
      <c r="AU20" s="466"/>
      <c r="AV20" s="466"/>
      <c r="AW20" s="466"/>
      <c r="AX20" s="466"/>
      <c r="AY20" s="466"/>
      <c r="AZ20" s="466"/>
      <c r="BA20" s="466"/>
      <c r="BB20" s="466"/>
      <c r="BC20" s="466"/>
      <c r="BD20" s="466"/>
      <c r="BE20" s="466"/>
      <c r="BF20" s="466"/>
      <c r="BG20" s="466"/>
      <c r="BH20" s="466"/>
      <c r="BI20" s="466"/>
      <c r="BJ20" s="466"/>
      <c r="BK20" s="466"/>
      <c r="BL20" s="466"/>
      <c r="BM20" s="466"/>
      <c r="BN20" s="466"/>
      <c r="BO20" s="466"/>
      <c r="BP20" s="466"/>
      <c r="BQ20" s="466"/>
      <c r="BR20" s="466"/>
      <c r="BS20" s="466"/>
      <c r="BT20" s="466"/>
      <c r="BU20" s="466"/>
      <c r="BV20" s="466"/>
      <c r="BW20" s="466"/>
      <c r="BX20" s="466"/>
      <c r="BY20" s="466"/>
      <c r="BZ20" s="466"/>
      <c r="CA20" s="466"/>
      <c r="CB20" s="466"/>
      <c r="CC20" s="466"/>
      <c r="CD20" s="466"/>
      <c r="CE20" s="466"/>
      <c r="CF20" s="466"/>
      <c r="CG20" s="466"/>
      <c r="CH20" s="466"/>
      <c r="CI20" s="466"/>
      <c r="CJ20" s="466"/>
      <c r="CK20" s="466"/>
      <c r="CL20" s="466"/>
      <c r="CM20" s="466"/>
      <c r="CN20" s="466"/>
      <c r="CO20" s="466"/>
      <c r="CP20" s="466"/>
      <c r="CQ20" s="466"/>
      <c r="CR20" s="466"/>
      <c r="CS20" s="466"/>
      <c r="CT20" s="466"/>
      <c r="CU20" s="466"/>
      <c r="CV20" s="466"/>
      <c r="CW20" s="466"/>
      <c r="CX20" s="466"/>
      <c r="CY20" s="466"/>
      <c r="CZ20" s="466"/>
      <c r="DA20" s="466"/>
      <c r="DB20" s="466"/>
      <c r="DC20" s="466"/>
      <c r="DD20" s="466"/>
      <c r="DE20" s="466"/>
      <c r="DF20" s="466"/>
      <c r="DG20" s="466"/>
      <c r="DH20" s="466"/>
      <c r="DI20" s="466"/>
      <c r="DJ20" s="466"/>
      <c r="DK20" s="466"/>
      <c r="DL20" s="466"/>
      <c r="DM20" s="466"/>
      <c r="DN20" s="466"/>
      <c r="DO20" s="466"/>
      <c r="DP20" s="466"/>
      <c r="DQ20" s="466"/>
      <c r="DR20" s="466"/>
      <c r="DS20" s="466"/>
      <c r="DT20" s="466"/>
      <c r="DU20" s="466"/>
      <c r="DV20" s="466"/>
      <c r="DW20" s="466"/>
      <c r="DX20" s="466"/>
      <c r="DY20" s="466"/>
      <c r="DZ20" s="466"/>
      <c r="EA20" s="466"/>
      <c r="EB20" s="466"/>
      <c r="EC20" s="466"/>
      <c r="ED20" s="466"/>
      <c r="EE20" s="466"/>
      <c r="EF20" s="466"/>
      <c r="EG20" s="466"/>
      <c r="EH20" s="466"/>
      <c r="EI20" s="466"/>
      <c r="EJ20" s="466"/>
      <c r="EK20" s="466"/>
      <c r="EL20" s="466"/>
      <c r="EM20" s="466"/>
      <c r="EN20" s="466"/>
      <c r="EO20" s="466"/>
      <c r="EP20" s="466"/>
      <c r="EQ20" s="466"/>
      <c r="ER20" s="466"/>
      <c r="ES20" s="466"/>
      <c r="ET20" s="466"/>
      <c r="EU20" s="466"/>
      <c r="EV20" s="466"/>
      <c r="EW20" s="466"/>
      <c r="EX20" s="466"/>
      <c r="EY20" s="466"/>
      <c r="EZ20" s="466"/>
      <c r="FA20" s="466"/>
      <c r="FB20" s="466"/>
      <c r="FC20" s="466"/>
      <c r="FD20" s="466"/>
      <c r="FE20" s="466"/>
      <c r="FF20" s="466"/>
      <c r="FG20" s="466"/>
      <c r="FH20" s="466"/>
      <c r="FI20" s="466"/>
      <c r="FJ20" s="466"/>
      <c r="FK20" s="466"/>
      <c r="FL20" s="466"/>
      <c r="FM20" s="466"/>
      <c r="FN20" s="466"/>
      <c r="FO20" s="466"/>
      <c r="FP20" s="466"/>
      <c r="FQ20" s="466"/>
      <c r="FR20" s="466"/>
      <c r="FS20" s="466"/>
      <c r="FT20" s="466"/>
      <c r="FU20" s="466"/>
      <c r="FV20" s="466"/>
      <c r="FW20" s="466"/>
      <c r="FX20" s="466"/>
      <c r="FY20" s="466"/>
      <c r="FZ20" s="466"/>
      <c r="GA20" s="466"/>
      <c r="GB20" s="466"/>
      <c r="GC20" s="466"/>
      <c r="GD20" s="466"/>
      <c r="GE20" s="466"/>
      <c r="GF20" s="466"/>
      <c r="GG20" s="466"/>
      <c r="GH20" s="466"/>
      <c r="GI20" s="466"/>
      <c r="GJ20" s="466"/>
      <c r="GK20" s="466"/>
      <c r="GL20" s="466"/>
      <c r="GM20" s="466"/>
      <c r="GN20" s="466"/>
      <c r="GO20" s="466"/>
      <c r="GP20" s="466"/>
      <c r="GQ20" s="466"/>
      <c r="GR20" s="466"/>
      <c r="GS20" s="466"/>
      <c r="GT20" s="466"/>
      <c r="GU20" s="466"/>
      <c r="GV20" s="466"/>
      <c r="GW20" s="466"/>
      <c r="GX20" s="466"/>
      <c r="GY20" s="466"/>
      <c r="GZ20" s="466"/>
      <c r="HA20" s="466"/>
      <c r="HB20" s="466"/>
      <c r="HC20" s="466"/>
      <c r="HD20" s="466"/>
      <c r="HE20" s="466"/>
      <c r="HF20" s="466"/>
      <c r="HG20" s="466"/>
      <c r="HH20" s="466"/>
      <c r="HI20" s="466"/>
      <c r="HJ20" s="466"/>
      <c r="HK20" s="466"/>
      <c r="HL20" s="466"/>
      <c r="HM20" s="466"/>
      <c r="HN20" s="466"/>
      <c r="HO20" s="466"/>
      <c r="HP20" s="466"/>
      <c r="HQ20" s="466"/>
      <c r="HR20" s="466"/>
      <c r="HS20" s="466"/>
      <c r="HT20" s="466"/>
      <c r="HU20" s="466"/>
      <c r="HV20" s="466"/>
      <c r="HW20" s="466"/>
      <c r="HX20" s="466"/>
      <c r="HY20" s="466"/>
      <c r="HZ20" s="466"/>
      <c r="IA20" s="466"/>
      <c r="IB20" s="466"/>
      <c r="IC20" s="466"/>
      <c r="ID20" s="466"/>
      <c r="IE20" s="466"/>
      <c r="IF20" s="466"/>
      <c r="IG20" s="466"/>
      <c r="IH20" s="466"/>
      <c r="II20" s="466"/>
      <c r="IJ20" s="466"/>
      <c r="IK20" s="466"/>
      <c r="IL20" s="466"/>
      <c r="IM20" s="466"/>
      <c r="IN20" s="466"/>
      <c r="IO20" s="466"/>
      <c r="IP20" s="466"/>
      <c r="IQ20" s="466"/>
      <c r="IR20" s="466"/>
      <c r="IS20" s="466"/>
      <c r="IT20" s="466"/>
      <c r="IU20" s="466"/>
      <c r="IV20" s="466"/>
      <c r="IW20" s="466"/>
      <c r="IX20" s="466"/>
      <c r="IY20" s="466"/>
      <c r="IZ20" s="466"/>
      <c r="JA20" s="466"/>
      <c r="JB20" s="466"/>
      <c r="JC20" s="466"/>
      <c r="JD20" s="466"/>
      <c r="JE20" s="466"/>
      <c r="JF20" s="466"/>
      <c r="JG20" s="466"/>
      <c r="JH20" s="466"/>
      <c r="JI20" s="466"/>
      <c r="JJ20" s="466"/>
      <c r="JK20" s="466"/>
      <c r="JL20" s="466"/>
      <c r="JM20" s="466"/>
      <c r="JN20" s="466"/>
      <c r="JO20" s="466"/>
      <c r="JP20" s="466"/>
      <c r="JQ20" s="466"/>
      <c r="JR20" s="466"/>
      <c r="JS20" s="466"/>
      <c r="JT20" s="466"/>
      <c r="JU20" s="466"/>
      <c r="JV20" s="466"/>
      <c r="JW20" s="466"/>
      <c r="JX20" s="466"/>
      <c r="JY20" s="466"/>
      <c r="JZ20" s="466"/>
      <c r="KA20" s="466"/>
      <c r="KB20" s="466"/>
      <c r="KC20" s="466"/>
      <c r="KD20" s="466"/>
      <c r="KE20" s="466"/>
      <c r="KF20" s="466"/>
      <c r="KG20" s="466"/>
      <c r="KH20" s="466"/>
      <c r="KI20" s="466"/>
      <c r="KJ20" s="466"/>
      <c r="KK20" s="466"/>
      <c r="KL20" s="466"/>
      <c r="KM20" s="466"/>
      <c r="KN20" s="466"/>
      <c r="KO20" s="466"/>
      <c r="KP20" s="466"/>
      <c r="KQ20" s="466"/>
      <c r="KR20" s="466"/>
      <c r="KS20" s="466"/>
      <c r="KT20" s="466"/>
      <c r="KU20" s="466"/>
      <c r="KV20" s="466"/>
      <c r="KW20" s="466"/>
      <c r="KX20" s="466"/>
      <c r="KY20" s="466"/>
      <c r="KZ20" s="466"/>
      <c r="LA20" s="466"/>
      <c r="LB20" s="466"/>
      <c r="LC20" s="466"/>
      <c r="LD20" s="466"/>
      <c r="LE20" s="466"/>
      <c r="LF20" s="466"/>
      <c r="LG20" s="466"/>
      <c r="LH20" s="466"/>
      <c r="LI20" s="466"/>
      <c r="LJ20" s="466"/>
      <c r="LK20" s="466"/>
      <c r="LL20" s="466"/>
      <c r="LM20" s="466"/>
      <c r="LN20" s="466"/>
      <c r="LO20" s="466"/>
      <c r="LP20" s="466"/>
      <c r="LQ20" s="466"/>
      <c r="LR20" s="466"/>
      <c r="LS20" s="466"/>
      <c r="LT20" s="466"/>
      <c r="LU20" s="466"/>
      <c r="LV20" s="466"/>
      <c r="LW20" s="466"/>
      <c r="LX20" s="466"/>
      <c r="LY20" s="466"/>
      <c r="LZ20" s="466"/>
      <c r="MA20" s="466"/>
      <c r="MB20" s="466"/>
      <c r="MC20" s="466"/>
      <c r="MD20" s="466"/>
      <c r="ME20" s="466"/>
      <c r="MF20" s="466"/>
      <c r="MG20" s="466"/>
      <c r="MH20" s="466"/>
      <c r="MI20" s="466"/>
      <c r="MJ20" s="466"/>
      <c r="MK20" s="466"/>
      <c r="ML20" s="466"/>
      <c r="MM20" s="466"/>
      <c r="MN20" s="466"/>
      <c r="MO20" s="466"/>
      <c r="MP20" s="466"/>
      <c r="MQ20" s="466"/>
      <c r="MR20" s="466"/>
      <c r="MS20" s="466"/>
      <c r="MT20" s="466"/>
      <c r="MU20" s="466"/>
      <c r="MV20" s="466"/>
      <c r="MW20" s="466"/>
      <c r="MX20" s="466"/>
      <c r="MY20" s="466"/>
      <c r="MZ20" s="466"/>
      <c r="NA20" s="466"/>
      <c r="NB20" s="466"/>
      <c r="NC20" s="466"/>
      <c r="ND20" s="466"/>
      <c r="NE20" s="466"/>
      <c r="NF20" s="466"/>
      <c r="NG20" s="466"/>
      <c r="NH20" s="466"/>
      <c r="NI20" s="466"/>
      <c r="NJ20" s="466"/>
      <c r="NK20" s="466"/>
      <c r="NL20" s="466"/>
      <c r="NM20" s="466"/>
      <c r="NN20" s="466"/>
      <c r="NO20" s="466"/>
      <c r="NP20" s="466"/>
      <c r="NQ20" s="466"/>
      <c r="NR20" s="466"/>
      <c r="NS20" s="466"/>
      <c r="NT20" s="466"/>
      <c r="NU20" s="466"/>
      <c r="NV20" s="466"/>
      <c r="NW20" s="466"/>
      <c r="NX20" s="466"/>
      <c r="NY20" s="466"/>
      <c r="NZ20" s="466"/>
      <c r="OA20" s="466"/>
      <c r="OB20" s="466"/>
      <c r="OC20" s="466"/>
      <c r="OD20" s="466"/>
      <c r="OE20" s="466"/>
      <c r="OF20" s="466"/>
      <c r="OG20" s="466"/>
      <c r="OH20" s="466"/>
      <c r="OI20" s="466"/>
      <c r="OJ20" s="466"/>
      <c r="OK20" s="466"/>
      <c r="OL20" s="466"/>
      <c r="OM20" s="466"/>
      <c r="ON20" s="466"/>
      <c r="OO20" s="466"/>
      <c r="OP20" s="466"/>
      <c r="OQ20" s="466"/>
      <c r="OR20" s="466"/>
      <c r="OS20" s="466"/>
      <c r="OT20" s="466"/>
      <c r="OU20" s="466"/>
      <c r="OV20" s="466"/>
      <c r="OW20" s="466"/>
      <c r="OX20" s="466"/>
      <c r="OY20" s="466"/>
      <c r="OZ20" s="466"/>
      <c r="PA20" s="466"/>
      <c r="PB20" s="466"/>
      <c r="PC20" s="466"/>
      <c r="PD20" s="466"/>
      <c r="PE20" s="466"/>
      <c r="PF20" s="466"/>
      <c r="PG20" s="466"/>
      <c r="PH20" s="466"/>
      <c r="PI20" s="466"/>
      <c r="PJ20" s="466"/>
      <c r="PK20" s="466"/>
      <c r="PL20" s="466"/>
      <c r="PM20" s="466"/>
      <c r="PN20" s="466"/>
      <c r="PO20" s="466"/>
      <c r="PP20" s="466"/>
      <c r="PQ20" s="466"/>
      <c r="PR20" s="466"/>
      <c r="PS20" s="466"/>
      <c r="PT20" s="466"/>
      <c r="PU20" s="466"/>
      <c r="PV20" s="466"/>
      <c r="PW20" s="466"/>
      <c r="PX20" s="466"/>
      <c r="PY20" s="466"/>
      <c r="PZ20" s="466"/>
      <c r="QA20" s="466"/>
      <c r="QB20" s="466"/>
      <c r="QC20" s="466"/>
      <c r="QD20" s="466"/>
      <c r="QE20" s="466"/>
      <c r="QF20" s="466"/>
      <c r="QG20" s="466"/>
      <c r="QH20" s="466"/>
      <c r="QI20" s="466"/>
      <c r="QJ20" s="466"/>
      <c r="QK20" s="466"/>
      <c r="QL20" s="466"/>
      <c r="QM20" s="466"/>
      <c r="QN20" s="466"/>
      <c r="QO20" s="466"/>
      <c r="QP20" s="466"/>
      <c r="QQ20" s="466"/>
      <c r="QR20" s="466"/>
      <c r="QS20" s="466"/>
      <c r="QT20" s="466"/>
      <c r="QU20" s="466"/>
      <c r="QV20" s="466"/>
      <c r="QW20" s="466"/>
      <c r="QX20" s="466"/>
      <c r="QY20" s="466"/>
      <c r="QZ20" s="466"/>
      <c r="RA20" s="466"/>
      <c r="RB20" s="466"/>
      <c r="RC20" s="466"/>
      <c r="RD20" s="466"/>
      <c r="RE20" s="466"/>
      <c r="RF20" s="466"/>
      <c r="RG20" s="466"/>
      <c r="RH20" s="466"/>
      <c r="RI20" s="466"/>
      <c r="RJ20" s="466"/>
      <c r="RK20" s="466"/>
      <c r="RL20" s="466"/>
      <c r="RM20" s="466"/>
      <c r="RN20" s="466"/>
      <c r="RO20" s="466"/>
      <c r="RP20" s="466"/>
      <c r="RQ20" s="466"/>
      <c r="RR20" s="466"/>
      <c r="RS20" s="466"/>
      <c r="RT20" s="466"/>
      <c r="RU20" s="466"/>
      <c r="RV20" s="466"/>
      <c r="RW20" s="466"/>
      <c r="RX20" s="466"/>
      <c r="RY20" s="466"/>
      <c r="RZ20" s="466"/>
      <c r="SA20" s="466"/>
      <c r="SB20" s="466"/>
      <c r="SC20" s="466"/>
      <c r="SD20" s="466"/>
      <c r="SE20" s="466"/>
      <c r="SF20" s="466"/>
      <c r="SG20" s="466"/>
      <c r="SH20" s="466"/>
      <c r="SI20" s="466"/>
      <c r="SJ20" s="466"/>
      <c r="SK20" s="466"/>
      <c r="SL20" s="466"/>
      <c r="SM20" s="466"/>
      <c r="SN20" s="466"/>
      <c r="SO20" s="466"/>
      <c r="SP20" s="466"/>
      <c r="SQ20" s="466"/>
      <c r="SR20" s="466"/>
      <c r="SS20" s="466"/>
      <c r="ST20" s="466"/>
      <c r="SU20" s="466"/>
      <c r="SV20" s="466"/>
      <c r="SW20" s="466"/>
      <c r="SX20" s="466"/>
      <c r="SY20" s="466"/>
      <c r="SZ20" s="466"/>
      <c r="TA20" s="466"/>
      <c r="TB20" s="466"/>
      <c r="TC20" s="466"/>
      <c r="TD20" s="466"/>
      <c r="TE20" s="466"/>
      <c r="TF20" s="466"/>
      <c r="TG20" s="466"/>
      <c r="TH20" s="466"/>
      <c r="TI20" s="466"/>
      <c r="TJ20" s="466"/>
      <c r="TK20" s="466"/>
      <c r="TL20" s="466"/>
      <c r="TM20" s="466"/>
      <c r="TN20" s="466"/>
      <c r="TO20" s="466"/>
      <c r="TP20" s="466"/>
      <c r="TQ20" s="466"/>
      <c r="TR20" s="466"/>
      <c r="TS20" s="466"/>
      <c r="TT20" s="466"/>
      <c r="TU20" s="466"/>
      <c r="TV20" s="466"/>
      <c r="TW20" s="466"/>
      <c r="TX20" s="466"/>
      <c r="TY20" s="466"/>
      <c r="TZ20" s="466"/>
      <c r="UA20" s="466"/>
      <c r="UB20" s="466"/>
      <c r="UC20" s="466"/>
      <c r="UD20" s="466"/>
      <c r="UE20" s="466"/>
      <c r="UF20" s="466"/>
      <c r="UG20" s="466"/>
      <c r="UH20" s="466"/>
      <c r="UI20" s="466"/>
      <c r="UJ20" s="466"/>
      <c r="UK20" s="466"/>
      <c r="UL20" s="466"/>
      <c r="UM20" s="466"/>
      <c r="UN20" s="466"/>
      <c r="UO20" s="466"/>
      <c r="UP20" s="466"/>
      <c r="UQ20" s="466"/>
      <c r="UR20" s="466"/>
      <c r="US20" s="466"/>
      <c r="UT20" s="466"/>
      <c r="UU20" s="466"/>
      <c r="UV20" s="466"/>
      <c r="UW20" s="466"/>
      <c r="UX20" s="466"/>
      <c r="UY20" s="466"/>
      <c r="UZ20" s="466"/>
      <c r="VA20" s="466"/>
      <c r="VB20" s="466"/>
      <c r="VC20" s="466"/>
      <c r="VD20" s="466"/>
      <c r="VE20" s="466"/>
      <c r="VF20" s="466"/>
      <c r="VG20" s="466"/>
      <c r="VH20" s="466"/>
      <c r="VI20" s="466"/>
      <c r="VJ20" s="466"/>
      <c r="VK20" s="466"/>
      <c r="VL20" s="466"/>
      <c r="VM20" s="466"/>
      <c r="VN20" s="466"/>
      <c r="VO20" s="466"/>
      <c r="VP20" s="466"/>
      <c r="VQ20" s="466"/>
      <c r="VR20" s="466"/>
      <c r="VS20" s="466"/>
      <c r="VT20" s="466"/>
      <c r="VU20" s="466"/>
      <c r="VV20" s="466"/>
      <c r="VW20" s="466"/>
      <c r="VX20" s="466"/>
      <c r="VY20" s="466"/>
      <c r="VZ20" s="466"/>
      <c r="WA20" s="466"/>
      <c r="WB20" s="466"/>
      <c r="WC20" s="466"/>
      <c r="WD20" s="466"/>
      <c r="WE20" s="466"/>
      <c r="WF20" s="466"/>
      <c r="WG20" s="466"/>
      <c r="WH20" s="466"/>
      <c r="WI20" s="466"/>
      <c r="WJ20" s="466"/>
      <c r="WK20" s="466"/>
      <c r="WL20" s="466"/>
      <c r="WM20" s="466"/>
      <c r="WN20" s="466"/>
      <c r="WO20" s="466"/>
      <c r="WP20" s="466"/>
      <c r="WQ20" s="466"/>
      <c r="WR20" s="466"/>
      <c r="WS20" s="466"/>
      <c r="WT20" s="466"/>
      <c r="WU20" s="466"/>
      <c r="WV20" s="466"/>
      <c r="WW20" s="466"/>
      <c r="WX20" s="466"/>
      <c r="WY20" s="466"/>
      <c r="WZ20" s="466"/>
      <c r="XA20" s="466"/>
      <c r="XB20" s="466"/>
      <c r="XC20" s="466"/>
      <c r="XD20" s="466"/>
      <c r="XE20" s="466"/>
      <c r="XF20" s="466"/>
      <c r="XG20" s="466"/>
      <c r="XH20" s="466"/>
      <c r="XI20" s="466"/>
      <c r="XJ20" s="466"/>
      <c r="XK20" s="466"/>
      <c r="XL20" s="466"/>
      <c r="XM20" s="466"/>
      <c r="XN20" s="466"/>
      <c r="XO20" s="466"/>
      <c r="XP20" s="466"/>
      <c r="XQ20" s="466"/>
      <c r="XR20" s="466"/>
      <c r="XS20" s="466"/>
      <c r="XT20" s="466"/>
      <c r="XU20" s="466"/>
      <c r="XV20" s="466"/>
      <c r="XW20" s="466"/>
      <c r="XX20" s="466"/>
      <c r="XY20" s="466"/>
      <c r="XZ20" s="466"/>
      <c r="YA20" s="466"/>
      <c r="YB20" s="466"/>
      <c r="YC20" s="466"/>
      <c r="YD20" s="466"/>
      <c r="YE20" s="466"/>
      <c r="YF20" s="466"/>
      <c r="YG20" s="466"/>
      <c r="YH20" s="466"/>
      <c r="YI20" s="466"/>
      <c r="YJ20" s="466"/>
      <c r="YK20" s="466"/>
      <c r="YL20" s="466"/>
      <c r="YM20" s="466"/>
      <c r="YN20" s="466"/>
      <c r="YO20" s="466"/>
      <c r="YP20" s="466"/>
      <c r="YQ20" s="466"/>
      <c r="YR20" s="466"/>
      <c r="YS20" s="466"/>
      <c r="YT20" s="466"/>
      <c r="YU20" s="466"/>
      <c r="YV20" s="466"/>
      <c r="YW20" s="466"/>
      <c r="YX20" s="466"/>
      <c r="YY20" s="466"/>
      <c r="YZ20" s="466"/>
      <c r="ZA20" s="466"/>
      <c r="ZB20" s="466"/>
      <c r="ZC20" s="466"/>
      <c r="ZD20" s="466"/>
      <c r="ZE20" s="466"/>
      <c r="ZF20" s="466"/>
      <c r="ZG20" s="466"/>
      <c r="ZH20" s="466"/>
      <c r="ZI20" s="466"/>
      <c r="ZJ20" s="466"/>
      <c r="ZK20" s="466"/>
      <c r="ZL20" s="466"/>
      <c r="ZM20" s="466"/>
      <c r="ZN20" s="466"/>
      <c r="ZO20" s="466"/>
      <c r="ZP20" s="466"/>
      <c r="ZQ20" s="466"/>
      <c r="ZR20" s="466"/>
      <c r="ZS20" s="466"/>
      <c r="ZT20" s="466"/>
      <c r="ZU20" s="466"/>
      <c r="ZV20" s="466"/>
      <c r="ZW20" s="466"/>
      <c r="ZX20" s="466"/>
      <c r="ZY20" s="466"/>
      <c r="ZZ20" s="466"/>
      <c r="AAA20" s="466"/>
      <c r="AAB20" s="466"/>
      <c r="AAC20" s="466"/>
      <c r="AAD20" s="466"/>
      <c r="AAE20" s="466"/>
      <c r="AAF20" s="466"/>
      <c r="AAG20" s="466"/>
      <c r="AAH20" s="466"/>
      <c r="AAI20" s="466"/>
      <c r="AAJ20" s="466"/>
      <c r="AAK20" s="466"/>
      <c r="AAL20" s="466"/>
      <c r="AAM20" s="466"/>
      <c r="AAN20" s="466"/>
      <c r="AAO20" s="466"/>
      <c r="AAP20" s="466"/>
      <c r="AAQ20" s="466"/>
      <c r="AAR20" s="466"/>
      <c r="AAS20" s="466"/>
      <c r="AAT20" s="466"/>
      <c r="AAU20" s="466"/>
      <c r="AAV20" s="466"/>
      <c r="AAW20" s="466"/>
      <c r="AAX20" s="466"/>
      <c r="AAY20" s="466"/>
      <c r="AAZ20" s="466"/>
      <c r="ABA20" s="466"/>
      <c r="ABB20" s="466"/>
      <c r="ABC20" s="466"/>
      <c r="ABD20" s="466"/>
      <c r="ABE20" s="466"/>
      <c r="ABF20" s="466"/>
      <c r="ABG20" s="466"/>
      <c r="ABH20" s="466"/>
      <c r="ABI20" s="466"/>
      <c r="ABJ20" s="466"/>
      <c r="ABK20" s="466"/>
      <c r="ABL20" s="466"/>
      <c r="ABM20" s="466"/>
      <c r="ABN20" s="466"/>
      <c r="ABO20" s="466"/>
      <c r="ABP20" s="466"/>
      <c r="ABQ20" s="466"/>
      <c r="ABR20" s="466"/>
      <c r="ABS20" s="466"/>
      <c r="ABT20" s="466"/>
      <c r="ABU20" s="466"/>
      <c r="ABV20" s="466"/>
      <c r="ABW20" s="466"/>
      <c r="ABX20" s="466"/>
      <c r="ABY20" s="466"/>
      <c r="ABZ20" s="466"/>
      <c r="ACA20" s="466"/>
      <c r="ACB20" s="466"/>
      <c r="ACC20" s="466"/>
      <c r="ACD20" s="466"/>
      <c r="ACE20" s="466"/>
      <c r="ACF20" s="466"/>
      <c r="ACG20" s="466"/>
      <c r="ACH20" s="466"/>
      <c r="ACI20" s="466"/>
      <c r="ACJ20" s="466"/>
      <c r="ACK20" s="466"/>
      <c r="ACL20" s="466"/>
      <c r="ACM20" s="466"/>
      <c r="ACN20" s="466"/>
      <c r="ACO20" s="466"/>
      <c r="ACP20" s="466"/>
      <c r="ACQ20" s="466"/>
      <c r="ACR20" s="466"/>
      <c r="ACS20" s="466"/>
      <c r="ACT20" s="466"/>
    </row>
    <row r="21" spans="1:774" s="446" customFormat="1" ht="14.25" customHeight="1">
      <c r="A21" s="445"/>
      <c r="B21" s="138"/>
      <c r="C21" s="187"/>
      <c r="D21" s="159"/>
      <c r="E21" s="159"/>
      <c r="F21" s="469"/>
      <c r="G21" s="466"/>
      <c r="H21" s="466"/>
      <c r="I21" s="463"/>
      <c r="J21" s="466"/>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c r="AJ21" s="466"/>
      <c r="AK21" s="466"/>
      <c r="AL21" s="466"/>
      <c r="AM21" s="466"/>
      <c r="AN21" s="466"/>
      <c r="AO21" s="466"/>
      <c r="AP21" s="466"/>
      <c r="AQ21" s="466"/>
      <c r="AR21" s="466"/>
      <c r="AS21" s="466"/>
      <c r="AT21" s="466"/>
      <c r="AU21" s="466"/>
      <c r="AV21" s="466"/>
      <c r="AW21" s="466"/>
      <c r="AX21" s="466"/>
      <c r="AY21" s="466"/>
      <c r="AZ21" s="466"/>
      <c r="BA21" s="466"/>
      <c r="BB21" s="466"/>
      <c r="BC21" s="466"/>
      <c r="BD21" s="466"/>
      <c r="BE21" s="466"/>
      <c r="BF21" s="466"/>
      <c r="BG21" s="466"/>
      <c r="BH21" s="466"/>
      <c r="BI21" s="466"/>
      <c r="BJ21" s="466"/>
      <c r="BK21" s="466"/>
      <c r="BL21" s="466"/>
      <c r="BM21" s="466"/>
      <c r="BN21" s="466"/>
      <c r="BO21" s="466"/>
      <c r="BP21" s="466"/>
      <c r="BQ21" s="466"/>
      <c r="BR21" s="466"/>
      <c r="BS21" s="466"/>
      <c r="BT21" s="466"/>
      <c r="BU21" s="466"/>
      <c r="BV21" s="466"/>
      <c r="BW21" s="466"/>
      <c r="BX21" s="466"/>
      <c r="BY21" s="466"/>
      <c r="BZ21" s="466"/>
      <c r="CA21" s="466"/>
      <c r="CB21" s="466"/>
      <c r="CC21" s="466"/>
      <c r="CD21" s="466"/>
      <c r="CE21" s="466"/>
      <c r="CF21" s="466"/>
      <c r="CG21" s="466"/>
      <c r="CH21" s="466"/>
      <c r="CI21" s="466"/>
      <c r="CJ21" s="466"/>
      <c r="CK21" s="466"/>
      <c r="CL21" s="466"/>
      <c r="CM21" s="466"/>
      <c r="CN21" s="466"/>
      <c r="CO21" s="466"/>
      <c r="CP21" s="466"/>
      <c r="CQ21" s="466"/>
      <c r="CR21" s="466"/>
      <c r="CS21" s="466"/>
      <c r="CT21" s="466"/>
      <c r="CU21" s="466"/>
      <c r="CV21" s="466"/>
      <c r="CW21" s="466"/>
      <c r="CX21" s="466"/>
      <c r="CY21" s="466"/>
      <c r="CZ21" s="466"/>
      <c r="DA21" s="466"/>
      <c r="DB21" s="466"/>
      <c r="DC21" s="466"/>
      <c r="DD21" s="466"/>
      <c r="DE21" s="466"/>
      <c r="DF21" s="466"/>
      <c r="DG21" s="466"/>
      <c r="DH21" s="466"/>
      <c r="DI21" s="466"/>
      <c r="DJ21" s="466"/>
      <c r="DK21" s="466"/>
      <c r="DL21" s="466"/>
      <c r="DM21" s="466"/>
      <c r="DN21" s="466"/>
      <c r="DO21" s="466"/>
      <c r="DP21" s="466"/>
      <c r="DQ21" s="466"/>
      <c r="DR21" s="466"/>
      <c r="DS21" s="466"/>
      <c r="DT21" s="466"/>
      <c r="DU21" s="466"/>
      <c r="DV21" s="466"/>
      <c r="DW21" s="466"/>
      <c r="DX21" s="466"/>
      <c r="DY21" s="466"/>
      <c r="DZ21" s="466"/>
      <c r="EA21" s="466"/>
      <c r="EB21" s="466"/>
      <c r="EC21" s="466"/>
      <c r="ED21" s="466"/>
      <c r="EE21" s="466"/>
      <c r="EF21" s="466"/>
      <c r="EG21" s="466"/>
      <c r="EH21" s="466"/>
      <c r="EI21" s="466"/>
      <c r="EJ21" s="466"/>
      <c r="EK21" s="466"/>
      <c r="EL21" s="466"/>
      <c r="EM21" s="466"/>
      <c r="EN21" s="466"/>
      <c r="EO21" s="466"/>
      <c r="EP21" s="466"/>
      <c r="EQ21" s="466"/>
      <c r="ER21" s="466"/>
      <c r="ES21" s="466"/>
      <c r="ET21" s="466"/>
      <c r="EU21" s="466"/>
      <c r="EV21" s="466"/>
      <c r="EW21" s="466"/>
      <c r="EX21" s="466"/>
      <c r="EY21" s="466"/>
      <c r="EZ21" s="466"/>
      <c r="FA21" s="466"/>
      <c r="FB21" s="466"/>
      <c r="FC21" s="466"/>
      <c r="FD21" s="466"/>
      <c r="FE21" s="466"/>
      <c r="FF21" s="466"/>
      <c r="FG21" s="466"/>
      <c r="FH21" s="466"/>
      <c r="FI21" s="466"/>
      <c r="FJ21" s="466"/>
      <c r="FK21" s="466"/>
      <c r="FL21" s="466"/>
      <c r="FM21" s="466"/>
      <c r="FN21" s="466"/>
      <c r="FO21" s="466"/>
      <c r="FP21" s="466"/>
      <c r="FQ21" s="466"/>
      <c r="FR21" s="466"/>
      <c r="FS21" s="466"/>
      <c r="FT21" s="466"/>
      <c r="FU21" s="466"/>
      <c r="FV21" s="466"/>
      <c r="FW21" s="466"/>
      <c r="FX21" s="466"/>
      <c r="FY21" s="466"/>
      <c r="FZ21" s="466"/>
      <c r="GA21" s="466"/>
      <c r="GB21" s="466"/>
      <c r="GC21" s="466"/>
      <c r="GD21" s="466"/>
      <c r="GE21" s="466"/>
      <c r="GF21" s="466"/>
      <c r="GG21" s="466"/>
      <c r="GH21" s="466"/>
      <c r="GI21" s="466"/>
      <c r="GJ21" s="466"/>
      <c r="GK21" s="466"/>
      <c r="GL21" s="466"/>
      <c r="GM21" s="466"/>
      <c r="GN21" s="466"/>
      <c r="GO21" s="466"/>
      <c r="GP21" s="466"/>
      <c r="GQ21" s="466"/>
      <c r="GR21" s="466"/>
      <c r="GS21" s="466"/>
      <c r="GT21" s="466"/>
      <c r="GU21" s="466"/>
      <c r="GV21" s="466"/>
      <c r="GW21" s="466"/>
      <c r="GX21" s="466"/>
      <c r="GY21" s="466"/>
      <c r="GZ21" s="466"/>
      <c r="HA21" s="466"/>
      <c r="HB21" s="466"/>
      <c r="HC21" s="466"/>
      <c r="HD21" s="466"/>
      <c r="HE21" s="466"/>
      <c r="HF21" s="466"/>
      <c r="HG21" s="466"/>
      <c r="HH21" s="466"/>
      <c r="HI21" s="466"/>
      <c r="HJ21" s="466"/>
      <c r="HK21" s="466"/>
      <c r="HL21" s="466"/>
      <c r="HM21" s="466"/>
      <c r="HN21" s="466"/>
      <c r="HO21" s="466"/>
      <c r="HP21" s="466"/>
      <c r="HQ21" s="466"/>
      <c r="HR21" s="466"/>
      <c r="HS21" s="466"/>
      <c r="HT21" s="466"/>
      <c r="HU21" s="466"/>
      <c r="HV21" s="466"/>
      <c r="HW21" s="466"/>
      <c r="HX21" s="466"/>
      <c r="HY21" s="466"/>
      <c r="HZ21" s="466"/>
      <c r="IA21" s="466"/>
      <c r="IB21" s="466"/>
      <c r="IC21" s="466"/>
      <c r="ID21" s="466"/>
      <c r="IE21" s="466"/>
      <c r="IF21" s="466"/>
      <c r="IG21" s="466"/>
      <c r="IH21" s="466"/>
      <c r="II21" s="466"/>
      <c r="IJ21" s="466"/>
      <c r="IK21" s="466"/>
      <c r="IL21" s="466"/>
      <c r="IM21" s="466"/>
      <c r="IN21" s="466"/>
      <c r="IO21" s="466"/>
      <c r="IP21" s="466"/>
      <c r="IQ21" s="466"/>
      <c r="IR21" s="466"/>
      <c r="IS21" s="466"/>
      <c r="IT21" s="466"/>
      <c r="IU21" s="466"/>
      <c r="IV21" s="466"/>
      <c r="IW21" s="466"/>
      <c r="IX21" s="466"/>
      <c r="IY21" s="466"/>
      <c r="IZ21" s="466"/>
      <c r="JA21" s="466"/>
      <c r="JB21" s="466"/>
      <c r="JC21" s="466"/>
      <c r="JD21" s="466"/>
      <c r="JE21" s="466"/>
      <c r="JF21" s="466"/>
      <c r="JG21" s="466"/>
      <c r="JH21" s="466"/>
      <c r="JI21" s="466"/>
      <c r="JJ21" s="466"/>
      <c r="JK21" s="466"/>
      <c r="JL21" s="466"/>
      <c r="JM21" s="466"/>
      <c r="JN21" s="466"/>
      <c r="JO21" s="466"/>
      <c r="JP21" s="466"/>
      <c r="JQ21" s="466"/>
      <c r="JR21" s="466"/>
      <c r="JS21" s="466"/>
      <c r="JT21" s="466"/>
      <c r="JU21" s="466"/>
      <c r="JV21" s="466"/>
      <c r="JW21" s="466"/>
      <c r="JX21" s="466"/>
      <c r="JY21" s="466"/>
      <c r="JZ21" s="466"/>
      <c r="KA21" s="466"/>
      <c r="KB21" s="466"/>
      <c r="KC21" s="466"/>
      <c r="KD21" s="466"/>
      <c r="KE21" s="466"/>
      <c r="KF21" s="466"/>
      <c r="KG21" s="466"/>
      <c r="KH21" s="466"/>
      <c r="KI21" s="466"/>
      <c r="KJ21" s="466"/>
      <c r="KK21" s="466"/>
      <c r="KL21" s="466"/>
      <c r="KM21" s="466"/>
      <c r="KN21" s="466"/>
      <c r="KO21" s="466"/>
      <c r="KP21" s="466"/>
      <c r="KQ21" s="466"/>
      <c r="KR21" s="466"/>
      <c r="KS21" s="466"/>
      <c r="KT21" s="466"/>
      <c r="KU21" s="466"/>
      <c r="KV21" s="466"/>
      <c r="KW21" s="466"/>
      <c r="KX21" s="466"/>
      <c r="KY21" s="466"/>
      <c r="KZ21" s="466"/>
      <c r="LA21" s="466"/>
      <c r="LB21" s="466"/>
      <c r="LC21" s="466"/>
      <c r="LD21" s="466"/>
      <c r="LE21" s="466"/>
      <c r="LF21" s="466"/>
      <c r="LG21" s="466"/>
      <c r="LH21" s="466"/>
      <c r="LI21" s="466"/>
      <c r="LJ21" s="466"/>
      <c r="LK21" s="466"/>
      <c r="LL21" s="466"/>
      <c r="LM21" s="466"/>
      <c r="LN21" s="466"/>
      <c r="LO21" s="466"/>
      <c r="LP21" s="466"/>
      <c r="LQ21" s="466"/>
      <c r="LR21" s="466"/>
      <c r="LS21" s="466"/>
      <c r="LT21" s="466"/>
      <c r="LU21" s="466"/>
      <c r="LV21" s="466"/>
      <c r="LW21" s="466"/>
      <c r="LX21" s="466"/>
      <c r="LY21" s="466"/>
      <c r="LZ21" s="466"/>
      <c r="MA21" s="466"/>
      <c r="MB21" s="466"/>
      <c r="MC21" s="466"/>
      <c r="MD21" s="466"/>
      <c r="ME21" s="466"/>
      <c r="MF21" s="466"/>
      <c r="MG21" s="466"/>
      <c r="MH21" s="466"/>
      <c r="MI21" s="466"/>
      <c r="MJ21" s="466"/>
      <c r="MK21" s="466"/>
      <c r="ML21" s="466"/>
      <c r="MM21" s="466"/>
      <c r="MN21" s="466"/>
      <c r="MO21" s="466"/>
      <c r="MP21" s="466"/>
      <c r="MQ21" s="466"/>
      <c r="MR21" s="466"/>
      <c r="MS21" s="466"/>
      <c r="MT21" s="466"/>
      <c r="MU21" s="466"/>
      <c r="MV21" s="466"/>
      <c r="MW21" s="466"/>
      <c r="MX21" s="466"/>
      <c r="MY21" s="466"/>
      <c r="MZ21" s="466"/>
      <c r="NA21" s="466"/>
      <c r="NB21" s="466"/>
      <c r="NC21" s="466"/>
      <c r="ND21" s="466"/>
      <c r="NE21" s="466"/>
      <c r="NF21" s="466"/>
      <c r="NG21" s="466"/>
      <c r="NH21" s="466"/>
      <c r="NI21" s="466"/>
      <c r="NJ21" s="466"/>
      <c r="NK21" s="466"/>
      <c r="NL21" s="466"/>
      <c r="NM21" s="466"/>
      <c r="NN21" s="466"/>
      <c r="NO21" s="466"/>
      <c r="NP21" s="466"/>
      <c r="NQ21" s="466"/>
      <c r="NR21" s="466"/>
      <c r="NS21" s="466"/>
      <c r="NT21" s="466"/>
      <c r="NU21" s="466"/>
      <c r="NV21" s="466"/>
      <c r="NW21" s="466"/>
      <c r="NX21" s="466"/>
      <c r="NY21" s="466"/>
      <c r="NZ21" s="466"/>
      <c r="OA21" s="466"/>
      <c r="OB21" s="466"/>
      <c r="OC21" s="466"/>
      <c r="OD21" s="466"/>
      <c r="OE21" s="466"/>
      <c r="OF21" s="466"/>
      <c r="OG21" s="466"/>
      <c r="OH21" s="466"/>
      <c r="OI21" s="466"/>
      <c r="OJ21" s="466"/>
      <c r="OK21" s="466"/>
      <c r="OL21" s="466"/>
      <c r="OM21" s="466"/>
      <c r="ON21" s="466"/>
      <c r="OO21" s="466"/>
      <c r="OP21" s="466"/>
      <c r="OQ21" s="466"/>
      <c r="OR21" s="466"/>
      <c r="OS21" s="466"/>
      <c r="OT21" s="466"/>
      <c r="OU21" s="466"/>
      <c r="OV21" s="466"/>
      <c r="OW21" s="466"/>
      <c r="OX21" s="466"/>
      <c r="OY21" s="466"/>
      <c r="OZ21" s="466"/>
      <c r="PA21" s="466"/>
      <c r="PB21" s="466"/>
      <c r="PC21" s="466"/>
      <c r="PD21" s="466"/>
      <c r="PE21" s="466"/>
      <c r="PF21" s="466"/>
      <c r="PG21" s="466"/>
      <c r="PH21" s="466"/>
      <c r="PI21" s="466"/>
      <c r="PJ21" s="466"/>
      <c r="PK21" s="466"/>
      <c r="PL21" s="466"/>
      <c r="PM21" s="466"/>
      <c r="PN21" s="466"/>
      <c r="PO21" s="466"/>
      <c r="PP21" s="466"/>
      <c r="PQ21" s="466"/>
      <c r="PR21" s="466"/>
      <c r="PS21" s="466"/>
      <c r="PT21" s="466"/>
      <c r="PU21" s="466"/>
      <c r="PV21" s="466"/>
      <c r="PW21" s="466"/>
      <c r="PX21" s="466"/>
      <c r="PY21" s="466"/>
      <c r="PZ21" s="466"/>
      <c r="QA21" s="466"/>
      <c r="QB21" s="466"/>
      <c r="QC21" s="466"/>
      <c r="QD21" s="466"/>
      <c r="QE21" s="466"/>
      <c r="QF21" s="466"/>
      <c r="QG21" s="466"/>
      <c r="QH21" s="466"/>
      <c r="QI21" s="466"/>
      <c r="QJ21" s="466"/>
      <c r="QK21" s="466"/>
      <c r="QL21" s="466"/>
      <c r="QM21" s="466"/>
      <c r="QN21" s="466"/>
      <c r="QO21" s="466"/>
      <c r="QP21" s="466"/>
      <c r="QQ21" s="466"/>
      <c r="QR21" s="466"/>
      <c r="QS21" s="466"/>
      <c r="QT21" s="466"/>
      <c r="QU21" s="466"/>
      <c r="QV21" s="466"/>
      <c r="QW21" s="466"/>
      <c r="QX21" s="466"/>
      <c r="QY21" s="466"/>
      <c r="QZ21" s="466"/>
      <c r="RA21" s="466"/>
      <c r="RB21" s="466"/>
      <c r="RC21" s="466"/>
      <c r="RD21" s="466"/>
      <c r="RE21" s="466"/>
      <c r="RF21" s="466"/>
      <c r="RG21" s="466"/>
      <c r="RH21" s="466"/>
      <c r="RI21" s="466"/>
      <c r="RJ21" s="466"/>
      <c r="RK21" s="466"/>
      <c r="RL21" s="466"/>
      <c r="RM21" s="466"/>
      <c r="RN21" s="466"/>
      <c r="RO21" s="466"/>
      <c r="RP21" s="466"/>
      <c r="RQ21" s="466"/>
      <c r="RR21" s="466"/>
      <c r="RS21" s="466"/>
      <c r="RT21" s="466"/>
      <c r="RU21" s="466"/>
      <c r="RV21" s="466"/>
      <c r="RW21" s="466"/>
      <c r="RX21" s="466"/>
      <c r="RY21" s="466"/>
      <c r="RZ21" s="466"/>
      <c r="SA21" s="466"/>
      <c r="SB21" s="466"/>
      <c r="SC21" s="466"/>
      <c r="SD21" s="466"/>
      <c r="SE21" s="466"/>
      <c r="SF21" s="466"/>
      <c r="SG21" s="466"/>
      <c r="SH21" s="466"/>
      <c r="SI21" s="466"/>
      <c r="SJ21" s="466"/>
      <c r="SK21" s="466"/>
      <c r="SL21" s="466"/>
      <c r="SM21" s="466"/>
      <c r="SN21" s="466"/>
      <c r="SO21" s="466"/>
      <c r="SP21" s="466"/>
      <c r="SQ21" s="466"/>
      <c r="SR21" s="466"/>
      <c r="SS21" s="466"/>
      <c r="ST21" s="466"/>
      <c r="SU21" s="466"/>
      <c r="SV21" s="466"/>
      <c r="SW21" s="466"/>
      <c r="SX21" s="466"/>
      <c r="SY21" s="466"/>
      <c r="SZ21" s="466"/>
      <c r="TA21" s="466"/>
      <c r="TB21" s="466"/>
      <c r="TC21" s="466"/>
      <c r="TD21" s="466"/>
      <c r="TE21" s="466"/>
      <c r="TF21" s="466"/>
      <c r="TG21" s="466"/>
      <c r="TH21" s="466"/>
      <c r="TI21" s="466"/>
      <c r="TJ21" s="466"/>
      <c r="TK21" s="466"/>
      <c r="TL21" s="466"/>
      <c r="TM21" s="466"/>
      <c r="TN21" s="466"/>
      <c r="TO21" s="466"/>
      <c r="TP21" s="466"/>
      <c r="TQ21" s="466"/>
      <c r="TR21" s="466"/>
      <c r="TS21" s="466"/>
      <c r="TT21" s="466"/>
      <c r="TU21" s="466"/>
      <c r="TV21" s="466"/>
      <c r="TW21" s="466"/>
      <c r="TX21" s="466"/>
      <c r="TY21" s="466"/>
      <c r="TZ21" s="466"/>
      <c r="UA21" s="466"/>
      <c r="UB21" s="466"/>
      <c r="UC21" s="466"/>
      <c r="UD21" s="466"/>
      <c r="UE21" s="466"/>
      <c r="UF21" s="466"/>
      <c r="UG21" s="466"/>
      <c r="UH21" s="466"/>
      <c r="UI21" s="466"/>
      <c r="UJ21" s="466"/>
      <c r="UK21" s="466"/>
      <c r="UL21" s="466"/>
      <c r="UM21" s="466"/>
      <c r="UN21" s="466"/>
      <c r="UO21" s="466"/>
      <c r="UP21" s="466"/>
      <c r="UQ21" s="466"/>
      <c r="UR21" s="466"/>
      <c r="US21" s="466"/>
      <c r="UT21" s="466"/>
      <c r="UU21" s="466"/>
      <c r="UV21" s="466"/>
      <c r="UW21" s="466"/>
      <c r="UX21" s="466"/>
      <c r="UY21" s="466"/>
      <c r="UZ21" s="466"/>
      <c r="VA21" s="466"/>
      <c r="VB21" s="466"/>
      <c r="VC21" s="466"/>
      <c r="VD21" s="466"/>
      <c r="VE21" s="466"/>
      <c r="VF21" s="466"/>
      <c r="VG21" s="466"/>
      <c r="VH21" s="466"/>
      <c r="VI21" s="466"/>
      <c r="VJ21" s="466"/>
      <c r="VK21" s="466"/>
      <c r="VL21" s="466"/>
      <c r="VM21" s="466"/>
      <c r="VN21" s="466"/>
      <c r="VO21" s="466"/>
      <c r="VP21" s="466"/>
      <c r="VQ21" s="466"/>
      <c r="VR21" s="466"/>
      <c r="VS21" s="466"/>
      <c r="VT21" s="466"/>
      <c r="VU21" s="466"/>
      <c r="VV21" s="466"/>
      <c r="VW21" s="466"/>
      <c r="VX21" s="466"/>
      <c r="VY21" s="466"/>
      <c r="VZ21" s="466"/>
      <c r="WA21" s="466"/>
      <c r="WB21" s="466"/>
      <c r="WC21" s="466"/>
      <c r="WD21" s="466"/>
      <c r="WE21" s="466"/>
      <c r="WF21" s="466"/>
      <c r="WG21" s="466"/>
      <c r="WH21" s="466"/>
      <c r="WI21" s="466"/>
      <c r="WJ21" s="466"/>
      <c r="WK21" s="466"/>
      <c r="WL21" s="466"/>
      <c r="WM21" s="466"/>
      <c r="WN21" s="466"/>
      <c r="WO21" s="466"/>
      <c r="WP21" s="466"/>
      <c r="WQ21" s="466"/>
      <c r="WR21" s="466"/>
      <c r="WS21" s="466"/>
      <c r="WT21" s="466"/>
      <c r="WU21" s="466"/>
      <c r="WV21" s="466"/>
      <c r="WW21" s="466"/>
      <c r="WX21" s="466"/>
      <c r="WY21" s="466"/>
      <c r="WZ21" s="466"/>
      <c r="XA21" s="466"/>
      <c r="XB21" s="466"/>
      <c r="XC21" s="466"/>
      <c r="XD21" s="466"/>
      <c r="XE21" s="466"/>
      <c r="XF21" s="466"/>
      <c r="XG21" s="466"/>
      <c r="XH21" s="466"/>
      <c r="XI21" s="466"/>
      <c r="XJ21" s="466"/>
      <c r="XK21" s="466"/>
      <c r="XL21" s="466"/>
      <c r="XM21" s="466"/>
      <c r="XN21" s="466"/>
      <c r="XO21" s="466"/>
      <c r="XP21" s="466"/>
      <c r="XQ21" s="466"/>
      <c r="XR21" s="466"/>
      <c r="XS21" s="466"/>
      <c r="XT21" s="466"/>
      <c r="XU21" s="466"/>
      <c r="XV21" s="466"/>
      <c r="XW21" s="466"/>
      <c r="XX21" s="466"/>
      <c r="XY21" s="466"/>
      <c r="XZ21" s="466"/>
      <c r="YA21" s="466"/>
      <c r="YB21" s="466"/>
      <c r="YC21" s="466"/>
      <c r="YD21" s="466"/>
      <c r="YE21" s="466"/>
      <c r="YF21" s="466"/>
      <c r="YG21" s="466"/>
      <c r="YH21" s="466"/>
      <c r="YI21" s="466"/>
      <c r="YJ21" s="466"/>
      <c r="YK21" s="466"/>
      <c r="YL21" s="466"/>
      <c r="YM21" s="466"/>
      <c r="YN21" s="466"/>
      <c r="YO21" s="466"/>
      <c r="YP21" s="466"/>
      <c r="YQ21" s="466"/>
      <c r="YR21" s="466"/>
      <c r="YS21" s="466"/>
      <c r="YT21" s="466"/>
      <c r="YU21" s="466"/>
      <c r="YV21" s="466"/>
      <c r="YW21" s="466"/>
      <c r="YX21" s="466"/>
      <c r="YY21" s="466"/>
      <c r="YZ21" s="466"/>
      <c r="ZA21" s="466"/>
      <c r="ZB21" s="466"/>
      <c r="ZC21" s="466"/>
      <c r="ZD21" s="466"/>
      <c r="ZE21" s="466"/>
      <c r="ZF21" s="466"/>
      <c r="ZG21" s="466"/>
      <c r="ZH21" s="466"/>
      <c r="ZI21" s="466"/>
      <c r="ZJ21" s="466"/>
      <c r="ZK21" s="466"/>
      <c r="ZL21" s="466"/>
      <c r="ZM21" s="466"/>
      <c r="ZN21" s="466"/>
      <c r="ZO21" s="466"/>
      <c r="ZP21" s="466"/>
      <c r="ZQ21" s="466"/>
      <c r="ZR21" s="466"/>
      <c r="ZS21" s="466"/>
      <c r="ZT21" s="466"/>
      <c r="ZU21" s="466"/>
      <c r="ZV21" s="466"/>
      <c r="ZW21" s="466"/>
      <c r="ZX21" s="466"/>
      <c r="ZY21" s="466"/>
      <c r="ZZ21" s="466"/>
      <c r="AAA21" s="466"/>
      <c r="AAB21" s="466"/>
      <c r="AAC21" s="466"/>
      <c r="AAD21" s="466"/>
      <c r="AAE21" s="466"/>
      <c r="AAF21" s="466"/>
      <c r="AAG21" s="466"/>
      <c r="AAH21" s="466"/>
      <c r="AAI21" s="466"/>
      <c r="AAJ21" s="466"/>
      <c r="AAK21" s="466"/>
      <c r="AAL21" s="466"/>
      <c r="AAM21" s="466"/>
      <c r="AAN21" s="466"/>
      <c r="AAO21" s="466"/>
      <c r="AAP21" s="466"/>
      <c r="AAQ21" s="466"/>
      <c r="AAR21" s="466"/>
      <c r="AAS21" s="466"/>
      <c r="AAT21" s="466"/>
      <c r="AAU21" s="466"/>
      <c r="AAV21" s="466"/>
      <c r="AAW21" s="466"/>
      <c r="AAX21" s="466"/>
      <c r="AAY21" s="466"/>
      <c r="AAZ21" s="466"/>
      <c r="ABA21" s="466"/>
      <c r="ABB21" s="466"/>
      <c r="ABC21" s="466"/>
      <c r="ABD21" s="466"/>
      <c r="ABE21" s="466"/>
      <c r="ABF21" s="466"/>
      <c r="ABG21" s="466"/>
      <c r="ABH21" s="466"/>
      <c r="ABI21" s="466"/>
      <c r="ABJ21" s="466"/>
      <c r="ABK21" s="466"/>
      <c r="ABL21" s="466"/>
      <c r="ABM21" s="466"/>
      <c r="ABN21" s="466"/>
      <c r="ABO21" s="466"/>
      <c r="ABP21" s="466"/>
      <c r="ABQ21" s="466"/>
      <c r="ABR21" s="466"/>
      <c r="ABS21" s="466"/>
      <c r="ABT21" s="466"/>
      <c r="ABU21" s="466"/>
      <c r="ABV21" s="466"/>
      <c r="ABW21" s="466"/>
      <c r="ABX21" s="466"/>
      <c r="ABY21" s="466"/>
      <c r="ABZ21" s="466"/>
      <c r="ACA21" s="466"/>
      <c r="ACB21" s="466"/>
      <c r="ACC21" s="466"/>
      <c r="ACD21" s="466"/>
      <c r="ACE21" s="466"/>
      <c r="ACF21" s="466"/>
      <c r="ACG21" s="466"/>
      <c r="ACH21" s="466"/>
      <c r="ACI21" s="466"/>
      <c r="ACJ21" s="466"/>
      <c r="ACK21" s="466"/>
      <c r="ACL21" s="466"/>
      <c r="ACM21" s="466"/>
      <c r="ACN21" s="466"/>
      <c r="ACO21" s="466"/>
      <c r="ACP21" s="466"/>
      <c r="ACQ21" s="466"/>
      <c r="ACR21" s="466"/>
      <c r="ACS21" s="466"/>
      <c r="ACT21" s="466"/>
    </row>
    <row r="22" spans="1:774" s="13" customFormat="1" ht="13.5" customHeight="1">
      <c r="A22" s="615" t="s">
        <v>137</v>
      </c>
      <c r="B22" s="615"/>
      <c r="C22" s="615"/>
      <c r="D22" s="615"/>
      <c r="E22" s="615"/>
      <c r="F22" s="615"/>
      <c r="G22" s="467"/>
      <c r="H22" s="468"/>
      <c r="I22" s="463"/>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G22" s="465"/>
      <c r="BH22" s="465"/>
      <c r="BI22" s="465"/>
      <c r="BJ22" s="465"/>
      <c r="BK22" s="465"/>
      <c r="BL22" s="465"/>
      <c r="BM22" s="465"/>
      <c r="BN22" s="465"/>
      <c r="BO22" s="465"/>
      <c r="BP22" s="465"/>
      <c r="BQ22" s="465"/>
      <c r="BR22" s="465"/>
      <c r="BS22" s="465"/>
      <c r="BT22" s="465"/>
      <c r="BU22" s="465"/>
      <c r="BV22" s="465"/>
      <c r="BW22" s="465"/>
      <c r="BX22" s="465"/>
      <c r="BY22" s="465"/>
      <c r="BZ22" s="465"/>
      <c r="CA22" s="465"/>
      <c r="CB22" s="465"/>
      <c r="CC22" s="465"/>
      <c r="CD22" s="465"/>
      <c r="CE22" s="465"/>
      <c r="CF22" s="465"/>
      <c r="CG22" s="465"/>
      <c r="CH22" s="465"/>
      <c r="CI22" s="465"/>
      <c r="CJ22" s="465"/>
      <c r="CK22" s="465"/>
      <c r="CL22" s="465"/>
      <c r="CM22" s="465"/>
      <c r="CN22" s="465"/>
      <c r="CO22" s="465"/>
      <c r="CP22" s="465"/>
      <c r="CQ22" s="465"/>
      <c r="CR22" s="465"/>
      <c r="CS22" s="465"/>
      <c r="CT22" s="465"/>
      <c r="CU22" s="465"/>
      <c r="CV22" s="465"/>
      <c r="CW22" s="465"/>
      <c r="CX22" s="465"/>
      <c r="CY22" s="465"/>
      <c r="CZ22" s="465"/>
      <c r="DA22" s="465"/>
      <c r="DB22" s="465"/>
      <c r="DC22" s="465"/>
      <c r="DD22" s="465"/>
      <c r="DE22" s="465"/>
      <c r="DF22" s="465"/>
      <c r="DG22" s="465"/>
      <c r="DH22" s="465"/>
      <c r="DI22" s="465"/>
      <c r="DJ22" s="465"/>
      <c r="DK22" s="465"/>
      <c r="DL22" s="465"/>
      <c r="DM22" s="465"/>
      <c r="DN22" s="465"/>
      <c r="DO22" s="465"/>
      <c r="DP22" s="465"/>
      <c r="DQ22" s="465"/>
      <c r="DR22" s="465"/>
      <c r="DS22" s="465"/>
      <c r="DT22" s="465"/>
      <c r="DU22" s="465"/>
      <c r="DV22" s="465"/>
      <c r="DW22" s="465"/>
      <c r="DX22" s="465"/>
      <c r="DY22" s="465"/>
      <c r="DZ22" s="465"/>
      <c r="EA22" s="465"/>
      <c r="EB22" s="465"/>
      <c r="EC22" s="465"/>
      <c r="ED22" s="465"/>
      <c r="EE22" s="465"/>
      <c r="EF22" s="465"/>
      <c r="EG22" s="465"/>
      <c r="EH22" s="465"/>
      <c r="EI22" s="465"/>
      <c r="EJ22" s="465"/>
      <c r="EK22" s="465"/>
      <c r="EL22" s="465"/>
      <c r="EM22" s="465"/>
      <c r="EN22" s="465"/>
      <c r="EO22" s="465"/>
      <c r="EP22" s="465"/>
      <c r="EQ22" s="465"/>
      <c r="ER22" s="465"/>
      <c r="ES22" s="465"/>
      <c r="ET22" s="465"/>
      <c r="EU22" s="465"/>
      <c r="EV22" s="465"/>
      <c r="EW22" s="465"/>
      <c r="EX22" s="465"/>
      <c r="EY22" s="465"/>
      <c r="EZ22" s="465"/>
      <c r="FA22" s="465"/>
      <c r="FB22" s="465"/>
      <c r="FC22" s="465"/>
      <c r="FD22" s="465"/>
      <c r="FE22" s="465"/>
      <c r="FF22" s="465"/>
      <c r="FG22" s="465"/>
      <c r="FH22" s="465"/>
      <c r="FI22" s="465"/>
      <c r="FJ22" s="465"/>
      <c r="FK22" s="465"/>
      <c r="FL22" s="465"/>
      <c r="FM22" s="465"/>
      <c r="FN22" s="465"/>
      <c r="FO22" s="465"/>
      <c r="FP22" s="465"/>
      <c r="FQ22" s="465"/>
      <c r="FR22" s="465"/>
      <c r="FS22" s="465"/>
      <c r="FT22" s="465"/>
      <c r="FU22" s="465"/>
      <c r="FV22" s="465"/>
      <c r="FW22" s="465"/>
      <c r="FX22" s="465"/>
      <c r="FY22" s="465"/>
      <c r="FZ22" s="465"/>
      <c r="GA22" s="465"/>
      <c r="GB22" s="465"/>
      <c r="GC22" s="465"/>
      <c r="GD22" s="465"/>
      <c r="GE22" s="465"/>
      <c r="GF22" s="465"/>
      <c r="GG22" s="465"/>
      <c r="GH22" s="465"/>
      <c r="GI22" s="465"/>
      <c r="GJ22" s="465"/>
      <c r="GK22" s="465"/>
      <c r="GL22" s="465"/>
      <c r="GM22" s="465"/>
      <c r="GN22" s="465"/>
      <c r="GO22" s="465"/>
      <c r="GP22" s="465"/>
      <c r="GQ22" s="465"/>
      <c r="GR22" s="465"/>
      <c r="GS22" s="465"/>
      <c r="GT22" s="465"/>
      <c r="GU22" s="465"/>
      <c r="GV22" s="465"/>
      <c r="GW22" s="465"/>
      <c r="GX22" s="465"/>
      <c r="GY22" s="465"/>
      <c r="GZ22" s="465"/>
      <c r="HA22" s="465"/>
      <c r="HB22" s="465"/>
      <c r="HC22" s="465"/>
      <c r="HD22" s="465"/>
      <c r="HE22" s="465"/>
      <c r="HF22" s="465"/>
      <c r="HG22" s="465"/>
      <c r="HH22" s="465"/>
      <c r="HI22" s="465"/>
      <c r="HJ22" s="465"/>
      <c r="HK22" s="465"/>
      <c r="HL22" s="465"/>
      <c r="HM22" s="465"/>
      <c r="HN22" s="465"/>
      <c r="HO22" s="465"/>
      <c r="HP22" s="465"/>
      <c r="HQ22" s="465"/>
      <c r="HR22" s="465"/>
      <c r="HS22" s="465"/>
      <c r="HT22" s="465"/>
      <c r="HU22" s="465"/>
      <c r="HV22" s="465"/>
      <c r="HW22" s="465"/>
      <c r="HX22" s="465"/>
      <c r="HY22" s="465"/>
      <c r="HZ22" s="465"/>
      <c r="IA22" s="465"/>
      <c r="IB22" s="465"/>
      <c r="IC22" s="465"/>
      <c r="ID22" s="465"/>
      <c r="IE22" s="465"/>
      <c r="IF22" s="465"/>
      <c r="IG22" s="465"/>
      <c r="IH22" s="465"/>
      <c r="II22" s="465"/>
      <c r="IJ22" s="465"/>
      <c r="IK22" s="465"/>
      <c r="IL22" s="465"/>
      <c r="IM22" s="465"/>
      <c r="IN22" s="465"/>
      <c r="IO22" s="465"/>
      <c r="IP22" s="465"/>
      <c r="IQ22" s="465"/>
      <c r="IR22" s="465"/>
      <c r="IS22" s="465"/>
      <c r="IT22" s="465"/>
      <c r="IU22" s="465"/>
      <c r="IV22" s="465"/>
      <c r="IW22" s="465"/>
      <c r="IX22" s="465"/>
      <c r="IY22" s="465"/>
      <c r="IZ22" s="465"/>
      <c r="JA22" s="465"/>
      <c r="JB22" s="465"/>
      <c r="JC22" s="465"/>
      <c r="JD22" s="465"/>
      <c r="JE22" s="465"/>
      <c r="JF22" s="465"/>
      <c r="JG22" s="465"/>
      <c r="JH22" s="465"/>
      <c r="JI22" s="465"/>
      <c r="JJ22" s="465"/>
      <c r="JK22" s="465"/>
      <c r="JL22" s="465"/>
      <c r="JM22" s="465"/>
      <c r="JN22" s="465"/>
      <c r="JO22" s="465"/>
      <c r="JP22" s="465"/>
      <c r="JQ22" s="465"/>
      <c r="JR22" s="465"/>
      <c r="JS22" s="465"/>
      <c r="JT22" s="465"/>
      <c r="JU22" s="465"/>
      <c r="JV22" s="465"/>
      <c r="JW22" s="465"/>
      <c r="JX22" s="465"/>
      <c r="JY22" s="465"/>
      <c r="JZ22" s="465"/>
      <c r="KA22" s="465"/>
      <c r="KB22" s="465"/>
      <c r="KC22" s="465"/>
      <c r="KD22" s="465"/>
      <c r="KE22" s="465"/>
      <c r="KF22" s="465"/>
      <c r="KG22" s="465"/>
      <c r="KH22" s="465"/>
      <c r="KI22" s="465"/>
      <c r="KJ22" s="465"/>
      <c r="KK22" s="465"/>
      <c r="KL22" s="465"/>
      <c r="KM22" s="465"/>
      <c r="KN22" s="465"/>
      <c r="KO22" s="465"/>
      <c r="KP22" s="465"/>
      <c r="KQ22" s="465"/>
      <c r="KR22" s="465"/>
      <c r="KS22" s="465"/>
      <c r="KT22" s="465"/>
      <c r="KU22" s="465"/>
      <c r="KV22" s="465"/>
      <c r="KW22" s="465"/>
      <c r="KX22" s="465"/>
      <c r="KY22" s="465"/>
      <c r="KZ22" s="465"/>
      <c r="LA22" s="465"/>
      <c r="LB22" s="465"/>
      <c r="LC22" s="465"/>
      <c r="LD22" s="465"/>
      <c r="LE22" s="465"/>
      <c r="LF22" s="465"/>
      <c r="LG22" s="465"/>
      <c r="LH22" s="465"/>
      <c r="LI22" s="465"/>
      <c r="LJ22" s="465"/>
      <c r="LK22" s="465"/>
      <c r="LL22" s="465"/>
      <c r="LM22" s="465"/>
      <c r="LN22" s="465"/>
      <c r="LO22" s="465"/>
      <c r="LP22" s="465"/>
      <c r="LQ22" s="465"/>
      <c r="LR22" s="465"/>
      <c r="LS22" s="465"/>
      <c r="LT22" s="465"/>
      <c r="LU22" s="465"/>
      <c r="LV22" s="465"/>
      <c r="LW22" s="465"/>
      <c r="LX22" s="465"/>
      <c r="LY22" s="465"/>
      <c r="LZ22" s="465"/>
      <c r="MA22" s="465"/>
      <c r="MB22" s="465"/>
      <c r="MC22" s="465"/>
      <c r="MD22" s="465"/>
      <c r="ME22" s="465"/>
      <c r="MF22" s="465"/>
      <c r="MG22" s="465"/>
      <c r="MH22" s="465"/>
      <c r="MI22" s="465"/>
      <c r="MJ22" s="465"/>
      <c r="MK22" s="465"/>
      <c r="ML22" s="465"/>
      <c r="MM22" s="465"/>
      <c r="MN22" s="465"/>
      <c r="MO22" s="465"/>
      <c r="MP22" s="465"/>
      <c r="MQ22" s="465"/>
      <c r="MR22" s="465"/>
      <c r="MS22" s="465"/>
      <c r="MT22" s="465"/>
      <c r="MU22" s="465"/>
      <c r="MV22" s="465"/>
      <c r="MW22" s="465"/>
      <c r="MX22" s="465"/>
      <c r="MY22" s="465"/>
      <c r="MZ22" s="465"/>
      <c r="NA22" s="465"/>
      <c r="NB22" s="465"/>
      <c r="NC22" s="465"/>
      <c r="ND22" s="465"/>
      <c r="NE22" s="465"/>
      <c r="NF22" s="465"/>
      <c r="NG22" s="465"/>
      <c r="NH22" s="465"/>
      <c r="NI22" s="465"/>
      <c r="NJ22" s="465"/>
      <c r="NK22" s="465"/>
      <c r="NL22" s="465"/>
      <c r="NM22" s="465"/>
      <c r="NN22" s="465"/>
      <c r="NO22" s="465"/>
      <c r="NP22" s="465"/>
      <c r="NQ22" s="465"/>
      <c r="NR22" s="465"/>
      <c r="NS22" s="465"/>
      <c r="NT22" s="465"/>
      <c r="NU22" s="465"/>
      <c r="NV22" s="465"/>
      <c r="NW22" s="465"/>
      <c r="NX22" s="465"/>
      <c r="NY22" s="465"/>
      <c r="NZ22" s="465"/>
      <c r="OA22" s="465"/>
      <c r="OB22" s="465"/>
      <c r="OC22" s="465"/>
      <c r="OD22" s="465"/>
      <c r="OE22" s="465"/>
      <c r="OF22" s="465"/>
      <c r="OG22" s="465"/>
      <c r="OH22" s="465"/>
      <c r="OI22" s="465"/>
      <c r="OJ22" s="465"/>
      <c r="OK22" s="465"/>
      <c r="OL22" s="465"/>
      <c r="OM22" s="465"/>
      <c r="ON22" s="465"/>
      <c r="OO22" s="465"/>
      <c r="OP22" s="465"/>
      <c r="OQ22" s="465"/>
      <c r="OR22" s="465"/>
      <c r="OS22" s="465"/>
      <c r="OT22" s="465"/>
      <c r="OU22" s="465"/>
      <c r="OV22" s="465"/>
      <c r="OW22" s="465"/>
      <c r="OX22" s="465"/>
      <c r="OY22" s="465"/>
      <c r="OZ22" s="465"/>
      <c r="PA22" s="465"/>
      <c r="PB22" s="465"/>
      <c r="PC22" s="465"/>
      <c r="PD22" s="465"/>
      <c r="PE22" s="465"/>
      <c r="PF22" s="465"/>
      <c r="PG22" s="465"/>
      <c r="PH22" s="465"/>
      <c r="PI22" s="465"/>
      <c r="PJ22" s="465"/>
      <c r="PK22" s="465"/>
      <c r="PL22" s="465"/>
      <c r="PM22" s="465"/>
      <c r="PN22" s="465"/>
      <c r="PO22" s="465"/>
      <c r="PP22" s="465"/>
      <c r="PQ22" s="465"/>
      <c r="PR22" s="465"/>
      <c r="PS22" s="465"/>
      <c r="PT22" s="465"/>
      <c r="PU22" s="465"/>
      <c r="PV22" s="465"/>
      <c r="PW22" s="465"/>
      <c r="PX22" s="465"/>
      <c r="PY22" s="465"/>
      <c r="PZ22" s="465"/>
      <c r="QA22" s="465"/>
      <c r="QB22" s="465"/>
      <c r="QC22" s="465"/>
      <c r="QD22" s="465"/>
      <c r="QE22" s="465"/>
      <c r="QF22" s="465"/>
      <c r="QG22" s="465"/>
      <c r="QH22" s="465"/>
      <c r="QI22" s="465"/>
      <c r="QJ22" s="465"/>
      <c r="QK22" s="465"/>
      <c r="QL22" s="465"/>
      <c r="QM22" s="465"/>
      <c r="QN22" s="465"/>
      <c r="QO22" s="465"/>
      <c r="QP22" s="465"/>
      <c r="QQ22" s="465"/>
      <c r="QR22" s="465"/>
      <c r="QS22" s="465"/>
      <c r="QT22" s="465"/>
      <c r="QU22" s="465"/>
      <c r="QV22" s="465"/>
      <c r="QW22" s="465"/>
      <c r="QX22" s="465"/>
      <c r="QY22" s="465"/>
      <c r="QZ22" s="465"/>
      <c r="RA22" s="465"/>
      <c r="RB22" s="465"/>
      <c r="RC22" s="465"/>
      <c r="RD22" s="465"/>
      <c r="RE22" s="465"/>
      <c r="RF22" s="465"/>
      <c r="RG22" s="465"/>
      <c r="RH22" s="465"/>
      <c r="RI22" s="465"/>
      <c r="RJ22" s="465"/>
      <c r="RK22" s="465"/>
      <c r="RL22" s="465"/>
      <c r="RM22" s="465"/>
      <c r="RN22" s="465"/>
      <c r="RO22" s="465"/>
      <c r="RP22" s="465"/>
      <c r="RQ22" s="465"/>
      <c r="RR22" s="465"/>
      <c r="RS22" s="465"/>
      <c r="RT22" s="465"/>
      <c r="RU22" s="465"/>
      <c r="RV22" s="465"/>
      <c r="RW22" s="465"/>
      <c r="RX22" s="465"/>
      <c r="RY22" s="465"/>
      <c r="RZ22" s="465"/>
      <c r="SA22" s="465"/>
      <c r="SB22" s="465"/>
      <c r="SC22" s="465"/>
      <c r="SD22" s="465"/>
      <c r="SE22" s="465"/>
      <c r="SF22" s="465"/>
      <c r="SG22" s="465"/>
      <c r="SH22" s="465"/>
      <c r="SI22" s="465"/>
      <c r="SJ22" s="465"/>
      <c r="SK22" s="465"/>
      <c r="SL22" s="465"/>
      <c r="SM22" s="465"/>
      <c r="SN22" s="465"/>
      <c r="SO22" s="465"/>
      <c r="SP22" s="465"/>
      <c r="SQ22" s="465"/>
      <c r="SR22" s="465"/>
      <c r="SS22" s="465"/>
      <c r="ST22" s="465"/>
      <c r="SU22" s="465"/>
      <c r="SV22" s="465"/>
      <c r="SW22" s="465"/>
      <c r="SX22" s="465"/>
      <c r="SY22" s="465"/>
      <c r="SZ22" s="465"/>
      <c r="TA22" s="465"/>
      <c r="TB22" s="465"/>
      <c r="TC22" s="465"/>
      <c r="TD22" s="465"/>
      <c r="TE22" s="465"/>
      <c r="TF22" s="465"/>
      <c r="TG22" s="465"/>
      <c r="TH22" s="465"/>
      <c r="TI22" s="465"/>
      <c r="TJ22" s="465"/>
      <c r="TK22" s="465"/>
      <c r="TL22" s="465"/>
      <c r="TM22" s="465"/>
      <c r="TN22" s="465"/>
      <c r="TO22" s="465"/>
      <c r="TP22" s="465"/>
      <c r="TQ22" s="465"/>
      <c r="TR22" s="465"/>
      <c r="TS22" s="465"/>
      <c r="TT22" s="465"/>
      <c r="TU22" s="465"/>
      <c r="TV22" s="465"/>
      <c r="TW22" s="465"/>
      <c r="TX22" s="465"/>
      <c r="TY22" s="465"/>
      <c r="TZ22" s="465"/>
      <c r="UA22" s="465"/>
      <c r="UB22" s="465"/>
      <c r="UC22" s="465"/>
      <c r="UD22" s="465"/>
      <c r="UE22" s="465"/>
      <c r="UF22" s="465"/>
      <c r="UG22" s="465"/>
      <c r="UH22" s="465"/>
      <c r="UI22" s="465"/>
      <c r="UJ22" s="465"/>
      <c r="UK22" s="465"/>
      <c r="UL22" s="465"/>
      <c r="UM22" s="465"/>
      <c r="UN22" s="465"/>
      <c r="UO22" s="465"/>
      <c r="UP22" s="465"/>
      <c r="UQ22" s="465"/>
      <c r="UR22" s="465"/>
      <c r="US22" s="465"/>
      <c r="UT22" s="465"/>
      <c r="UU22" s="465"/>
      <c r="UV22" s="465"/>
      <c r="UW22" s="465"/>
      <c r="UX22" s="465"/>
      <c r="UY22" s="465"/>
      <c r="UZ22" s="465"/>
      <c r="VA22" s="465"/>
      <c r="VB22" s="465"/>
      <c r="VC22" s="465"/>
      <c r="VD22" s="465"/>
      <c r="VE22" s="465"/>
      <c r="VF22" s="465"/>
      <c r="VG22" s="465"/>
      <c r="VH22" s="465"/>
      <c r="VI22" s="465"/>
      <c r="VJ22" s="465"/>
      <c r="VK22" s="465"/>
      <c r="VL22" s="465"/>
      <c r="VM22" s="465"/>
      <c r="VN22" s="465"/>
      <c r="VO22" s="465"/>
      <c r="VP22" s="465"/>
      <c r="VQ22" s="465"/>
      <c r="VR22" s="465"/>
      <c r="VS22" s="465"/>
      <c r="VT22" s="465"/>
      <c r="VU22" s="465"/>
      <c r="VV22" s="465"/>
      <c r="VW22" s="465"/>
      <c r="VX22" s="465"/>
      <c r="VY22" s="465"/>
      <c r="VZ22" s="465"/>
      <c r="WA22" s="465"/>
      <c r="WB22" s="465"/>
      <c r="WC22" s="465"/>
      <c r="WD22" s="465"/>
      <c r="WE22" s="465"/>
      <c r="WF22" s="465"/>
      <c r="WG22" s="465"/>
      <c r="WH22" s="465"/>
      <c r="WI22" s="465"/>
      <c r="WJ22" s="465"/>
      <c r="WK22" s="465"/>
      <c r="WL22" s="465"/>
      <c r="WM22" s="465"/>
      <c r="WN22" s="465"/>
      <c r="WO22" s="465"/>
      <c r="WP22" s="465"/>
      <c r="WQ22" s="465"/>
      <c r="WR22" s="465"/>
      <c r="WS22" s="465"/>
      <c r="WT22" s="465"/>
      <c r="WU22" s="465"/>
      <c r="WV22" s="465"/>
      <c r="WW22" s="465"/>
      <c r="WX22" s="465"/>
      <c r="WY22" s="465"/>
      <c r="WZ22" s="465"/>
      <c r="XA22" s="465"/>
      <c r="XB22" s="465"/>
      <c r="XC22" s="465"/>
      <c r="XD22" s="465"/>
      <c r="XE22" s="465"/>
      <c r="XF22" s="465"/>
      <c r="XG22" s="465"/>
      <c r="XH22" s="465"/>
      <c r="XI22" s="465"/>
      <c r="XJ22" s="465"/>
      <c r="XK22" s="465"/>
      <c r="XL22" s="465"/>
      <c r="XM22" s="465"/>
      <c r="XN22" s="465"/>
      <c r="XO22" s="465"/>
      <c r="XP22" s="465"/>
      <c r="XQ22" s="465"/>
      <c r="XR22" s="465"/>
      <c r="XS22" s="465"/>
      <c r="XT22" s="465"/>
      <c r="XU22" s="465"/>
      <c r="XV22" s="465"/>
      <c r="XW22" s="465"/>
      <c r="XX22" s="465"/>
      <c r="XY22" s="465"/>
      <c r="XZ22" s="465"/>
      <c r="YA22" s="465"/>
      <c r="YB22" s="465"/>
      <c r="YC22" s="465"/>
      <c r="YD22" s="465"/>
      <c r="YE22" s="465"/>
      <c r="YF22" s="465"/>
      <c r="YG22" s="465"/>
      <c r="YH22" s="465"/>
      <c r="YI22" s="465"/>
      <c r="YJ22" s="465"/>
      <c r="YK22" s="465"/>
      <c r="YL22" s="465"/>
      <c r="YM22" s="465"/>
      <c r="YN22" s="465"/>
      <c r="YO22" s="465"/>
      <c r="YP22" s="465"/>
      <c r="YQ22" s="465"/>
      <c r="YR22" s="465"/>
      <c r="YS22" s="465"/>
      <c r="YT22" s="465"/>
      <c r="YU22" s="465"/>
      <c r="YV22" s="465"/>
      <c r="YW22" s="465"/>
      <c r="YX22" s="465"/>
      <c r="YY22" s="465"/>
      <c r="YZ22" s="465"/>
      <c r="ZA22" s="465"/>
      <c r="ZB22" s="465"/>
      <c r="ZC22" s="465"/>
      <c r="ZD22" s="465"/>
      <c r="ZE22" s="465"/>
      <c r="ZF22" s="465"/>
      <c r="ZG22" s="465"/>
      <c r="ZH22" s="465"/>
      <c r="ZI22" s="465"/>
      <c r="ZJ22" s="465"/>
      <c r="ZK22" s="465"/>
      <c r="ZL22" s="465"/>
      <c r="ZM22" s="465"/>
      <c r="ZN22" s="465"/>
      <c r="ZO22" s="465"/>
      <c r="ZP22" s="465"/>
      <c r="ZQ22" s="465"/>
      <c r="ZR22" s="465"/>
      <c r="ZS22" s="465"/>
      <c r="ZT22" s="465"/>
      <c r="ZU22" s="465"/>
      <c r="ZV22" s="465"/>
      <c r="ZW22" s="465"/>
      <c r="ZX22" s="465"/>
      <c r="ZY22" s="465"/>
      <c r="ZZ22" s="465"/>
      <c r="AAA22" s="465"/>
      <c r="AAB22" s="465"/>
      <c r="AAC22" s="465"/>
      <c r="AAD22" s="465"/>
      <c r="AAE22" s="465"/>
      <c r="AAF22" s="465"/>
      <c r="AAG22" s="465"/>
      <c r="AAH22" s="465"/>
      <c r="AAI22" s="465"/>
      <c r="AAJ22" s="465"/>
      <c r="AAK22" s="465"/>
      <c r="AAL22" s="465"/>
      <c r="AAM22" s="465"/>
      <c r="AAN22" s="465"/>
      <c r="AAO22" s="465"/>
      <c r="AAP22" s="465"/>
      <c r="AAQ22" s="465"/>
      <c r="AAR22" s="465"/>
      <c r="AAS22" s="465"/>
      <c r="AAT22" s="465"/>
      <c r="AAU22" s="465"/>
      <c r="AAV22" s="465"/>
      <c r="AAW22" s="465"/>
      <c r="AAX22" s="465"/>
      <c r="AAY22" s="465"/>
      <c r="AAZ22" s="465"/>
      <c r="ABA22" s="465"/>
      <c r="ABB22" s="465"/>
      <c r="ABC22" s="465"/>
      <c r="ABD22" s="465"/>
      <c r="ABE22" s="465"/>
      <c r="ABF22" s="465"/>
      <c r="ABG22" s="465"/>
      <c r="ABH22" s="465"/>
      <c r="ABI22" s="465"/>
      <c r="ABJ22" s="465"/>
      <c r="ABK22" s="465"/>
      <c r="ABL22" s="465"/>
      <c r="ABM22" s="465"/>
      <c r="ABN22" s="465"/>
      <c r="ABO22" s="465"/>
      <c r="ABP22" s="465"/>
      <c r="ABQ22" s="465"/>
      <c r="ABR22" s="465"/>
      <c r="ABS22" s="465"/>
      <c r="ABT22" s="465"/>
      <c r="ABU22" s="465"/>
      <c r="ABV22" s="465"/>
      <c r="ABW22" s="465"/>
      <c r="ABX22" s="465"/>
      <c r="ABY22" s="465"/>
      <c r="ABZ22" s="465"/>
      <c r="ACA22" s="465"/>
      <c r="ACB22" s="465"/>
      <c r="ACC22" s="465"/>
      <c r="ACD22" s="465"/>
      <c r="ACE22" s="465"/>
      <c r="ACF22" s="465"/>
      <c r="ACG22" s="465"/>
      <c r="ACH22" s="465"/>
      <c r="ACI22" s="465"/>
      <c r="ACJ22" s="465"/>
      <c r="ACK22" s="465"/>
      <c r="ACL22" s="465"/>
      <c r="ACM22" s="465"/>
      <c r="ACN22" s="465"/>
      <c r="ACO22" s="465"/>
      <c r="ACP22" s="465"/>
      <c r="ACQ22" s="465"/>
      <c r="ACR22" s="465"/>
      <c r="ACS22" s="465"/>
      <c r="ACT22" s="465"/>
    </row>
    <row r="23" spans="1:774">
      <c r="A23" s="615" t="s">
        <v>531</v>
      </c>
      <c r="B23" s="615"/>
      <c r="C23" s="615"/>
      <c r="D23" s="96"/>
      <c r="E23" s="96"/>
      <c r="F23" s="336"/>
    </row>
    <row r="24" spans="1:774" ht="12.75" customHeight="1">
      <c r="A24" s="582"/>
      <c r="B24" s="582"/>
      <c r="C24" s="582"/>
      <c r="D24" s="581"/>
      <c r="E24" s="581"/>
      <c r="F24" s="581"/>
    </row>
    <row r="25" spans="1:774">
      <c r="A25" s="286"/>
    </row>
  </sheetData>
  <sheetProtection selectLockedCells="1" selectUnlockedCells="1"/>
  <sortState xmlns:xlrd2="http://schemas.microsoft.com/office/spreadsheetml/2017/richdata2" ref="B9:C20">
    <sortCondition ref="C9"/>
  </sortState>
  <mergeCells count="8">
    <mergeCell ref="A1:F1"/>
    <mergeCell ref="A2:F2"/>
    <mergeCell ref="A3:F3"/>
    <mergeCell ref="A24:C24"/>
    <mergeCell ref="D24:F24"/>
    <mergeCell ref="A23:C23"/>
    <mergeCell ref="A22:C22"/>
    <mergeCell ref="D22:F22"/>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92D050"/>
    <pageSetUpPr fitToPage="1"/>
  </sheetPr>
  <dimension ref="A1:H54"/>
  <sheetViews>
    <sheetView zoomScaleNormal="100" workbookViewId="0">
      <selection activeCell="A36" sqref="A36:G36"/>
    </sheetView>
  </sheetViews>
  <sheetFormatPr defaultColWidth="9.140625" defaultRowHeight="12.75"/>
  <cols>
    <col min="1" max="1" width="39.5703125" style="62" customWidth="1"/>
    <col min="2" max="2" width="31" style="6" customWidth="1"/>
    <col min="3" max="3" width="96.42578125" style="6" customWidth="1"/>
    <col min="4" max="6" width="16.85546875" style="6" bestFit="1" customWidth="1"/>
    <col min="7" max="7" width="18.140625" style="6" bestFit="1" customWidth="1"/>
    <col min="8" max="8" width="35.7109375" style="61" customWidth="1"/>
    <col min="9" max="16384" width="9.140625" style="14"/>
  </cols>
  <sheetData>
    <row r="1" spans="1:8" s="57" customFormat="1" ht="32.25" customHeight="1">
      <c r="A1" s="664" t="s">
        <v>518</v>
      </c>
      <c r="B1" s="665"/>
      <c r="C1" s="666"/>
      <c r="D1" s="687"/>
      <c r="E1" s="687"/>
      <c r="F1" s="87"/>
      <c r="G1" s="87"/>
      <c r="H1" s="87"/>
    </row>
    <row r="2" spans="1:8" s="58" customFormat="1" ht="24.95" customHeight="1">
      <c r="A2" s="575" t="s">
        <v>278</v>
      </c>
      <c r="B2" s="576"/>
      <c r="C2" s="577"/>
      <c r="D2" s="88"/>
      <c r="E2" s="88"/>
      <c r="F2" s="88"/>
      <c r="G2" s="88"/>
      <c r="H2" s="88"/>
    </row>
    <row r="3" spans="1:8" s="59" customFormat="1" ht="24.95" customHeight="1">
      <c r="A3" s="479"/>
      <c r="B3" s="4" t="s">
        <v>125</v>
      </c>
      <c r="C3" s="367"/>
      <c r="D3" s="89"/>
      <c r="E3" s="89"/>
      <c r="F3" s="89"/>
      <c r="G3" s="89"/>
      <c r="H3" s="89"/>
    </row>
    <row r="4" spans="1:8" s="59" customFormat="1" ht="18" customHeight="1">
      <c r="A4" s="113"/>
      <c r="B4" s="690">
        <v>1</v>
      </c>
      <c r="C4" s="691"/>
      <c r="D4" s="93"/>
      <c r="E4" s="93"/>
      <c r="F4" s="93"/>
      <c r="G4" s="93"/>
      <c r="H4" s="90"/>
    </row>
    <row r="5" spans="1:8" s="44" customFormat="1" ht="19.5" customHeight="1">
      <c r="A5" s="264" t="s">
        <v>93</v>
      </c>
      <c r="B5" s="692">
        <v>39.270000000000003</v>
      </c>
      <c r="C5" s="693"/>
      <c r="D5" s="94"/>
      <c r="E5" s="94"/>
      <c r="F5" s="94"/>
      <c r="G5" s="94"/>
      <c r="H5" s="91"/>
    </row>
    <row r="6" spans="1:8" s="44" customFormat="1" ht="19.5" customHeight="1">
      <c r="A6" s="122" t="s">
        <v>532</v>
      </c>
      <c r="B6" s="608">
        <v>62.79</v>
      </c>
      <c r="C6" s="609"/>
      <c r="D6" s="94"/>
      <c r="E6" s="94"/>
      <c r="F6" s="94"/>
      <c r="G6" s="94"/>
      <c r="H6" s="92"/>
    </row>
    <row r="7" spans="1:8" s="60" customFormat="1" ht="29.25" customHeight="1">
      <c r="A7" s="688" t="s">
        <v>533</v>
      </c>
      <c r="B7" s="688"/>
      <c r="C7" s="688"/>
      <c r="D7" s="689"/>
      <c r="E7" s="689"/>
      <c r="F7" s="689"/>
      <c r="G7" s="95"/>
      <c r="H7" s="77"/>
    </row>
    <row r="8" spans="1:8" s="13" customFormat="1" ht="23.25" customHeight="1">
      <c r="A8" s="697" t="s">
        <v>257</v>
      </c>
      <c r="B8" s="697"/>
      <c r="C8" s="697"/>
      <c r="D8" s="617" t="s">
        <v>197</v>
      </c>
      <c r="E8" s="617" t="s">
        <v>198</v>
      </c>
      <c r="F8" s="617" t="s">
        <v>199</v>
      </c>
      <c r="G8" s="617" t="s">
        <v>200</v>
      </c>
    </row>
    <row r="9" spans="1:8" s="13" customFormat="1">
      <c r="A9" s="697"/>
      <c r="B9" s="697"/>
      <c r="C9" s="697"/>
      <c r="D9" s="617"/>
      <c r="E9" s="617"/>
      <c r="F9" s="617"/>
      <c r="G9" s="617"/>
    </row>
    <row r="10" spans="1:8" s="9" customFormat="1" ht="24.95" customHeight="1">
      <c r="A10" s="527" t="s">
        <v>534</v>
      </c>
      <c r="B10" s="500"/>
      <c r="C10" s="500"/>
      <c r="D10" s="491">
        <v>51.26</v>
      </c>
      <c r="E10" s="491">
        <v>82.47</v>
      </c>
      <c r="F10" s="491">
        <v>82.47</v>
      </c>
      <c r="G10" s="491">
        <v>82.47</v>
      </c>
    </row>
    <row r="11" spans="1:8" s="9" customFormat="1" ht="24.95" customHeight="1">
      <c r="A11" s="520" t="s">
        <v>535</v>
      </c>
      <c r="B11" s="499"/>
      <c r="C11" s="499"/>
      <c r="D11" s="498">
        <v>65.25</v>
      </c>
      <c r="E11" s="498">
        <v>104.99</v>
      </c>
      <c r="F11" s="498">
        <v>104.99</v>
      </c>
      <c r="G11" s="498">
        <v>104.99</v>
      </c>
    </row>
    <row r="12" spans="1:8" s="9" customFormat="1" ht="24.95" customHeight="1">
      <c r="A12" s="520" t="s">
        <v>536</v>
      </c>
      <c r="B12" s="189"/>
      <c r="C12" s="189"/>
      <c r="D12" s="498">
        <v>83.9</v>
      </c>
      <c r="E12" s="498">
        <v>136.34</v>
      </c>
      <c r="F12" s="498">
        <v>136.34</v>
      </c>
      <c r="G12" s="498">
        <v>136.34</v>
      </c>
    </row>
    <row r="13" spans="1:8" s="9" customFormat="1" ht="24.95" customHeight="1">
      <c r="A13" s="520" t="s">
        <v>537</v>
      </c>
      <c r="B13" s="499"/>
      <c r="C13" s="499"/>
      <c r="D13" s="498">
        <v>58.34</v>
      </c>
      <c r="E13" s="498">
        <v>93.87</v>
      </c>
      <c r="F13" s="498">
        <v>93.87</v>
      </c>
      <c r="G13" s="498">
        <v>93.87</v>
      </c>
    </row>
    <row r="14" spans="1:8" s="9" customFormat="1" ht="24.95" customHeight="1">
      <c r="A14" s="520" t="s">
        <v>538</v>
      </c>
      <c r="B14" s="499"/>
      <c r="C14" s="499"/>
      <c r="D14" s="498">
        <v>150</v>
      </c>
      <c r="E14" s="498">
        <v>243.75</v>
      </c>
      <c r="F14" s="498">
        <v>243.75</v>
      </c>
      <c r="G14" s="498">
        <v>243.75</v>
      </c>
    </row>
    <row r="15" spans="1:8" s="9" customFormat="1" ht="24.95" customHeight="1">
      <c r="A15" s="520" t="s">
        <v>539</v>
      </c>
      <c r="B15" s="499"/>
      <c r="C15" s="499"/>
      <c r="D15" s="498">
        <v>83.9</v>
      </c>
      <c r="E15" s="498">
        <v>136.34</v>
      </c>
      <c r="F15" s="498">
        <v>136.34</v>
      </c>
      <c r="G15" s="498">
        <v>136.34</v>
      </c>
    </row>
    <row r="16" spans="1:8" s="9" customFormat="1" ht="32.25" customHeight="1">
      <c r="A16" s="695" t="s">
        <v>540</v>
      </c>
      <c r="B16" s="696"/>
      <c r="C16" s="696"/>
      <c r="D16" s="498">
        <v>75</v>
      </c>
      <c r="E16" s="498">
        <v>105</v>
      </c>
      <c r="F16" s="498">
        <v>105</v>
      </c>
      <c r="G16" s="498">
        <v>105</v>
      </c>
    </row>
    <row r="17" spans="1:8" s="9" customFormat="1" ht="32.25" customHeight="1">
      <c r="A17" s="695" t="s">
        <v>541</v>
      </c>
      <c r="B17" s="696"/>
      <c r="C17" s="696"/>
      <c r="D17" s="498">
        <v>150</v>
      </c>
      <c r="E17" s="498">
        <v>210</v>
      </c>
      <c r="F17" s="498">
        <v>210</v>
      </c>
      <c r="G17" s="498">
        <v>210</v>
      </c>
    </row>
    <row r="18" spans="1:8" s="9" customFormat="1" ht="24.95" customHeight="1">
      <c r="A18" s="520" t="s">
        <v>421</v>
      </c>
      <c r="B18" s="499"/>
      <c r="C18" s="499"/>
      <c r="D18" s="498">
        <v>29.39</v>
      </c>
      <c r="E18" s="498">
        <v>47.25</v>
      </c>
      <c r="F18" s="498">
        <v>47.25</v>
      </c>
      <c r="G18" s="498">
        <v>47.25</v>
      </c>
    </row>
    <row r="19" spans="1:8" s="9" customFormat="1" ht="24.95" customHeight="1">
      <c r="A19" s="520" t="s">
        <v>542</v>
      </c>
      <c r="B19" s="499"/>
      <c r="C19" s="499"/>
      <c r="D19" s="498">
        <v>51.26</v>
      </c>
      <c r="E19" s="498">
        <v>82.47</v>
      </c>
      <c r="F19" s="498">
        <v>82.47</v>
      </c>
      <c r="G19" s="498">
        <v>82.47</v>
      </c>
    </row>
    <row r="20" spans="1:8" s="9" customFormat="1" ht="24.95" customHeight="1">
      <c r="A20" s="520" t="s">
        <v>543</v>
      </c>
      <c r="B20" s="499"/>
      <c r="C20" s="499"/>
      <c r="D20" s="498">
        <v>75</v>
      </c>
      <c r="E20" s="498">
        <v>105</v>
      </c>
      <c r="F20" s="498">
        <v>105</v>
      </c>
      <c r="G20" s="498">
        <v>105</v>
      </c>
    </row>
    <row r="21" spans="1:8" s="9" customFormat="1" ht="24.95" customHeight="1">
      <c r="A21" s="520" t="s">
        <v>544</v>
      </c>
      <c r="B21" s="499"/>
      <c r="C21" s="499"/>
      <c r="D21" s="498">
        <v>150</v>
      </c>
      <c r="E21" s="498">
        <v>210</v>
      </c>
      <c r="F21" s="498">
        <v>210</v>
      </c>
      <c r="G21" s="498">
        <v>210</v>
      </c>
    </row>
    <row r="22" spans="1:8" s="9" customFormat="1" ht="25.9" customHeight="1">
      <c r="A22" s="520" t="s">
        <v>545</v>
      </c>
      <c r="B22" s="499"/>
      <c r="C22" s="499"/>
      <c r="D22" s="498">
        <v>66.760000000000005</v>
      </c>
      <c r="E22" s="498">
        <v>107.41</v>
      </c>
      <c r="F22" s="498">
        <v>107.41</v>
      </c>
      <c r="G22" s="498">
        <v>107.41</v>
      </c>
    </row>
    <row r="23" spans="1:8" s="9" customFormat="1" ht="25.9" customHeight="1">
      <c r="A23" s="520" t="s">
        <v>546</v>
      </c>
      <c r="B23" s="528"/>
      <c r="C23" s="499"/>
      <c r="D23" s="498">
        <v>65.25</v>
      </c>
      <c r="E23" s="498">
        <v>104.99</v>
      </c>
      <c r="F23" s="498">
        <v>104.99</v>
      </c>
      <c r="G23" s="498">
        <v>104.99</v>
      </c>
    </row>
    <row r="24" spans="1:8" s="9" customFormat="1" ht="25.9" customHeight="1">
      <c r="A24" s="520" t="s">
        <v>547</v>
      </c>
      <c r="B24" s="528"/>
      <c r="C24" s="499"/>
      <c r="D24" s="498">
        <v>75</v>
      </c>
      <c r="E24" s="498">
        <v>105</v>
      </c>
      <c r="F24" s="498">
        <v>105</v>
      </c>
      <c r="G24" s="498">
        <v>105</v>
      </c>
    </row>
    <row r="25" spans="1:8" s="9" customFormat="1" ht="25.9" customHeight="1">
      <c r="A25" s="520" t="s">
        <v>548</v>
      </c>
      <c r="B25" s="448"/>
      <c r="C25" s="448"/>
      <c r="D25" s="498">
        <v>108.33</v>
      </c>
      <c r="E25" s="498">
        <v>151.66</v>
      </c>
      <c r="F25" s="498">
        <v>151.66</v>
      </c>
      <c r="G25" s="498">
        <v>151.66</v>
      </c>
    </row>
    <row r="26" spans="1:8" s="9" customFormat="1" ht="12.75" customHeight="1">
      <c r="A26" s="516"/>
      <c r="B26" s="516"/>
      <c r="C26" s="515"/>
      <c r="D26" s="492"/>
      <c r="E26" s="492"/>
      <c r="F26" s="492"/>
      <c r="G26" s="501"/>
    </row>
    <row r="27" spans="1:8" ht="13.5" customHeight="1">
      <c r="A27" s="573"/>
      <c r="B27" s="573"/>
      <c r="C27" s="573"/>
      <c r="D27" s="573"/>
      <c r="E27" s="573"/>
      <c r="F27" s="573"/>
      <c r="G27" s="573"/>
      <c r="H27" s="514"/>
    </row>
    <row r="28" spans="1:8" s="44" customFormat="1" ht="12">
      <c r="A28" s="447" t="s">
        <v>549</v>
      </c>
      <c r="B28" s="96"/>
      <c r="C28" s="96"/>
      <c r="D28" s="66"/>
      <c r="E28" s="6"/>
      <c r="F28" s="6"/>
      <c r="G28" s="6"/>
      <c r="H28" s="61"/>
    </row>
    <row r="29" spans="1:8" s="44" customFormat="1" ht="12">
      <c r="A29" s="447" t="s">
        <v>550</v>
      </c>
      <c r="B29" s="96"/>
      <c r="C29" s="96"/>
      <c r="D29" s="6"/>
      <c r="E29" s="6"/>
      <c r="F29" s="6"/>
      <c r="G29" s="6"/>
      <c r="H29" s="61"/>
    </row>
    <row r="30" spans="1:8" s="44" customFormat="1" ht="12">
      <c r="A30" s="447" t="s">
        <v>551</v>
      </c>
      <c r="B30" s="96"/>
      <c r="C30" s="96"/>
      <c r="D30" s="6"/>
      <c r="E30" s="6"/>
      <c r="F30" s="6"/>
      <c r="G30" s="6"/>
      <c r="H30" s="61"/>
    </row>
    <row r="31" spans="1:8" s="44" customFormat="1" ht="12">
      <c r="A31" s="447" t="s">
        <v>552</v>
      </c>
      <c r="B31" s="96"/>
      <c r="C31" s="96"/>
      <c r="D31" s="6"/>
      <c r="E31" s="6"/>
      <c r="F31" s="6"/>
      <c r="G31" s="6"/>
      <c r="H31" s="61"/>
    </row>
    <row r="32" spans="1:8" s="44" customFormat="1" ht="12">
      <c r="A32" s="447" t="s">
        <v>553</v>
      </c>
      <c r="B32" s="6"/>
      <c r="C32" s="6"/>
      <c r="D32" s="6"/>
      <c r="E32" s="6"/>
      <c r="F32" s="6"/>
      <c r="G32" s="6"/>
      <c r="H32" s="61"/>
    </row>
    <row r="33" spans="1:8" s="44" customFormat="1" ht="12">
      <c r="A33" s="447" t="s">
        <v>554</v>
      </c>
      <c r="B33" s="6"/>
      <c r="C33" s="6"/>
      <c r="D33" s="6"/>
      <c r="E33" s="6"/>
      <c r="F33" s="6"/>
      <c r="G33" s="6"/>
      <c r="H33" s="61"/>
    </row>
    <row r="34" spans="1:8" s="44" customFormat="1" ht="12">
      <c r="A34" s="447" t="s">
        <v>555</v>
      </c>
      <c r="B34" s="6"/>
      <c r="C34" s="6"/>
      <c r="D34" s="6"/>
      <c r="E34" s="6"/>
      <c r="F34" s="6"/>
      <c r="G34" s="6"/>
      <c r="H34" s="61"/>
    </row>
    <row r="35" spans="1:8" s="44" customFormat="1" ht="12">
      <c r="A35" s="447" t="s">
        <v>556</v>
      </c>
      <c r="B35" s="6"/>
      <c r="C35" s="6"/>
      <c r="D35" s="6"/>
      <c r="E35" s="6"/>
      <c r="F35" s="6"/>
      <c r="G35" s="6"/>
      <c r="H35" s="61"/>
    </row>
    <row r="36" spans="1:8" s="44" customFormat="1" ht="12">
      <c r="A36" s="694"/>
      <c r="B36" s="694"/>
      <c r="C36" s="694"/>
      <c r="D36" s="694"/>
      <c r="E36" s="694"/>
      <c r="F36" s="694"/>
      <c r="G36" s="694"/>
      <c r="H36" s="61"/>
    </row>
    <row r="37" spans="1:8" s="44" customFormat="1" ht="12">
      <c r="A37" s="62"/>
      <c r="B37" s="6"/>
      <c r="C37" s="6"/>
      <c r="D37" s="6"/>
      <c r="E37" s="6"/>
      <c r="F37" s="6"/>
      <c r="G37" s="6"/>
      <c r="H37" s="61"/>
    </row>
    <row r="38" spans="1:8" s="44" customFormat="1" ht="12">
      <c r="A38" s="62"/>
      <c r="B38" s="6"/>
      <c r="C38" s="6"/>
      <c r="D38" s="6"/>
      <c r="E38" s="6"/>
      <c r="F38" s="6"/>
      <c r="G38" s="6"/>
      <c r="H38" s="61"/>
    </row>
    <row r="39" spans="1:8" s="44" customFormat="1" ht="12">
      <c r="A39" s="62"/>
      <c r="B39" s="6"/>
      <c r="C39" s="6"/>
      <c r="D39" s="6"/>
      <c r="E39" s="6"/>
      <c r="F39" s="6"/>
      <c r="G39" s="6"/>
      <c r="H39" s="61"/>
    </row>
    <row r="40" spans="1:8" s="44" customFormat="1" ht="12">
      <c r="A40" s="62"/>
      <c r="B40" s="6"/>
      <c r="C40" s="6"/>
      <c r="D40" s="6"/>
      <c r="E40" s="6"/>
      <c r="F40" s="6"/>
      <c r="G40" s="6"/>
      <c r="H40" s="61"/>
    </row>
    <row r="41" spans="1:8" s="44" customFormat="1" ht="12">
      <c r="A41" s="62"/>
      <c r="B41" s="6"/>
      <c r="C41" s="6"/>
      <c r="D41" s="6"/>
      <c r="E41" s="6"/>
      <c r="F41" s="6"/>
      <c r="G41" s="6"/>
      <c r="H41" s="61"/>
    </row>
    <row r="42" spans="1:8" s="44" customFormat="1" ht="12">
      <c r="A42" s="62"/>
      <c r="B42" s="6"/>
      <c r="C42" s="6"/>
      <c r="D42" s="6"/>
      <c r="E42" s="6"/>
      <c r="F42" s="6"/>
      <c r="G42" s="6"/>
      <c r="H42" s="61"/>
    </row>
    <row r="43" spans="1:8" s="13" customFormat="1">
      <c r="A43" s="62"/>
      <c r="B43" s="6"/>
      <c r="C43" s="6"/>
      <c r="D43" s="6"/>
      <c r="E43" s="6"/>
      <c r="F43" s="6"/>
      <c r="G43" s="6"/>
      <c r="H43" s="61"/>
    </row>
    <row r="44" spans="1:8" s="13" customFormat="1">
      <c r="A44" s="62"/>
      <c r="B44" s="6"/>
      <c r="C44" s="6"/>
      <c r="D44" s="6"/>
      <c r="E44" s="6"/>
      <c r="F44" s="6"/>
      <c r="G44" s="6"/>
      <c r="H44" s="61"/>
    </row>
    <row r="45" spans="1:8" s="13" customFormat="1">
      <c r="A45" s="62"/>
      <c r="B45" s="6"/>
      <c r="C45" s="6"/>
      <c r="D45" s="6"/>
      <c r="E45" s="6"/>
      <c r="F45" s="6"/>
      <c r="G45" s="6"/>
      <c r="H45" s="61"/>
    </row>
    <row r="46" spans="1:8" s="13" customFormat="1">
      <c r="A46" s="62"/>
      <c r="B46" s="6"/>
      <c r="C46" s="6"/>
      <c r="D46" s="6"/>
      <c r="E46" s="6"/>
      <c r="F46" s="6"/>
      <c r="G46" s="6"/>
      <c r="H46" s="61"/>
    </row>
    <row r="47" spans="1:8" s="13" customFormat="1">
      <c r="A47" s="62"/>
      <c r="B47" s="6"/>
      <c r="C47" s="6"/>
      <c r="D47" s="6"/>
      <c r="E47" s="6"/>
      <c r="F47" s="6"/>
      <c r="G47" s="6"/>
      <c r="H47" s="61"/>
    </row>
    <row r="48" spans="1:8" s="13" customFormat="1">
      <c r="A48" s="62"/>
      <c r="B48" s="6"/>
      <c r="C48" s="6"/>
      <c r="D48" s="6"/>
      <c r="E48" s="6"/>
      <c r="F48" s="6"/>
      <c r="G48" s="6"/>
      <c r="H48" s="61"/>
    </row>
    <row r="49" spans="1:8" s="13" customFormat="1">
      <c r="A49" s="62"/>
      <c r="B49" s="6"/>
      <c r="C49" s="6"/>
      <c r="D49" s="6"/>
      <c r="E49" s="6"/>
      <c r="F49" s="6"/>
      <c r="G49" s="6"/>
      <c r="H49" s="61"/>
    </row>
    <row r="50" spans="1:8" s="13" customFormat="1">
      <c r="A50" s="62"/>
      <c r="B50" s="6"/>
      <c r="C50" s="6"/>
      <c r="D50" s="6"/>
      <c r="E50" s="6"/>
      <c r="F50" s="6"/>
      <c r="G50" s="6"/>
      <c r="H50" s="61"/>
    </row>
    <row r="51" spans="1:8" s="13" customFormat="1">
      <c r="A51" s="62"/>
      <c r="B51" s="6"/>
      <c r="C51" s="6"/>
      <c r="D51" s="6"/>
      <c r="E51" s="6"/>
      <c r="F51" s="6"/>
      <c r="G51" s="6"/>
      <c r="H51" s="61"/>
    </row>
    <row r="52" spans="1:8" s="13" customFormat="1">
      <c r="A52" s="62"/>
      <c r="B52" s="6"/>
      <c r="C52" s="6"/>
      <c r="D52" s="6"/>
      <c r="E52" s="6"/>
      <c r="F52" s="6"/>
      <c r="G52" s="6"/>
      <c r="H52" s="61"/>
    </row>
    <row r="53" spans="1:8" s="13" customFormat="1">
      <c r="A53" s="62"/>
      <c r="B53" s="6"/>
      <c r="C53" s="6"/>
      <c r="D53" s="6"/>
      <c r="E53" s="6"/>
      <c r="F53" s="6"/>
      <c r="G53" s="6"/>
      <c r="H53" s="61"/>
    </row>
    <row r="54" spans="1:8" s="13" customFormat="1">
      <c r="A54" s="62"/>
      <c r="B54" s="6"/>
      <c r="C54" s="6"/>
      <c r="D54" s="6"/>
      <c r="E54" s="6"/>
      <c r="F54" s="6"/>
      <c r="G54" s="6"/>
      <c r="H54" s="61"/>
    </row>
  </sheetData>
  <sheetProtection selectLockedCells="1" selectUnlockedCells="1"/>
  <mergeCells count="17">
    <mergeCell ref="A36:G36"/>
    <mergeCell ref="A27:G27"/>
    <mergeCell ref="G8:G9"/>
    <mergeCell ref="A16:C16"/>
    <mergeCell ref="A17:C17"/>
    <mergeCell ref="A8:C9"/>
    <mergeCell ref="D1:E1"/>
    <mergeCell ref="A7:C7"/>
    <mergeCell ref="D8:D9"/>
    <mergeCell ref="E8:E9"/>
    <mergeCell ref="F8:F9"/>
    <mergeCell ref="D7:F7"/>
    <mergeCell ref="A1:C1"/>
    <mergeCell ref="A2:C2"/>
    <mergeCell ref="B4:C4"/>
    <mergeCell ref="B5:C5"/>
    <mergeCell ref="B6:C6"/>
  </mergeCells>
  <pageMargins left="0.70866141732283472" right="0.70866141732283472" top="0.74803149606299213" bottom="0.74803149606299213" header="0.31496062992125984" footer="0.31496062992125984"/>
  <pageSetup paperSize="9" scale="61"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sheetPr>
  <dimension ref="A1:J19"/>
  <sheetViews>
    <sheetView workbookViewId="0">
      <selection sqref="A1:G1"/>
    </sheetView>
  </sheetViews>
  <sheetFormatPr defaultColWidth="11.42578125" defaultRowHeight="12.75"/>
  <cols>
    <col min="1" max="2" width="11.42578125" style="14"/>
    <col min="3" max="3" width="67.42578125" style="14" customWidth="1"/>
    <col min="4" max="16384" width="11.42578125" style="14"/>
  </cols>
  <sheetData>
    <row r="1" spans="1:10" ht="409.5" customHeight="1" thickBot="1">
      <c r="A1" s="561" t="s">
        <v>557</v>
      </c>
      <c r="B1" s="562"/>
      <c r="C1" s="562"/>
      <c r="D1" s="562"/>
      <c r="E1" s="562"/>
      <c r="F1" s="562"/>
      <c r="G1" s="563"/>
      <c r="J1" s="46"/>
    </row>
    <row r="11" spans="1:10" ht="19.5" customHeight="1">
      <c r="D11" s="13"/>
    </row>
    <row r="12" spans="1:10">
      <c r="C12" s="13"/>
      <c r="D12" s="13"/>
    </row>
    <row r="13" spans="1:10" ht="20.100000000000001" customHeight="1">
      <c r="C13" s="13"/>
      <c r="D13" s="13"/>
    </row>
    <row r="14" spans="1:10">
      <c r="C14" s="13"/>
      <c r="D14" s="13"/>
    </row>
    <row r="15" spans="1:10">
      <c r="C15" s="13"/>
      <c r="D15" s="13"/>
    </row>
    <row r="16" spans="1:10">
      <c r="D16" s="13"/>
    </row>
    <row r="17" spans="4:4">
      <c r="D17" s="13"/>
    </row>
    <row r="18" spans="4:4">
      <c r="D18" s="13"/>
    </row>
    <row r="19" spans="4:4" ht="19.5" customHeight="1">
      <c r="D19" s="13"/>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A1:X35"/>
  <sheetViews>
    <sheetView zoomScaleNormal="100" workbookViewId="0">
      <selection activeCell="Q4" sqref="Q4"/>
    </sheetView>
  </sheetViews>
  <sheetFormatPr defaultColWidth="11.42578125" defaultRowHeight="12.75"/>
  <cols>
    <col min="1" max="1" width="4.42578125" style="14" customWidth="1"/>
    <col min="2" max="2" width="23.5703125" style="14" bestFit="1" customWidth="1"/>
    <col min="3" max="3" width="10.28515625" style="42" customWidth="1"/>
    <col min="4" max="4" width="10.5703125" style="42" customWidth="1"/>
    <col min="5" max="5" width="15.140625" style="42" customWidth="1"/>
    <col min="6" max="6" width="11.140625" style="42" customWidth="1"/>
    <col min="7" max="7" width="9.140625" style="32" bestFit="1" customWidth="1"/>
    <col min="8" max="8" width="11.85546875" style="42" customWidth="1"/>
    <col min="9" max="9" width="11.28515625" style="32" customWidth="1"/>
    <col min="10" max="10" width="9.28515625" style="42" bestFit="1" customWidth="1"/>
    <col min="11" max="11" width="13" style="32" customWidth="1"/>
    <col min="12" max="12" width="10.7109375" style="32" customWidth="1"/>
    <col min="13" max="13" width="14.5703125" style="42" customWidth="1"/>
    <col min="14" max="14" width="15" style="42" customWidth="1"/>
    <col min="15" max="15" width="7.42578125" style="32" bestFit="1" customWidth="1"/>
    <col min="16" max="16" width="12.7109375" style="32" customWidth="1"/>
    <col min="17" max="17" width="10.85546875" style="42" customWidth="1"/>
    <col min="18" max="18" width="12.7109375" style="42" customWidth="1"/>
    <col min="19" max="19" width="10" style="32" customWidth="1"/>
    <col min="20" max="20" width="8.5703125" style="33" customWidth="1"/>
    <col min="21" max="21" width="12.28515625" style="32" customWidth="1"/>
    <col min="22" max="22" width="11.42578125" style="32"/>
    <col min="23" max="16384" width="11.42578125" style="14"/>
  </cols>
  <sheetData>
    <row r="1" spans="1:24" ht="36.75" customHeight="1">
      <c r="A1" s="551" t="s">
        <v>67</v>
      </c>
      <c r="B1" s="552"/>
      <c r="C1" s="552"/>
      <c r="D1" s="552"/>
      <c r="E1" s="552"/>
      <c r="F1" s="552"/>
      <c r="G1" s="552"/>
      <c r="H1" s="552"/>
      <c r="I1" s="552"/>
      <c r="J1" s="552"/>
      <c r="K1" s="552"/>
      <c r="L1" s="552"/>
      <c r="M1" s="552"/>
      <c r="N1" s="552"/>
      <c r="O1" s="552"/>
      <c r="P1" s="552"/>
      <c r="Q1" s="552"/>
      <c r="R1" s="552"/>
      <c r="S1" s="552"/>
      <c r="T1" s="552"/>
      <c r="U1" s="553"/>
      <c r="V1" s="31"/>
    </row>
    <row r="2" spans="1:24" ht="38.25" customHeight="1">
      <c r="A2" s="541" t="s">
        <v>47</v>
      </c>
      <c r="B2" s="546"/>
      <c r="C2" s="314" t="s">
        <v>11</v>
      </c>
      <c r="D2" s="315" t="s">
        <v>68</v>
      </c>
      <c r="E2" s="316" t="s">
        <v>69</v>
      </c>
      <c r="F2" s="316" t="s">
        <v>48</v>
      </c>
      <c r="G2" s="315" t="s">
        <v>19</v>
      </c>
      <c r="H2" s="316" t="s">
        <v>70</v>
      </c>
      <c r="I2" s="315" t="s">
        <v>25</v>
      </c>
      <c r="J2" s="315" t="s">
        <v>71</v>
      </c>
      <c r="K2" s="315" t="s">
        <v>27</v>
      </c>
      <c r="L2" s="316" t="s">
        <v>72</v>
      </c>
      <c r="M2" s="315" t="s">
        <v>73</v>
      </c>
      <c r="N2" s="315" t="s">
        <v>31</v>
      </c>
      <c r="O2" s="317" t="s">
        <v>33</v>
      </c>
      <c r="P2" s="315" t="s">
        <v>74</v>
      </c>
      <c r="Q2" s="315" t="s">
        <v>75</v>
      </c>
      <c r="R2" s="315" t="s">
        <v>39</v>
      </c>
      <c r="S2" s="315" t="s">
        <v>76</v>
      </c>
      <c r="T2" s="315" t="s">
        <v>51</v>
      </c>
      <c r="U2" s="320" t="s">
        <v>77</v>
      </c>
    </row>
    <row r="3" spans="1:24">
      <c r="A3" s="225" t="s">
        <v>52</v>
      </c>
      <c r="B3" s="226"/>
      <c r="C3" s="228"/>
      <c r="D3" s="228"/>
      <c r="E3" s="228"/>
      <c r="F3" s="228"/>
      <c r="G3" s="228"/>
      <c r="H3" s="228"/>
      <c r="I3" s="228"/>
      <c r="J3" s="228"/>
      <c r="K3" s="228"/>
      <c r="L3" s="228"/>
      <c r="M3" s="228"/>
      <c r="N3" s="227"/>
      <c r="O3" s="228"/>
      <c r="P3" s="227"/>
      <c r="Q3" s="228"/>
      <c r="R3" s="227"/>
      <c r="S3" s="227"/>
      <c r="T3" s="228"/>
      <c r="U3" s="229"/>
    </row>
    <row r="4" spans="1:24">
      <c r="A4" s="221"/>
      <c r="B4" s="398" t="s">
        <v>53</v>
      </c>
      <c r="C4" s="104">
        <f>'Andalucia no Habilitantes'!B5</f>
        <v>13.68</v>
      </c>
      <c r="D4" s="104">
        <f>'Aragón no Habilitantes'!B5</f>
        <v>37.4</v>
      </c>
      <c r="E4" s="104">
        <f>'Asturias no Habilitantes'!B5</f>
        <v>25.83</v>
      </c>
      <c r="F4" s="104">
        <f>'Balears (Illes) no Habilitantes'!B5</f>
        <v>30.01</v>
      </c>
      <c r="G4" s="104">
        <f>'Canarias no Habilitantes'!B5</f>
        <v>15.15</v>
      </c>
      <c r="H4" s="104">
        <f>'Cantabria no Habilitantes'!B5</f>
        <v>35.07</v>
      </c>
      <c r="I4" s="104">
        <f>'Castilla-La Mancha no Habilitan'!B5</f>
        <v>18.87</v>
      </c>
      <c r="J4" s="104">
        <f>'Castilla y León no Habilitantes'!B5</f>
        <v>32.340000000000003</v>
      </c>
      <c r="K4" s="104">
        <f>'Cataluña no Habilitantes'!B5</f>
        <v>27.67</v>
      </c>
      <c r="L4" s="104">
        <f>'Cataluña no Habilitantes (Obert'!B5</f>
        <v>46.11</v>
      </c>
      <c r="M4" s="104">
        <f>'C. Valenciana no Habilitantes'!B5</f>
        <v>39.270000000000003</v>
      </c>
      <c r="N4" s="104">
        <f>'Extremadura no Habilitantes'!B5</f>
        <v>41.13</v>
      </c>
      <c r="O4" s="104">
        <f>'Galicia no Habilitantes'!B5</f>
        <v>13.93</v>
      </c>
      <c r="P4" s="104">
        <f>'Madrid no Habilitantes'!B5</f>
        <v>45.02</v>
      </c>
      <c r="Q4" s="104">
        <f>'Murcia no Habilitantes'!B5</f>
        <v>46.97</v>
      </c>
      <c r="R4" s="104">
        <f>'Navarra no Habilitantes'!B5</f>
        <v>28.35</v>
      </c>
      <c r="S4" s="104">
        <f>'País Vasco no Habilitantes'!B5</f>
        <v>35.72</v>
      </c>
      <c r="T4" s="104">
        <f>'Rioja (La) no Habilitantes'!B5</f>
        <v>34.5</v>
      </c>
      <c r="U4" s="399">
        <f>'UNED no Habilitantes'!B5</f>
        <v>42.26</v>
      </c>
      <c r="V4" s="12"/>
      <c r="W4" s="13"/>
      <c r="X4" s="13"/>
    </row>
    <row r="5" spans="1:24">
      <c r="A5" s="221"/>
      <c r="B5" s="398" t="s">
        <v>55</v>
      </c>
      <c r="C5" s="104">
        <f>'Andalucia no Habilitantes'!B6</f>
        <v>27.35</v>
      </c>
      <c r="D5" s="104">
        <f>'Aragón no Habilitantes'!B6</f>
        <v>60.76</v>
      </c>
      <c r="E5" s="104">
        <f>'Asturias no Habilitantes'!B6</f>
        <v>53.33</v>
      </c>
      <c r="F5" s="104">
        <f>'Balears (Illes) no Habilitantes'!B6</f>
        <v>54.17</v>
      </c>
      <c r="G5" s="104">
        <f>'Canarias no Habilitantes'!B6</f>
        <v>31.19</v>
      </c>
      <c r="H5" s="104">
        <f>'Cantabria no Habilitantes'!B6</f>
        <v>46.04</v>
      </c>
      <c r="I5" s="104">
        <f>'Castilla-La Mancha no Habilitan'!B6</f>
        <v>37.729999999999997</v>
      </c>
      <c r="J5" s="104">
        <f>'Castilla y León no Habilitantes'!B6</f>
        <v>76.209999999999994</v>
      </c>
      <c r="K5" s="104">
        <f>'Cataluña no Habilitantes'!B6</f>
        <v>34.17</v>
      </c>
      <c r="L5" s="104">
        <f>'Cataluña no Habilitantes (Obert'!B6</f>
        <v>55.33</v>
      </c>
      <c r="M5" s="104">
        <f>'C. Valenciana no Habilitantes'!B6</f>
        <v>62.79</v>
      </c>
      <c r="N5" s="104">
        <f>'Extremadura no Habilitantes'!B6</f>
        <v>66.849999999999994</v>
      </c>
      <c r="O5" s="104">
        <f>'Galicia no Habilitantes'!B6</f>
        <v>38.54</v>
      </c>
      <c r="P5" s="104">
        <f>'Madrid no Habilitantes'!B6</f>
        <v>71.88</v>
      </c>
      <c r="Q5" s="104">
        <f>'Murcia no Habilitantes'!B6</f>
        <v>76.37</v>
      </c>
      <c r="R5" s="104">
        <f>'Navarra no Habilitantes'!B6</f>
        <v>73.650000000000006</v>
      </c>
      <c r="S5" s="104">
        <f>'País Vasco no Habilitantes'!B6</f>
        <v>52.75</v>
      </c>
      <c r="T5" s="104">
        <f>'Rioja (La) no Habilitantes'!B6</f>
        <v>66.95</v>
      </c>
      <c r="U5" s="399">
        <f>'UNED no Habilitantes'!B6</f>
        <v>68.25</v>
      </c>
      <c r="V5" s="12"/>
      <c r="W5" s="13"/>
      <c r="X5" s="13"/>
    </row>
    <row r="6" spans="1:24">
      <c r="A6" s="221"/>
      <c r="B6" s="398" t="s">
        <v>56</v>
      </c>
      <c r="C6" s="104">
        <f>'Andalucia no Habilitantes'!B7</f>
        <v>59.26</v>
      </c>
      <c r="D6" s="104" t="s">
        <v>54</v>
      </c>
      <c r="E6" s="104">
        <f>'Asturias no Habilitantes'!B7</f>
        <v>104.25</v>
      </c>
      <c r="F6" s="104" t="s">
        <v>54</v>
      </c>
      <c r="G6" s="104">
        <f>'Canarias no Habilitantes'!B7</f>
        <v>58.04</v>
      </c>
      <c r="H6" s="104">
        <f>'Cantabria no Habilitantes'!B7</f>
        <v>57</v>
      </c>
      <c r="I6" s="104" t="s">
        <v>54</v>
      </c>
      <c r="J6" s="104" t="s">
        <v>54</v>
      </c>
      <c r="K6" s="104">
        <f>'Cataluña no Habilitantes'!B7</f>
        <v>74.05</v>
      </c>
      <c r="L6" s="104">
        <f>'Cataluña no Habilitantes (Obert'!B7</f>
        <v>88.56</v>
      </c>
      <c r="M6" s="104" t="s">
        <v>54</v>
      </c>
      <c r="N6" s="104" t="s">
        <v>54</v>
      </c>
      <c r="O6" s="104" t="s">
        <v>54</v>
      </c>
      <c r="P6" s="104">
        <f>'Madrid no Habilitantes'!B7</f>
        <v>84.07</v>
      </c>
      <c r="Q6" s="104">
        <f>'Murcia no Habilitantes'!B7</f>
        <v>88.12</v>
      </c>
      <c r="R6" s="104" t="s">
        <v>54</v>
      </c>
      <c r="S6" s="104">
        <f>'País Vasco no Habilitantes'!B7</f>
        <v>70.12</v>
      </c>
      <c r="T6" s="104">
        <f>'Rioja (La) no Habilitantes'!B7</f>
        <v>140.18</v>
      </c>
      <c r="U6" s="399">
        <f>'UNED no Habilitantes'!B7</f>
        <v>74.55</v>
      </c>
      <c r="V6" s="12"/>
      <c r="W6" s="13"/>
      <c r="X6" s="13"/>
    </row>
    <row r="7" spans="1:24">
      <c r="A7" s="221"/>
      <c r="B7" s="398" t="s">
        <v>57</v>
      </c>
      <c r="C7" s="104">
        <f>'Andalucia no Habilitantes'!B8</f>
        <v>82.06</v>
      </c>
      <c r="D7" s="104" t="s">
        <v>54</v>
      </c>
      <c r="E7" s="104" t="s">
        <v>54</v>
      </c>
      <c r="F7" s="104" t="s">
        <v>54</v>
      </c>
      <c r="G7" s="104" t="s">
        <v>54</v>
      </c>
      <c r="H7" s="104" t="s">
        <v>54</v>
      </c>
      <c r="I7" s="104" t="s">
        <v>54</v>
      </c>
      <c r="J7" s="104" t="s">
        <v>54</v>
      </c>
      <c r="K7" s="104">
        <f>'Cataluña no Habilitantes'!B8</f>
        <v>102.52</v>
      </c>
      <c r="L7" s="104">
        <f>'Cataluña no Habilitantes (Obert'!B8</f>
        <v>122.62</v>
      </c>
      <c r="M7" s="104" t="s">
        <v>54</v>
      </c>
      <c r="N7" s="104" t="s">
        <v>54</v>
      </c>
      <c r="O7" s="104" t="s">
        <v>54</v>
      </c>
      <c r="P7" s="104" t="s">
        <v>54</v>
      </c>
      <c r="Q7" s="104" t="s">
        <v>54</v>
      </c>
      <c r="R7" s="104" t="s">
        <v>54</v>
      </c>
      <c r="S7" s="104">
        <f>'País Vasco no Habilitantes'!B8</f>
        <v>109.56</v>
      </c>
      <c r="T7" s="104" t="s">
        <v>54</v>
      </c>
      <c r="U7" s="399">
        <f>'UNED no Habilitantes'!B8</f>
        <v>78.75</v>
      </c>
      <c r="V7" s="12"/>
      <c r="W7" s="13"/>
      <c r="X7" s="13"/>
    </row>
    <row r="8" spans="1:24">
      <c r="A8" s="222" t="s">
        <v>58</v>
      </c>
      <c r="B8" s="400"/>
      <c r="C8" s="8"/>
      <c r="D8" s="8"/>
      <c r="E8" s="8"/>
      <c r="F8" s="8"/>
      <c r="G8" s="8"/>
      <c r="H8" s="8"/>
      <c r="I8" s="8"/>
      <c r="J8" s="8"/>
      <c r="K8" s="8"/>
      <c r="L8" s="8"/>
      <c r="M8" s="8"/>
      <c r="N8" s="8"/>
      <c r="O8" s="8"/>
      <c r="P8" s="8"/>
      <c r="Q8" s="8"/>
      <c r="R8" s="8"/>
      <c r="S8" s="8"/>
      <c r="T8" s="8"/>
      <c r="U8" s="401"/>
      <c r="V8" s="12"/>
      <c r="W8" s="13"/>
      <c r="X8" s="13"/>
    </row>
    <row r="9" spans="1:24">
      <c r="A9" s="221"/>
      <c r="B9" s="398" t="s">
        <v>53</v>
      </c>
      <c r="C9" s="104">
        <f>'Andalucia no Habilitantes'!C5</f>
        <v>13.68</v>
      </c>
      <c r="D9" s="104" t="s">
        <v>54</v>
      </c>
      <c r="E9" s="104">
        <f>'Asturias no Habilitantes'!C5</f>
        <v>21.84</v>
      </c>
      <c r="F9" s="104">
        <f>'Balears (Illes) no Habilitantes'!C5</f>
        <v>29.22</v>
      </c>
      <c r="G9" s="104">
        <f>'Canarias no Habilitantes'!C5</f>
        <v>14.06</v>
      </c>
      <c r="H9" s="104">
        <f>'Cantabria no Habilitantes'!C5</f>
        <v>33.01</v>
      </c>
      <c r="I9" s="104">
        <f>'Castilla-La Mancha no Habilitan'!C5</f>
        <v>17.64</v>
      </c>
      <c r="J9" s="104" t="s">
        <v>54</v>
      </c>
      <c r="K9" s="104" t="s">
        <v>54</v>
      </c>
      <c r="L9" s="104" t="s">
        <v>54</v>
      </c>
      <c r="M9" s="104" t="s">
        <v>54</v>
      </c>
      <c r="N9" s="104">
        <f>'Extremadura no Habilitantes'!C5</f>
        <v>37.409999999999997</v>
      </c>
      <c r="O9" s="104">
        <f>'Galicia no Habilitantes'!C5</f>
        <v>9.85</v>
      </c>
      <c r="P9" s="104" t="s">
        <v>54</v>
      </c>
      <c r="Q9" s="104">
        <f>'Murcia no Habilitantes'!C5</f>
        <v>37.11</v>
      </c>
      <c r="R9" s="104" t="s">
        <v>54</v>
      </c>
      <c r="S9" s="104">
        <f>'País Vasco no Habilitantes'!C5</f>
        <v>35.5</v>
      </c>
      <c r="T9" s="104">
        <f>'Rioja (La) no Habilitantes'!C5</f>
        <v>28.31</v>
      </c>
      <c r="U9" s="404" t="str">
        <f>'UNED no Habilitantes'!C5</f>
        <v>35,02 - 33,81</v>
      </c>
      <c r="V9" s="12"/>
      <c r="W9" s="13"/>
      <c r="X9" s="13"/>
    </row>
    <row r="10" spans="1:24">
      <c r="A10" s="221"/>
      <c r="B10" s="398" t="s">
        <v>55</v>
      </c>
      <c r="C10" s="104">
        <f>'Andalucia no Habilitantes'!C6</f>
        <v>27.35</v>
      </c>
      <c r="D10" s="104" t="s">
        <v>54</v>
      </c>
      <c r="E10" s="104">
        <f>'Asturias no Habilitantes'!C6</f>
        <v>45.1</v>
      </c>
      <c r="F10" s="104">
        <f>'Balears (Illes) no Habilitantes'!C6</f>
        <v>52.75</v>
      </c>
      <c r="G10" s="104">
        <f>'Canarias no Habilitantes'!C6</f>
        <v>26.99</v>
      </c>
      <c r="H10" s="104">
        <f>'Cantabria no Habilitantes'!C6</f>
        <v>43.33</v>
      </c>
      <c r="I10" s="104">
        <f>'Castilla-La Mancha no Habilitan'!C6</f>
        <v>35.28</v>
      </c>
      <c r="J10" s="104" t="s">
        <v>54</v>
      </c>
      <c r="K10" s="104" t="s">
        <v>54</v>
      </c>
      <c r="L10" s="104" t="s">
        <v>54</v>
      </c>
      <c r="M10" s="104" t="s">
        <v>54</v>
      </c>
      <c r="N10" s="104">
        <f>'Extremadura no Habilitantes'!C6</f>
        <v>60.77</v>
      </c>
      <c r="O10" s="104">
        <f>'Galicia no Habilitantes'!C6</f>
        <v>26.68</v>
      </c>
      <c r="P10" s="104" t="s">
        <v>54</v>
      </c>
      <c r="Q10" s="104">
        <f>'Murcia no Habilitantes'!C6</f>
        <v>60.32</v>
      </c>
      <c r="R10" s="104" t="s">
        <v>54</v>
      </c>
      <c r="S10" s="104">
        <f>'País Vasco no Habilitantes'!C6</f>
        <v>52.42</v>
      </c>
      <c r="T10" s="104">
        <f>'Rioja (La) no Habilitantes'!C6</f>
        <v>64.150000000000006</v>
      </c>
      <c r="U10" s="404" t="str">
        <f>'UNED no Habilitantes'!C6</f>
        <v>56,55 - 54,60</v>
      </c>
      <c r="V10" s="12"/>
      <c r="W10" s="13"/>
      <c r="X10" s="13"/>
    </row>
    <row r="11" spans="1:24">
      <c r="A11" s="221"/>
      <c r="B11" s="398" t="s">
        <v>56</v>
      </c>
      <c r="C11" s="104">
        <f>'Andalucia no Habilitantes'!C7</f>
        <v>59.26</v>
      </c>
      <c r="D11" s="104" t="s">
        <v>54</v>
      </c>
      <c r="E11" s="104">
        <f>'Asturias no Habilitantes'!C7</f>
        <v>88.16</v>
      </c>
      <c r="F11" s="104" t="s">
        <v>54</v>
      </c>
      <c r="G11" s="104">
        <f>'Canarias no Habilitantes'!C7</f>
        <v>50.22</v>
      </c>
      <c r="H11" s="104">
        <f>'Cantabria no Habilitantes'!C7</f>
        <v>53.64</v>
      </c>
      <c r="I11" s="104" t="s">
        <v>54</v>
      </c>
      <c r="J11" s="104" t="s">
        <v>54</v>
      </c>
      <c r="K11" s="104" t="s">
        <v>54</v>
      </c>
      <c r="L11" s="104" t="s">
        <v>54</v>
      </c>
      <c r="M11" s="104" t="s">
        <v>54</v>
      </c>
      <c r="N11" s="104" t="s">
        <v>54</v>
      </c>
      <c r="O11" s="104" t="s">
        <v>54</v>
      </c>
      <c r="P11" s="104" t="s">
        <v>54</v>
      </c>
      <c r="Q11" s="104">
        <f>'Murcia no Habilitantes'!C7</f>
        <v>69.59</v>
      </c>
      <c r="R11" s="104" t="s">
        <v>54</v>
      </c>
      <c r="S11" s="104">
        <f>'País Vasco no Habilitantes'!C7</f>
        <v>69.67</v>
      </c>
      <c r="T11" s="104">
        <f>'Rioja (La) no Habilitantes'!C7</f>
        <v>139</v>
      </c>
      <c r="U11" s="404" t="str">
        <f>'UNED no Habilitantes'!C7</f>
        <v>61,77 - 59,64</v>
      </c>
      <c r="V11" s="12"/>
      <c r="W11" s="13"/>
      <c r="X11" s="13"/>
    </row>
    <row r="12" spans="1:24">
      <c r="A12" s="221"/>
      <c r="B12" s="398" t="s">
        <v>57</v>
      </c>
      <c r="C12" s="104">
        <f>'Andalucia no Habilitantes'!C8</f>
        <v>82.06</v>
      </c>
      <c r="D12" s="104" t="s">
        <v>54</v>
      </c>
      <c r="E12" s="104" t="s">
        <v>54</v>
      </c>
      <c r="F12" s="104" t="s">
        <v>54</v>
      </c>
      <c r="G12" s="104" t="s">
        <v>54</v>
      </c>
      <c r="H12" s="104" t="s">
        <v>54</v>
      </c>
      <c r="I12" s="104" t="s">
        <v>54</v>
      </c>
      <c r="J12" s="104" t="s">
        <v>54</v>
      </c>
      <c r="K12" s="104" t="s">
        <v>54</v>
      </c>
      <c r="L12" s="104" t="s">
        <v>54</v>
      </c>
      <c r="M12" s="104" t="s">
        <v>54</v>
      </c>
      <c r="N12" s="104" t="s">
        <v>54</v>
      </c>
      <c r="O12" s="104" t="s">
        <v>54</v>
      </c>
      <c r="P12" s="104" t="s">
        <v>54</v>
      </c>
      <c r="Q12" s="104" t="s">
        <v>54</v>
      </c>
      <c r="R12" s="104" t="s">
        <v>54</v>
      </c>
      <c r="S12" s="104">
        <f>'País Vasco no Habilitantes'!C8</f>
        <v>108.9</v>
      </c>
      <c r="T12" s="104" t="s">
        <v>54</v>
      </c>
      <c r="U12" s="404" t="str">
        <f>'UNED no Habilitantes'!C8</f>
        <v>65,25 - 63,00</v>
      </c>
      <c r="V12" s="12"/>
      <c r="W12" s="13"/>
      <c r="X12" s="13"/>
    </row>
    <row r="13" spans="1:24">
      <c r="A13" s="222" t="s">
        <v>59</v>
      </c>
      <c r="B13" s="400"/>
      <c r="C13" s="8"/>
      <c r="D13" s="8"/>
      <c r="E13" s="8"/>
      <c r="F13" s="8"/>
      <c r="G13" s="8"/>
      <c r="H13" s="8"/>
      <c r="I13" s="8"/>
      <c r="J13" s="8"/>
      <c r="K13" s="8"/>
      <c r="L13" s="8"/>
      <c r="M13" s="8"/>
      <c r="N13" s="8"/>
      <c r="O13" s="8"/>
      <c r="P13" s="8"/>
      <c r="Q13" s="8"/>
      <c r="R13" s="8"/>
      <c r="S13" s="8"/>
      <c r="T13" s="8"/>
      <c r="U13" s="405"/>
      <c r="V13" s="12"/>
      <c r="W13" s="13"/>
      <c r="X13" s="13"/>
    </row>
    <row r="14" spans="1:24">
      <c r="A14" s="221"/>
      <c r="B14" s="398" t="s">
        <v>53</v>
      </c>
      <c r="C14" s="104">
        <f>'Andalucia no Habilitantes'!D5</f>
        <v>13.68</v>
      </c>
      <c r="D14" s="104" t="s">
        <v>54</v>
      </c>
      <c r="E14" s="104" t="s">
        <v>54</v>
      </c>
      <c r="F14" s="104">
        <f>'Balears (Illes) no Habilitantes'!D5</f>
        <v>28.45</v>
      </c>
      <c r="G14" s="104">
        <f>'Canarias no Habilitantes'!D5</f>
        <v>12.8</v>
      </c>
      <c r="H14" s="104">
        <f>'Cantabria no Habilitantes'!D5</f>
        <v>26.35</v>
      </c>
      <c r="I14" s="104">
        <f>'Castilla-La Mancha no Habilitan'!D5</f>
        <v>14.58</v>
      </c>
      <c r="J14" s="104" t="s">
        <v>54</v>
      </c>
      <c r="K14" s="104" t="s">
        <v>54</v>
      </c>
      <c r="L14" s="104" t="s">
        <v>54</v>
      </c>
      <c r="M14" s="104" t="s">
        <v>54</v>
      </c>
      <c r="N14" s="104">
        <f>'Extremadura no Habilitantes'!D5</f>
        <v>34.880000000000003</v>
      </c>
      <c r="O14" s="104" t="s">
        <v>54</v>
      </c>
      <c r="P14" s="104" t="s">
        <v>54</v>
      </c>
      <c r="Q14" s="104">
        <f>'Murcia no Habilitantes'!D5</f>
        <v>35.24</v>
      </c>
      <c r="R14" s="104" t="s">
        <v>54</v>
      </c>
      <c r="S14" s="104">
        <f>'País Vasco no Habilitantes'!D5</f>
        <v>32.450000000000003</v>
      </c>
      <c r="T14" s="104" t="s">
        <v>54</v>
      </c>
      <c r="U14" s="404" t="str">
        <f>'UNED no Habilitantes'!D5</f>
        <v>32,20 - 31,40</v>
      </c>
      <c r="V14" s="12"/>
      <c r="W14" s="13"/>
      <c r="X14" s="13"/>
    </row>
    <row r="15" spans="1:24">
      <c r="A15" s="221"/>
      <c r="B15" s="398" t="s">
        <v>55</v>
      </c>
      <c r="C15" s="104">
        <f>'Andalucia no Habilitantes'!D6</f>
        <v>27.35</v>
      </c>
      <c r="D15" s="104" t="s">
        <v>54</v>
      </c>
      <c r="E15" s="104" t="s">
        <v>54</v>
      </c>
      <c r="F15" s="104">
        <f>'Balears (Illes) no Habilitantes'!D6</f>
        <v>51.36</v>
      </c>
      <c r="G15" s="104">
        <f>'Canarias no Habilitantes'!D6</f>
        <v>21.72</v>
      </c>
      <c r="H15" s="104">
        <f>'Cantabria no Habilitantes'!D6</f>
        <v>34.590000000000003</v>
      </c>
      <c r="I15" s="104">
        <f>'Castilla-La Mancha no Habilitan'!D6</f>
        <v>29.16</v>
      </c>
      <c r="J15" s="104" t="s">
        <v>54</v>
      </c>
      <c r="K15" s="104" t="s">
        <v>54</v>
      </c>
      <c r="L15" s="104" t="s">
        <v>54</v>
      </c>
      <c r="M15" s="104" t="s">
        <v>54</v>
      </c>
      <c r="N15" s="104">
        <f>'Extremadura no Habilitantes'!D6</f>
        <v>56.67</v>
      </c>
      <c r="O15" s="104" t="s">
        <v>54</v>
      </c>
      <c r="P15" s="104" t="s">
        <v>54</v>
      </c>
      <c r="Q15" s="104">
        <f>'Murcia no Habilitantes'!D6</f>
        <v>57.28</v>
      </c>
      <c r="R15" s="104" t="s">
        <v>54</v>
      </c>
      <c r="S15" s="104">
        <f>'País Vasco no Habilitantes'!D6</f>
        <v>47.91</v>
      </c>
      <c r="T15" s="104" t="s">
        <v>54</v>
      </c>
      <c r="U15" s="404" t="str">
        <f>'UNED no Habilitantes'!D6</f>
        <v>52,00 - 50,70</v>
      </c>
      <c r="V15" s="12"/>
      <c r="W15" s="13"/>
      <c r="X15" s="13"/>
    </row>
    <row r="16" spans="1:24">
      <c r="A16" s="221"/>
      <c r="B16" s="398" t="s">
        <v>56</v>
      </c>
      <c r="C16" s="104">
        <f>'Andalucia no Habilitantes'!D7</f>
        <v>59.26</v>
      </c>
      <c r="D16" s="104" t="s">
        <v>54</v>
      </c>
      <c r="E16" s="104" t="s">
        <v>54</v>
      </c>
      <c r="F16" s="104" t="s">
        <v>54</v>
      </c>
      <c r="G16" s="104">
        <f>'Canarias no Habilitantes'!D7</f>
        <v>40.409999999999997</v>
      </c>
      <c r="H16" s="104">
        <f>'Cantabria no Habilitantes'!D7</f>
        <v>42.82</v>
      </c>
      <c r="I16" s="104" t="s">
        <v>54</v>
      </c>
      <c r="J16" s="104" t="s">
        <v>54</v>
      </c>
      <c r="K16" s="104" t="s">
        <v>54</v>
      </c>
      <c r="L16" s="104" t="s">
        <v>54</v>
      </c>
      <c r="M16" s="104" t="s">
        <v>54</v>
      </c>
      <c r="N16" s="104" t="s">
        <v>54</v>
      </c>
      <c r="O16" s="104" t="s">
        <v>54</v>
      </c>
      <c r="P16" s="104" t="s">
        <v>54</v>
      </c>
      <c r="Q16" s="104">
        <f>'Murcia no Habilitantes'!D7</f>
        <v>66.09</v>
      </c>
      <c r="R16" s="104" t="s">
        <v>54</v>
      </c>
      <c r="S16" s="104">
        <f>'País Vasco no Habilitantes'!D7</f>
        <v>63.68</v>
      </c>
      <c r="T16" s="104" t="s">
        <v>54</v>
      </c>
      <c r="U16" s="404" t="str">
        <f>'UNED no Habilitantes'!D7</f>
        <v>56,80 - 55,38</v>
      </c>
      <c r="V16" s="12"/>
      <c r="W16" s="13"/>
      <c r="X16" s="13"/>
    </row>
    <row r="17" spans="1:24">
      <c r="A17" s="221"/>
      <c r="B17" s="398" t="s">
        <v>57</v>
      </c>
      <c r="C17" s="104">
        <f>'Andalucia no Habilitantes'!D8</f>
        <v>82.06</v>
      </c>
      <c r="D17" s="104" t="s">
        <v>54</v>
      </c>
      <c r="E17" s="104" t="s">
        <v>54</v>
      </c>
      <c r="F17" s="104" t="s">
        <v>54</v>
      </c>
      <c r="G17" s="104" t="s">
        <v>54</v>
      </c>
      <c r="H17" s="104" t="s">
        <v>54</v>
      </c>
      <c r="I17" s="104" t="s">
        <v>54</v>
      </c>
      <c r="J17" s="104" t="s">
        <v>54</v>
      </c>
      <c r="K17" s="104" t="s">
        <v>54</v>
      </c>
      <c r="L17" s="104" t="s">
        <v>54</v>
      </c>
      <c r="M17" s="104" t="s">
        <v>54</v>
      </c>
      <c r="N17" s="104" t="s">
        <v>54</v>
      </c>
      <c r="O17" s="104" t="s">
        <v>54</v>
      </c>
      <c r="P17" s="104" t="s">
        <v>54</v>
      </c>
      <c r="Q17" s="104" t="s">
        <v>54</v>
      </c>
      <c r="R17" s="104" t="s">
        <v>54</v>
      </c>
      <c r="S17" s="104">
        <f>'País Vasco no Habilitantes'!D8</f>
        <v>99.54</v>
      </c>
      <c r="T17" s="104" t="s">
        <v>54</v>
      </c>
      <c r="U17" s="404" t="str">
        <f>'UNED no Habilitantes'!D8</f>
        <v>60,00 - 58,50</v>
      </c>
      <c r="V17" s="12"/>
      <c r="W17" s="13"/>
      <c r="X17" s="13"/>
    </row>
    <row r="18" spans="1:24">
      <c r="A18" s="222" t="s">
        <v>60</v>
      </c>
      <c r="B18" s="400"/>
      <c r="C18" s="8"/>
      <c r="D18" s="8"/>
      <c r="E18" s="8"/>
      <c r="F18" s="8"/>
      <c r="G18" s="8"/>
      <c r="H18" s="8"/>
      <c r="I18" s="8"/>
      <c r="J18" s="8"/>
      <c r="K18" s="8"/>
      <c r="L18" s="8"/>
      <c r="M18" s="8"/>
      <c r="N18" s="8"/>
      <c r="O18" s="8"/>
      <c r="P18" s="8"/>
      <c r="Q18" s="8"/>
      <c r="R18" s="8"/>
      <c r="S18" s="8"/>
      <c r="T18" s="8"/>
      <c r="U18" s="401"/>
      <c r="V18" s="12"/>
      <c r="W18" s="13"/>
      <c r="X18" s="13"/>
    </row>
    <row r="19" spans="1:24">
      <c r="A19" s="221"/>
      <c r="B19" s="398" t="s">
        <v>53</v>
      </c>
      <c r="C19" s="104">
        <f>'Andalucia no Habilitantes'!E5</f>
        <v>13.68</v>
      </c>
      <c r="D19" s="104" t="s">
        <v>54</v>
      </c>
      <c r="E19" s="104" t="s">
        <v>54</v>
      </c>
      <c r="F19" s="104">
        <f>'Balears (Illes) no Habilitantes'!E5</f>
        <v>26.18</v>
      </c>
      <c r="G19" s="104">
        <f>'Canarias no Habilitantes'!E5</f>
        <v>12.45</v>
      </c>
      <c r="H19" s="104">
        <f>'Cantabria no Habilitantes'!E5</f>
        <v>22.25</v>
      </c>
      <c r="I19" s="104">
        <f>'Castilla-La Mancha no Habilitan'!E5</f>
        <v>12.13</v>
      </c>
      <c r="J19" s="104" t="s">
        <v>54</v>
      </c>
      <c r="K19" s="104" t="s">
        <v>54</v>
      </c>
      <c r="L19" s="104" t="s">
        <v>54</v>
      </c>
      <c r="M19" s="104" t="s">
        <v>54</v>
      </c>
      <c r="N19" s="104">
        <f>'Extremadura no Habilitantes'!E5</f>
        <v>27.41</v>
      </c>
      <c r="O19" s="104" t="s">
        <v>54</v>
      </c>
      <c r="P19" s="104" t="s">
        <v>54</v>
      </c>
      <c r="Q19" s="104" t="s">
        <v>54</v>
      </c>
      <c r="R19" s="104" t="s">
        <v>54</v>
      </c>
      <c r="S19" s="104">
        <f>'País Vasco no Habilitantes'!E5</f>
        <v>29.39</v>
      </c>
      <c r="T19" s="104" t="s">
        <v>54</v>
      </c>
      <c r="U19" s="399">
        <f>'UNED no Habilitantes'!E5</f>
        <v>29.38</v>
      </c>
      <c r="V19" s="12"/>
      <c r="W19" s="13"/>
      <c r="X19" s="13"/>
    </row>
    <row r="20" spans="1:24">
      <c r="A20" s="221"/>
      <c r="B20" s="398" t="s">
        <v>55</v>
      </c>
      <c r="C20" s="104">
        <f>'Andalucia no Habilitantes'!E6</f>
        <v>27.35</v>
      </c>
      <c r="D20" s="104" t="s">
        <v>54</v>
      </c>
      <c r="E20" s="104" t="s">
        <v>54</v>
      </c>
      <c r="F20" s="104">
        <f>'Balears (Illes) no Habilitantes'!E6</f>
        <v>47.26</v>
      </c>
      <c r="G20" s="104">
        <f>'Canarias no Habilitantes'!E6</f>
        <v>20.23</v>
      </c>
      <c r="H20" s="104">
        <f>'Cantabria no Habilitantes'!E6</f>
        <v>29.22</v>
      </c>
      <c r="I20" s="104">
        <f>'Castilla-La Mancha no Habilitan'!E6</f>
        <v>24.26</v>
      </c>
      <c r="J20" s="104" t="s">
        <v>54</v>
      </c>
      <c r="K20" s="104" t="s">
        <v>54</v>
      </c>
      <c r="L20" s="104" t="s">
        <v>54</v>
      </c>
      <c r="M20" s="104" t="s">
        <v>54</v>
      </c>
      <c r="N20" s="104">
        <f>'Extremadura no Habilitantes'!E6</f>
        <v>44.53</v>
      </c>
      <c r="O20" s="104" t="s">
        <v>54</v>
      </c>
      <c r="P20" s="104" t="s">
        <v>54</v>
      </c>
      <c r="Q20" s="104" t="s">
        <v>54</v>
      </c>
      <c r="R20" s="104" t="s">
        <v>54</v>
      </c>
      <c r="S20" s="104">
        <f>'País Vasco no Habilitantes'!E6</f>
        <v>43.39</v>
      </c>
      <c r="T20" s="104" t="s">
        <v>54</v>
      </c>
      <c r="U20" s="399">
        <f>'UNED no Habilitantes'!E6</f>
        <v>47.45</v>
      </c>
      <c r="V20" s="12"/>
      <c r="W20" s="13"/>
      <c r="X20" s="13"/>
    </row>
    <row r="21" spans="1:24">
      <c r="A21" s="221"/>
      <c r="B21" s="398" t="s">
        <v>56</v>
      </c>
      <c r="C21" s="104">
        <f>'Andalucia no Habilitantes'!E7</f>
        <v>55.08</v>
      </c>
      <c r="D21" s="104" t="s">
        <v>54</v>
      </c>
      <c r="E21" s="104" t="s">
        <v>54</v>
      </c>
      <c r="F21" s="104" t="s">
        <v>54</v>
      </c>
      <c r="G21" s="104">
        <f>'Canarias no Habilitantes'!E7</f>
        <v>37.630000000000003</v>
      </c>
      <c r="H21" s="104">
        <f>'Cantabria no Habilitantes'!E7</f>
        <v>36.17</v>
      </c>
      <c r="I21" s="104" t="s">
        <v>54</v>
      </c>
      <c r="J21" s="104" t="s">
        <v>54</v>
      </c>
      <c r="K21" s="104" t="s">
        <v>54</v>
      </c>
      <c r="L21" s="104" t="s">
        <v>54</v>
      </c>
      <c r="M21" s="104" t="s">
        <v>54</v>
      </c>
      <c r="N21" s="104" t="s">
        <v>54</v>
      </c>
      <c r="O21" s="104" t="s">
        <v>54</v>
      </c>
      <c r="P21" s="104" t="s">
        <v>54</v>
      </c>
      <c r="Q21" s="104" t="s">
        <v>54</v>
      </c>
      <c r="R21" s="104" t="s">
        <v>54</v>
      </c>
      <c r="S21" s="104">
        <f>'País Vasco no Habilitantes'!E7</f>
        <v>57.68</v>
      </c>
      <c r="T21" s="104" t="s">
        <v>54</v>
      </c>
      <c r="U21" s="399">
        <f>'UNED no Habilitantes'!E7</f>
        <v>51.83</v>
      </c>
      <c r="V21" s="12"/>
      <c r="W21" s="13"/>
      <c r="X21" s="13"/>
    </row>
    <row r="22" spans="1:24">
      <c r="A22" s="221"/>
      <c r="B22" s="398" t="s">
        <v>57</v>
      </c>
      <c r="C22" s="104">
        <f>'Andalucia no Habilitantes'!E8</f>
        <v>73.44</v>
      </c>
      <c r="D22" s="104" t="s">
        <v>54</v>
      </c>
      <c r="E22" s="104" t="s">
        <v>54</v>
      </c>
      <c r="F22" s="104" t="s">
        <v>54</v>
      </c>
      <c r="G22" s="104" t="s">
        <v>54</v>
      </c>
      <c r="H22" s="104" t="s">
        <v>54</v>
      </c>
      <c r="I22" s="104" t="s">
        <v>54</v>
      </c>
      <c r="J22" s="104" t="s">
        <v>54</v>
      </c>
      <c r="K22" s="104" t="s">
        <v>54</v>
      </c>
      <c r="L22" s="104" t="s">
        <v>54</v>
      </c>
      <c r="M22" s="104" t="s">
        <v>54</v>
      </c>
      <c r="N22" s="104" t="s">
        <v>54</v>
      </c>
      <c r="O22" s="104" t="s">
        <v>54</v>
      </c>
      <c r="P22" s="104" t="s">
        <v>54</v>
      </c>
      <c r="Q22" s="104" t="s">
        <v>54</v>
      </c>
      <c r="R22" s="104" t="s">
        <v>54</v>
      </c>
      <c r="S22" s="104">
        <f>'País Vasco no Habilitantes'!E8</f>
        <v>90.15</v>
      </c>
      <c r="T22" s="104" t="s">
        <v>54</v>
      </c>
      <c r="U22" s="399">
        <f>'UNED no Habilitantes'!E8</f>
        <v>54.75</v>
      </c>
      <c r="V22" s="12"/>
      <c r="W22" s="13"/>
      <c r="X22" s="13"/>
    </row>
    <row r="23" spans="1:24">
      <c r="A23" s="222" t="s">
        <v>61</v>
      </c>
      <c r="B23" s="400"/>
      <c r="C23" s="8"/>
      <c r="D23" s="8"/>
      <c r="E23" s="8"/>
      <c r="F23" s="8"/>
      <c r="G23" s="8"/>
      <c r="H23" s="8"/>
      <c r="I23" s="8"/>
      <c r="J23" s="8"/>
      <c r="K23" s="8"/>
      <c r="L23" s="8"/>
      <c r="M23" s="8"/>
      <c r="N23" s="8"/>
      <c r="O23" s="8"/>
      <c r="P23" s="8"/>
      <c r="Q23" s="8"/>
      <c r="R23" s="8"/>
      <c r="S23" s="8"/>
      <c r="T23" s="8"/>
      <c r="U23" s="401"/>
      <c r="V23" s="12"/>
      <c r="W23" s="13"/>
      <c r="X23" s="13"/>
    </row>
    <row r="24" spans="1:24">
      <c r="A24" s="221"/>
      <c r="B24" s="398" t="s">
        <v>53</v>
      </c>
      <c r="C24" s="104">
        <f>'Andalucia no Habilitantes'!F5</f>
        <v>13.68</v>
      </c>
      <c r="D24" s="104" t="s">
        <v>54</v>
      </c>
      <c r="E24" s="104" t="s">
        <v>54</v>
      </c>
      <c r="F24" s="104">
        <f>'Balears (Illes) no Habilitantes'!F5</f>
        <v>23.89</v>
      </c>
      <c r="G24" s="104" t="s">
        <v>54</v>
      </c>
      <c r="H24" s="104">
        <f>'Cantabria no Habilitantes'!F5</f>
        <v>19.86</v>
      </c>
      <c r="I24" s="104" t="s">
        <v>54</v>
      </c>
      <c r="J24" s="104" t="s">
        <v>54</v>
      </c>
      <c r="K24" s="104" t="s">
        <v>54</v>
      </c>
      <c r="L24" s="104" t="s">
        <v>54</v>
      </c>
      <c r="M24" s="104" t="s">
        <v>54</v>
      </c>
      <c r="N24" s="104">
        <f>'Extremadura no Habilitantes'!F5</f>
        <v>22.91</v>
      </c>
      <c r="O24" s="104" t="s">
        <v>54</v>
      </c>
      <c r="P24" s="104" t="s">
        <v>54</v>
      </c>
      <c r="Q24" s="104" t="s">
        <v>54</v>
      </c>
      <c r="R24" s="104" t="s">
        <v>54</v>
      </c>
      <c r="S24" s="104">
        <f>'País Vasco no Habilitantes'!F5</f>
        <v>25.64</v>
      </c>
      <c r="T24" s="104" t="s">
        <v>54</v>
      </c>
      <c r="U24" s="399">
        <f>'UNED no Habilitantes'!F5</f>
        <v>28.58</v>
      </c>
      <c r="V24" s="12"/>
      <c r="W24" s="13"/>
      <c r="X24" s="13"/>
    </row>
    <row r="25" spans="1:24">
      <c r="A25" s="221"/>
      <c r="B25" s="398" t="s">
        <v>55</v>
      </c>
      <c r="C25" s="104">
        <f>'Andalucia no Habilitantes'!F6</f>
        <v>27.35</v>
      </c>
      <c r="D25" s="104" t="s">
        <v>54</v>
      </c>
      <c r="E25" s="104" t="s">
        <v>54</v>
      </c>
      <c r="F25" s="104">
        <f>'Balears (Illes) no Habilitantes'!F6</f>
        <v>43.13</v>
      </c>
      <c r="G25" s="104" t="s">
        <v>54</v>
      </c>
      <c r="H25" s="104">
        <f>'Cantabria no Habilitantes'!F6</f>
        <v>26.07</v>
      </c>
      <c r="I25" s="104" t="s">
        <v>54</v>
      </c>
      <c r="J25" s="104" t="s">
        <v>54</v>
      </c>
      <c r="K25" s="104" t="s">
        <v>54</v>
      </c>
      <c r="L25" s="104" t="s">
        <v>54</v>
      </c>
      <c r="M25" s="104" t="s">
        <v>54</v>
      </c>
      <c r="N25" s="104">
        <f>'Extremadura no Habilitantes'!F6</f>
        <v>37.229999999999997</v>
      </c>
      <c r="O25" s="104" t="s">
        <v>54</v>
      </c>
      <c r="P25" s="104" t="s">
        <v>54</v>
      </c>
      <c r="Q25" s="104" t="s">
        <v>54</v>
      </c>
      <c r="R25" s="104" t="s">
        <v>54</v>
      </c>
      <c r="S25" s="104">
        <f>'País Vasco no Habilitantes'!F6</f>
        <v>37.86</v>
      </c>
      <c r="T25" s="104" t="s">
        <v>54</v>
      </c>
      <c r="U25" s="399">
        <f>'UNED no Habilitantes'!F6</f>
        <v>46.15</v>
      </c>
      <c r="V25" s="12"/>
      <c r="W25" s="13"/>
      <c r="X25" s="13"/>
    </row>
    <row r="26" spans="1:24">
      <c r="A26" s="221"/>
      <c r="B26" s="398" t="s">
        <v>56</v>
      </c>
      <c r="C26" s="104">
        <f>'Andalucia no Habilitantes'!F7</f>
        <v>52.13</v>
      </c>
      <c r="D26" s="104" t="s">
        <v>54</v>
      </c>
      <c r="E26" s="104" t="s">
        <v>54</v>
      </c>
      <c r="F26" s="104" t="s">
        <v>54</v>
      </c>
      <c r="G26" s="104" t="s">
        <v>54</v>
      </c>
      <c r="H26" s="104">
        <f>'Cantabria no Habilitantes'!F7</f>
        <v>32.28</v>
      </c>
      <c r="I26" s="104" t="s">
        <v>54</v>
      </c>
      <c r="J26" s="104" t="s">
        <v>54</v>
      </c>
      <c r="K26" s="104" t="s">
        <v>54</v>
      </c>
      <c r="L26" s="104" t="s">
        <v>54</v>
      </c>
      <c r="M26" s="104" t="s">
        <v>54</v>
      </c>
      <c r="N26" s="104" t="s">
        <v>54</v>
      </c>
      <c r="O26" s="104" t="s">
        <v>54</v>
      </c>
      <c r="P26" s="104" t="s">
        <v>54</v>
      </c>
      <c r="Q26" s="104" t="s">
        <v>54</v>
      </c>
      <c r="R26" s="104" t="s">
        <v>54</v>
      </c>
      <c r="S26" s="104">
        <f>'País Vasco no Habilitantes'!F7</f>
        <v>50.33</v>
      </c>
      <c r="T26" s="104" t="s">
        <v>54</v>
      </c>
      <c r="U26" s="399">
        <f>'UNED no Habilitantes'!F7</f>
        <v>50.41</v>
      </c>
      <c r="V26" s="12"/>
      <c r="W26" s="13"/>
      <c r="X26" s="13"/>
    </row>
    <row r="27" spans="1:24">
      <c r="A27" s="221"/>
      <c r="B27" s="398" t="s">
        <v>57</v>
      </c>
      <c r="C27" s="104">
        <f>'Andalucia no Habilitantes'!F8</f>
        <v>69.510000000000005</v>
      </c>
      <c r="D27" s="104" t="s">
        <v>54</v>
      </c>
      <c r="E27" s="104" t="s">
        <v>54</v>
      </c>
      <c r="F27" s="104" t="s">
        <v>54</v>
      </c>
      <c r="G27" s="104" t="s">
        <v>54</v>
      </c>
      <c r="H27" s="104" t="s">
        <v>54</v>
      </c>
      <c r="I27" s="104" t="s">
        <v>54</v>
      </c>
      <c r="J27" s="104" t="s">
        <v>54</v>
      </c>
      <c r="K27" s="104" t="s">
        <v>54</v>
      </c>
      <c r="L27" s="104" t="s">
        <v>54</v>
      </c>
      <c r="M27" s="104" t="s">
        <v>54</v>
      </c>
      <c r="N27" s="104" t="s">
        <v>54</v>
      </c>
      <c r="O27" s="104" t="s">
        <v>54</v>
      </c>
      <c r="P27" s="104" t="s">
        <v>54</v>
      </c>
      <c r="Q27" s="104" t="s">
        <v>54</v>
      </c>
      <c r="R27" s="104" t="s">
        <v>54</v>
      </c>
      <c r="S27" s="104">
        <f>'País Vasco no Habilitantes'!F8</f>
        <v>78.66</v>
      </c>
      <c r="T27" s="104" t="s">
        <v>54</v>
      </c>
      <c r="U27" s="399">
        <f>'UNED no Habilitantes'!F8</f>
        <v>53.25</v>
      </c>
      <c r="V27" s="12"/>
      <c r="W27" s="13"/>
      <c r="X27" s="13"/>
    </row>
    <row r="28" spans="1:24" ht="6.75" customHeight="1">
      <c r="A28" s="223"/>
      <c r="B28" s="224"/>
      <c r="C28" s="230"/>
      <c r="D28" s="230"/>
      <c r="E28" s="230"/>
      <c r="F28" s="230"/>
      <c r="G28" s="230"/>
      <c r="H28" s="230"/>
      <c r="I28" s="230"/>
      <c r="J28" s="230"/>
      <c r="K28" s="230"/>
      <c r="L28" s="230"/>
      <c r="M28" s="230"/>
      <c r="N28" s="230"/>
      <c r="O28" s="230"/>
      <c r="P28" s="230"/>
      <c r="Q28" s="230"/>
      <c r="R28" s="230"/>
      <c r="S28" s="230"/>
      <c r="T28" s="230"/>
      <c r="U28" s="231"/>
      <c r="V28" s="12"/>
      <c r="W28" s="13"/>
      <c r="X28" s="13"/>
    </row>
    <row r="29" spans="1:24" s="35" customFormat="1" ht="22.5" customHeight="1">
      <c r="A29" s="554" t="s">
        <v>78</v>
      </c>
      <c r="B29" s="554"/>
      <c r="C29" s="554"/>
      <c r="D29" s="554"/>
      <c r="E29" s="554"/>
      <c r="F29" s="554"/>
      <c r="G29" s="554"/>
      <c r="H29" s="554"/>
      <c r="I29" s="554"/>
      <c r="J29" s="554"/>
      <c r="K29" s="554"/>
      <c r="L29" s="554"/>
      <c r="M29" s="554"/>
      <c r="N29" s="554"/>
      <c r="O29" s="554"/>
      <c r="P29" s="554"/>
      <c r="Q29" s="554"/>
      <c r="R29" s="554"/>
      <c r="S29" s="554"/>
      <c r="T29" s="554"/>
      <c r="U29" s="554"/>
      <c r="V29" s="34"/>
    </row>
    <row r="30" spans="1:24" s="36" customFormat="1" ht="12" customHeight="1">
      <c r="A30" s="555" t="s">
        <v>79</v>
      </c>
      <c r="B30" s="554"/>
      <c r="C30" s="554"/>
      <c r="D30" s="554"/>
      <c r="E30" s="554"/>
      <c r="F30" s="554"/>
      <c r="G30" s="554"/>
      <c r="H30" s="554"/>
      <c r="I30" s="554"/>
      <c r="J30" s="554"/>
      <c r="K30" s="554"/>
      <c r="L30" s="554"/>
      <c r="M30" s="554"/>
      <c r="N30" s="554"/>
      <c r="O30" s="554"/>
      <c r="P30" s="554"/>
      <c r="Q30" s="554"/>
      <c r="R30" s="554"/>
      <c r="S30" s="554"/>
      <c r="T30" s="554"/>
      <c r="U30" s="554"/>
    </row>
    <row r="31" spans="1:24" s="36" customFormat="1" ht="11.25"/>
    <row r="32" spans="1:24">
      <c r="K32" s="43"/>
      <c r="L32" s="43"/>
    </row>
    <row r="33" spans="2:12">
      <c r="B33" s="43"/>
      <c r="K33" s="43"/>
      <c r="L33" s="43"/>
    </row>
    <row r="35" spans="2:12">
      <c r="I35" s="107"/>
    </row>
  </sheetData>
  <sheetProtection selectLockedCells="1" selectUnlockedCells="1"/>
  <mergeCells count="4">
    <mergeCell ref="A1:U1"/>
    <mergeCell ref="A29:U29"/>
    <mergeCell ref="A2:B2"/>
    <mergeCell ref="A30:U30"/>
  </mergeCells>
  <pageMargins left="0" right="0" top="0.74803149606299213" bottom="0.35433070866141736" header="0.31496062992125984" footer="0.11811023622047245"/>
  <pageSetup paperSize="9" scale="53"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92D050"/>
  </sheetPr>
  <dimension ref="A1:F114"/>
  <sheetViews>
    <sheetView zoomScaleNormal="100" workbookViewId="0">
      <selection activeCell="A12" sqref="A12:C12"/>
    </sheetView>
  </sheetViews>
  <sheetFormatPr defaultColWidth="9.140625" defaultRowHeight="12.75"/>
  <cols>
    <col min="1" max="1" width="36.7109375" style="62" customWidth="1"/>
    <col min="2" max="2" width="56.5703125" style="61" customWidth="1"/>
    <col min="3" max="3" width="68" style="61" customWidth="1"/>
    <col min="4" max="16384" width="9.140625" style="14"/>
  </cols>
  <sheetData>
    <row r="1" spans="1:6" s="57" customFormat="1" ht="30" customHeight="1">
      <c r="A1" s="584" t="s">
        <v>558</v>
      </c>
      <c r="B1" s="585"/>
      <c r="C1" s="586"/>
    </row>
    <row r="2" spans="1:6" s="58" customFormat="1" ht="37.9" customHeight="1">
      <c r="A2" s="593" t="s">
        <v>124</v>
      </c>
      <c r="B2" s="568"/>
      <c r="C2" s="594"/>
    </row>
    <row r="3" spans="1:6" s="59" customFormat="1" ht="18" customHeight="1">
      <c r="A3" s="578" t="s">
        <v>125</v>
      </c>
      <c r="B3" s="579"/>
      <c r="C3" s="580"/>
    </row>
    <row r="4" spans="1:6" s="59" customFormat="1" ht="18" customHeight="1">
      <c r="A4" s="113"/>
      <c r="B4" s="477">
        <v>2</v>
      </c>
      <c r="C4" s="486">
        <v>4</v>
      </c>
    </row>
    <row r="5" spans="1:6" s="44" customFormat="1" ht="19.5" customHeight="1">
      <c r="A5" s="114" t="s">
        <v>559</v>
      </c>
      <c r="B5" s="110">
        <v>25.78</v>
      </c>
      <c r="C5" s="519">
        <v>17.55</v>
      </c>
    </row>
    <row r="6" spans="1:6" s="44" customFormat="1" ht="19.5" customHeight="1">
      <c r="A6" s="114" t="s">
        <v>94</v>
      </c>
      <c r="B6" s="110">
        <v>33.659999999999997</v>
      </c>
      <c r="C6" s="519">
        <v>24.67</v>
      </c>
    </row>
    <row r="7" spans="1:6" s="44" customFormat="1" ht="19.5" customHeight="1">
      <c r="A7" s="114" t="s">
        <v>95</v>
      </c>
      <c r="B7" s="110">
        <v>72.930000000000007</v>
      </c>
      <c r="C7" s="519">
        <v>53.44</v>
      </c>
    </row>
    <row r="8" spans="1:6" s="60" customFormat="1" ht="24.95" customHeight="1">
      <c r="A8" s="122" t="s">
        <v>259</v>
      </c>
      <c r="B8" s="496">
        <v>100.99</v>
      </c>
      <c r="C8" s="188">
        <v>74</v>
      </c>
      <c r="D8" s="97"/>
    </row>
    <row r="9" spans="1:6" s="60" customFormat="1" ht="20.25" customHeight="1">
      <c r="A9" s="140"/>
      <c r="B9" s="191" t="s">
        <v>131</v>
      </c>
      <c r="C9" s="484" t="s">
        <v>560</v>
      </c>
      <c r="D9" s="97"/>
    </row>
    <row r="10" spans="1:6" s="13" customFormat="1" ht="15.75" customHeight="1">
      <c r="A10" s="133"/>
      <c r="B10" s="190" t="s">
        <v>132</v>
      </c>
      <c r="C10" s="485"/>
      <c r="D10" s="97"/>
      <c r="E10" s="60"/>
      <c r="F10" s="60"/>
    </row>
    <row r="11" spans="1:6" s="13" customFormat="1" ht="20.25" customHeight="1">
      <c r="A11" s="137"/>
      <c r="B11" s="192" t="s">
        <v>130</v>
      </c>
      <c r="C11" s="146"/>
      <c r="D11" s="514"/>
      <c r="E11" s="514"/>
      <c r="F11" s="514"/>
    </row>
    <row r="12" spans="1:6" s="13" customFormat="1" ht="31.5" customHeight="1">
      <c r="A12" s="698" t="s">
        <v>561</v>
      </c>
      <c r="B12" s="699"/>
      <c r="C12" s="700"/>
      <c r="D12" s="483"/>
      <c r="E12" s="483"/>
      <c r="F12" s="483"/>
    </row>
    <row r="13" spans="1:6" s="13" customFormat="1">
      <c r="A13" s="483"/>
      <c r="B13" s="483"/>
      <c r="C13" s="483"/>
    </row>
    <row r="14" spans="1:6" s="13" customFormat="1">
      <c r="A14" s="6"/>
      <c r="B14" s="61"/>
      <c r="C14" s="61"/>
    </row>
    <row r="15" spans="1:6" s="13" customFormat="1">
      <c r="A15" s="6"/>
      <c r="B15" s="61"/>
      <c r="C15" s="61"/>
    </row>
    <row r="16" spans="1:6" s="13" customFormat="1">
      <c r="A16" s="6"/>
      <c r="B16" s="61"/>
      <c r="C16" s="61"/>
    </row>
    <row r="17" spans="1:3" s="13" customFormat="1">
      <c r="A17" s="6"/>
      <c r="B17" s="61"/>
      <c r="C17" s="61"/>
    </row>
    <row r="18" spans="1:3" s="13" customFormat="1">
      <c r="A18" s="6"/>
      <c r="B18" s="61"/>
      <c r="C18" s="61"/>
    </row>
    <row r="19" spans="1:3" s="13" customFormat="1">
      <c r="A19" s="6"/>
      <c r="B19" s="61"/>
      <c r="C19" s="61"/>
    </row>
    <row r="20" spans="1:3" s="13" customFormat="1">
      <c r="A20" s="6"/>
      <c r="B20" s="61"/>
      <c r="C20" s="61"/>
    </row>
    <row r="21" spans="1:3" s="13" customFormat="1">
      <c r="A21" s="6"/>
      <c r="B21" s="61"/>
      <c r="C21" s="61"/>
    </row>
    <row r="22" spans="1:3" s="13" customFormat="1">
      <c r="A22" s="6"/>
      <c r="B22" s="61"/>
      <c r="C22" s="61"/>
    </row>
    <row r="23" spans="1:3" s="13" customFormat="1">
      <c r="A23" s="6"/>
      <c r="B23" s="61"/>
      <c r="C23" s="61"/>
    </row>
    <row r="24" spans="1:3" s="13" customFormat="1">
      <c r="A24" s="6"/>
      <c r="B24" s="61"/>
      <c r="C24" s="61"/>
    </row>
    <row r="25" spans="1:3" s="13" customFormat="1">
      <c r="A25" s="6"/>
      <c r="B25" s="61"/>
      <c r="C25" s="61"/>
    </row>
    <row r="26" spans="1:3" s="13" customFormat="1">
      <c r="A26" s="6"/>
      <c r="B26" s="61"/>
      <c r="C26" s="61"/>
    </row>
    <row r="27" spans="1:3" s="13" customFormat="1">
      <c r="A27" s="6"/>
      <c r="B27" s="61"/>
      <c r="C27" s="61"/>
    </row>
    <row r="28" spans="1:3" s="13" customFormat="1">
      <c r="A28" s="6"/>
      <c r="B28" s="61"/>
      <c r="C28" s="61"/>
    </row>
    <row r="29" spans="1:3" s="13" customFormat="1">
      <c r="A29" s="6"/>
      <c r="B29" s="61"/>
      <c r="C29" s="61"/>
    </row>
    <row r="30" spans="1:3" s="13" customFormat="1">
      <c r="A30" s="6"/>
      <c r="B30" s="61"/>
      <c r="C30" s="61"/>
    </row>
    <row r="31" spans="1:3" s="13" customFormat="1">
      <c r="A31" s="6"/>
      <c r="B31" s="61"/>
      <c r="C31" s="61"/>
    </row>
    <row r="32" spans="1:3" s="13" customFormat="1">
      <c r="A32" s="6"/>
      <c r="B32" s="61"/>
      <c r="C32" s="61"/>
    </row>
    <row r="33" spans="1:3" s="13" customFormat="1">
      <c r="A33" s="6"/>
      <c r="B33" s="61"/>
      <c r="C33" s="61"/>
    </row>
    <row r="34" spans="1:3" s="13" customFormat="1">
      <c r="A34" s="6"/>
      <c r="B34" s="61"/>
      <c r="C34" s="61"/>
    </row>
    <row r="35" spans="1:3" s="13" customFormat="1">
      <c r="A35" s="6"/>
      <c r="B35" s="61"/>
      <c r="C35" s="61"/>
    </row>
    <row r="36" spans="1:3" s="13" customFormat="1">
      <c r="A36" s="6"/>
      <c r="B36" s="61"/>
      <c r="C36" s="61"/>
    </row>
    <row r="37" spans="1:3" s="13" customFormat="1">
      <c r="A37" s="6"/>
      <c r="B37" s="61"/>
      <c r="C37" s="61"/>
    </row>
    <row r="38" spans="1:3" s="13" customFormat="1">
      <c r="A38" s="6"/>
      <c r="B38" s="61"/>
      <c r="C38" s="61"/>
    </row>
    <row r="39" spans="1:3" s="13" customFormat="1">
      <c r="A39" s="6"/>
      <c r="B39" s="61"/>
      <c r="C39" s="61"/>
    </row>
    <row r="40" spans="1:3" s="13" customFormat="1">
      <c r="A40" s="6"/>
      <c r="B40" s="61"/>
      <c r="C40" s="61"/>
    </row>
    <row r="41" spans="1:3" s="13" customFormat="1">
      <c r="A41" s="6"/>
      <c r="B41" s="61"/>
      <c r="C41" s="61"/>
    </row>
    <row r="42" spans="1:3" s="13" customFormat="1">
      <c r="A42" s="6"/>
      <c r="B42" s="61"/>
      <c r="C42" s="61"/>
    </row>
    <row r="43" spans="1:3" s="13" customFormat="1">
      <c r="A43" s="6"/>
      <c r="B43" s="61"/>
      <c r="C43" s="61"/>
    </row>
    <row r="44" spans="1:3" s="13" customFormat="1">
      <c r="A44" s="6"/>
      <c r="B44" s="61"/>
      <c r="C44" s="61"/>
    </row>
    <row r="45" spans="1:3" s="13" customFormat="1">
      <c r="A45" s="6"/>
      <c r="B45" s="61"/>
      <c r="C45" s="61"/>
    </row>
    <row r="46" spans="1:3" s="13" customFormat="1">
      <c r="A46" s="6"/>
      <c r="B46" s="61"/>
      <c r="C46" s="61"/>
    </row>
    <row r="47" spans="1:3" s="13" customFormat="1">
      <c r="A47" s="6"/>
      <c r="B47" s="61"/>
      <c r="C47" s="61"/>
    </row>
    <row r="48" spans="1:3" s="13" customFormat="1">
      <c r="A48" s="6"/>
      <c r="B48" s="61"/>
      <c r="C48" s="61"/>
    </row>
    <row r="49" spans="1:3" s="13" customFormat="1">
      <c r="A49" s="6"/>
      <c r="B49" s="61"/>
      <c r="C49" s="61"/>
    </row>
    <row r="50" spans="1:3" s="13" customFormat="1">
      <c r="A50" s="6"/>
      <c r="B50" s="61"/>
      <c r="C50" s="61"/>
    </row>
    <row r="51" spans="1:3" s="13" customFormat="1">
      <c r="A51" s="6"/>
      <c r="B51" s="61"/>
      <c r="C51" s="61"/>
    </row>
    <row r="52" spans="1:3" s="13" customFormat="1">
      <c r="A52" s="6"/>
      <c r="B52" s="61"/>
      <c r="C52" s="61"/>
    </row>
    <row r="53" spans="1:3" s="13" customFormat="1">
      <c r="A53" s="6"/>
      <c r="B53" s="61"/>
      <c r="C53" s="61"/>
    </row>
    <row r="54" spans="1:3" s="13" customFormat="1">
      <c r="A54" s="6"/>
      <c r="B54" s="61"/>
      <c r="C54" s="61"/>
    </row>
    <row r="55" spans="1:3" s="13" customFormat="1">
      <c r="A55" s="6"/>
      <c r="B55" s="61"/>
      <c r="C55" s="61"/>
    </row>
    <row r="56" spans="1:3" s="13" customFormat="1">
      <c r="A56" s="6"/>
      <c r="B56" s="61"/>
      <c r="C56" s="61"/>
    </row>
    <row r="57" spans="1:3" s="13" customFormat="1">
      <c r="A57" s="6"/>
      <c r="B57" s="61"/>
      <c r="C57" s="61"/>
    </row>
    <row r="58" spans="1:3" s="13" customFormat="1">
      <c r="A58" s="6"/>
      <c r="B58" s="61"/>
      <c r="C58" s="61"/>
    </row>
    <row r="59" spans="1:3" s="13" customFormat="1">
      <c r="A59" s="6"/>
      <c r="B59" s="61"/>
      <c r="C59" s="61"/>
    </row>
    <row r="60" spans="1:3" s="13" customFormat="1">
      <c r="A60" s="6"/>
      <c r="B60" s="61"/>
      <c r="C60" s="61"/>
    </row>
    <row r="61" spans="1:3" s="13" customFormat="1">
      <c r="A61" s="6"/>
      <c r="B61" s="61"/>
      <c r="C61" s="61"/>
    </row>
    <row r="62" spans="1:3" s="13" customFormat="1">
      <c r="A62" s="6"/>
      <c r="B62" s="61"/>
      <c r="C62" s="61"/>
    </row>
    <row r="63" spans="1:3" s="13" customFormat="1">
      <c r="A63" s="6"/>
      <c r="B63" s="61"/>
      <c r="C63" s="61"/>
    </row>
    <row r="64" spans="1:3" s="13" customFormat="1">
      <c r="A64" s="6"/>
      <c r="B64" s="61"/>
      <c r="C64" s="61"/>
    </row>
    <row r="65" spans="1:3" s="13" customFormat="1">
      <c r="A65" s="6"/>
      <c r="B65" s="61"/>
      <c r="C65" s="61"/>
    </row>
    <row r="66" spans="1:3" s="13" customFormat="1">
      <c r="A66" s="6"/>
      <c r="B66" s="61"/>
      <c r="C66" s="61"/>
    </row>
    <row r="67" spans="1:3" s="13" customFormat="1">
      <c r="A67" s="6"/>
      <c r="B67" s="61"/>
      <c r="C67" s="61"/>
    </row>
    <row r="68" spans="1:3" s="13" customFormat="1">
      <c r="A68" s="6"/>
      <c r="B68" s="61"/>
      <c r="C68" s="61"/>
    </row>
    <row r="69" spans="1:3" s="13" customFormat="1">
      <c r="A69" s="6"/>
      <c r="B69" s="61"/>
      <c r="C69" s="61"/>
    </row>
    <row r="70" spans="1:3" s="13" customFormat="1">
      <c r="A70" s="6"/>
      <c r="B70" s="61"/>
      <c r="C70" s="61"/>
    </row>
    <row r="71" spans="1:3" s="13" customFormat="1">
      <c r="A71" s="6"/>
      <c r="B71" s="61"/>
      <c r="C71" s="61"/>
    </row>
    <row r="72" spans="1:3" s="13" customFormat="1">
      <c r="A72" s="6"/>
      <c r="B72" s="61"/>
      <c r="C72" s="61"/>
    </row>
    <row r="73" spans="1:3" s="13" customFormat="1">
      <c r="A73" s="6"/>
      <c r="B73" s="61"/>
      <c r="C73" s="61"/>
    </row>
    <row r="74" spans="1:3" s="13" customFormat="1">
      <c r="A74" s="6"/>
      <c r="B74" s="61"/>
      <c r="C74" s="61"/>
    </row>
    <row r="75" spans="1:3" s="13" customFormat="1">
      <c r="A75" s="6"/>
      <c r="B75" s="61"/>
      <c r="C75" s="61"/>
    </row>
    <row r="76" spans="1:3" s="13" customFormat="1">
      <c r="A76" s="6"/>
      <c r="B76" s="61"/>
      <c r="C76" s="61"/>
    </row>
    <row r="77" spans="1:3" s="13" customFormat="1">
      <c r="A77" s="6"/>
      <c r="B77" s="61"/>
      <c r="C77" s="61"/>
    </row>
    <row r="78" spans="1:3" s="13" customFormat="1">
      <c r="A78" s="6"/>
      <c r="B78" s="61"/>
      <c r="C78" s="61"/>
    </row>
    <row r="79" spans="1:3" s="13" customFormat="1">
      <c r="A79" s="6"/>
      <c r="B79" s="61"/>
      <c r="C79" s="61"/>
    </row>
    <row r="80" spans="1:3" s="13" customFormat="1">
      <c r="A80" s="6"/>
      <c r="B80" s="61"/>
      <c r="C80" s="61"/>
    </row>
    <row r="81" spans="1:3" s="13" customFormat="1">
      <c r="A81" s="6"/>
      <c r="B81" s="61"/>
      <c r="C81" s="61"/>
    </row>
    <row r="82" spans="1:3" s="13" customFormat="1">
      <c r="A82" s="6"/>
      <c r="B82" s="61"/>
      <c r="C82" s="61"/>
    </row>
    <row r="83" spans="1:3" s="13" customFormat="1">
      <c r="A83" s="6"/>
      <c r="B83" s="61"/>
      <c r="C83" s="61"/>
    </row>
    <row r="84" spans="1:3" s="13" customFormat="1">
      <c r="A84" s="6"/>
      <c r="B84" s="61"/>
      <c r="C84" s="61"/>
    </row>
    <row r="85" spans="1:3" s="13" customFormat="1">
      <c r="A85" s="6"/>
      <c r="B85" s="61"/>
      <c r="C85" s="61"/>
    </row>
    <row r="86" spans="1:3" s="13" customFormat="1">
      <c r="A86" s="6"/>
      <c r="B86" s="61"/>
      <c r="C86" s="61"/>
    </row>
    <row r="87" spans="1:3" s="13" customFormat="1">
      <c r="A87" s="6"/>
      <c r="B87" s="61"/>
      <c r="C87" s="61"/>
    </row>
    <row r="88" spans="1:3" s="13" customFormat="1">
      <c r="A88" s="6"/>
      <c r="B88" s="61"/>
      <c r="C88" s="61"/>
    </row>
    <row r="89" spans="1:3" s="13" customFormat="1">
      <c r="A89" s="6"/>
      <c r="B89" s="61"/>
      <c r="C89" s="61"/>
    </row>
    <row r="90" spans="1:3" s="13" customFormat="1">
      <c r="A90" s="6"/>
      <c r="B90" s="61"/>
      <c r="C90" s="61"/>
    </row>
    <row r="91" spans="1:3" s="13" customFormat="1">
      <c r="A91" s="6"/>
      <c r="B91" s="61"/>
      <c r="C91" s="61"/>
    </row>
    <row r="92" spans="1:3" s="13" customFormat="1">
      <c r="A92" s="6"/>
      <c r="B92" s="61"/>
      <c r="C92" s="61"/>
    </row>
    <row r="93" spans="1:3" s="13" customFormat="1">
      <c r="A93" s="6"/>
      <c r="B93" s="61"/>
      <c r="C93" s="61"/>
    </row>
    <row r="94" spans="1:3" s="13" customFormat="1">
      <c r="A94" s="6"/>
      <c r="B94" s="61"/>
      <c r="C94" s="61"/>
    </row>
    <row r="95" spans="1:3" s="13" customFormat="1">
      <c r="A95" s="6"/>
      <c r="B95" s="61"/>
      <c r="C95" s="61"/>
    </row>
    <row r="96" spans="1:3" s="13" customFormat="1">
      <c r="A96" s="6"/>
      <c r="B96" s="61"/>
      <c r="C96" s="61"/>
    </row>
    <row r="97" spans="1:3" s="13" customFormat="1">
      <c r="A97" s="6"/>
      <c r="B97" s="61"/>
      <c r="C97" s="61"/>
    </row>
    <row r="98" spans="1:3" s="13" customFormat="1">
      <c r="A98" s="6"/>
      <c r="B98" s="61"/>
      <c r="C98" s="61"/>
    </row>
    <row r="99" spans="1:3" s="13" customFormat="1">
      <c r="A99" s="6"/>
      <c r="B99" s="61"/>
      <c r="C99" s="61"/>
    </row>
    <row r="100" spans="1:3" s="13" customFormat="1">
      <c r="A100" s="6"/>
      <c r="B100" s="61"/>
      <c r="C100" s="61"/>
    </row>
    <row r="101" spans="1:3" s="13" customFormat="1">
      <c r="A101" s="6"/>
      <c r="B101" s="61"/>
      <c r="C101" s="61"/>
    </row>
    <row r="102" spans="1:3" s="13" customFormat="1">
      <c r="A102" s="6"/>
      <c r="B102" s="61"/>
      <c r="C102" s="61"/>
    </row>
    <row r="103" spans="1:3" s="13" customFormat="1">
      <c r="A103" s="6"/>
      <c r="B103" s="61"/>
      <c r="C103" s="61"/>
    </row>
    <row r="104" spans="1:3" s="13" customFormat="1">
      <c r="A104" s="6"/>
      <c r="B104" s="61"/>
      <c r="C104" s="61"/>
    </row>
    <row r="105" spans="1:3" s="13" customFormat="1">
      <c r="A105" s="6"/>
      <c r="B105" s="61"/>
      <c r="C105" s="61"/>
    </row>
    <row r="106" spans="1:3" s="13" customFormat="1">
      <c r="A106" s="6"/>
      <c r="B106" s="61"/>
      <c r="C106" s="61"/>
    </row>
    <row r="107" spans="1:3" s="13" customFormat="1">
      <c r="A107" s="6"/>
      <c r="B107" s="61"/>
      <c r="C107" s="61"/>
    </row>
    <row r="108" spans="1:3" s="13" customFormat="1">
      <c r="A108" s="62"/>
      <c r="B108" s="61"/>
      <c r="C108" s="61"/>
    </row>
    <row r="109" spans="1:3" s="13" customFormat="1">
      <c r="A109" s="62"/>
      <c r="B109" s="61"/>
      <c r="C109" s="61"/>
    </row>
    <row r="110" spans="1:3" s="13" customFormat="1">
      <c r="A110" s="62"/>
      <c r="B110" s="61"/>
      <c r="C110" s="61"/>
    </row>
    <row r="111" spans="1:3" s="13" customFormat="1">
      <c r="A111" s="62"/>
      <c r="B111" s="61"/>
      <c r="C111" s="61"/>
    </row>
    <row r="112" spans="1:3" s="13" customFormat="1">
      <c r="A112" s="62"/>
      <c r="B112" s="61"/>
      <c r="C112" s="61"/>
    </row>
    <row r="113" spans="1:6" s="13" customFormat="1">
      <c r="A113" s="62"/>
      <c r="B113" s="61"/>
      <c r="C113" s="61"/>
    </row>
    <row r="114" spans="1:6">
      <c r="D114" s="13"/>
      <c r="E114" s="13"/>
      <c r="F114" s="13"/>
    </row>
  </sheetData>
  <sheetProtection selectLockedCells="1" selectUnlockedCells="1"/>
  <mergeCells count="4">
    <mergeCell ref="A3:C3"/>
    <mergeCell ref="A1:C1"/>
    <mergeCell ref="A2:C2"/>
    <mergeCell ref="A12:C1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92D050"/>
  </sheetPr>
  <dimension ref="A1:G118"/>
  <sheetViews>
    <sheetView zoomScaleNormal="100" workbookViewId="0">
      <selection activeCell="E7" sqref="E7"/>
    </sheetView>
  </sheetViews>
  <sheetFormatPr defaultColWidth="9.140625" defaultRowHeight="12.75"/>
  <cols>
    <col min="1" max="1" width="41.85546875" style="62" customWidth="1"/>
    <col min="2" max="2" width="44.28515625" style="6" customWidth="1"/>
    <col min="3" max="3" width="41.28515625" style="61" customWidth="1"/>
    <col min="4" max="5" width="42" style="61" customWidth="1"/>
    <col min="6" max="6" width="42.7109375" style="61" customWidth="1"/>
    <col min="7" max="16384" width="9.140625" style="14"/>
  </cols>
  <sheetData>
    <row r="1" spans="1:7" s="57" customFormat="1" ht="30" customHeight="1">
      <c r="A1" s="584" t="s">
        <v>558</v>
      </c>
      <c r="B1" s="585"/>
      <c r="C1" s="585"/>
      <c r="D1" s="585"/>
      <c r="E1" s="585"/>
      <c r="F1" s="586"/>
    </row>
    <row r="2" spans="1:7" s="58" customFormat="1" ht="18" customHeight="1">
      <c r="A2" s="575" t="s">
        <v>405</v>
      </c>
      <c r="B2" s="576"/>
      <c r="C2" s="576"/>
      <c r="D2" s="576"/>
      <c r="E2" s="576"/>
      <c r="F2" s="577"/>
    </row>
    <row r="3" spans="1:7" s="59" customFormat="1" ht="18" customHeight="1">
      <c r="A3" s="578" t="s">
        <v>125</v>
      </c>
      <c r="B3" s="579"/>
      <c r="C3" s="579"/>
      <c r="D3" s="579"/>
      <c r="E3" s="579"/>
      <c r="F3" s="580"/>
    </row>
    <row r="4" spans="1:7" s="59" customFormat="1" ht="18" customHeight="1">
      <c r="A4" s="113"/>
      <c r="B4" s="480">
        <v>1</v>
      </c>
      <c r="C4" s="477">
        <v>2</v>
      </c>
      <c r="D4" s="477">
        <v>3</v>
      </c>
      <c r="E4" s="477">
        <v>4</v>
      </c>
      <c r="F4" s="486">
        <v>5</v>
      </c>
    </row>
    <row r="5" spans="1:7" s="44" customFormat="1" ht="19.5" customHeight="1">
      <c r="A5" s="114" t="s">
        <v>559</v>
      </c>
      <c r="B5" s="489">
        <v>41.13</v>
      </c>
      <c r="C5" s="110">
        <v>37.409999999999997</v>
      </c>
      <c r="D5" s="110">
        <v>34.880000000000003</v>
      </c>
      <c r="E5" s="110">
        <v>27.41</v>
      </c>
      <c r="F5" s="519">
        <v>22.91</v>
      </c>
    </row>
    <row r="6" spans="1:7" s="60" customFormat="1" ht="32.25" customHeight="1">
      <c r="A6" s="122" t="s">
        <v>562</v>
      </c>
      <c r="B6" s="489">
        <v>66.849999999999994</v>
      </c>
      <c r="C6" s="110">
        <v>60.77</v>
      </c>
      <c r="D6" s="110">
        <v>56.67</v>
      </c>
      <c r="E6" s="110">
        <v>44.53</v>
      </c>
      <c r="F6" s="188">
        <v>37.229999999999997</v>
      </c>
    </row>
    <row r="7" spans="1:7" s="60" customFormat="1" ht="30" customHeight="1">
      <c r="A7" s="140"/>
      <c r="B7" s="132" t="s">
        <v>563</v>
      </c>
      <c r="C7" s="132" t="s">
        <v>564</v>
      </c>
      <c r="D7" s="132" t="s">
        <v>300</v>
      </c>
      <c r="E7" s="132" t="s">
        <v>565</v>
      </c>
      <c r="F7" s="485" t="s">
        <v>566</v>
      </c>
    </row>
    <row r="8" spans="1:7" s="60" customFormat="1" ht="24.95" customHeight="1">
      <c r="A8" s="133"/>
      <c r="B8" s="20" t="s">
        <v>567</v>
      </c>
      <c r="C8" s="20" t="s">
        <v>568</v>
      </c>
      <c r="D8" s="20" t="s">
        <v>569</v>
      </c>
      <c r="E8" s="20" t="s">
        <v>570</v>
      </c>
      <c r="F8" s="485" t="s">
        <v>571</v>
      </c>
    </row>
    <row r="9" spans="1:7" s="60" customFormat="1" ht="24.95" customHeight="1">
      <c r="A9" s="133"/>
      <c r="B9" s="20" t="s">
        <v>572</v>
      </c>
      <c r="C9" s="20" t="s">
        <v>413</v>
      </c>
      <c r="D9" s="20" t="s">
        <v>573</v>
      </c>
      <c r="E9" s="20" t="s">
        <v>574</v>
      </c>
      <c r="F9" s="485" t="s">
        <v>575</v>
      </c>
      <c r="G9" s="97"/>
    </row>
    <row r="10" spans="1:7" s="60" customFormat="1" ht="66" customHeight="1">
      <c r="A10" s="133"/>
      <c r="B10" s="20" t="s">
        <v>576</v>
      </c>
      <c r="C10" s="301" t="s">
        <v>577</v>
      </c>
      <c r="D10" s="20" t="s">
        <v>578</v>
      </c>
      <c r="E10" s="20" t="s">
        <v>579</v>
      </c>
      <c r="F10" s="485" t="s">
        <v>580</v>
      </c>
    </row>
    <row r="11" spans="1:7" s="60" customFormat="1" ht="24.95" customHeight="1">
      <c r="A11" s="133"/>
      <c r="B11" s="20"/>
      <c r="C11" s="20" t="s">
        <v>581</v>
      </c>
      <c r="D11" s="22"/>
      <c r="E11" s="20" t="s">
        <v>582</v>
      </c>
      <c r="F11" s="485" t="s">
        <v>583</v>
      </c>
    </row>
    <row r="12" spans="1:7" s="60" customFormat="1" ht="24.95" customHeight="1">
      <c r="A12" s="133"/>
      <c r="B12" s="22"/>
      <c r="C12" s="20" t="s">
        <v>584</v>
      </c>
      <c r="D12" s="22"/>
      <c r="E12" s="20" t="s">
        <v>585</v>
      </c>
      <c r="F12" s="485" t="s">
        <v>586</v>
      </c>
    </row>
    <row r="13" spans="1:7" s="60" customFormat="1" ht="24.95" customHeight="1">
      <c r="A13" s="133"/>
      <c r="B13" s="22"/>
      <c r="C13" s="20"/>
      <c r="D13" s="22"/>
      <c r="E13" s="20" t="s">
        <v>587</v>
      </c>
      <c r="F13" s="485" t="s">
        <v>588</v>
      </c>
    </row>
    <row r="14" spans="1:7" s="60" customFormat="1" ht="37.5" customHeight="1">
      <c r="A14" s="133"/>
      <c r="B14" s="22"/>
      <c r="C14" s="20"/>
      <c r="D14" s="22"/>
      <c r="E14" s="20" t="s">
        <v>589</v>
      </c>
      <c r="F14" s="485" t="s">
        <v>590</v>
      </c>
    </row>
    <row r="15" spans="1:7" s="60" customFormat="1" ht="38.25" customHeight="1">
      <c r="A15" s="133"/>
      <c r="B15" s="22"/>
      <c r="C15" s="22"/>
      <c r="D15" s="22"/>
      <c r="E15" s="20" t="s">
        <v>591</v>
      </c>
      <c r="F15" s="485" t="s">
        <v>592</v>
      </c>
    </row>
    <row r="16" spans="1:7" s="60" customFormat="1" ht="35.25" customHeight="1">
      <c r="A16" s="133"/>
      <c r="B16" s="22"/>
      <c r="C16" s="22"/>
      <c r="D16" s="22"/>
      <c r="E16" s="20" t="s">
        <v>582</v>
      </c>
      <c r="F16" s="485" t="s">
        <v>593</v>
      </c>
    </row>
    <row r="17" spans="1:6" s="60" customFormat="1" ht="36" customHeight="1">
      <c r="A17" s="133"/>
      <c r="B17" s="22"/>
      <c r="C17" s="22"/>
      <c r="D17" s="22"/>
      <c r="E17" s="20" t="s">
        <v>594</v>
      </c>
      <c r="F17" s="485" t="s">
        <v>595</v>
      </c>
    </row>
    <row r="18" spans="1:6" s="60" customFormat="1" ht="29.25" customHeight="1">
      <c r="A18" s="133"/>
      <c r="B18" s="22"/>
      <c r="C18" s="22"/>
      <c r="D18" s="22"/>
      <c r="E18" s="20" t="s">
        <v>596</v>
      </c>
      <c r="F18" s="485" t="s">
        <v>175</v>
      </c>
    </row>
    <row r="19" spans="1:6" s="60" customFormat="1" ht="29.25" customHeight="1">
      <c r="A19" s="133"/>
      <c r="B19" s="22"/>
      <c r="C19" s="22"/>
      <c r="D19" s="22"/>
      <c r="E19" s="20" t="s">
        <v>597</v>
      </c>
      <c r="F19" s="485"/>
    </row>
    <row r="20" spans="1:6" s="287" customFormat="1" ht="23.25" customHeight="1">
      <c r="A20" s="137"/>
      <c r="B20" s="130"/>
      <c r="C20" s="130"/>
      <c r="D20" s="130"/>
      <c r="E20" s="145" t="s">
        <v>598</v>
      </c>
      <c r="F20" s="146"/>
    </row>
    <row r="21" spans="1:6" s="13" customFormat="1" ht="30" customHeight="1">
      <c r="A21" s="698" t="s">
        <v>561</v>
      </c>
      <c r="B21" s="699"/>
      <c r="C21" s="699"/>
      <c r="D21" s="699"/>
      <c r="E21" s="699"/>
      <c r="F21" s="700"/>
    </row>
    <row r="22" spans="1:6" s="13" customFormat="1" ht="33" customHeight="1">
      <c r="A22" s="615" t="s">
        <v>216</v>
      </c>
      <c r="B22" s="615"/>
      <c r="C22" s="615"/>
      <c r="D22" s="615"/>
      <c r="E22" s="615"/>
      <c r="F22" s="615"/>
    </row>
    <row r="23" spans="1:6" s="13" customFormat="1">
      <c r="A23" s="62"/>
      <c r="B23" s="6"/>
      <c r="C23" s="61"/>
      <c r="D23" s="61"/>
      <c r="E23" s="61"/>
      <c r="F23" s="61"/>
    </row>
    <row r="24" spans="1:6" s="13" customFormat="1">
      <c r="A24" s="62"/>
      <c r="B24" s="6"/>
      <c r="C24" s="61"/>
      <c r="D24" s="61"/>
      <c r="E24" s="61"/>
      <c r="F24" s="61"/>
    </row>
    <row r="25" spans="1:6" s="13" customFormat="1">
      <c r="A25" s="62"/>
      <c r="B25" s="6"/>
      <c r="C25" s="61"/>
      <c r="D25" s="61"/>
      <c r="E25" s="61"/>
      <c r="F25" s="61"/>
    </row>
    <row r="26" spans="1:6" s="13" customFormat="1">
      <c r="A26" s="62"/>
      <c r="B26" s="6"/>
      <c r="C26" s="61"/>
      <c r="D26" s="61"/>
      <c r="E26" s="61"/>
      <c r="F26" s="61"/>
    </row>
    <row r="27" spans="1:6" s="13" customFormat="1">
      <c r="A27" s="62"/>
      <c r="B27" s="6"/>
      <c r="C27" s="61"/>
      <c r="D27" s="61"/>
      <c r="E27" s="61"/>
      <c r="F27" s="61"/>
    </row>
    <row r="28" spans="1:6" s="13" customFormat="1">
      <c r="A28" s="62"/>
      <c r="B28" s="6"/>
      <c r="C28" s="61"/>
      <c r="D28" s="61"/>
      <c r="E28" s="61"/>
      <c r="F28" s="61"/>
    </row>
    <row r="29" spans="1:6" s="13" customFormat="1">
      <c r="A29" s="62"/>
      <c r="B29" s="6"/>
      <c r="C29" s="61"/>
      <c r="D29" s="61"/>
      <c r="E29" s="61"/>
      <c r="F29" s="61"/>
    </row>
    <row r="30" spans="1:6" s="13" customFormat="1">
      <c r="A30" s="62"/>
      <c r="B30" s="6"/>
      <c r="C30" s="61"/>
      <c r="D30" s="61"/>
      <c r="E30" s="61"/>
      <c r="F30" s="61"/>
    </row>
    <row r="31" spans="1:6" s="13" customFormat="1">
      <c r="A31" s="62"/>
      <c r="B31" s="6"/>
      <c r="C31" s="61"/>
      <c r="D31" s="61"/>
      <c r="E31" s="61"/>
      <c r="F31" s="61"/>
    </row>
    <row r="32" spans="1:6" s="13" customFormat="1">
      <c r="A32" s="62"/>
      <c r="B32" s="6"/>
      <c r="C32" s="61"/>
      <c r="D32" s="61"/>
      <c r="E32" s="61"/>
      <c r="F32" s="61"/>
    </row>
    <row r="33" spans="1:6" s="13" customFormat="1">
      <c r="A33" s="62"/>
      <c r="B33" s="6"/>
      <c r="C33" s="61"/>
      <c r="D33" s="61"/>
      <c r="E33" s="61"/>
      <c r="F33" s="61"/>
    </row>
    <row r="34" spans="1:6" s="13" customFormat="1">
      <c r="A34" s="62"/>
      <c r="B34" s="6"/>
      <c r="C34" s="61"/>
      <c r="D34" s="61"/>
      <c r="E34" s="61"/>
      <c r="F34" s="61"/>
    </row>
    <row r="35" spans="1:6" s="13" customFormat="1">
      <c r="A35" s="62"/>
      <c r="B35" s="6"/>
      <c r="C35" s="61"/>
      <c r="D35" s="61"/>
      <c r="E35" s="61"/>
      <c r="F35" s="61"/>
    </row>
    <row r="36" spans="1:6" s="13" customFormat="1">
      <c r="A36" s="62"/>
      <c r="B36" s="6"/>
      <c r="C36" s="61"/>
      <c r="D36" s="61"/>
      <c r="E36" s="61"/>
      <c r="F36" s="61"/>
    </row>
    <row r="37" spans="1:6" s="13" customFormat="1">
      <c r="A37" s="62"/>
      <c r="B37" s="6"/>
      <c r="C37" s="61"/>
      <c r="D37" s="61"/>
      <c r="E37" s="61"/>
      <c r="F37" s="61"/>
    </row>
    <row r="38" spans="1:6" s="13" customFormat="1">
      <c r="A38" s="62"/>
      <c r="B38" s="6"/>
      <c r="C38" s="61"/>
      <c r="D38" s="61"/>
      <c r="E38" s="61"/>
      <c r="F38" s="61"/>
    </row>
    <row r="39" spans="1:6" s="13" customFormat="1">
      <c r="A39" s="62"/>
      <c r="B39" s="6"/>
      <c r="C39" s="61"/>
      <c r="D39" s="61"/>
      <c r="E39" s="61"/>
      <c r="F39" s="61"/>
    </row>
    <row r="40" spans="1:6" s="13" customFormat="1">
      <c r="A40" s="62"/>
      <c r="B40" s="6"/>
      <c r="C40" s="61"/>
      <c r="D40" s="61"/>
      <c r="E40" s="61"/>
      <c r="F40" s="61"/>
    </row>
    <row r="41" spans="1:6" s="13" customFormat="1">
      <c r="A41" s="62"/>
      <c r="B41" s="6"/>
      <c r="C41" s="61"/>
      <c r="D41" s="61"/>
      <c r="E41" s="61"/>
      <c r="F41" s="61"/>
    </row>
    <row r="42" spans="1:6" s="13" customFormat="1">
      <c r="A42" s="62"/>
      <c r="B42" s="6"/>
      <c r="C42" s="61"/>
      <c r="D42" s="61"/>
      <c r="E42" s="61"/>
      <c r="F42" s="61"/>
    </row>
    <row r="43" spans="1:6" s="13" customFormat="1">
      <c r="A43" s="62"/>
      <c r="B43" s="6"/>
      <c r="C43" s="61"/>
      <c r="D43" s="61"/>
      <c r="E43" s="61"/>
      <c r="F43" s="61"/>
    </row>
    <row r="44" spans="1:6" s="13" customFormat="1">
      <c r="A44" s="62"/>
      <c r="B44" s="6"/>
      <c r="C44" s="61"/>
      <c r="D44" s="61"/>
      <c r="E44" s="61"/>
      <c r="F44" s="61"/>
    </row>
    <row r="45" spans="1:6" s="13" customFormat="1">
      <c r="A45" s="62"/>
      <c r="B45" s="6"/>
      <c r="C45" s="61"/>
      <c r="D45" s="61"/>
      <c r="E45" s="61"/>
      <c r="F45" s="61"/>
    </row>
    <row r="46" spans="1:6" s="13" customFormat="1">
      <c r="A46" s="62"/>
      <c r="B46" s="6"/>
      <c r="C46" s="61"/>
      <c r="D46" s="61"/>
      <c r="E46" s="61"/>
      <c r="F46" s="61"/>
    </row>
    <row r="47" spans="1:6" s="13" customFormat="1">
      <c r="A47" s="62"/>
      <c r="B47" s="6"/>
      <c r="C47" s="61"/>
      <c r="D47" s="61"/>
      <c r="E47" s="61"/>
      <c r="F47" s="61"/>
    </row>
    <row r="48" spans="1:6" s="13" customFormat="1">
      <c r="A48" s="62"/>
      <c r="B48" s="6"/>
      <c r="C48" s="61"/>
      <c r="D48" s="61"/>
      <c r="E48" s="61"/>
      <c r="F48" s="61"/>
    </row>
    <row r="49" spans="1:6" s="13" customFormat="1">
      <c r="A49" s="62"/>
      <c r="B49" s="6"/>
      <c r="C49" s="61"/>
      <c r="D49" s="61"/>
      <c r="E49" s="61"/>
      <c r="F49" s="61"/>
    </row>
    <row r="50" spans="1:6" s="13" customFormat="1">
      <c r="A50" s="62"/>
      <c r="B50" s="6"/>
      <c r="C50" s="61"/>
      <c r="D50" s="61"/>
      <c r="E50" s="61"/>
      <c r="F50" s="61"/>
    </row>
    <row r="51" spans="1:6" s="13" customFormat="1">
      <c r="A51" s="62"/>
      <c r="B51" s="6"/>
      <c r="C51" s="61"/>
      <c r="D51" s="61"/>
      <c r="E51" s="61"/>
      <c r="F51" s="61"/>
    </row>
    <row r="52" spans="1:6" s="13" customFormat="1">
      <c r="A52" s="62"/>
      <c r="B52" s="6"/>
      <c r="C52" s="61"/>
      <c r="D52" s="61"/>
      <c r="E52" s="61"/>
      <c r="F52" s="61"/>
    </row>
    <row r="53" spans="1:6" s="13" customFormat="1">
      <c r="A53" s="62"/>
      <c r="B53" s="6"/>
      <c r="C53" s="61"/>
      <c r="D53" s="61"/>
      <c r="E53" s="61"/>
      <c r="F53" s="61"/>
    </row>
    <row r="54" spans="1:6" s="13" customFormat="1">
      <c r="A54" s="62"/>
      <c r="B54" s="6"/>
      <c r="C54" s="61"/>
      <c r="D54" s="61"/>
      <c r="E54" s="61"/>
      <c r="F54" s="61"/>
    </row>
    <row r="55" spans="1:6" s="13" customFormat="1">
      <c r="A55" s="62"/>
      <c r="B55" s="6"/>
      <c r="C55" s="61"/>
      <c r="D55" s="61"/>
      <c r="E55" s="61"/>
      <c r="F55" s="61"/>
    </row>
    <row r="56" spans="1:6" s="13" customFormat="1">
      <c r="A56" s="62"/>
      <c r="B56" s="6"/>
      <c r="C56" s="61"/>
      <c r="D56" s="61"/>
      <c r="E56" s="61"/>
      <c r="F56" s="61"/>
    </row>
    <row r="57" spans="1:6" s="13" customFormat="1">
      <c r="A57" s="62"/>
      <c r="B57" s="6"/>
      <c r="C57" s="61"/>
      <c r="D57" s="61"/>
      <c r="E57" s="61"/>
      <c r="F57" s="61"/>
    </row>
    <row r="58" spans="1:6" s="13" customFormat="1">
      <c r="A58" s="62"/>
      <c r="B58" s="6"/>
      <c r="C58" s="61"/>
      <c r="D58" s="61"/>
      <c r="E58" s="61"/>
      <c r="F58" s="61"/>
    </row>
    <row r="59" spans="1:6" s="13" customFormat="1">
      <c r="A59" s="62"/>
      <c r="B59" s="6"/>
      <c r="C59" s="61"/>
      <c r="D59" s="61"/>
      <c r="E59" s="61"/>
      <c r="F59" s="61"/>
    </row>
    <row r="60" spans="1:6" s="13" customFormat="1">
      <c r="A60" s="62"/>
      <c r="B60" s="6"/>
      <c r="C60" s="61"/>
      <c r="D60" s="61"/>
      <c r="E60" s="61"/>
      <c r="F60" s="61"/>
    </row>
    <row r="61" spans="1:6" s="13" customFormat="1">
      <c r="A61" s="62"/>
      <c r="B61" s="6"/>
      <c r="C61" s="61"/>
      <c r="D61" s="61"/>
      <c r="E61" s="61"/>
      <c r="F61" s="61"/>
    </row>
    <row r="62" spans="1:6" s="13" customFormat="1">
      <c r="A62" s="62"/>
      <c r="B62" s="6"/>
      <c r="C62" s="61"/>
      <c r="D62" s="61"/>
      <c r="E62" s="61"/>
      <c r="F62" s="61"/>
    </row>
    <row r="63" spans="1:6" s="13" customFormat="1">
      <c r="A63" s="62"/>
      <c r="B63" s="6"/>
      <c r="C63" s="61"/>
      <c r="D63" s="61"/>
      <c r="E63" s="61"/>
      <c r="F63" s="61"/>
    </row>
    <row r="64" spans="1:6" s="13" customFormat="1">
      <c r="A64" s="62"/>
      <c r="B64" s="6"/>
      <c r="C64" s="61"/>
      <c r="D64" s="61"/>
      <c r="E64" s="61"/>
      <c r="F64" s="61"/>
    </row>
    <row r="65" spans="1:6" s="13" customFormat="1">
      <c r="A65" s="62"/>
      <c r="B65" s="6"/>
      <c r="C65" s="61"/>
      <c r="D65" s="61"/>
      <c r="E65" s="61"/>
      <c r="F65" s="61"/>
    </row>
    <row r="66" spans="1:6" s="13" customFormat="1">
      <c r="A66" s="62"/>
      <c r="B66" s="6"/>
      <c r="C66" s="61"/>
      <c r="D66" s="61"/>
      <c r="E66" s="61"/>
      <c r="F66" s="61"/>
    </row>
    <row r="67" spans="1:6" s="13" customFormat="1">
      <c r="A67" s="62"/>
      <c r="B67" s="6"/>
      <c r="C67" s="61"/>
      <c r="D67" s="61"/>
      <c r="E67" s="61"/>
      <c r="F67" s="61"/>
    </row>
    <row r="68" spans="1:6" s="13" customFormat="1">
      <c r="A68" s="62"/>
      <c r="B68" s="6"/>
      <c r="C68" s="61"/>
      <c r="D68" s="61"/>
      <c r="E68" s="61"/>
      <c r="F68" s="61"/>
    </row>
    <row r="69" spans="1:6" s="13" customFormat="1">
      <c r="A69" s="62"/>
      <c r="B69" s="6"/>
      <c r="C69" s="61"/>
      <c r="D69" s="61"/>
      <c r="E69" s="61"/>
      <c r="F69" s="61"/>
    </row>
    <row r="70" spans="1:6" s="13" customFormat="1">
      <c r="A70" s="62"/>
      <c r="B70" s="6"/>
      <c r="C70" s="61"/>
      <c r="D70" s="61"/>
      <c r="E70" s="61"/>
      <c r="F70" s="61"/>
    </row>
    <row r="71" spans="1:6" s="13" customFormat="1">
      <c r="A71" s="62"/>
      <c r="B71" s="6"/>
      <c r="C71" s="61"/>
      <c r="D71" s="61"/>
      <c r="E71" s="61"/>
      <c r="F71" s="61"/>
    </row>
    <row r="72" spans="1:6" s="13" customFormat="1">
      <c r="A72" s="62"/>
      <c r="B72" s="6"/>
      <c r="C72" s="61"/>
      <c r="D72" s="61"/>
      <c r="E72" s="61"/>
      <c r="F72" s="61"/>
    </row>
    <row r="73" spans="1:6" s="13" customFormat="1">
      <c r="A73" s="62"/>
      <c r="B73" s="6"/>
      <c r="C73" s="61"/>
      <c r="D73" s="61"/>
      <c r="E73" s="61"/>
      <c r="F73" s="61"/>
    </row>
    <row r="74" spans="1:6" s="13" customFormat="1">
      <c r="A74" s="62"/>
      <c r="B74" s="6"/>
      <c r="C74" s="61"/>
      <c r="D74" s="61"/>
      <c r="E74" s="61"/>
      <c r="F74" s="61"/>
    </row>
    <row r="75" spans="1:6" s="13" customFormat="1">
      <c r="A75" s="62"/>
      <c r="B75" s="6"/>
      <c r="C75" s="61"/>
      <c r="D75" s="61"/>
      <c r="E75" s="61"/>
      <c r="F75" s="61"/>
    </row>
    <row r="76" spans="1:6" s="13" customFormat="1">
      <c r="A76" s="62"/>
      <c r="B76" s="6"/>
      <c r="C76" s="61"/>
      <c r="D76" s="61"/>
      <c r="E76" s="61"/>
      <c r="F76" s="61"/>
    </row>
    <row r="77" spans="1:6" s="13" customFormat="1">
      <c r="A77" s="62"/>
      <c r="B77" s="6"/>
      <c r="C77" s="61"/>
      <c r="D77" s="61"/>
      <c r="E77" s="61"/>
      <c r="F77" s="61"/>
    </row>
    <row r="78" spans="1:6" s="13" customFormat="1">
      <c r="A78" s="62"/>
      <c r="B78" s="6"/>
      <c r="C78" s="61"/>
      <c r="D78" s="61"/>
      <c r="E78" s="61"/>
      <c r="F78" s="61"/>
    </row>
    <row r="79" spans="1:6" s="13" customFormat="1">
      <c r="A79" s="62"/>
      <c r="B79" s="6"/>
      <c r="C79" s="61"/>
      <c r="D79" s="61"/>
      <c r="E79" s="61"/>
      <c r="F79" s="61"/>
    </row>
    <row r="80" spans="1:6" s="13" customFormat="1">
      <c r="A80" s="62"/>
      <c r="B80" s="6"/>
      <c r="C80" s="61"/>
      <c r="D80" s="61"/>
      <c r="E80" s="61"/>
      <c r="F80" s="61"/>
    </row>
    <row r="81" spans="1:6" s="13" customFormat="1">
      <c r="A81" s="62"/>
      <c r="B81" s="6"/>
      <c r="C81" s="61"/>
      <c r="D81" s="61"/>
      <c r="E81" s="61"/>
      <c r="F81" s="61"/>
    </row>
    <row r="82" spans="1:6" s="13" customFormat="1">
      <c r="A82" s="62"/>
      <c r="B82" s="6"/>
      <c r="C82" s="61"/>
      <c r="D82" s="61"/>
      <c r="E82" s="61"/>
      <c r="F82" s="61"/>
    </row>
    <row r="83" spans="1:6" s="13" customFormat="1">
      <c r="A83" s="62"/>
      <c r="B83" s="6"/>
      <c r="C83" s="61"/>
      <c r="D83" s="61"/>
      <c r="E83" s="61"/>
      <c r="F83" s="61"/>
    </row>
    <row r="84" spans="1:6" s="13" customFormat="1">
      <c r="A84" s="62"/>
      <c r="B84" s="6"/>
      <c r="C84" s="61"/>
      <c r="D84" s="61"/>
      <c r="E84" s="61"/>
      <c r="F84" s="61"/>
    </row>
    <row r="85" spans="1:6" s="13" customFormat="1">
      <c r="A85" s="62"/>
      <c r="B85" s="6"/>
      <c r="C85" s="61"/>
      <c r="D85" s="61"/>
      <c r="E85" s="61"/>
      <c r="F85" s="61"/>
    </row>
    <row r="86" spans="1:6" s="13" customFormat="1">
      <c r="A86" s="62"/>
      <c r="B86" s="6"/>
      <c r="C86" s="61"/>
      <c r="D86" s="61"/>
      <c r="E86" s="61"/>
      <c r="F86" s="61"/>
    </row>
    <row r="87" spans="1:6" s="13" customFormat="1">
      <c r="A87" s="62"/>
      <c r="B87" s="6"/>
      <c r="C87" s="61"/>
      <c r="D87" s="61"/>
      <c r="E87" s="61"/>
      <c r="F87" s="61"/>
    </row>
    <row r="88" spans="1:6" s="13" customFormat="1">
      <c r="A88" s="62"/>
      <c r="B88" s="6"/>
      <c r="C88" s="61"/>
      <c r="D88" s="61"/>
      <c r="E88" s="61"/>
      <c r="F88" s="61"/>
    </row>
    <row r="89" spans="1:6" s="13" customFormat="1">
      <c r="A89" s="62"/>
      <c r="B89" s="6"/>
      <c r="C89" s="61"/>
      <c r="D89" s="61"/>
      <c r="E89" s="61"/>
      <c r="F89" s="61"/>
    </row>
    <row r="90" spans="1:6" s="13" customFormat="1">
      <c r="A90" s="62"/>
      <c r="B90" s="6"/>
      <c r="C90" s="61"/>
      <c r="D90" s="61"/>
      <c r="E90" s="61"/>
      <c r="F90" s="61"/>
    </row>
    <row r="91" spans="1:6" s="13" customFormat="1">
      <c r="A91" s="62"/>
      <c r="B91" s="6"/>
      <c r="C91" s="61"/>
      <c r="D91" s="61"/>
      <c r="E91" s="61"/>
      <c r="F91" s="61"/>
    </row>
    <row r="92" spans="1:6" s="13" customFormat="1">
      <c r="A92" s="62"/>
      <c r="B92" s="6"/>
      <c r="C92" s="61"/>
      <c r="D92" s="61"/>
      <c r="E92" s="61"/>
      <c r="F92" s="61"/>
    </row>
    <row r="93" spans="1:6" s="13" customFormat="1">
      <c r="A93" s="62"/>
      <c r="B93" s="6"/>
      <c r="C93" s="61"/>
      <c r="D93" s="61"/>
      <c r="E93" s="61"/>
      <c r="F93" s="61"/>
    </row>
    <row r="94" spans="1:6" s="13" customFormat="1">
      <c r="A94" s="62"/>
      <c r="B94" s="6"/>
      <c r="C94" s="61"/>
      <c r="D94" s="61"/>
      <c r="E94" s="61"/>
      <c r="F94" s="61"/>
    </row>
    <row r="95" spans="1:6" s="13" customFormat="1">
      <c r="A95" s="62"/>
      <c r="B95" s="6"/>
      <c r="C95" s="61"/>
      <c r="D95" s="61"/>
      <c r="E95" s="61"/>
      <c r="F95" s="61"/>
    </row>
    <row r="96" spans="1:6" s="13" customFormat="1">
      <c r="A96" s="62"/>
      <c r="B96" s="6"/>
      <c r="C96" s="61"/>
      <c r="D96" s="61"/>
      <c r="E96" s="61"/>
      <c r="F96" s="61"/>
    </row>
    <row r="97" spans="1:6" s="13" customFormat="1">
      <c r="A97" s="62"/>
      <c r="B97" s="6"/>
      <c r="C97" s="61"/>
      <c r="D97" s="61"/>
      <c r="E97" s="61"/>
      <c r="F97" s="61"/>
    </row>
    <row r="98" spans="1:6" s="13" customFormat="1">
      <c r="A98" s="62"/>
      <c r="B98" s="6"/>
      <c r="C98" s="61"/>
      <c r="D98" s="61"/>
      <c r="E98" s="61"/>
      <c r="F98" s="61"/>
    </row>
    <row r="99" spans="1:6" s="13" customFormat="1">
      <c r="A99" s="62"/>
      <c r="B99" s="6"/>
      <c r="C99" s="61"/>
      <c r="D99" s="61"/>
      <c r="E99" s="61"/>
      <c r="F99" s="61"/>
    </row>
    <row r="100" spans="1:6" s="13" customFormat="1">
      <c r="A100" s="62"/>
      <c r="B100" s="6"/>
      <c r="C100" s="61"/>
      <c r="D100" s="61"/>
      <c r="E100" s="61"/>
      <c r="F100" s="61"/>
    </row>
    <row r="101" spans="1:6" s="13" customFormat="1">
      <c r="A101" s="62"/>
      <c r="B101" s="6"/>
      <c r="C101" s="61"/>
      <c r="D101" s="61"/>
      <c r="E101" s="61"/>
      <c r="F101" s="61"/>
    </row>
    <row r="102" spans="1:6" s="13" customFormat="1">
      <c r="A102" s="62"/>
      <c r="B102" s="6"/>
      <c r="C102" s="61"/>
      <c r="D102" s="61"/>
      <c r="E102" s="61"/>
      <c r="F102" s="61"/>
    </row>
    <row r="103" spans="1:6" s="13" customFormat="1">
      <c r="A103" s="62"/>
      <c r="B103" s="6"/>
      <c r="C103" s="61"/>
      <c r="D103" s="61"/>
      <c r="E103" s="61"/>
      <c r="F103" s="61"/>
    </row>
    <row r="104" spans="1:6" s="13" customFormat="1">
      <c r="A104" s="62"/>
      <c r="B104" s="6"/>
      <c r="C104" s="61"/>
      <c r="D104" s="61"/>
      <c r="E104" s="61"/>
      <c r="F104" s="61"/>
    </row>
    <row r="105" spans="1:6" s="13" customFormat="1">
      <c r="A105" s="62"/>
      <c r="B105" s="6"/>
      <c r="C105" s="61"/>
      <c r="D105" s="61"/>
      <c r="E105" s="61"/>
      <c r="F105" s="61"/>
    </row>
    <row r="106" spans="1:6" s="13" customFormat="1">
      <c r="A106" s="62"/>
      <c r="B106" s="6"/>
      <c r="C106" s="61"/>
      <c r="D106" s="61"/>
      <c r="E106" s="61"/>
      <c r="F106" s="61"/>
    </row>
    <row r="107" spans="1:6" s="13" customFormat="1">
      <c r="A107" s="62"/>
      <c r="B107" s="6"/>
      <c r="C107" s="61"/>
      <c r="D107" s="61"/>
      <c r="E107" s="61"/>
      <c r="F107" s="61"/>
    </row>
    <row r="108" spans="1:6" s="13" customFormat="1">
      <c r="A108" s="62"/>
      <c r="B108" s="6"/>
      <c r="C108" s="61"/>
      <c r="D108" s="61"/>
      <c r="E108" s="61"/>
      <c r="F108" s="61"/>
    </row>
    <row r="109" spans="1:6" s="13" customFormat="1">
      <c r="A109" s="62"/>
      <c r="B109" s="6"/>
      <c r="C109" s="61"/>
      <c r="D109" s="61"/>
      <c r="E109" s="61"/>
      <c r="F109" s="61"/>
    </row>
    <row r="110" spans="1:6" s="13" customFormat="1">
      <c r="A110" s="62"/>
      <c r="B110" s="6"/>
      <c r="C110" s="61"/>
      <c r="D110" s="61"/>
      <c r="E110" s="61"/>
      <c r="F110" s="61"/>
    </row>
    <row r="111" spans="1:6" s="13" customFormat="1">
      <c r="A111" s="62"/>
      <c r="B111" s="6"/>
      <c r="C111" s="61"/>
      <c r="D111" s="61"/>
      <c r="E111" s="61"/>
      <c r="F111" s="61"/>
    </row>
    <row r="112" spans="1:6" s="13" customFormat="1">
      <c r="A112" s="62"/>
      <c r="B112" s="6"/>
      <c r="C112" s="61"/>
      <c r="D112" s="61"/>
      <c r="E112" s="61"/>
      <c r="F112" s="61"/>
    </row>
    <row r="113" spans="1:6" s="13" customFormat="1">
      <c r="A113" s="62"/>
      <c r="B113" s="6"/>
      <c r="C113" s="61"/>
      <c r="D113" s="61"/>
      <c r="E113" s="61"/>
      <c r="F113" s="61"/>
    </row>
    <row r="114" spans="1:6" s="13" customFormat="1">
      <c r="A114" s="62"/>
      <c r="B114" s="6"/>
      <c r="C114" s="61"/>
      <c r="D114" s="61"/>
      <c r="E114" s="61"/>
      <c r="F114" s="61"/>
    </row>
    <row r="115" spans="1:6" s="13" customFormat="1">
      <c r="A115" s="62"/>
      <c r="B115" s="6"/>
      <c r="C115" s="61"/>
      <c r="D115" s="61"/>
      <c r="E115" s="61"/>
      <c r="F115" s="61"/>
    </row>
    <row r="116" spans="1:6" s="13" customFormat="1">
      <c r="A116" s="62"/>
      <c r="B116" s="6"/>
      <c r="C116" s="61"/>
      <c r="D116" s="61"/>
      <c r="E116" s="61"/>
      <c r="F116" s="61"/>
    </row>
    <row r="117" spans="1:6" s="13" customFormat="1">
      <c r="A117" s="62"/>
      <c r="B117" s="6"/>
      <c r="C117" s="61"/>
      <c r="D117" s="61"/>
      <c r="E117" s="61"/>
      <c r="F117" s="61"/>
    </row>
    <row r="118" spans="1:6" s="13" customFormat="1">
      <c r="A118" s="62"/>
      <c r="B118" s="6"/>
      <c r="C118" s="61"/>
      <c r="D118" s="61"/>
      <c r="E118" s="61"/>
      <c r="F118" s="61"/>
    </row>
  </sheetData>
  <sheetProtection selectLockedCells="1" selectUnlockedCells="1"/>
  <sortState xmlns:xlrd2="http://schemas.microsoft.com/office/spreadsheetml/2017/richdata2" ref="F7:F18">
    <sortCondition ref="F7"/>
  </sortState>
  <mergeCells count="7">
    <mergeCell ref="A1:F1"/>
    <mergeCell ref="A2:F2"/>
    <mergeCell ref="A3:F3"/>
    <mergeCell ref="A21:F21"/>
    <mergeCell ref="A22:B22"/>
    <mergeCell ref="C22:D22"/>
    <mergeCell ref="E22:F22"/>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599</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92D050"/>
  </sheetPr>
  <dimension ref="A1:C24"/>
  <sheetViews>
    <sheetView zoomScaleNormal="100" workbookViewId="0">
      <selection activeCell="C14" sqref="C14"/>
    </sheetView>
  </sheetViews>
  <sheetFormatPr defaultColWidth="11.42578125" defaultRowHeight="12.75"/>
  <cols>
    <col min="1" max="1" width="35.7109375" style="14" customWidth="1"/>
    <col min="2" max="2" width="66.85546875" style="14" customWidth="1"/>
    <col min="3" max="3" width="73.7109375" style="14" customWidth="1"/>
    <col min="4" max="16384" width="11.42578125" style="14"/>
  </cols>
  <sheetData>
    <row r="1" spans="1:3" s="57" customFormat="1" ht="30" customHeight="1">
      <c r="A1" s="664" t="s">
        <v>600</v>
      </c>
      <c r="B1" s="585"/>
      <c r="C1" s="586"/>
    </row>
    <row r="2" spans="1:3" s="58" customFormat="1" ht="24.95" customHeight="1">
      <c r="A2" s="575" t="s">
        <v>601</v>
      </c>
      <c r="B2" s="576"/>
      <c r="C2" s="577"/>
    </row>
    <row r="3" spans="1:3" s="59" customFormat="1" ht="18" customHeight="1">
      <c r="A3" s="119"/>
      <c r="B3" s="579" t="s">
        <v>92</v>
      </c>
      <c r="C3" s="580"/>
    </row>
    <row r="4" spans="1:3" s="59" customFormat="1" ht="18" customHeight="1">
      <c r="A4" s="113"/>
      <c r="B4" s="480">
        <v>1</v>
      </c>
      <c r="C4" s="486">
        <v>2</v>
      </c>
    </row>
    <row r="5" spans="1:3" s="44" customFormat="1" ht="19.5" customHeight="1">
      <c r="A5" s="114" t="s">
        <v>93</v>
      </c>
      <c r="B5" s="489">
        <v>13.93</v>
      </c>
      <c r="C5" s="519">
        <v>9.85</v>
      </c>
    </row>
    <row r="6" spans="1:3" s="44" customFormat="1" ht="19.5" customHeight="1">
      <c r="A6" s="114" t="s">
        <v>94</v>
      </c>
      <c r="B6" s="489">
        <v>19.3</v>
      </c>
      <c r="C6" s="490">
        <v>13.62</v>
      </c>
    </row>
    <row r="7" spans="1:3" s="44" customFormat="1" ht="19.5" customHeight="1">
      <c r="A7" s="114" t="s">
        <v>95</v>
      </c>
      <c r="B7" s="489">
        <v>31.21</v>
      </c>
      <c r="C7" s="490">
        <v>22.04</v>
      </c>
    </row>
    <row r="8" spans="1:3" s="44" customFormat="1" ht="19.5" customHeight="1">
      <c r="A8" s="122" t="s">
        <v>602</v>
      </c>
      <c r="B8" s="487">
        <v>39.79</v>
      </c>
      <c r="C8" s="488">
        <v>28.06</v>
      </c>
    </row>
    <row r="9" spans="1:3" s="60" customFormat="1" ht="26.25" customHeight="1">
      <c r="A9" s="140"/>
      <c r="B9" s="156" t="s">
        <v>403</v>
      </c>
      <c r="C9" s="171" t="s">
        <v>520</v>
      </c>
    </row>
    <row r="10" spans="1:3" s="60" customFormat="1" ht="24.95" customHeight="1">
      <c r="A10" s="133"/>
      <c r="B10" s="115" t="s">
        <v>132</v>
      </c>
      <c r="C10" s="366" t="s">
        <v>603</v>
      </c>
    </row>
    <row r="11" spans="1:3" s="60" customFormat="1" ht="24.95" customHeight="1">
      <c r="A11" s="133"/>
      <c r="B11" s="115" t="s">
        <v>604</v>
      </c>
      <c r="C11" s="366" t="s">
        <v>605</v>
      </c>
    </row>
    <row r="12" spans="1:3" s="60" customFormat="1" ht="24.95" customHeight="1">
      <c r="A12" s="133"/>
      <c r="B12" s="115" t="s">
        <v>130</v>
      </c>
      <c r="C12" s="381"/>
    </row>
    <row r="13" spans="1:3" s="60" customFormat="1" ht="24.95" customHeight="1">
      <c r="A13" s="143"/>
      <c r="B13" s="115" t="s">
        <v>451</v>
      </c>
      <c r="C13" s="381"/>
    </row>
    <row r="14" spans="1:3" s="60" customFormat="1" ht="24.95" customHeight="1">
      <c r="A14" s="143"/>
      <c r="B14" s="115" t="s">
        <v>404</v>
      </c>
      <c r="C14" s="381"/>
    </row>
    <row r="15" spans="1:3" s="60" customFormat="1" ht="24.95" customHeight="1">
      <c r="A15" s="143"/>
      <c r="B15" s="115" t="s">
        <v>606</v>
      </c>
      <c r="C15" s="381"/>
    </row>
    <row r="16" spans="1:3" s="60" customFormat="1" ht="24.95" customHeight="1">
      <c r="A16" s="143"/>
      <c r="B16" s="115" t="s">
        <v>495</v>
      </c>
      <c r="C16" s="381"/>
    </row>
    <row r="17" spans="1:3" s="60" customFormat="1" ht="24.95" customHeight="1">
      <c r="A17" s="143"/>
      <c r="B17" s="115" t="s">
        <v>607</v>
      </c>
      <c r="C17" s="381"/>
    </row>
    <row r="18" spans="1:3" s="60" customFormat="1" ht="24.95" customHeight="1">
      <c r="A18" s="143"/>
      <c r="B18" s="115" t="s">
        <v>608</v>
      </c>
      <c r="C18" s="381"/>
    </row>
    <row r="19" spans="1:3" s="60" customFormat="1" ht="24.95" customHeight="1">
      <c r="A19" s="143"/>
      <c r="B19" s="115" t="s">
        <v>609</v>
      </c>
      <c r="C19" s="381"/>
    </row>
    <row r="20" spans="1:3" s="60" customFormat="1" ht="24.95" customHeight="1">
      <c r="A20" s="143"/>
      <c r="B20" s="115" t="s">
        <v>413</v>
      </c>
      <c r="C20" s="381"/>
    </row>
    <row r="21" spans="1:3" s="60" customFormat="1" ht="24.95" customHeight="1">
      <c r="A21" s="143"/>
      <c r="B21" s="115" t="s">
        <v>610</v>
      </c>
      <c r="C21" s="381"/>
    </row>
    <row r="22" spans="1:3" s="60" customFormat="1" ht="24.95" customHeight="1">
      <c r="A22" s="144"/>
      <c r="B22" s="187" t="s">
        <v>129</v>
      </c>
      <c r="C22" s="283"/>
    </row>
    <row r="23" spans="1:3" s="13" customFormat="1" ht="31.5" customHeight="1">
      <c r="A23" s="573" t="s">
        <v>611</v>
      </c>
      <c r="B23" s="573"/>
      <c r="C23" s="573"/>
    </row>
    <row r="24" spans="1:3" ht="27" customHeight="1">
      <c r="A24" s="615" t="s">
        <v>137</v>
      </c>
      <c r="B24" s="615"/>
      <c r="C24" s="615"/>
    </row>
  </sheetData>
  <sheetProtection selectLockedCells="1" selectUnlockedCells="1"/>
  <mergeCells count="5">
    <mergeCell ref="A1:C1"/>
    <mergeCell ref="A2:C2"/>
    <mergeCell ref="B3:C3"/>
    <mergeCell ref="A23:C23"/>
    <mergeCell ref="A24:C24"/>
  </mergeCells>
  <pageMargins left="0.7" right="0.7" top="0.75" bottom="0.75" header="0.3" footer="0.3"/>
  <pageSetup paperSize="9"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sheetPr>
  <dimension ref="A1:F96"/>
  <sheetViews>
    <sheetView zoomScaleNormal="100" workbookViewId="0">
      <selection activeCell="A8" sqref="A8"/>
    </sheetView>
  </sheetViews>
  <sheetFormatPr defaultColWidth="9.140625" defaultRowHeight="12.75"/>
  <cols>
    <col min="1" max="1" width="36.5703125" style="62" customWidth="1"/>
    <col min="2" max="2" width="65.28515625" style="6" customWidth="1"/>
    <col min="3" max="3" width="59.28515625" style="61" customWidth="1"/>
    <col min="4" max="16384" width="9.140625" style="14"/>
  </cols>
  <sheetData>
    <row r="1" spans="1:6" s="57" customFormat="1" ht="30" customHeight="1">
      <c r="A1" s="664" t="s">
        <v>600</v>
      </c>
      <c r="B1" s="585"/>
      <c r="C1" s="586"/>
    </row>
    <row r="2" spans="1:6" s="69" customFormat="1" ht="25.5" customHeight="1">
      <c r="A2" s="575" t="s">
        <v>405</v>
      </c>
      <c r="B2" s="576"/>
      <c r="C2" s="577"/>
    </row>
    <row r="3" spans="1:6" s="59" customFormat="1" ht="18" customHeight="1">
      <c r="A3" s="119"/>
      <c r="B3" s="579" t="s">
        <v>92</v>
      </c>
      <c r="C3" s="580"/>
    </row>
    <row r="4" spans="1:6" s="59" customFormat="1" ht="18" customHeight="1">
      <c r="A4" s="113"/>
      <c r="B4" s="307">
        <v>1</v>
      </c>
      <c r="C4" s="306">
        <v>2</v>
      </c>
    </row>
    <row r="5" spans="1:6" s="44" customFormat="1" ht="19.5" customHeight="1">
      <c r="A5" s="114" t="s">
        <v>93</v>
      </c>
      <c r="B5" s="304">
        <v>13.93</v>
      </c>
      <c r="C5" s="493">
        <v>9.85</v>
      </c>
    </row>
    <row r="6" spans="1:6" s="44" customFormat="1" ht="19.5" customHeight="1">
      <c r="A6" s="114" t="s">
        <v>612</v>
      </c>
      <c r="B6" s="305">
        <v>38.54</v>
      </c>
      <c r="C6" s="305">
        <v>26.68</v>
      </c>
    </row>
    <row r="7" spans="1:6" s="60" customFormat="1" ht="24.95" customHeight="1">
      <c r="A7" s="302" t="s">
        <v>613</v>
      </c>
      <c r="B7" s="141" t="s">
        <v>614</v>
      </c>
      <c r="C7" s="141" t="s">
        <v>615</v>
      </c>
    </row>
    <row r="8" spans="1:6" s="60" customFormat="1" ht="24.95" customHeight="1">
      <c r="A8" s="303"/>
      <c r="B8" s="366" t="s">
        <v>616</v>
      </c>
      <c r="C8" s="702" t="s">
        <v>617</v>
      </c>
    </row>
    <row r="9" spans="1:6" s="13" customFormat="1">
      <c r="A9" s="303"/>
      <c r="B9" s="366" t="s">
        <v>618</v>
      </c>
      <c r="C9" s="702"/>
      <c r="D9" s="61"/>
      <c r="E9" s="61"/>
      <c r="F9" s="61"/>
    </row>
    <row r="10" spans="1:6" s="13" customFormat="1" ht="31.5" customHeight="1">
      <c r="A10" s="449"/>
      <c r="B10" s="384" t="s">
        <v>619</v>
      </c>
      <c r="C10" s="702"/>
    </row>
    <row r="11" spans="1:6" s="13" customFormat="1" ht="11.25" customHeight="1">
      <c r="A11" s="450"/>
      <c r="B11" s="393"/>
      <c r="C11" s="210"/>
    </row>
    <row r="12" spans="1:6" s="13" customFormat="1" ht="31.5" customHeight="1">
      <c r="A12" s="573" t="s">
        <v>620</v>
      </c>
      <c r="B12" s="573"/>
      <c r="C12" s="573"/>
    </row>
    <row r="13" spans="1:6" s="13" customFormat="1" ht="30" customHeight="1">
      <c r="A13" s="582" t="s">
        <v>611</v>
      </c>
      <c r="B13" s="582"/>
      <c r="C13" s="582"/>
    </row>
    <row r="14" spans="1:6" s="13" customFormat="1" ht="55.5" customHeight="1">
      <c r="A14" s="704"/>
      <c r="B14" s="704"/>
      <c r="C14" s="704"/>
    </row>
    <row r="15" spans="1:6" s="13" customFormat="1" ht="48" customHeight="1">
      <c r="A15" s="62"/>
      <c r="B15" s="6"/>
      <c r="C15" s="61"/>
      <c r="D15" s="508"/>
    </row>
    <row r="16" spans="1:6" s="13" customFormat="1">
      <c r="A16" s="62"/>
      <c r="B16" s="703"/>
      <c r="C16" s="308"/>
      <c r="D16" s="701"/>
    </row>
    <row r="17" spans="1:4" s="13" customFormat="1">
      <c r="A17" s="62"/>
      <c r="B17" s="703"/>
      <c r="C17" s="308"/>
      <c r="D17" s="701"/>
    </row>
    <row r="18" spans="1:4" s="13" customFormat="1">
      <c r="A18" s="62"/>
      <c r="B18" s="703"/>
      <c r="C18" s="308"/>
      <c r="D18" s="701"/>
    </row>
    <row r="19" spans="1:4" s="13" customFormat="1">
      <c r="A19" s="62"/>
      <c r="B19" s="703"/>
      <c r="C19" s="308"/>
    </row>
    <row r="20" spans="1:4" s="13" customFormat="1">
      <c r="A20" s="62"/>
      <c r="B20" s="6"/>
      <c r="C20" s="61"/>
      <c r="D20" s="508"/>
    </row>
    <row r="21" spans="1:4" s="13" customFormat="1">
      <c r="A21" s="62"/>
      <c r="B21" s="6"/>
      <c r="C21" s="61"/>
      <c r="D21" s="701"/>
    </row>
    <row r="22" spans="1:4" s="13" customFormat="1">
      <c r="A22" s="62"/>
      <c r="B22" s="6"/>
      <c r="C22" s="61"/>
      <c r="D22" s="701"/>
    </row>
    <row r="23" spans="1:4" s="13" customFormat="1">
      <c r="A23" s="62"/>
      <c r="B23" s="6"/>
      <c r="C23" s="61"/>
      <c r="D23" s="701"/>
    </row>
    <row r="24" spans="1:4" s="13" customFormat="1">
      <c r="A24" s="62"/>
      <c r="B24" s="6"/>
      <c r="C24" s="61"/>
    </row>
    <row r="25" spans="1:4" s="13" customFormat="1">
      <c r="A25" s="62"/>
      <c r="B25" s="6"/>
      <c r="C25" s="61"/>
    </row>
    <row r="26" spans="1:4" s="13" customFormat="1">
      <c r="A26" s="62"/>
      <c r="B26" s="61"/>
      <c r="C26" s="61"/>
    </row>
    <row r="27" spans="1:4" s="13" customFormat="1">
      <c r="A27" s="62"/>
      <c r="B27" s="61"/>
      <c r="C27" s="61"/>
    </row>
    <row r="28" spans="1:4" s="13" customFormat="1">
      <c r="A28" s="62"/>
      <c r="B28" s="61"/>
      <c r="C28" s="61"/>
    </row>
    <row r="29" spans="1:4" s="13" customFormat="1">
      <c r="A29" s="62"/>
      <c r="B29" s="61"/>
      <c r="C29" s="61"/>
    </row>
    <row r="30" spans="1:4" s="13" customFormat="1">
      <c r="A30" s="62"/>
      <c r="B30" s="6"/>
      <c r="C30" s="61"/>
    </row>
    <row r="31" spans="1:4" s="13" customFormat="1">
      <c r="A31" s="62"/>
      <c r="B31" s="6"/>
      <c r="C31" s="61"/>
    </row>
    <row r="32" spans="1:4" s="13" customFormat="1">
      <c r="A32" s="62"/>
      <c r="B32" s="6"/>
      <c r="C32" s="61"/>
    </row>
    <row r="33" spans="1:3" s="13" customFormat="1">
      <c r="A33" s="62"/>
      <c r="B33" s="6"/>
      <c r="C33" s="61"/>
    </row>
    <row r="34" spans="1:3" s="13" customFormat="1">
      <c r="A34" s="62"/>
      <c r="B34" s="6"/>
      <c r="C34" s="61"/>
    </row>
    <row r="35" spans="1:3" s="13" customFormat="1">
      <c r="A35" s="62"/>
      <c r="B35" s="6"/>
      <c r="C35" s="61"/>
    </row>
    <row r="36" spans="1:3" s="13" customFormat="1">
      <c r="A36" s="62"/>
      <c r="B36" s="6"/>
      <c r="C36" s="61"/>
    </row>
    <row r="37" spans="1:3" s="13" customFormat="1">
      <c r="A37" s="62"/>
      <c r="B37" s="6"/>
      <c r="C37" s="61"/>
    </row>
    <row r="38" spans="1:3" s="13" customFormat="1">
      <c r="A38" s="62"/>
      <c r="B38" s="6"/>
      <c r="C38" s="61"/>
    </row>
    <row r="39" spans="1:3" s="13" customFormat="1">
      <c r="A39" s="62"/>
      <c r="B39" s="6"/>
      <c r="C39" s="61"/>
    </row>
    <row r="40" spans="1:3" s="13" customFormat="1">
      <c r="A40" s="62"/>
      <c r="B40" s="6"/>
      <c r="C40" s="61"/>
    </row>
    <row r="41" spans="1:3" s="13" customFormat="1">
      <c r="A41" s="62"/>
      <c r="B41" s="6"/>
      <c r="C41" s="61"/>
    </row>
    <row r="42" spans="1:3" s="13" customFormat="1">
      <c r="A42" s="62"/>
      <c r="B42" s="6"/>
      <c r="C42" s="61"/>
    </row>
    <row r="43" spans="1:3" s="13" customFormat="1">
      <c r="A43" s="62"/>
      <c r="B43" s="6"/>
      <c r="C43" s="61"/>
    </row>
    <row r="44" spans="1:3" s="13" customFormat="1">
      <c r="A44" s="62"/>
      <c r="B44" s="6"/>
      <c r="C44" s="61"/>
    </row>
    <row r="45" spans="1:3" s="13" customFormat="1">
      <c r="A45" s="62"/>
      <c r="B45" s="6"/>
      <c r="C45" s="61"/>
    </row>
    <row r="46" spans="1:3" s="13" customFormat="1">
      <c r="A46" s="62"/>
      <c r="B46" s="6"/>
      <c r="C46" s="61"/>
    </row>
    <row r="47" spans="1:3" s="13" customFormat="1">
      <c r="A47" s="62"/>
      <c r="B47" s="6"/>
      <c r="C47" s="61"/>
    </row>
    <row r="48" spans="1:3" s="13" customFormat="1">
      <c r="A48" s="62"/>
      <c r="B48" s="6"/>
      <c r="C48" s="61"/>
    </row>
    <row r="49" spans="1:3" s="13" customFormat="1">
      <c r="A49" s="62"/>
      <c r="B49" s="6"/>
      <c r="C49" s="61"/>
    </row>
    <row r="50" spans="1:3" s="13" customFormat="1">
      <c r="A50" s="62"/>
      <c r="B50" s="6"/>
      <c r="C50" s="61"/>
    </row>
    <row r="51" spans="1:3" s="13" customFormat="1">
      <c r="A51" s="62"/>
      <c r="B51" s="6"/>
      <c r="C51" s="61"/>
    </row>
    <row r="52" spans="1:3" s="13" customFormat="1">
      <c r="A52" s="62"/>
      <c r="B52" s="6"/>
      <c r="C52" s="61"/>
    </row>
    <row r="53" spans="1:3" s="13" customFormat="1">
      <c r="A53" s="62"/>
      <c r="B53" s="6"/>
      <c r="C53" s="61"/>
    </row>
    <row r="54" spans="1:3" s="13" customFormat="1">
      <c r="A54" s="62"/>
      <c r="B54" s="6"/>
      <c r="C54" s="61"/>
    </row>
    <row r="55" spans="1:3" s="13" customFormat="1">
      <c r="A55" s="62"/>
      <c r="B55" s="6"/>
      <c r="C55" s="61"/>
    </row>
    <row r="56" spans="1:3" s="13" customFormat="1">
      <c r="A56" s="62"/>
      <c r="B56" s="6"/>
      <c r="C56" s="61"/>
    </row>
    <row r="57" spans="1:3" s="13" customFormat="1">
      <c r="A57" s="62"/>
      <c r="B57" s="6"/>
      <c r="C57" s="61"/>
    </row>
    <row r="58" spans="1:3" s="13" customFormat="1">
      <c r="A58" s="62"/>
      <c r="B58" s="6"/>
      <c r="C58" s="61"/>
    </row>
    <row r="59" spans="1:3" s="13" customFormat="1">
      <c r="A59" s="62"/>
      <c r="B59" s="6"/>
      <c r="C59" s="61"/>
    </row>
    <row r="60" spans="1:3" s="13" customFormat="1">
      <c r="A60" s="62"/>
      <c r="B60" s="6"/>
      <c r="C60" s="61"/>
    </row>
    <row r="61" spans="1:3" s="13" customFormat="1">
      <c r="A61" s="62"/>
      <c r="B61" s="6"/>
      <c r="C61" s="61"/>
    </row>
    <row r="62" spans="1:3" s="13" customFormat="1">
      <c r="A62" s="62"/>
      <c r="B62" s="6"/>
      <c r="C62" s="61"/>
    </row>
    <row r="63" spans="1:3" s="13" customFormat="1">
      <c r="A63" s="62"/>
      <c r="B63" s="6"/>
      <c r="C63" s="61"/>
    </row>
    <row r="64" spans="1:3" s="13" customFormat="1">
      <c r="A64" s="62"/>
      <c r="B64" s="6"/>
      <c r="C64" s="61"/>
    </row>
    <row r="65" spans="1:3" s="13" customFormat="1">
      <c r="A65" s="62"/>
      <c r="B65" s="6"/>
      <c r="C65" s="61"/>
    </row>
    <row r="66" spans="1:3" s="13" customFormat="1">
      <c r="A66" s="62"/>
      <c r="B66" s="6"/>
      <c r="C66" s="61"/>
    </row>
    <row r="67" spans="1:3" s="13" customFormat="1">
      <c r="A67" s="62"/>
      <c r="B67" s="6"/>
      <c r="C67" s="61"/>
    </row>
    <row r="68" spans="1:3" s="13" customFormat="1">
      <c r="A68" s="62"/>
      <c r="B68" s="6"/>
      <c r="C68" s="61"/>
    </row>
    <row r="69" spans="1:3" s="13" customFormat="1">
      <c r="A69" s="62"/>
      <c r="B69" s="6"/>
      <c r="C69" s="61"/>
    </row>
    <row r="70" spans="1:3" s="13" customFormat="1">
      <c r="A70" s="62"/>
      <c r="B70" s="6"/>
      <c r="C70" s="61"/>
    </row>
    <row r="71" spans="1:3" s="13" customFormat="1">
      <c r="A71" s="62"/>
      <c r="B71" s="6"/>
      <c r="C71" s="61"/>
    </row>
    <row r="72" spans="1:3" s="13" customFormat="1">
      <c r="A72" s="62"/>
      <c r="B72" s="6"/>
      <c r="C72" s="61"/>
    </row>
    <row r="73" spans="1:3" s="13" customFormat="1">
      <c r="A73" s="62"/>
      <c r="B73" s="6"/>
      <c r="C73" s="61"/>
    </row>
    <row r="74" spans="1:3" s="13" customFormat="1">
      <c r="A74" s="62"/>
      <c r="B74" s="6"/>
      <c r="C74" s="61"/>
    </row>
    <row r="75" spans="1:3" s="13" customFormat="1">
      <c r="A75" s="62"/>
      <c r="B75" s="6"/>
      <c r="C75" s="61"/>
    </row>
    <row r="76" spans="1:3" s="13" customFormat="1">
      <c r="A76" s="62"/>
      <c r="B76" s="6"/>
      <c r="C76" s="61"/>
    </row>
    <row r="77" spans="1:3" s="13" customFormat="1">
      <c r="A77" s="62"/>
      <c r="B77" s="6"/>
      <c r="C77" s="61"/>
    </row>
    <row r="78" spans="1:3" s="13" customFormat="1">
      <c r="A78" s="62"/>
      <c r="B78" s="6"/>
      <c r="C78" s="61"/>
    </row>
    <row r="79" spans="1:3" s="13" customFormat="1">
      <c r="A79" s="62"/>
      <c r="B79" s="6"/>
      <c r="C79" s="61"/>
    </row>
    <row r="80" spans="1:3" s="13" customFormat="1">
      <c r="A80" s="62"/>
      <c r="B80" s="6"/>
      <c r="C80" s="61"/>
    </row>
    <row r="81" spans="1:3" s="13" customFormat="1">
      <c r="A81" s="62"/>
      <c r="B81" s="6"/>
      <c r="C81" s="61"/>
    </row>
    <row r="82" spans="1:3" s="13" customFormat="1">
      <c r="A82" s="62"/>
      <c r="B82" s="6"/>
      <c r="C82" s="61"/>
    </row>
    <row r="83" spans="1:3" s="13" customFormat="1">
      <c r="A83" s="62"/>
      <c r="B83" s="6"/>
      <c r="C83" s="61"/>
    </row>
    <row r="84" spans="1:3" s="13" customFormat="1">
      <c r="A84" s="62"/>
      <c r="B84" s="6"/>
      <c r="C84" s="61"/>
    </row>
    <row r="85" spans="1:3" s="13" customFormat="1">
      <c r="A85" s="62"/>
      <c r="B85" s="6"/>
      <c r="C85" s="61"/>
    </row>
    <row r="86" spans="1:3" s="13" customFormat="1">
      <c r="A86" s="62"/>
      <c r="B86" s="6"/>
      <c r="C86" s="61"/>
    </row>
    <row r="87" spans="1:3" s="13" customFormat="1">
      <c r="A87" s="62"/>
      <c r="B87" s="6"/>
      <c r="C87" s="61"/>
    </row>
    <row r="88" spans="1:3" s="13" customFormat="1">
      <c r="A88" s="62"/>
      <c r="B88" s="6"/>
      <c r="C88" s="61"/>
    </row>
    <row r="89" spans="1:3" s="13" customFormat="1">
      <c r="A89" s="62"/>
      <c r="B89" s="6"/>
      <c r="C89" s="61"/>
    </row>
    <row r="90" spans="1:3" s="13" customFormat="1">
      <c r="A90" s="62"/>
      <c r="B90" s="6"/>
      <c r="C90" s="61"/>
    </row>
    <row r="91" spans="1:3" s="13" customFormat="1">
      <c r="A91" s="62"/>
      <c r="B91" s="6"/>
      <c r="C91" s="61"/>
    </row>
    <row r="92" spans="1:3" s="13" customFormat="1">
      <c r="A92" s="62"/>
      <c r="B92" s="6"/>
      <c r="C92" s="61"/>
    </row>
    <row r="93" spans="1:3" s="13" customFormat="1">
      <c r="A93" s="62"/>
      <c r="B93" s="6"/>
      <c r="C93" s="61"/>
    </row>
    <row r="94" spans="1:3" s="13" customFormat="1">
      <c r="A94" s="62"/>
      <c r="B94" s="6"/>
      <c r="C94" s="61"/>
    </row>
    <row r="95" spans="1:3" s="13" customFormat="1">
      <c r="A95" s="62"/>
      <c r="B95" s="6"/>
      <c r="C95" s="61"/>
    </row>
    <row r="96" spans="1:3" s="13" customFormat="1">
      <c r="A96" s="62"/>
      <c r="B96" s="6"/>
      <c r="C96" s="61"/>
    </row>
  </sheetData>
  <sheetProtection selectLockedCells="1" selectUnlockedCells="1"/>
  <mergeCells count="10">
    <mergeCell ref="D16:D18"/>
    <mergeCell ref="D21:D23"/>
    <mergeCell ref="C8:C10"/>
    <mergeCell ref="A13:C13"/>
    <mergeCell ref="A1:C1"/>
    <mergeCell ref="A2:C2"/>
    <mergeCell ref="B3:C3"/>
    <mergeCell ref="B16:B19"/>
    <mergeCell ref="A12:C12"/>
    <mergeCell ref="A14:C14"/>
  </mergeCells>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0"/>
  </sheetPr>
  <dimension ref="A1:S39"/>
  <sheetViews>
    <sheetView workbookViewId="0">
      <selection sqref="A1:G1"/>
    </sheetView>
  </sheetViews>
  <sheetFormatPr defaultColWidth="11.42578125" defaultRowHeight="12.75"/>
  <cols>
    <col min="1" max="9" width="11.42578125" style="14"/>
    <col min="10" max="10" width="45.7109375" style="14" customWidth="1"/>
    <col min="11" max="13" width="11.42578125" style="14"/>
    <col min="14" max="14" width="16.28515625" style="14" customWidth="1"/>
    <col min="15" max="15" width="2" style="14" customWidth="1"/>
    <col min="16" max="16" width="39" style="14" customWidth="1"/>
    <col min="17" max="16384" width="11.42578125" style="14"/>
  </cols>
  <sheetData>
    <row r="1" spans="1:19" ht="409.5" customHeight="1" thickBot="1">
      <c r="A1" s="561" t="s">
        <v>621</v>
      </c>
      <c r="B1" s="562"/>
      <c r="C1" s="562"/>
      <c r="D1" s="562"/>
      <c r="E1" s="562"/>
      <c r="F1" s="562"/>
      <c r="G1" s="563"/>
      <c r="J1" s="46"/>
    </row>
    <row r="11" spans="1:19" ht="39.950000000000003" customHeight="1">
      <c r="D11" s="48"/>
      <c r="G11" s="48"/>
      <c r="H11" s="47"/>
      <c r="J11" s="48"/>
      <c r="K11" s="49"/>
      <c r="M11" s="13"/>
      <c r="N11" s="50"/>
      <c r="O11" s="37"/>
      <c r="P11" s="44"/>
      <c r="S11" s="44"/>
    </row>
    <row r="12" spans="1:19" ht="39.950000000000003" customHeight="1">
      <c r="H12" s="51"/>
      <c r="J12" s="48"/>
      <c r="K12" s="49"/>
      <c r="M12" s="13"/>
      <c r="N12" s="37"/>
      <c r="O12" s="37"/>
      <c r="P12" s="37"/>
      <c r="Q12" s="52"/>
      <c r="S12" s="44"/>
    </row>
    <row r="13" spans="1:19" ht="24.95" customHeight="1">
      <c r="H13" s="53"/>
      <c r="J13" s="48"/>
      <c r="K13" s="49"/>
      <c r="M13" s="44"/>
      <c r="Q13" s="54"/>
      <c r="R13" s="54"/>
      <c r="S13" s="6"/>
    </row>
    <row r="14" spans="1:19" ht="3" customHeight="1">
      <c r="K14" s="49"/>
      <c r="M14" s="55"/>
      <c r="Q14" s="54"/>
      <c r="R14" s="54"/>
      <c r="S14" s="44"/>
    </row>
    <row r="15" spans="1:19" ht="39.950000000000003" customHeight="1">
      <c r="K15" s="49"/>
      <c r="M15" s="44"/>
      <c r="S15" s="44"/>
    </row>
    <row r="16" spans="1:19" ht="27.75" customHeight="1">
      <c r="K16" s="49"/>
      <c r="M16" s="44"/>
      <c r="Q16" s="52"/>
      <c r="S16" s="44"/>
    </row>
    <row r="17" spans="11:19" ht="39.950000000000003" customHeight="1">
      <c r="K17" s="49"/>
      <c r="M17" s="55"/>
      <c r="S17" s="44"/>
    </row>
    <row r="18" spans="11:19" ht="24.95" customHeight="1">
      <c r="K18" s="49"/>
      <c r="M18" s="44"/>
      <c r="S18" s="44"/>
    </row>
    <row r="19" spans="11:19" ht="15" customHeight="1">
      <c r="K19" s="49"/>
      <c r="M19" s="44"/>
      <c r="S19" s="13"/>
    </row>
    <row r="20" spans="11:19">
      <c r="K20" s="49"/>
      <c r="M20" s="13"/>
      <c r="S20" s="13"/>
    </row>
    <row r="21" spans="11:19" ht="15" customHeight="1">
      <c r="K21" s="49"/>
      <c r="M21" s="13"/>
    </row>
    <row r="22" spans="11:19" ht="20.100000000000001" customHeight="1">
      <c r="K22" s="49"/>
      <c r="M22" s="13"/>
    </row>
    <row r="23" spans="11:19" ht="20.100000000000001" customHeight="1">
      <c r="M23" s="13"/>
    </row>
    <row r="24" spans="11:19" ht="20.100000000000001" customHeight="1">
      <c r="M24" s="13"/>
    </row>
    <row r="25" spans="11:19" ht="24.95" customHeight="1">
      <c r="M25" s="13"/>
    </row>
    <row r="26" spans="11:19" ht="15" customHeight="1">
      <c r="M26" s="13"/>
    </row>
    <row r="27" spans="11:19" ht="20.100000000000001" customHeight="1">
      <c r="M27" s="13"/>
    </row>
    <row r="28" spans="11:19" ht="20.100000000000001" customHeight="1">
      <c r="M28" s="13"/>
    </row>
    <row r="29" spans="11:19" ht="15" customHeight="1">
      <c r="M29" s="13"/>
    </row>
    <row r="30" spans="11:19" ht="24.95" customHeight="1">
      <c r="M30" s="13"/>
    </row>
    <row r="31" spans="11:19" ht="24.95" customHeight="1">
      <c r="M31" s="13"/>
    </row>
    <row r="32" spans="11:19" ht="20.100000000000001" customHeight="1">
      <c r="M32" s="13"/>
    </row>
    <row r="33" spans="13:13" ht="20.100000000000001" customHeight="1">
      <c r="M33" s="13"/>
    </row>
    <row r="34" spans="13:13" ht="24.95" customHeight="1">
      <c r="M34" s="13"/>
    </row>
    <row r="35" spans="13:13" ht="20.100000000000001" customHeight="1">
      <c r="M35" s="13"/>
    </row>
    <row r="36" spans="13:13" ht="20.100000000000001" customHeight="1">
      <c r="M36" s="44"/>
    </row>
    <row r="37" spans="13:13" ht="24.95" customHeight="1">
      <c r="M37" s="44"/>
    </row>
    <row r="38" spans="13:13" ht="20.100000000000001" customHeight="1">
      <c r="M38" s="44"/>
    </row>
    <row r="39" spans="13:13" ht="9.9499999999999993" customHeight="1"/>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92D050"/>
  </sheetPr>
  <dimension ref="A1:L120"/>
  <sheetViews>
    <sheetView zoomScaleNormal="100" workbookViewId="0">
      <selection activeCell="A17" sqref="A17"/>
    </sheetView>
  </sheetViews>
  <sheetFormatPr defaultColWidth="9.140625" defaultRowHeight="12.75"/>
  <cols>
    <col min="1" max="1" width="39.7109375" style="62" customWidth="1"/>
    <col min="2" max="2" width="46.85546875" style="6" customWidth="1"/>
    <col min="3" max="3" width="49.5703125" style="61" customWidth="1"/>
    <col min="4" max="4" width="50.7109375" style="61" customWidth="1"/>
    <col min="5" max="5" width="32.140625" style="6" customWidth="1"/>
    <col min="6" max="6" width="31.42578125" style="6" customWidth="1"/>
    <col min="7" max="9" width="9.140625" style="6" customWidth="1"/>
    <col min="10" max="16384" width="9.140625" style="14"/>
  </cols>
  <sheetData>
    <row r="1" spans="1:9" s="98" customFormat="1" ht="30" customHeight="1">
      <c r="A1" s="584" t="s">
        <v>622</v>
      </c>
      <c r="B1" s="585"/>
      <c r="C1" s="585"/>
      <c r="D1" s="585"/>
    </row>
    <row r="2" spans="1:9" s="58" customFormat="1" ht="24.95" customHeight="1">
      <c r="A2" s="575" t="s">
        <v>124</v>
      </c>
      <c r="B2" s="576"/>
      <c r="C2" s="576"/>
      <c r="D2" s="576"/>
      <c r="E2" s="510"/>
      <c r="F2" s="510"/>
      <c r="G2" s="510"/>
      <c r="H2" s="510"/>
      <c r="I2" s="510"/>
    </row>
    <row r="3" spans="1:9" s="59" customFormat="1" ht="18" customHeight="1">
      <c r="A3" s="578" t="s">
        <v>125</v>
      </c>
      <c r="B3" s="579"/>
      <c r="C3" s="579"/>
      <c r="D3" s="579"/>
      <c r="E3" s="70"/>
      <c r="F3" s="70"/>
      <c r="G3" s="70"/>
      <c r="H3" s="70"/>
      <c r="I3" s="70"/>
    </row>
    <row r="4" spans="1:9" s="59" customFormat="1" ht="18" customHeight="1">
      <c r="A4" s="113"/>
      <c r="B4" s="480">
        <v>1</v>
      </c>
      <c r="C4" s="477">
        <v>2</v>
      </c>
      <c r="D4" s="477">
        <v>3</v>
      </c>
      <c r="E4" s="70"/>
      <c r="F4" s="70"/>
      <c r="G4" s="70"/>
      <c r="H4" s="70"/>
      <c r="I4" s="70"/>
    </row>
    <row r="5" spans="1:9" s="13" customFormat="1" ht="19.5" customHeight="1">
      <c r="A5" s="114" t="s">
        <v>623</v>
      </c>
      <c r="B5" s="489">
        <v>32.86</v>
      </c>
      <c r="C5" s="489">
        <v>29.78</v>
      </c>
      <c r="D5" s="110">
        <v>24.24</v>
      </c>
      <c r="E5" s="71"/>
      <c r="F5" s="71"/>
      <c r="G5" s="71"/>
      <c r="H5" s="71"/>
      <c r="I5" s="71"/>
    </row>
    <row r="6" spans="1:9" s="13" customFormat="1" ht="19.5" customHeight="1">
      <c r="A6" s="114" t="s">
        <v>94</v>
      </c>
      <c r="B6" s="489">
        <v>56.75</v>
      </c>
      <c r="C6" s="489">
        <v>51.75</v>
      </c>
      <c r="D6" s="489">
        <v>42</v>
      </c>
      <c r="E6" s="71"/>
      <c r="F6" s="71"/>
      <c r="G6" s="71"/>
      <c r="H6" s="71"/>
      <c r="I6" s="71"/>
    </row>
    <row r="7" spans="1:9" s="13" customFormat="1" ht="19.5" customHeight="1">
      <c r="A7" s="114" t="s">
        <v>126</v>
      </c>
      <c r="B7" s="489">
        <v>122.21</v>
      </c>
      <c r="C7" s="489">
        <v>111.8</v>
      </c>
      <c r="D7" s="489">
        <v>91</v>
      </c>
      <c r="E7" s="71"/>
      <c r="F7" s="71"/>
      <c r="G7" s="71"/>
      <c r="H7" s="71"/>
      <c r="I7" s="71"/>
    </row>
    <row r="8" spans="1:9" s="13" customFormat="1" ht="18.75" customHeight="1">
      <c r="A8" s="122" t="s">
        <v>624</v>
      </c>
      <c r="B8" s="487">
        <v>169.21</v>
      </c>
      <c r="C8" s="487">
        <v>154.80000000000001</v>
      </c>
      <c r="D8" s="487">
        <v>126</v>
      </c>
      <c r="E8" s="71"/>
      <c r="F8" s="71"/>
      <c r="G8" s="71"/>
      <c r="H8" s="71"/>
      <c r="I8" s="71"/>
    </row>
    <row r="9" spans="1:9" s="13" customFormat="1" ht="24.95" customHeight="1">
      <c r="A9" s="111"/>
      <c r="B9" s="193" t="s">
        <v>625</v>
      </c>
      <c r="C9" s="193" t="s">
        <v>625</v>
      </c>
      <c r="D9" s="194" t="s">
        <v>625</v>
      </c>
      <c r="E9" s="61"/>
      <c r="F9" s="61"/>
      <c r="G9" s="61"/>
      <c r="H9" s="61"/>
      <c r="I9" s="61"/>
    </row>
    <row r="10" spans="1:9" s="13" customFormat="1" ht="44.25" customHeight="1">
      <c r="A10" s="111"/>
      <c r="B10" s="341" t="s">
        <v>133</v>
      </c>
      <c r="C10" s="341" t="s">
        <v>447</v>
      </c>
      <c r="D10" s="382" t="s">
        <v>626</v>
      </c>
      <c r="E10" s="61"/>
      <c r="F10" s="61"/>
      <c r="G10" s="61"/>
      <c r="H10" s="61"/>
      <c r="I10" s="61"/>
    </row>
    <row r="11" spans="1:9" s="13" customFormat="1" ht="24.95" customHeight="1">
      <c r="A11" s="111"/>
      <c r="B11" s="111" t="s">
        <v>627</v>
      </c>
      <c r="C11" s="341" t="s">
        <v>131</v>
      </c>
      <c r="D11" s="383" t="s">
        <v>627</v>
      </c>
      <c r="E11" s="61"/>
      <c r="F11" s="61"/>
      <c r="G11" s="61"/>
      <c r="H11" s="61"/>
      <c r="I11" s="61"/>
    </row>
    <row r="12" spans="1:9" s="13" customFormat="1" ht="43.5" customHeight="1">
      <c r="A12" s="111"/>
      <c r="B12" s="341" t="s">
        <v>133</v>
      </c>
      <c r="C12" s="341" t="s">
        <v>132</v>
      </c>
      <c r="D12" s="382" t="s">
        <v>628</v>
      </c>
      <c r="E12" s="61"/>
      <c r="F12" s="61"/>
      <c r="G12" s="61"/>
      <c r="H12" s="61"/>
      <c r="I12" s="61"/>
    </row>
    <row r="13" spans="1:9" s="13" customFormat="1" ht="24.95" customHeight="1">
      <c r="A13" s="111"/>
      <c r="B13" s="111" t="s">
        <v>629</v>
      </c>
      <c r="C13" s="111" t="s">
        <v>627</v>
      </c>
      <c r="D13" s="383" t="s">
        <v>629</v>
      </c>
      <c r="E13" s="61"/>
      <c r="F13" s="61"/>
      <c r="G13" s="61"/>
      <c r="H13" s="61"/>
      <c r="I13" s="339"/>
    </row>
    <row r="14" spans="1:9" s="13" customFormat="1" ht="40.5" customHeight="1">
      <c r="A14" s="111"/>
      <c r="B14" s="341" t="s">
        <v>133</v>
      </c>
      <c r="C14" s="341" t="s">
        <v>630</v>
      </c>
      <c r="D14" s="382" t="s">
        <v>631</v>
      </c>
      <c r="E14" s="61"/>
      <c r="F14" s="61"/>
      <c r="G14" s="61"/>
      <c r="H14" s="61"/>
      <c r="I14" s="61"/>
    </row>
    <row r="15" spans="1:9" s="13" customFormat="1" ht="42.75" customHeight="1">
      <c r="A15" s="111"/>
      <c r="B15" s="111" t="s">
        <v>632</v>
      </c>
      <c r="C15" s="341" t="s">
        <v>633</v>
      </c>
      <c r="D15" s="382" t="s">
        <v>628</v>
      </c>
      <c r="E15" s="61"/>
      <c r="F15" s="61"/>
      <c r="G15" s="61"/>
      <c r="H15" s="61"/>
      <c r="I15" s="61"/>
    </row>
    <row r="16" spans="1:9" s="13" customFormat="1" ht="13.5">
      <c r="A16" s="111"/>
      <c r="B16" s="341" t="s">
        <v>133</v>
      </c>
      <c r="C16" s="341" t="s">
        <v>529</v>
      </c>
      <c r="D16" s="383" t="s">
        <v>634</v>
      </c>
      <c r="E16" s="61"/>
      <c r="F16" s="61"/>
      <c r="G16" s="61"/>
      <c r="H16" s="61"/>
      <c r="I16" s="61"/>
    </row>
    <row r="17" spans="1:12" s="13" customFormat="1" ht="51" customHeight="1">
      <c r="A17" s="111"/>
      <c r="B17" s="341"/>
      <c r="C17" s="111" t="s">
        <v>635</v>
      </c>
      <c r="D17" s="382" t="s">
        <v>636</v>
      </c>
      <c r="E17" s="61"/>
      <c r="F17" s="61"/>
      <c r="G17" s="61"/>
      <c r="H17" s="61"/>
      <c r="I17" s="61"/>
    </row>
    <row r="18" spans="1:12" s="13" customFormat="1">
      <c r="A18" s="111"/>
      <c r="B18" s="341"/>
      <c r="C18" s="341" t="s">
        <v>637</v>
      </c>
      <c r="D18" s="383" t="s">
        <v>632</v>
      </c>
      <c r="E18" s="61"/>
      <c r="F18" s="61"/>
      <c r="G18" s="61"/>
      <c r="H18" s="61"/>
      <c r="I18" s="61"/>
    </row>
    <row r="19" spans="1:12" s="13" customFormat="1" ht="24.95" customHeight="1">
      <c r="A19" s="111"/>
      <c r="B19" s="341"/>
      <c r="C19" s="341" t="s">
        <v>452</v>
      </c>
      <c r="D19" s="382" t="s">
        <v>127</v>
      </c>
      <c r="E19" s="61"/>
      <c r="F19" s="61"/>
      <c r="G19" s="61"/>
      <c r="H19" s="61"/>
      <c r="I19" s="61"/>
    </row>
    <row r="20" spans="1:12" s="13" customFormat="1" ht="39.75" customHeight="1">
      <c r="A20" s="111"/>
      <c r="B20" s="341"/>
      <c r="C20" s="341" t="s">
        <v>633</v>
      </c>
      <c r="D20" s="382" t="s">
        <v>638</v>
      </c>
      <c r="E20" s="61"/>
      <c r="F20" s="61"/>
      <c r="G20" s="61"/>
      <c r="H20" s="61"/>
      <c r="I20" s="61"/>
    </row>
    <row r="21" spans="1:12" s="13" customFormat="1" ht="24.95" customHeight="1">
      <c r="A21" s="111"/>
      <c r="B21" s="341"/>
      <c r="C21" s="341" t="s">
        <v>639</v>
      </c>
      <c r="D21" s="382" t="s">
        <v>640</v>
      </c>
      <c r="E21" s="61"/>
      <c r="F21" s="61"/>
      <c r="G21" s="61"/>
      <c r="H21" s="61"/>
      <c r="I21" s="61"/>
    </row>
    <row r="22" spans="1:12" s="13" customFormat="1" ht="24.95" customHeight="1">
      <c r="A22" s="111"/>
      <c r="B22" s="341"/>
      <c r="C22" s="111" t="s">
        <v>629</v>
      </c>
      <c r="D22" s="382"/>
      <c r="E22" s="61"/>
      <c r="F22" s="61"/>
      <c r="G22" s="61"/>
      <c r="H22" s="61"/>
      <c r="I22" s="61"/>
    </row>
    <row r="23" spans="1:12" s="13" customFormat="1" ht="24.95" customHeight="1">
      <c r="A23" s="111"/>
      <c r="B23" s="341"/>
      <c r="C23" s="341" t="s">
        <v>633</v>
      </c>
      <c r="D23" s="382"/>
      <c r="E23" s="61"/>
      <c r="F23" s="61"/>
      <c r="G23" s="61"/>
      <c r="H23" s="61"/>
      <c r="I23" s="61"/>
    </row>
    <row r="24" spans="1:12" s="13" customFormat="1" ht="24.95" customHeight="1">
      <c r="A24" s="111"/>
      <c r="B24" s="341"/>
      <c r="C24" s="341" t="s">
        <v>529</v>
      </c>
      <c r="D24" s="382"/>
      <c r="E24" s="61"/>
      <c r="F24" s="61"/>
      <c r="G24" s="61"/>
      <c r="H24" s="61"/>
      <c r="I24" s="61"/>
    </row>
    <row r="25" spans="1:12" s="13" customFormat="1" ht="24.95" customHeight="1">
      <c r="A25" s="111"/>
      <c r="B25" s="341"/>
      <c r="C25" s="111" t="s">
        <v>634</v>
      </c>
      <c r="D25" s="382"/>
      <c r="E25" s="61"/>
      <c r="F25" s="61"/>
      <c r="G25" s="61"/>
      <c r="H25" s="61"/>
      <c r="I25" s="61"/>
    </row>
    <row r="26" spans="1:12" s="13" customFormat="1" ht="24.95" customHeight="1">
      <c r="A26" s="111"/>
      <c r="B26" s="341"/>
      <c r="C26" s="341" t="s">
        <v>447</v>
      </c>
      <c r="D26" s="382"/>
      <c r="E26" s="61"/>
      <c r="F26" s="61"/>
      <c r="G26" s="61"/>
      <c r="H26" s="61"/>
      <c r="I26" s="61"/>
    </row>
    <row r="27" spans="1:12" s="13" customFormat="1" ht="24.95" customHeight="1">
      <c r="A27" s="111"/>
      <c r="B27" s="341"/>
      <c r="C27" s="341" t="s">
        <v>641</v>
      </c>
      <c r="D27" s="382"/>
      <c r="E27" s="61"/>
      <c r="F27" s="61"/>
      <c r="G27" s="61"/>
      <c r="H27" s="61"/>
      <c r="I27" s="61"/>
    </row>
    <row r="28" spans="1:12" s="13" customFormat="1" ht="24.95" customHeight="1">
      <c r="A28" s="111"/>
      <c r="B28" s="341"/>
      <c r="C28" s="341" t="s">
        <v>130</v>
      </c>
      <c r="D28" s="382"/>
      <c r="E28" s="61"/>
      <c r="F28" s="61"/>
      <c r="G28" s="61"/>
      <c r="H28" s="61"/>
      <c r="I28" s="61"/>
    </row>
    <row r="29" spans="1:12" s="13" customFormat="1" ht="24.95" customHeight="1">
      <c r="A29" s="111"/>
      <c r="B29" s="341"/>
      <c r="C29" s="341" t="s">
        <v>642</v>
      </c>
      <c r="D29" s="382"/>
      <c r="E29" s="61"/>
      <c r="F29" s="61"/>
      <c r="G29" s="61"/>
      <c r="H29" s="61"/>
      <c r="I29" s="61"/>
    </row>
    <row r="30" spans="1:12" s="13" customFormat="1" ht="24.95" customHeight="1">
      <c r="A30" s="111"/>
      <c r="B30" s="341"/>
      <c r="C30" s="341" t="s">
        <v>643</v>
      </c>
      <c r="D30" s="382"/>
      <c r="E30" s="61"/>
      <c r="F30" s="61"/>
      <c r="G30" s="61"/>
      <c r="H30" s="61"/>
      <c r="I30" s="61"/>
    </row>
    <row r="31" spans="1:12" s="13" customFormat="1" ht="24.95" customHeight="1">
      <c r="A31" s="111"/>
      <c r="B31" s="341"/>
      <c r="C31" s="341" t="s">
        <v>644</v>
      </c>
      <c r="D31" s="382"/>
      <c r="E31" s="61"/>
      <c r="F31" s="61"/>
      <c r="G31" s="61"/>
      <c r="H31" s="61"/>
      <c r="I31" s="61"/>
    </row>
    <row r="32" spans="1:12" s="13" customFormat="1" ht="24.95" customHeight="1">
      <c r="A32" s="111"/>
      <c r="B32" s="341"/>
      <c r="C32" s="341" t="s">
        <v>645</v>
      </c>
      <c r="D32" s="382"/>
      <c r="E32" s="61"/>
      <c r="F32" s="61"/>
      <c r="G32" s="717"/>
      <c r="H32" s="717"/>
      <c r="I32" s="595"/>
      <c r="J32" s="595"/>
      <c r="K32" s="595"/>
      <c r="L32" s="595"/>
    </row>
    <row r="33" spans="1:12" s="13" customFormat="1" ht="24.95" customHeight="1">
      <c r="A33" s="111"/>
      <c r="B33" s="341"/>
      <c r="C33" s="341" t="s">
        <v>646</v>
      </c>
      <c r="D33" s="382"/>
      <c r="E33" s="61"/>
      <c r="F33" s="61"/>
      <c r="G33" s="717"/>
      <c r="H33" s="717"/>
      <c r="I33" s="595"/>
      <c r="J33" s="595"/>
      <c r="K33" s="595"/>
      <c r="L33" s="595"/>
    </row>
    <row r="34" spans="1:12" s="13" customFormat="1" ht="24.95" customHeight="1">
      <c r="A34" s="111"/>
      <c r="B34" s="341"/>
      <c r="C34" s="341" t="s">
        <v>131</v>
      </c>
      <c r="D34" s="382"/>
      <c r="E34" s="61"/>
      <c r="F34" s="61"/>
      <c r="G34" s="681"/>
      <c r="H34" s="681"/>
      <c r="I34" s="596"/>
      <c r="J34" s="596"/>
      <c r="K34" s="596"/>
      <c r="L34" s="715"/>
    </row>
    <row r="35" spans="1:12" s="13" customFormat="1" ht="24.95" customHeight="1">
      <c r="A35" s="111"/>
      <c r="B35" s="341"/>
      <c r="C35" s="341" t="s">
        <v>647</v>
      </c>
      <c r="D35" s="382"/>
      <c r="E35" s="61"/>
      <c r="F35" s="61"/>
      <c r="G35" s="681"/>
      <c r="H35" s="681"/>
      <c r="I35" s="596"/>
      <c r="J35" s="596"/>
      <c r="K35" s="596"/>
      <c r="L35" s="715"/>
    </row>
    <row r="36" spans="1:12" s="13" customFormat="1" ht="24.95" customHeight="1">
      <c r="A36" s="111"/>
      <c r="B36" s="341"/>
      <c r="C36" s="341" t="s">
        <v>637</v>
      </c>
      <c r="D36" s="382"/>
      <c r="E36" s="61"/>
      <c r="F36" s="61"/>
      <c r="G36" s="681"/>
      <c r="H36" s="681"/>
      <c r="I36" s="596"/>
      <c r="J36" s="596"/>
      <c r="K36" s="596"/>
      <c r="L36" s="715"/>
    </row>
    <row r="37" spans="1:12" s="13" customFormat="1" ht="24.95" customHeight="1">
      <c r="A37" s="111"/>
      <c r="B37" s="341"/>
      <c r="C37" s="341" t="s">
        <v>648</v>
      </c>
      <c r="D37" s="382"/>
      <c r="E37" s="61"/>
      <c r="F37" s="61"/>
      <c r="G37" s="681"/>
      <c r="H37" s="681"/>
      <c r="I37" s="596"/>
      <c r="J37" s="596"/>
      <c r="K37" s="596"/>
      <c r="L37" s="715"/>
    </row>
    <row r="38" spans="1:12" s="13" customFormat="1" ht="24.95" customHeight="1">
      <c r="A38" s="111"/>
      <c r="B38" s="341"/>
      <c r="C38" s="341" t="s">
        <v>633</v>
      </c>
      <c r="D38" s="382"/>
      <c r="E38" s="61"/>
      <c r="F38" s="61"/>
      <c r="G38" s="681"/>
      <c r="H38" s="681"/>
      <c r="I38" s="596"/>
      <c r="J38" s="596"/>
      <c r="K38" s="596"/>
      <c r="L38" s="715"/>
    </row>
    <row r="39" spans="1:12" s="13" customFormat="1" ht="24.95" customHeight="1">
      <c r="A39" s="111"/>
      <c r="B39" s="341"/>
      <c r="C39" s="341" t="s">
        <v>529</v>
      </c>
      <c r="D39" s="382"/>
      <c r="E39" s="61"/>
      <c r="F39" s="61"/>
      <c r="G39" s="681"/>
      <c r="H39" s="681"/>
      <c r="I39" s="596"/>
      <c r="J39" s="596"/>
      <c r="K39" s="596"/>
      <c r="L39" s="715"/>
    </row>
    <row r="40" spans="1:12" s="13" customFormat="1" ht="24.95" customHeight="1">
      <c r="A40" s="111"/>
      <c r="B40" s="341"/>
      <c r="C40" s="111" t="s">
        <v>632</v>
      </c>
      <c r="D40" s="382"/>
      <c r="E40" s="61"/>
      <c r="F40" s="61"/>
      <c r="G40" s="718"/>
      <c r="H40" s="718"/>
      <c r="I40" s="495"/>
      <c r="J40" s="596"/>
      <c r="K40" s="715"/>
      <c r="L40" s="715"/>
    </row>
    <row r="41" spans="1:12" s="13" customFormat="1" ht="24.95" customHeight="1">
      <c r="A41" s="111"/>
      <c r="B41" s="341"/>
      <c r="C41" s="341" t="s">
        <v>447</v>
      </c>
      <c r="D41" s="382"/>
      <c r="E41" s="61"/>
      <c r="F41" s="61"/>
      <c r="G41" s="681"/>
      <c r="H41" s="681"/>
      <c r="I41" s="596"/>
      <c r="J41" s="596"/>
      <c r="K41" s="596"/>
      <c r="L41" s="715"/>
    </row>
    <row r="42" spans="1:12" s="13" customFormat="1" ht="24.95" customHeight="1">
      <c r="A42" s="111"/>
      <c r="B42" s="341"/>
      <c r="C42" s="341" t="s">
        <v>131</v>
      </c>
      <c r="D42" s="382"/>
      <c r="E42" s="61"/>
      <c r="F42" s="61"/>
      <c r="G42" s="681"/>
      <c r="H42" s="681"/>
      <c r="I42" s="596"/>
      <c r="J42" s="596"/>
      <c r="K42" s="596"/>
      <c r="L42" s="715"/>
    </row>
    <row r="43" spans="1:12" s="13" customFormat="1" ht="24.95" customHeight="1">
      <c r="A43" s="111"/>
      <c r="B43" s="341"/>
      <c r="C43" s="341" t="s">
        <v>649</v>
      </c>
      <c r="D43" s="382"/>
      <c r="E43" s="61"/>
      <c r="F43" s="61"/>
      <c r="G43" s="681"/>
      <c r="H43" s="681"/>
      <c r="I43" s="596"/>
      <c r="J43" s="596"/>
      <c r="K43" s="596"/>
      <c r="L43" s="715"/>
    </row>
    <row r="44" spans="1:12" s="13" customFormat="1" ht="24.95" customHeight="1">
      <c r="A44" s="111"/>
      <c r="B44" s="341"/>
      <c r="C44" s="341" t="s">
        <v>633</v>
      </c>
      <c r="D44" s="382"/>
      <c r="E44" s="61"/>
      <c r="F44" s="61"/>
      <c r="G44" s="681"/>
      <c r="H44" s="681"/>
      <c r="I44" s="596"/>
      <c r="J44" s="596"/>
      <c r="K44" s="596"/>
      <c r="L44" s="596"/>
    </row>
    <row r="45" spans="1:12" s="13" customFormat="1" ht="24.95" customHeight="1">
      <c r="A45" s="111"/>
      <c r="B45" s="341"/>
      <c r="C45" s="341" t="s">
        <v>529</v>
      </c>
      <c r="D45" s="382"/>
      <c r="E45" s="61"/>
      <c r="F45" s="61"/>
      <c r="G45" s="681"/>
      <c r="H45" s="681"/>
      <c r="I45" s="596"/>
      <c r="J45" s="596"/>
      <c r="K45" s="596"/>
      <c r="L45" s="596"/>
    </row>
    <row r="46" spans="1:12" s="13" customFormat="1" ht="24.95" customHeight="1">
      <c r="A46" s="345"/>
      <c r="B46" s="342"/>
      <c r="C46" s="342"/>
      <c r="D46" s="196"/>
      <c r="E46" s="61"/>
      <c r="F46" s="61"/>
      <c r="G46" s="681"/>
      <c r="H46" s="681"/>
      <c r="I46" s="596"/>
      <c r="J46" s="596"/>
      <c r="K46" s="596"/>
      <c r="L46" s="596"/>
    </row>
    <row r="47" spans="1:12" s="13" customFormat="1" ht="26.25" customHeight="1">
      <c r="A47" s="716" t="s">
        <v>650</v>
      </c>
      <c r="B47" s="716"/>
      <c r="C47" s="716"/>
      <c r="D47" s="716"/>
    </row>
    <row r="48" spans="1:12" s="13" customFormat="1" ht="21" customHeight="1">
      <c r="A48" s="706" t="s">
        <v>651</v>
      </c>
      <c r="B48" s="706"/>
      <c r="C48" s="706"/>
      <c r="D48" s="706"/>
      <c r="E48" s="715"/>
      <c r="F48" s="6"/>
      <c r="G48" s="705"/>
      <c r="H48" s="705"/>
      <c r="I48" s="705"/>
      <c r="J48" s="705"/>
    </row>
    <row r="49" spans="1:9" s="13" customFormat="1" ht="15" customHeight="1">
      <c r="A49" s="706" t="s">
        <v>652</v>
      </c>
      <c r="B49" s="706"/>
      <c r="C49" s="706"/>
      <c r="D49" s="706"/>
      <c r="E49" s="715"/>
      <c r="F49" s="6"/>
      <c r="G49" s="6"/>
      <c r="H49" s="6"/>
      <c r="I49" s="6"/>
    </row>
    <row r="50" spans="1:9" s="13" customFormat="1" ht="13.5" thickBot="1">
      <c r="A50" s="681"/>
      <c r="B50" s="681"/>
      <c r="C50" s="340"/>
      <c r="D50" s="340"/>
      <c r="E50" s="715"/>
      <c r="F50" s="6"/>
      <c r="G50" s="6"/>
      <c r="H50" s="6"/>
      <c r="I50" s="6"/>
    </row>
    <row r="51" spans="1:9" s="13" customFormat="1" ht="12.75" customHeight="1">
      <c r="A51" s="713" t="s">
        <v>653</v>
      </c>
      <c r="B51" s="713"/>
      <c r="C51" s="597" t="s">
        <v>197</v>
      </c>
      <c r="D51" s="617" t="s">
        <v>198</v>
      </c>
      <c r="E51" s="617" t="s">
        <v>258</v>
      </c>
      <c r="F51" s="597" t="s">
        <v>259</v>
      </c>
      <c r="G51" s="6"/>
      <c r="H51" s="6"/>
      <c r="I51" s="6"/>
    </row>
    <row r="52" spans="1:9" s="13" customFormat="1">
      <c r="A52" s="714"/>
      <c r="B52" s="714"/>
      <c r="C52" s="598"/>
      <c r="D52" s="617"/>
      <c r="E52" s="617"/>
      <c r="F52" s="598"/>
      <c r="G52" s="6"/>
      <c r="H52" s="6"/>
      <c r="I52" s="6"/>
    </row>
    <row r="53" spans="1:9" s="13" customFormat="1">
      <c r="A53" s="193" t="s">
        <v>625</v>
      </c>
      <c r="B53" s="194"/>
      <c r="C53" s="708">
        <v>35.17</v>
      </c>
      <c r="D53" s="708">
        <v>60.92</v>
      </c>
      <c r="E53" s="708">
        <v>130.01</v>
      </c>
      <c r="F53" s="708">
        <v>180</v>
      </c>
      <c r="G53" s="6"/>
      <c r="H53" s="6"/>
      <c r="I53" s="6"/>
    </row>
    <row r="54" spans="1:9" s="13" customFormat="1" ht="13.5">
      <c r="A54" s="710" t="s">
        <v>654</v>
      </c>
      <c r="B54" s="711"/>
      <c r="C54" s="709"/>
      <c r="D54" s="709">
        <v>60.92</v>
      </c>
      <c r="E54" s="709">
        <v>130.01</v>
      </c>
      <c r="F54" s="709">
        <v>180</v>
      </c>
      <c r="G54" s="6"/>
      <c r="H54" s="6"/>
      <c r="I54" s="6"/>
    </row>
    <row r="55" spans="1:9" s="13" customFormat="1">
      <c r="A55" s="193" t="s">
        <v>627</v>
      </c>
      <c r="B55" s="194"/>
      <c r="C55" s="708">
        <v>27.88</v>
      </c>
      <c r="D55" s="708">
        <v>48.3</v>
      </c>
      <c r="E55" s="708">
        <v>104.65</v>
      </c>
      <c r="F55" s="708">
        <v>144.9</v>
      </c>
      <c r="G55" s="6"/>
      <c r="H55" s="6"/>
      <c r="I55" s="6"/>
    </row>
    <row r="56" spans="1:9" s="13" customFormat="1" ht="13.5">
      <c r="A56" s="710" t="s">
        <v>654</v>
      </c>
      <c r="B56" s="711"/>
      <c r="C56" s="709">
        <v>27.88</v>
      </c>
      <c r="D56" s="709">
        <v>48.3</v>
      </c>
      <c r="E56" s="709">
        <v>104.65</v>
      </c>
      <c r="F56" s="709">
        <v>144.9</v>
      </c>
      <c r="G56" s="6"/>
      <c r="H56" s="6"/>
      <c r="I56" s="6"/>
    </row>
    <row r="57" spans="1:9" s="13" customFormat="1">
      <c r="A57" s="111" t="s">
        <v>635</v>
      </c>
      <c r="B57" s="111"/>
      <c r="C57" s="708">
        <v>70.790000000000006</v>
      </c>
      <c r="D57" s="708">
        <v>119.23</v>
      </c>
      <c r="E57" s="708">
        <v>248.4</v>
      </c>
      <c r="F57" s="708">
        <v>331.2</v>
      </c>
      <c r="G57" s="6"/>
      <c r="H57" s="6"/>
      <c r="I57" s="6"/>
    </row>
    <row r="58" spans="1:9" s="13" customFormat="1" ht="13.5">
      <c r="A58" s="710" t="s">
        <v>655</v>
      </c>
      <c r="B58" s="712"/>
      <c r="C58" s="709">
        <v>70.790000000000006</v>
      </c>
      <c r="D58" s="709">
        <v>119.23</v>
      </c>
      <c r="E58" s="709">
        <v>248.4</v>
      </c>
      <c r="F58" s="709">
        <v>331.2</v>
      </c>
      <c r="G58" s="6"/>
      <c r="H58" s="6"/>
      <c r="I58" s="6"/>
    </row>
    <row r="59" spans="1:9" s="13" customFormat="1" ht="24" customHeight="1">
      <c r="A59" s="573" t="s">
        <v>650</v>
      </c>
      <c r="B59" s="573"/>
      <c r="C59" s="573"/>
      <c r="D59" s="573"/>
      <c r="E59" s="573"/>
      <c r="F59" s="573"/>
      <c r="G59" s="6"/>
      <c r="H59" s="6"/>
      <c r="I59" s="6"/>
    </row>
    <row r="60" spans="1:9" s="13" customFormat="1" ht="12.75" customHeight="1">
      <c r="A60" s="707" t="s">
        <v>216</v>
      </c>
      <c r="B60" s="707"/>
      <c r="C60" s="707"/>
      <c r="D60" s="707"/>
      <c r="E60" s="707"/>
      <c r="F60" s="707"/>
      <c r="G60" s="6"/>
      <c r="H60" s="6"/>
      <c r="I60" s="6"/>
    </row>
    <row r="61" spans="1:9" s="13" customFormat="1">
      <c r="A61" s="62"/>
      <c r="B61" s="6"/>
      <c r="C61" s="61"/>
      <c r="D61" s="61"/>
      <c r="E61" s="6"/>
      <c r="F61" s="6"/>
      <c r="G61" s="6"/>
      <c r="H61" s="6"/>
      <c r="I61" s="6"/>
    </row>
    <row r="62" spans="1:9" s="13" customFormat="1">
      <c r="A62" s="62"/>
      <c r="B62" s="6"/>
      <c r="C62" s="61"/>
      <c r="D62" s="61"/>
      <c r="E62" s="6"/>
      <c r="F62" s="6"/>
      <c r="G62" s="6"/>
      <c r="H62" s="6"/>
      <c r="I62" s="6"/>
    </row>
    <row r="63" spans="1:9" s="13" customFormat="1">
      <c r="A63" s="62"/>
      <c r="B63" s="6"/>
      <c r="C63" s="61"/>
      <c r="D63" s="61"/>
      <c r="E63" s="6"/>
      <c r="F63" s="6"/>
      <c r="G63" s="6"/>
      <c r="H63" s="6"/>
      <c r="I63" s="6"/>
    </row>
    <row r="64" spans="1:9" s="13" customFormat="1">
      <c r="A64" s="62"/>
      <c r="B64" s="6"/>
      <c r="C64" s="61"/>
      <c r="D64" s="61"/>
      <c r="E64" s="6"/>
      <c r="F64" s="6"/>
      <c r="G64" s="6"/>
      <c r="H64" s="6"/>
      <c r="I64" s="6"/>
    </row>
    <row r="65" spans="1:9" s="13" customFormat="1">
      <c r="A65" s="62"/>
      <c r="B65" s="6"/>
      <c r="C65" s="61"/>
      <c r="D65" s="61"/>
      <c r="E65" s="6"/>
      <c r="F65" s="6"/>
      <c r="G65" s="6"/>
      <c r="H65" s="6"/>
      <c r="I65" s="6"/>
    </row>
    <row r="66" spans="1:9" s="13" customFormat="1">
      <c r="A66" s="62"/>
      <c r="B66" s="6"/>
      <c r="C66" s="61"/>
      <c r="D66" s="61"/>
      <c r="E66" s="6"/>
      <c r="F66" s="6"/>
      <c r="G66" s="6"/>
      <c r="H66" s="6"/>
      <c r="I66" s="6"/>
    </row>
    <row r="67" spans="1:9" s="13" customFormat="1">
      <c r="A67" s="62"/>
      <c r="B67" s="6"/>
      <c r="C67" s="61"/>
      <c r="D67" s="61"/>
      <c r="E67" s="6"/>
      <c r="F67" s="6"/>
      <c r="G67" s="6"/>
      <c r="H67" s="6"/>
      <c r="I67" s="6"/>
    </row>
    <row r="68" spans="1:9" s="13" customFormat="1">
      <c r="A68" s="62"/>
      <c r="B68" s="6"/>
      <c r="C68" s="61"/>
      <c r="D68" s="61"/>
      <c r="E68" s="6"/>
      <c r="F68" s="6"/>
      <c r="G68" s="6"/>
      <c r="H68" s="6"/>
      <c r="I68" s="6"/>
    </row>
    <row r="69" spans="1:9" s="13" customFormat="1">
      <c r="A69" s="62"/>
      <c r="B69" s="6"/>
      <c r="C69" s="61"/>
      <c r="D69" s="61"/>
      <c r="E69" s="6"/>
      <c r="F69" s="6"/>
      <c r="G69" s="6"/>
      <c r="H69" s="6"/>
      <c r="I69" s="6"/>
    </row>
    <row r="70" spans="1:9" s="13" customFormat="1">
      <c r="A70" s="62"/>
      <c r="B70" s="6"/>
      <c r="C70" s="61"/>
      <c r="D70" s="61"/>
      <c r="E70" s="6"/>
      <c r="F70" s="6"/>
      <c r="G70" s="6"/>
      <c r="H70" s="6"/>
      <c r="I70" s="6"/>
    </row>
    <row r="71" spans="1:9" s="13" customFormat="1">
      <c r="A71" s="62"/>
      <c r="B71" s="6"/>
      <c r="C71" s="61"/>
      <c r="D71" s="61"/>
      <c r="E71" s="6"/>
      <c r="F71" s="6"/>
      <c r="G71" s="6"/>
      <c r="H71" s="6"/>
      <c r="I71" s="6"/>
    </row>
    <row r="72" spans="1:9" s="13" customFormat="1">
      <c r="A72" s="62"/>
      <c r="B72" s="6"/>
      <c r="C72" s="61"/>
      <c r="D72" s="61"/>
      <c r="E72" s="6"/>
      <c r="F72" s="6"/>
      <c r="G72" s="6"/>
      <c r="H72" s="6"/>
      <c r="I72" s="6"/>
    </row>
    <row r="73" spans="1:9" s="13" customFormat="1">
      <c r="A73" s="62"/>
      <c r="B73" s="6"/>
      <c r="C73" s="61"/>
      <c r="D73" s="61"/>
      <c r="E73" s="6"/>
      <c r="F73" s="6"/>
      <c r="G73" s="6"/>
      <c r="H73" s="6"/>
      <c r="I73" s="6"/>
    </row>
    <row r="74" spans="1:9" s="13" customFormat="1">
      <c r="A74" s="62"/>
      <c r="B74" s="6"/>
      <c r="C74" s="61"/>
      <c r="D74" s="61"/>
      <c r="E74" s="6"/>
      <c r="F74" s="6"/>
      <c r="G74" s="6"/>
      <c r="H74" s="6"/>
      <c r="I74" s="6"/>
    </row>
    <row r="75" spans="1:9" s="13" customFormat="1">
      <c r="A75" s="62"/>
      <c r="B75" s="6"/>
      <c r="C75" s="61"/>
      <c r="D75" s="61"/>
      <c r="E75" s="6"/>
      <c r="F75" s="6"/>
      <c r="G75" s="6"/>
      <c r="H75" s="6"/>
      <c r="I75" s="6"/>
    </row>
    <row r="76" spans="1:9" s="13" customFormat="1">
      <c r="A76" s="62"/>
      <c r="B76" s="6"/>
      <c r="C76" s="61"/>
      <c r="D76" s="61"/>
      <c r="E76" s="6"/>
      <c r="F76" s="6"/>
      <c r="G76" s="6"/>
      <c r="H76" s="6"/>
      <c r="I76" s="6"/>
    </row>
    <row r="77" spans="1:9" s="13" customFormat="1">
      <c r="A77" s="62"/>
      <c r="B77" s="6"/>
      <c r="C77" s="61"/>
      <c r="D77" s="61"/>
      <c r="E77" s="6"/>
      <c r="F77" s="6"/>
      <c r="G77" s="6"/>
      <c r="H77" s="6"/>
      <c r="I77" s="6"/>
    </row>
    <row r="78" spans="1:9" s="13" customFormat="1">
      <c r="A78" s="62"/>
      <c r="B78" s="6"/>
      <c r="C78" s="61"/>
      <c r="D78" s="61"/>
      <c r="E78" s="6"/>
      <c r="F78" s="6"/>
      <c r="G78" s="6"/>
      <c r="H78" s="6"/>
      <c r="I78" s="6"/>
    </row>
    <row r="79" spans="1:9" s="13" customFormat="1">
      <c r="A79" s="62"/>
      <c r="B79" s="6"/>
      <c r="C79" s="61"/>
      <c r="D79" s="61"/>
      <c r="E79" s="6"/>
      <c r="F79" s="6"/>
      <c r="G79" s="6"/>
      <c r="H79" s="6"/>
      <c r="I79" s="6"/>
    </row>
    <row r="80" spans="1:9" s="13" customFormat="1">
      <c r="A80" s="62"/>
      <c r="B80" s="6"/>
      <c r="C80" s="61"/>
      <c r="D80" s="61"/>
      <c r="E80" s="6"/>
      <c r="F80" s="6"/>
      <c r="G80" s="6"/>
      <c r="H80" s="6"/>
      <c r="I80" s="6"/>
    </row>
    <row r="81" spans="1:9" s="13" customFormat="1">
      <c r="A81" s="62"/>
      <c r="B81" s="6"/>
      <c r="C81" s="61"/>
      <c r="D81" s="61"/>
      <c r="E81" s="6"/>
      <c r="F81" s="6"/>
      <c r="G81" s="6"/>
      <c r="H81" s="6"/>
      <c r="I81" s="6"/>
    </row>
    <row r="82" spans="1:9" s="13" customFormat="1">
      <c r="A82" s="62"/>
      <c r="B82" s="6"/>
      <c r="C82" s="61"/>
      <c r="D82" s="61"/>
      <c r="E82" s="6"/>
      <c r="F82" s="6"/>
      <c r="G82" s="6"/>
      <c r="H82" s="6"/>
      <c r="I82" s="6"/>
    </row>
    <row r="83" spans="1:9" s="13" customFormat="1">
      <c r="A83" s="62"/>
      <c r="B83" s="6"/>
      <c r="C83" s="61"/>
      <c r="D83" s="61"/>
      <c r="E83" s="6"/>
      <c r="F83" s="6"/>
      <c r="G83" s="6"/>
      <c r="H83" s="6"/>
      <c r="I83" s="6"/>
    </row>
    <row r="84" spans="1:9" s="13" customFormat="1">
      <c r="A84" s="62"/>
      <c r="B84" s="6"/>
      <c r="C84" s="61"/>
      <c r="D84" s="61"/>
      <c r="E84" s="6"/>
      <c r="F84" s="6"/>
      <c r="G84" s="6"/>
      <c r="H84" s="6"/>
      <c r="I84" s="6"/>
    </row>
    <row r="85" spans="1:9" s="13" customFormat="1">
      <c r="A85" s="62"/>
      <c r="B85" s="6"/>
      <c r="C85" s="61"/>
      <c r="D85" s="61"/>
      <c r="E85" s="6"/>
      <c r="F85" s="6"/>
      <c r="G85" s="6"/>
      <c r="H85" s="6"/>
      <c r="I85" s="6"/>
    </row>
    <row r="86" spans="1:9" s="13" customFormat="1">
      <c r="A86" s="62"/>
      <c r="B86" s="6"/>
      <c r="C86" s="61"/>
      <c r="D86" s="61"/>
      <c r="E86" s="6"/>
      <c r="F86" s="6"/>
      <c r="G86" s="6"/>
      <c r="H86" s="6"/>
      <c r="I86" s="6"/>
    </row>
    <row r="87" spans="1:9" s="13" customFormat="1">
      <c r="A87" s="62"/>
      <c r="B87" s="6"/>
      <c r="C87" s="61"/>
      <c r="D87" s="61"/>
      <c r="E87" s="6"/>
      <c r="F87" s="6"/>
      <c r="G87" s="6"/>
      <c r="H87" s="6"/>
      <c r="I87" s="6"/>
    </row>
    <row r="88" spans="1:9" s="13" customFormat="1">
      <c r="A88" s="62"/>
      <c r="B88" s="6"/>
      <c r="C88" s="61"/>
      <c r="D88" s="61"/>
      <c r="E88" s="6"/>
      <c r="F88" s="6"/>
      <c r="G88" s="6"/>
      <c r="H88" s="6"/>
      <c r="I88" s="6"/>
    </row>
    <row r="89" spans="1:9" s="13" customFormat="1">
      <c r="A89" s="62"/>
      <c r="B89" s="6"/>
      <c r="C89" s="61"/>
      <c r="D89" s="61"/>
      <c r="E89" s="6"/>
      <c r="F89" s="6"/>
      <c r="G89" s="6"/>
      <c r="H89" s="6"/>
      <c r="I89" s="6"/>
    </row>
    <row r="90" spans="1:9" s="13" customFormat="1">
      <c r="A90" s="62"/>
      <c r="B90" s="6"/>
      <c r="C90" s="61"/>
      <c r="D90" s="61"/>
      <c r="E90" s="6"/>
      <c r="F90" s="6"/>
      <c r="G90" s="6"/>
      <c r="H90" s="6"/>
      <c r="I90" s="6"/>
    </row>
    <row r="91" spans="1:9" s="13" customFormat="1">
      <c r="A91" s="62"/>
      <c r="B91" s="6"/>
      <c r="C91" s="61"/>
      <c r="D91" s="61"/>
      <c r="E91" s="6"/>
      <c r="F91" s="6"/>
      <c r="G91" s="6"/>
      <c r="H91" s="6"/>
      <c r="I91" s="6"/>
    </row>
    <row r="92" spans="1:9" s="13" customFormat="1">
      <c r="A92" s="62"/>
      <c r="B92" s="6"/>
      <c r="C92" s="61"/>
      <c r="D92" s="61"/>
      <c r="E92" s="6"/>
      <c r="F92" s="6"/>
      <c r="G92" s="6"/>
      <c r="H92" s="6"/>
      <c r="I92" s="6"/>
    </row>
    <row r="93" spans="1:9" s="13" customFormat="1">
      <c r="A93" s="62"/>
      <c r="B93" s="6"/>
      <c r="C93" s="61"/>
      <c r="D93" s="61"/>
      <c r="E93" s="6"/>
      <c r="F93" s="6"/>
      <c r="G93" s="6"/>
      <c r="H93" s="6"/>
      <c r="I93" s="6"/>
    </row>
    <row r="94" spans="1:9" s="13" customFormat="1">
      <c r="A94" s="62"/>
      <c r="B94" s="6"/>
      <c r="C94" s="61"/>
      <c r="D94" s="61"/>
      <c r="E94" s="6"/>
      <c r="F94" s="6"/>
      <c r="G94" s="6"/>
      <c r="H94" s="6"/>
      <c r="I94" s="6"/>
    </row>
    <row r="95" spans="1:9" s="13" customFormat="1">
      <c r="A95" s="62"/>
      <c r="B95" s="6"/>
      <c r="C95" s="61"/>
      <c r="D95" s="61"/>
      <c r="E95" s="6"/>
      <c r="F95" s="6"/>
      <c r="G95" s="6"/>
      <c r="H95" s="6"/>
      <c r="I95" s="6"/>
    </row>
    <row r="96" spans="1:9" s="13" customFormat="1">
      <c r="A96" s="62"/>
      <c r="B96" s="6"/>
      <c r="C96" s="61"/>
      <c r="D96" s="61"/>
      <c r="E96" s="6"/>
      <c r="F96" s="6"/>
      <c r="G96" s="6"/>
      <c r="H96" s="6"/>
      <c r="I96" s="6"/>
    </row>
    <row r="97" spans="1:9" s="13" customFormat="1">
      <c r="A97" s="62"/>
      <c r="B97" s="6"/>
      <c r="C97" s="61"/>
      <c r="D97" s="61"/>
      <c r="E97" s="6"/>
      <c r="F97" s="6"/>
      <c r="G97" s="6"/>
      <c r="H97" s="6"/>
      <c r="I97" s="6"/>
    </row>
    <row r="98" spans="1:9" s="13" customFormat="1">
      <c r="A98" s="62"/>
      <c r="B98" s="6"/>
      <c r="C98" s="61"/>
      <c r="D98" s="61"/>
      <c r="E98" s="6"/>
      <c r="F98" s="6"/>
      <c r="G98" s="6"/>
      <c r="H98" s="6"/>
      <c r="I98" s="6"/>
    </row>
    <row r="99" spans="1:9" s="13" customFormat="1">
      <c r="A99" s="62"/>
      <c r="B99" s="6"/>
      <c r="C99" s="61"/>
      <c r="D99" s="61"/>
      <c r="E99" s="6"/>
      <c r="F99" s="6"/>
      <c r="G99" s="6"/>
      <c r="H99" s="6"/>
      <c r="I99" s="6"/>
    </row>
    <row r="100" spans="1:9" s="13" customFormat="1">
      <c r="A100" s="62"/>
      <c r="B100" s="6"/>
      <c r="C100" s="61"/>
      <c r="D100" s="61"/>
      <c r="E100" s="6"/>
      <c r="F100" s="6"/>
      <c r="G100" s="6"/>
      <c r="H100" s="6"/>
      <c r="I100" s="6"/>
    </row>
    <row r="101" spans="1:9" s="13" customFormat="1">
      <c r="A101" s="62"/>
      <c r="B101" s="6"/>
      <c r="C101" s="61"/>
      <c r="D101" s="61"/>
      <c r="E101" s="6"/>
      <c r="F101" s="6"/>
      <c r="G101" s="6"/>
      <c r="H101" s="6"/>
      <c r="I101" s="6"/>
    </row>
    <row r="102" spans="1:9" s="13" customFormat="1">
      <c r="A102" s="62"/>
      <c r="B102" s="6"/>
      <c r="C102" s="61"/>
      <c r="D102" s="61"/>
      <c r="E102" s="6"/>
      <c r="F102" s="6"/>
      <c r="G102" s="6"/>
      <c r="H102" s="6"/>
      <c r="I102" s="6"/>
    </row>
    <row r="103" spans="1:9" s="13" customFormat="1">
      <c r="A103" s="62"/>
      <c r="B103" s="6"/>
      <c r="C103" s="61"/>
      <c r="D103" s="61"/>
      <c r="E103" s="6"/>
      <c r="F103" s="6"/>
      <c r="G103" s="6"/>
      <c r="H103" s="6"/>
      <c r="I103" s="6"/>
    </row>
    <row r="104" spans="1:9" s="13" customFormat="1">
      <c r="A104" s="62"/>
      <c r="B104" s="6"/>
      <c r="C104" s="61"/>
      <c r="D104" s="61"/>
      <c r="E104" s="6"/>
      <c r="F104" s="6"/>
      <c r="G104" s="6"/>
      <c r="H104" s="6"/>
      <c r="I104" s="6"/>
    </row>
    <row r="105" spans="1:9" s="13" customFormat="1">
      <c r="A105" s="62"/>
      <c r="B105" s="6"/>
      <c r="C105" s="61"/>
      <c r="D105" s="61"/>
      <c r="E105" s="6"/>
      <c r="F105" s="6"/>
      <c r="G105" s="6"/>
      <c r="H105" s="6"/>
      <c r="I105" s="6"/>
    </row>
    <row r="106" spans="1:9" s="13" customFormat="1">
      <c r="A106" s="62"/>
      <c r="B106" s="6"/>
      <c r="C106" s="61"/>
      <c r="D106" s="61"/>
      <c r="E106" s="6"/>
      <c r="F106" s="6"/>
      <c r="G106" s="6"/>
      <c r="H106" s="6"/>
      <c r="I106" s="6"/>
    </row>
    <row r="107" spans="1:9" s="13" customFormat="1">
      <c r="A107" s="62"/>
      <c r="B107" s="6"/>
      <c r="C107" s="61"/>
      <c r="D107" s="61"/>
      <c r="E107" s="6"/>
      <c r="F107" s="6"/>
      <c r="G107" s="6"/>
      <c r="H107" s="6"/>
      <c r="I107" s="6"/>
    </row>
    <row r="108" spans="1:9" s="13" customFormat="1">
      <c r="A108" s="62"/>
      <c r="B108" s="6"/>
      <c r="C108" s="61"/>
      <c r="D108" s="61"/>
      <c r="E108" s="6"/>
      <c r="F108" s="6"/>
      <c r="G108" s="6"/>
      <c r="H108" s="6"/>
      <c r="I108" s="6"/>
    </row>
    <row r="109" spans="1:9" s="13" customFormat="1">
      <c r="A109" s="62"/>
      <c r="B109" s="6"/>
      <c r="C109" s="61"/>
      <c r="D109" s="61"/>
      <c r="E109" s="6"/>
      <c r="F109" s="6"/>
      <c r="G109" s="6"/>
      <c r="H109" s="6"/>
      <c r="I109" s="6"/>
    </row>
    <row r="110" spans="1:9" s="13" customFormat="1">
      <c r="A110" s="62"/>
      <c r="B110" s="6"/>
      <c r="C110" s="61"/>
      <c r="D110" s="61"/>
      <c r="E110" s="6"/>
      <c r="F110" s="6"/>
      <c r="G110" s="6"/>
      <c r="H110" s="6"/>
      <c r="I110" s="6"/>
    </row>
    <row r="111" spans="1:9" s="13" customFormat="1">
      <c r="A111" s="62"/>
      <c r="B111" s="6"/>
      <c r="C111" s="61"/>
      <c r="D111" s="61"/>
      <c r="E111" s="6"/>
      <c r="F111" s="6"/>
      <c r="G111" s="6"/>
      <c r="H111" s="6"/>
      <c r="I111" s="6"/>
    </row>
    <row r="112" spans="1:9" s="13" customFormat="1">
      <c r="A112" s="62"/>
      <c r="B112" s="6"/>
      <c r="C112" s="61"/>
      <c r="D112" s="61"/>
      <c r="E112" s="6"/>
      <c r="F112" s="6"/>
      <c r="G112" s="6"/>
      <c r="H112" s="6"/>
      <c r="I112" s="6"/>
    </row>
    <row r="113" spans="1:9" s="13" customFormat="1">
      <c r="A113" s="62"/>
      <c r="B113" s="6"/>
      <c r="C113" s="61"/>
      <c r="D113" s="61"/>
      <c r="E113" s="6"/>
      <c r="F113" s="6"/>
      <c r="G113" s="6"/>
      <c r="H113" s="6"/>
      <c r="I113" s="6"/>
    </row>
    <row r="114" spans="1:9" s="13" customFormat="1">
      <c r="A114" s="62"/>
      <c r="B114" s="6"/>
      <c r="C114" s="61"/>
      <c r="D114" s="61"/>
      <c r="E114" s="6"/>
      <c r="F114" s="6"/>
      <c r="G114" s="6"/>
      <c r="H114" s="6"/>
      <c r="I114" s="6"/>
    </row>
    <row r="115" spans="1:9" s="13" customFormat="1">
      <c r="A115" s="62"/>
      <c r="B115" s="6"/>
      <c r="C115" s="61"/>
      <c r="D115" s="61"/>
      <c r="E115" s="6"/>
      <c r="F115" s="6"/>
      <c r="G115" s="6"/>
      <c r="H115" s="6"/>
      <c r="I115" s="6"/>
    </row>
    <row r="116" spans="1:9" s="13" customFormat="1">
      <c r="A116" s="62"/>
      <c r="B116" s="6"/>
      <c r="C116" s="61"/>
      <c r="D116" s="61"/>
      <c r="E116" s="6"/>
      <c r="F116" s="6"/>
      <c r="G116" s="6"/>
      <c r="H116" s="6"/>
      <c r="I116" s="6"/>
    </row>
    <row r="117" spans="1:9" s="13" customFormat="1">
      <c r="A117" s="62"/>
      <c r="B117" s="6"/>
      <c r="C117" s="61"/>
      <c r="D117" s="61"/>
      <c r="E117" s="6"/>
      <c r="F117" s="6"/>
      <c r="G117" s="6"/>
      <c r="H117" s="6"/>
      <c r="I117" s="6"/>
    </row>
    <row r="118" spans="1:9" s="13" customFormat="1">
      <c r="A118" s="62"/>
      <c r="B118" s="6"/>
      <c r="C118" s="61"/>
      <c r="D118" s="61"/>
      <c r="E118" s="6"/>
      <c r="F118" s="6"/>
      <c r="G118" s="6"/>
      <c r="H118" s="6"/>
      <c r="I118" s="6"/>
    </row>
    <row r="119" spans="1:9" s="13" customFormat="1">
      <c r="A119" s="62"/>
      <c r="B119" s="6"/>
      <c r="C119" s="61"/>
      <c r="D119" s="61"/>
      <c r="E119" s="6"/>
      <c r="F119" s="6"/>
      <c r="G119" s="6"/>
      <c r="H119" s="6"/>
      <c r="I119" s="6"/>
    </row>
    <row r="120" spans="1:9" s="13" customFormat="1">
      <c r="A120" s="62"/>
      <c r="B120" s="6"/>
      <c r="C120" s="61"/>
      <c r="D120" s="61"/>
      <c r="E120" s="6"/>
      <c r="F120" s="6"/>
      <c r="G120" s="6"/>
      <c r="H120" s="6"/>
      <c r="I120" s="6"/>
    </row>
  </sheetData>
  <sheetProtection selectLockedCells="1" selectUnlockedCells="1"/>
  <sortState xmlns:xlrd2="http://schemas.microsoft.com/office/spreadsheetml/2017/richdata2" ref="D23:D26">
    <sortCondition ref="D23"/>
  </sortState>
  <mergeCells count="62">
    <mergeCell ref="G44:H44"/>
    <mergeCell ref="I44:I46"/>
    <mergeCell ref="J44:J46"/>
    <mergeCell ref="K44:K46"/>
    <mergeCell ref="L44:L46"/>
    <mergeCell ref="G45:H45"/>
    <mergeCell ref="G46:H46"/>
    <mergeCell ref="G40:H40"/>
    <mergeCell ref="J40:L40"/>
    <mergeCell ref="G41:H41"/>
    <mergeCell ref="I41:I43"/>
    <mergeCell ref="J41:L43"/>
    <mergeCell ref="G42:H42"/>
    <mergeCell ref="G43:H43"/>
    <mergeCell ref="G37:H37"/>
    <mergeCell ref="I37:I39"/>
    <mergeCell ref="J37:J39"/>
    <mergeCell ref="K37:L39"/>
    <mergeCell ref="G38:H38"/>
    <mergeCell ref="G39:H39"/>
    <mergeCell ref="G34:H34"/>
    <mergeCell ref="I34:I36"/>
    <mergeCell ref="J34:J36"/>
    <mergeCell ref="K34:L36"/>
    <mergeCell ref="G35:H35"/>
    <mergeCell ref="G36:H36"/>
    <mergeCell ref="G32:H33"/>
    <mergeCell ref="I32:I33"/>
    <mergeCell ref="J32:J33"/>
    <mergeCell ref="K32:K33"/>
    <mergeCell ref="L32:L33"/>
    <mergeCell ref="F55:F56"/>
    <mergeCell ref="D57:D58"/>
    <mergeCell ref="E57:E58"/>
    <mergeCell ref="F57:F58"/>
    <mergeCell ref="A1:D1"/>
    <mergeCell ref="A51:B52"/>
    <mergeCell ref="C51:C52"/>
    <mergeCell ref="D51:D52"/>
    <mergeCell ref="E51:E52"/>
    <mergeCell ref="E48:E50"/>
    <mergeCell ref="A50:B50"/>
    <mergeCell ref="A48:D48"/>
    <mergeCell ref="A2:D2"/>
    <mergeCell ref="A3:D3"/>
    <mergeCell ref="A47:D47"/>
    <mergeCell ref="A59:F59"/>
    <mergeCell ref="G48:J48"/>
    <mergeCell ref="A49:D49"/>
    <mergeCell ref="F51:F52"/>
    <mergeCell ref="A60:F60"/>
    <mergeCell ref="C53:C54"/>
    <mergeCell ref="C55:C56"/>
    <mergeCell ref="C57:C58"/>
    <mergeCell ref="D53:D54"/>
    <mergeCell ref="E53:E54"/>
    <mergeCell ref="F53:F54"/>
    <mergeCell ref="D55:D56"/>
    <mergeCell ref="E55:E56"/>
    <mergeCell ref="A54:B54"/>
    <mergeCell ref="A56:B56"/>
    <mergeCell ref="A58:B58"/>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92D050"/>
  </sheetPr>
  <dimension ref="A1:BE245"/>
  <sheetViews>
    <sheetView showGridLines="0" zoomScaleNormal="100" workbookViewId="0">
      <selection activeCell="C50" sqref="C50"/>
    </sheetView>
  </sheetViews>
  <sheetFormatPr defaultColWidth="9.140625" defaultRowHeight="12.75"/>
  <cols>
    <col min="1" max="1" width="50" style="62" customWidth="1"/>
    <col min="2" max="2" width="98.5703125" style="62" customWidth="1"/>
    <col min="3" max="3" width="61.42578125" style="6" customWidth="1"/>
    <col min="4" max="4" width="39.28515625" style="6" customWidth="1"/>
    <col min="5" max="5" width="19.140625" style="6" customWidth="1"/>
    <col min="6" max="6" width="12.42578125" style="14" customWidth="1"/>
    <col min="7" max="7" width="80.7109375" style="14" customWidth="1"/>
    <col min="8" max="8" width="12.7109375" style="14" customWidth="1"/>
    <col min="9" max="9" width="66.42578125" style="14" customWidth="1"/>
    <col min="10" max="10" width="9.140625" style="14"/>
    <col min="11" max="11" width="52.140625" style="14" customWidth="1"/>
    <col min="12" max="12" width="2" style="14" customWidth="1"/>
    <col min="13" max="13" width="62.85546875" style="14" customWidth="1"/>
    <col min="14" max="14" width="9.140625" style="14"/>
    <col min="15" max="15" width="73.5703125" style="14" customWidth="1"/>
    <col min="16" max="16384" width="9.140625" style="14"/>
  </cols>
  <sheetData>
    <row r="1" spans="1:15" s="98" customFormat="1" ht="30" customHeight="1">
      <c r="A1" s="584" t="s">
        <v>656</v>
      </c>
      <c r="B1" s="586"/>
    </row>
    <row r="2" spans="1:15" s="58" customFormat="1" ht="25.5" customHeight="1">
      <c r="A2" s="575" t="s">
        <v>405</v>
      </c>
      <c r="B2" s="577"/>
      <c r="C2" s="310"/>
      <c r="D2" s="510"/>
    </row>
    <row r="3" spans="1:15" s="59" customFormat="1" ht="18" customHeight="1">
      <c r="A3" s="578" t="s">
        <v>657</v>
      </c>
      <c r="B3" s="580"/>
      <c r="C3" s="70"/>
      <c r="D3" s="70"/>
      <c r="G3" s="310"/>
    </row>
    <row r="4" spans="1:15" s="59" customFormat="1" ht="18" customHeight="1">
      <c r="A4" s="113"/>
      <c r="B4" s="481">
        <v>1</v>
      </c>
      <c r="C4" s="70"/>
      <c r="D4" s="70"/>
      <c r="G4" s="310"/>
      <c r="K4" s="59">
        <v>5</v>
      </c>
    </row>
    <row r="5" spans="1:15" s="13" customFormat="1" ht="19.5" customHeight="1">
      <c r="A5" s="114" t="s">
        <v>623</v>
      </c>
      <c r="B5" s="490">
        <v>45.02</v>
      </c>
      <c r="D5" s="71"/>
      <c r="G5" s="310"/>
    </row>
    <row r="6" spans="1:15" s="13" customFormat="1" ht="19.5" customHeight="1">
      <c r="A6" s="114" t="s">
        <v>94</v>
      </c>
      <c r="B6" s="490">
        <v>71.88</v>
      </c>
      <c r="C6" s="71"/>
      <c r="D6" s="71"/>
    </row>
    <row r="7" spans="1:15" s="13" customFormat="1" ht="19.5" customHeight="1">
      <c r="A7" s="122" t="s">
        <v>658</v>
      </c>
      <c r="B7" s="488">
        <v>84.07</v>
      </c>
      <c r="C7" s="99"/>
      <c r="D7" s="71"/>
    </row>
    <row r="8" spans="1:15" s="13" customFormat="1" ht="35.25" customHeight="1">
      <c r="A8" s="616" t="s">
        <v>195</v>
      </c>
      <c r="B8" s="616"/>
      <c r="C8" s="61"/>
      <c r="D8" s="61"/>
    </row>
    <row r="9" spans="1:15" s="13" customFormat="1" ht="36" customHeight="1" thickBot="1">
      <c r="A9" s="720" t="s">
        <v>659</v>
      </c>
      <c r="B9" s="720"/>
      <c r="C9" s="360"/>
      <c r="D9" s="61"/>
    </row>
    <row r="10" spans="1:15" s="13" customFormat="1" ht="28.5" customHeight="1">
      <c r="A10" s="713" t="s">
        <v>660</v>
      </c>
      <c r="B10" s="719"/>
      <c r="C10" s="517" t="s">
        <v>197</v>
      </c>
      <c r="D10" s="493" t="s">
        <v>275</v>
      </c>
    </row>
    <row r="11" spans="1:15" s="13" customFormat="1" ht="14.45" customHeight="1">
      <c r="A11" s="513"/>
      <c r="B11" s="513"/>
      <c r="C11" s="343"/>
      <c r="D11" s="494"/>
      <c r="G11" s="346"/>
      <c r="I11" s="346"/>
      <c r="K11" s="346"/>
      <c r="M11" s="346"/>
      <c r="O11" s="470"/>
    </row>
    <row r="12" spans="1:15" s="13" customFormat="1" ht="34.5" customHeight="1">
      <c r="A12" s="193" t="s">
        <v>661</v>
      </c>
      <c r="B12" s="123" t="s">
        <v>662</v>
      </c>
      <c r="C12" s="511">
        <v>155</v>
      </c>
      <c r="D12" s="511">
        <v>240</v>
      </c>
      <c r="G12" s="347"/>
      <c r="I12" s="347"/>
      <c r="K12" s="347"/>
      <c r="M12" s="347"/>
      <c r="O12" s="471"/>
    </row>
    <row r="13" spans="1:15" s="13" customFormat="1" ht="30.75" customHeight="1">
      <c r="A13" s="195"/>
      <c r="B13" s="116" t="s">
        <v>663</v>
      </c>
      <c r="C13" s="344">
        <v>100</v>
      </c>
      <c r="D13" s="344">
        <v>150</v>
      </c>
      <c r="G13" s="347"/>
      <c r="I13" s="347"/>
      <c r="K13" s="347"/>
      <c r="M13" s="347"/>
      <c r="O13" s="471"/>
    </row>
    <row r="14" spans="1:15" s="13" customFormat="1" ht="24.75" customHeight="1">
      <c r="A14" s="195"/>
      <c r="B14" s="472" t="s">
        <v>664</v>
      </c>
      <c r="C14" s="344">
        <v>100</v>
      </c>
      <c r="D14" s="344">
        <v>150</v>
      </c>
      <c r="G14" s="347"/>
      <c r="I14" s="347"/>
      <c r="K14" s="347"/>
      <c r="M14" s="347"/>
      <c r="O14" s="471"/>
    </row>
    <row r="15" spans="1:15" s="13" customFormat="1" ht="37.5" customHeight="1">
      <c r="A15" s="195"/>
      <c r="B15" s="116" t="s">
        <v>665</v>
      </c>
      <c r="C15" s="344">
        <v>75</v>
      </c>
      <c r="D15" s="344">
        <v>97.5</v>
      </c>
      <c r="G15" s="347"/>
      <c r="I15" s="347"/>
      <c r="K15" s="347"/>
      <c r="M15" s="347"/>
      <c r="O15" s="471"/>
    </row>
    <row r="16" spans="1:15" s="13" customFormat="1" ht="14.45" customHeight="1">
      <c r="A16" s="195"/>
      <c r="B16" s="116" t="s">
        <v>666</v>
      </c>
      <c r="C16" s="344">
        <v>70</v>
      </c>
      <c r="D16" s="344">
        <v>100</v>
      </c>
      <c r="G16" s="347"/>
      <c r="I16" s="347"/>
      <c r="K16" s="347"/>
      <c r="M16" s="347"/>
      <c r="O16" s="471"/>
    </row>
    <row r="17" spans="1:15" s="13" customFormat="1" ht="31.5" customHeight="1">
      <c r="A17" s="195"/>
      <c r="B17" s="116" t="s">
        <v>667</v>
      </c>
      <c r="C17" s="344">
        <v>66.5</v>
      </c>
      <c r="D17" s="344">
        <v>99.75</v>
      </c>
      <c r="G17" s="347"/>
      <c r="I17" s="347"/>
      <c r="K17" s="347"/>
      <c r="M17" s="347"/>
      <c r="O17" s="471"/>
    </row>
    <row r="18" spans="1:15" s="13" customFormat="1" ht="30.75" customHeight="1">
      <c r="A18" s="195"/>
      <c r="B18" s="116" t="s">
        <v>668</v>
      </c>
      <c r="C18" s="344">
        <v>64</v>
      </c>
      <c r="D18" s="344">
        <v>93</v>
      </c>
      <c r="G18" s="347"/>
      <c r="I18" s="347"/>
      <c r="K18" s="347"/>
      <c r="M18" s="347"/>
      <c r="O18" s="471"/>
    </row>
    <row r="19" spans="1:15" s="13" customFormat="1" ht="14.45" customHeight="1">
      <c r="A19" s="195"/>
      <c r="B19" s="116" t="s">
        <v>669</v>
      </c>
      <c r="C19" s="344">
        <v>60</v>
      </c>
      <c r="D19" s="344">
        <v>90</v>
      </c>
      <c r="G19" s="347"/>
      <c r="I19" s="347"/>
      <c r="K19" s="347"/>
      <c r="M19" s="347"/>
      <c r="O19" s="471"/>
    </row>
    <row r="20" spans="1:15" s="13" customFormat="1" ht="14.45" customHeight="1">
      <c r="A20" s="111" t="s">
        <v>670</v>
      </c>
      <c r="B20" s="116" t="s">
        <v>671</v>
      </c>
      <c r="C20" s="344">
        <v>225</v>
      </c>
      <c r="D20" s="344">
        <v>300</v>
      </c>
      <c r="G20" s="347"/>
      <c r="I20" s="347"/>
      <c r="K20" s="347"/>
      <c r="M20" s="347"/>
      <c r="O20" s="471"/>
    </row>
    <row r="21" spans="1:15" s="13" customFormat="1" ht="28.5" customHeight="1">
      <c r="A21" s="195"/>
      <c r="B21" s="116" t="s">
        <v>672</v>
      </c>
      <c r="C21" s="344">
        <v>150</v>
      </c>
      <c r="D21" s="344">
        <v>195</v>
      </c>
      <c r="G21" s="347"/>
      <c r="I21" s="347"/>
      <c r="K21" s="347"/>
      <c r="M21" s="347"/>
      <c r="O21" s="471"/>
    </row>
    <row r="22" spans="1:15" s="13" customFormat="1" ht="14.45" customHeight="1">
      <c r="A22" s="195"/>
      <c r="B22" s="116" t="s">
        <v>673</v>
      </c>
      <c r="C22" s="344">
        <v>150</v>
      </c>
      <c r="D22" s="344">
        <v>195</v>
      </c>
      <c r="G22" s="347"/>
      <c r="I22" s="347"/>
      <c r="K22" s="347"/>
      <c r="M22" s="347"/>
      <c r="O22" s="471"/>
    </row>
    <row r="23" spans="1:15" s="13" customFormat="1" ht="23.25" customHeight="1">
      <c r="A23" s="195"/>
      <c r="B23" s="116" t="s">
        <v>674</v>
      </c>
      <c r="C23" s="344">
        <v>150</v>
      </c>
      <c r="D23" s="344">
        <v>195</v>
      </c>
      <c r="G23" s="347"/>
      <c r="I23" s="347"/>
      <c r="K23" s="347"/>
      <c r="M23" s="347"/>
      <c r="O23" s="471"/>
    </row>
    <row r="24" spans="1:15" s="13" customFormat="1" ht="40.5" customHeight="1">
      <c r="A24" s="195"/>
      <c r="B24" s="116" t="s">
        <v>675</v>
      </c>
      <c r="C24" s="344">
        <v>150</v>
      </c>
      <c r="D24" s="344">
        <v>195</v>
      </c>
      <c r="I24" s="347"/>
      <c r="K24" s="347"/>
      <c r="M24" s="347"/>
      <c r="O24" s="471"/>
    </row>
    <row r="25" spans="1:15" s="13" customFormat="1" ht="31.5" customHeight="1">
      <c r="A25" s="195"/>
      <c r="B25" s="116" t="s">
        <v>676</v>
      </c>
      <c r="C25" s="344">
        <v>150</v>
      </c>
      <c r="D25" s="344">
        <v>195</v>
      </c>
      <c r="I25" s="347"/>
      <c r="K25" s="347"/>
      <c r="M25" s="347"/>
      <c r="O25" s="471"/>
    </row>
    <row r="26" spans="1:15" s="13" customFormat="1" ht="14.45" customHeight="1">
      <c r="A26" s="195"/>
      <c r="B26" s="116" t="s">
        <v>677</v>
      </c>
      <c r="C26" s="344">
        <v>130</v>
      </c>
      <c r="D26" s="344">
        <v>170</v>
      </c>
      <c r="G26" s="348"/>
      <c r="I26" s="347"/>
      <c r="K26" s="347"/>
      <c r="M26" s="347"/>
      <c r="O26" s="471"/>
    </row>
    <row r="27" spans="1:15" s="13" customFormat="1" ht="33.75" customHeight="1">
      <c r="A27" s="195"/>
      <c r="B27" s="116" t="s">
        <v>678</v>
      </c>
      <c r="C27" s="344">
        <v>130</v>
      </c>
      <c r="D27" s="344">
        <v>170</v>
      </c>
      <c r="G27" s="349"/>
      <c r="I27" s="347"/>
      <c r="K27" s="347"/>
      <c r="M27" s="347"/>
      <c r="O27" s="471"/>
    </row>
    <row r="28" spans="1:15" s="13" customFormat="1" ht="24" customHeight="1">
      <c r="A28" s="195"/>
      <c r="B28" s="116" t="s">
        <v>679</v>
      </c>
      <c r="C28" s="344">
        <v>130</v>
      </c>
      <c r="D28" s="344">
        <v>170</v>
      </c>
      <c r="G28" s="349"/>
      <c r="I28" s="347"/>
      <c r="K28" s="347"/>
      <c r="M28" s="347"/>
      <c r="O28" s="471"/>
    </row>
    <row r="29" spans="1:15" s="13" customFormat="1" ht="27" customHeight="1">
      <c r="A29" s="195"/>
      <c r="B29" s="116" t="s">
        <v>680</v>
      </c>
      <c r="C29" s="344">
        <v>130</v>
      </c>
      <c r="D29" s="344">
        <v>170</v>
      </c>
      <c r="G29" s="349"/>
      <c r="I29" s="347"/>
      <c r="K29" s="347"/>
      <c r="M29" s="347"/>
      <c r="O29" s="471"/>
    </row>
    <row r="30" spans="1:15" s="13" customFormat="1" ht="39" customHeight="1">
      <c r="A30" s="195"/>
      <c r="B30" s="116" t="s">
        <v>681</v>
      </c>
      <c r="C30" s="344">
        <v>130</v>
      </c>
      <c r="D30" s="344">
        <v>170</v>
      </c>
      <c r="G30" s="349"/>
      <c r="I30" s="347"/>
      <c r="K30" s="347"/>
      <c r="M30" s="347"/>
      <c r="O30" s="471"/>
    </row>
    <row r="31" spans="1:15" s="13" customFormat="1" ht="27.75" customHeight="1">
      <c r="A31" s="195"/>
      <c r="B31" s="116" t="s">
        <v>682</v>
      </c>
      <c r="C31" s="344">
        <v>130</v>
      </c>
      <c r="D31" s="344">
        <v>170</v>
      </c>
      <c r="G31" s="349"/>
      <c r="I31" s="347"/>
      <c r="K31" s="347"/>
      <c r="M31" s="347"/>
      <c r="O31" s="471"/>
    </row>
    <row r="32" spans="1:15" s="13" customFormat="1" ht="27" customHeight="1">
      <c r="A32" s="195"/>
      <c r="B32" s="116" t="s">
        <v>683</v>
      </c>
      <c r="C32" s="344">
        <v>130</v>
      </c>
      <c r="D32" s="344">
        <v>170</v>
      </c>
      <c r="G32" s="349"/>
      <c r="I32" s="347"/>
      <c r="K32" s="347"/>
      <c r="M32" s="347"/>
      <c r="O32" s="471"/>
    </row>
    <row r="33" spans="1:15" s="13" customFormat="1" ht="27" customHeight="1">
      <c r="A33" s="195"/>
      <c r="B33" s="472" t="s">
        <v>684</v>
      </c>
      <c r="C33" s="344">
        <v>110</v>
      </c>
      <c r="D33" s="344">
        <v>145</v>
      </c>
      <c r="G33" s="350"/>
      <c r="I33" s="347"/>
      <c r="K33" s="347"/>
      <c r="M33" s="347"/>
      <c r="O33" s="471"/>
    </row>
    <row r="34" spans="1:15" s="13" customFormat="1" ht="21" customHeight="1">
      <c r="A34" s="195"/>
      <c r="B34" s="116" t="s">
        <v>685</v>
      </c>
      <c r="C34" s="344">
        <v>110</v>
      </c>
      <c r="D34" s="344">
        <v>145</v>
      </c>
      <c r="G34" s="349"/>
      <c r="I34" s="347"/>
      <c r="K34" s="347"/>
      <c r="M34" s="347"/>
      <c r="O34" s="471"/>
    </row>
    <row r="35" spans="1:15" s="13" customFormat="1" ht="14.45" customHeight="1">
      <c r="A35" s="195"/>
      <c r="B35" s="116" t="s">
        <v>686</v>
      </c>
      <c r="C35" s="344">
        <v>80</v>
      </c>
      <c r="D35" s="344">
        <v>100</v>
      </c>
      <c r="G35" s="349"/>
      <c r="I35" s="347"/>
      <c r="K35" s="347"/>
      <c r="M35" s="347"/>
      <c r="O35" s="471"/>
    </row>
    <row r="36" spans="1:15" s="13" customFormat="1" ht="25.5" customHeight="1">
      <c r="A36" s="195"/>
      <c r="B36" s="116" t="s">
        <v>687</v>
      </c>
      <c r="C36" s="344">
        <v>110</v>
      </c>
      <c r="D36" s="344">
        <v>145</v>
      </c>
      <c r="G36" s="349"/>
      <c r="I36" s="347"/>
      <c r="K36" s="347"/>
      <c r="M36" s="347"/>
      <c r="O36" s="471"/>
    </row>
    <row r="37" spans="1:15" s="13" customFormat="1" ht="23.25" customHeight="1">
      <c r="A37" s="195"/>
      <c r="B37" s="116" t="s">
        <v>688</v>
      </c>
      <c r="C37" s="344">
        <v>110</v>
      </c>
      <c r="D37" s="344">
        <v>145</v>
      </c>
      <c r="G37" s="349"/>
      <c r="I37" s="347"/>
      <c r="K37" s="347"/>
      <c r="M37" s="347"/>
      <c r="O37" s="471"/>
    </row>
    <row r="38" spans="1:15" s="13" customFormat="1" ht="14.45" customHeight="1">
      <c r="A38" s="195"/>
      <c r="B38" s="116" t="s">
        <v>689</v>
      </c>
      <c r="C38" s="344">
        <v>110</v>
      </c>
      <c r="D38" s="344">
        <v>145</v>
      </c>
      <c r="G38" s="349"/>
      <c r="I38" s="347"/>
      <c r="K38" s="347"/>
      <c r="M38" s="347"/>
      <c r="O38" s="471"/>
    </row>
    <row r="39" spans="1:15" s="13" customFormat="1" ht="26.25" customHeight="1">
      <c r="A39" s="195"/>
      <c r="B39" s="116" t="s">
        <v>690</v>
      </c>
      <c r="C39" s="344">
        <v>95</v>
      </c>
      <c r="D39" s="344">
        <v>125</v>
      </c>
      <c r="G39" s="349"/>
      <c r="I39" s="347"/>
      <c r="K39" s="347"/>
      <c r="M39" s="347"/>
      <c r="O39" s="471"/>
    </row>
    <row r="40" spans="1:15" s="13" customFormat="1" ht="31.5" customHeight="1">
      <c r="A40" s="195"/>
      <c r="B40" s="116" t="s">
        <v>691</v>
      </c>
      <c r="C40" s="344">
        <v>95</v>
      </c>
      <c r="D40" s="344">
        <v>125</v>
      </c>
      <c r="G40" s="349"/>
      <c r="I40" s="347"/>
      <c r="K40" s="347"/>
      <c r="M40" s="347"/>
      <c r="O40" s="471"/>
    </row>
    <row r="41" spans="1:15" s="13" customFormat="1" ht="14.45" customHeight="1">
      <c r="A41" s="195"/>
      <c r="B41" s="116" t="s">
        <v>692</v>
      </c>
      <c r="C41" s="344">
        <v>95</v>
      </c>
      <c r="D41" s="344">
        <v>125</v>
      </c>
      <c r="G41" s="349"/>
      <c r="I41" s="347"/>
      <c r="K41" s="347"/>
      <c r="M41" s="347"/>
      <c r="O41" s="471"/>
    </row>
    <row r="42" spans="1:15" s="13" customFormat="1" ht="14.45" customHeight="1">
      <c r="A42" s="195"/>
      <c r="B42" s="116" t="s">
        <v>693</v>
      </c>
      <c r="C42" s="344">
        <v>95</v>
      </c>
      <c r="D42" s="344">
        <v>125</v>
      </c>
      <c r="G42" s="349"/>
      <c r="I42" s="347"/>
      <c r="K42" s="347"/>
      <c r="M42" s="347"/>
      <c r="O42" s="471"/>
    </row>
    <row r="43" spans="1:15" s="13" customFormat="1" ht="30" customHeight="1">
      <c r="A43" s="195"/>
      <c r="B43" s="116" t="s">
        <v>176</v>
      </c>
      <c r="C43" s="344">
        <v>95</v>
      </c>
      <c r="D43" s="344">
        <v>125</v>
      </c>
      <c r="G43" s="349"/>
      <c r="I43" s="347"/>
      <c r="K43" s="347"/>
      <c r="M43" s="347"/>
      <c r="O43" s="471"/>
    </row>
    <row r="44" spans="1:15" s="13" customFormat="1" ht="14.45" customHeight="1">
      <c r="A44" s="195"/>
      <c r="B44" s="116" t="s">
        <v>694</v>
      </c>
      <c r="C44" s="344">
        <v>95</v>
      </c>
      <c r="D44" s="344">
        <v>125</v>
      </c>
      <c r="G44" s="349"/>
      <c r="I44" s="347"/>
      <c r="K44" s="347"/>
      <c r="M44" s="347"/>
      <c r="O44" s="471"/>
    </row>
    <row r="45" spans="1:15" s="13" customFormat="1" ht="14.45" customHeight="1">
      <c r="A45" s="195"/>
      <c r="B45" s="116" t="s">
        <v>695</v>
      </c>
      <c r="C45" s="344">
        <v>95</v>
      </c>
      <c r="D45" s="344">
        <v>125</v>
      </c>
      <c r="G45" s="349"/>
      <c r="I45" s="347"/>
      <c r="K45" s="347"/>
      <c r="M45" s="347"/>
      <c r="O45" s="471"/>
    </row>
    <row r="46" spans="1:15" s="13" customFormat="1" ht="30.75" customHeight="1">
      <c r="A46" s="195"/>
      <c r="B46" s="116" t="s">
        <v>696</v>
      </c>
      <c r="C46" s="344">
        <v>95</v>
      </c>
      <c r="D46" s="344">
        <v>125</v>
      </c>
      <c r="G46" s="349"/>
      <c r="I46" s="347"/>
      <c r="K46" s="347"/>
      <c r="M46" s="347"/>
      <c r="O46" s="471"/>
    </row>
    <row r="47" spans="1:15" s="13" customFormat="1" ht="27" customHeight="1">
      <c r="A47" s="195"/>
      <c r="B47" s="116" t="s">
        <v>697</v>
      </c>
      <c r="C47" s="344">
        <v>80</v>
      </c>
      <c r="D47" s="344">
        <v>100</v>
      </c>
      <c r="G47" s="349"/>
      <c r="I47" s="347"/>
      <c r="K47" s="347"/>
      <c r="M47" s="347"/>
      <c r="O47" s="471"/>
    </row>
    <row r="48" spans="1:15" s="13" customFormat="1" ht="25.5" customHeight="1">
      <c r="A48" s="195"/>
      <c r="B48" s="116" t="s">
        <v>698</v>
      </c>
      <c r="C48" s="344">
        <v>80</v>
      </c>
      <c r="D48" s="344">
        <v>100</v>
      </c>
      <c r="G48" s="349"/>
      <c r="I48" s="347"/>
      <c r="K48" s="347"/>
      <c r="M48" s="347"/>
      <c r="O48" s="471"/>
    </row>
    <row r="49" spans="1:56" s="13" customFormat="1" ht="14.45" customHeight="1">
      <c r="A49" s="195"/>
      <c r="B49" s="116" t="s">
        <v>699</v>
      </c>
      <c r="C49" s="344">
        <v>80</v>
      </c>
      <c r="D49" s="344">
        <v>100</v>
      </c>
      <c r="G49" s="349"/>
      <c r="I49" s="347"/>
      <c r="K49" s="347"/>
      <c r="M49" s="347"/>
      <c r="O49" s="471"/>
    </row>
    <row r="50" spans="1:56" s="13" customFormat="1" ht="21" customHeight="1">
      <c r="A50" s="195"/>
      <c r="B50" s="116" t="s">
        <v>700</v>
      </c>
      <c r="C50" s="344">
        <v>80</v>
      </c>
      <c r="D50" s="344">
        <v>100</v>
      </c>
      <c r="G50" s="350"/>
      <c r="I50" s="347"/>
      <c r="K50" s="347"/>
      <c r="M50" s="347"/>
      <c r="O50" s="471"/>
    </row>
    <row r="51" spans="1:56" s="13" customFormat="1" ht="36.75" customHeight="1">
      <c r="A51" s="195"/>
      <c r="B51" s="116" t="s">
        <v>701</v>
      </c>
      <c r="C51" s="344">
        <v>80</v>
      </c>
      <c r="D51" s="344">
        <v>100</v>
      </c>
      <c r="G51" s="350"/>
      <c r="I51" s="347"/>
      <c r="K51" s="347"/>
      <c r="M51" s="347"/>
      <c r="O51" s="471"/>
    </row>
    <row r="52" spans="1:56" s="13" customFormat="1" ht="33.75" customHeight="1">
      <c r="A52" s="195"/>
      <c r="B52" s="116" t="s">
        <v>702</v>
      </c>
      <c r="C52" s="344">
        <v>80</v>
      </c>
      <c r="D52" s="344">
        <v>100</v>
      </c>
      <c r="G52" s="350"/>
      <c r="I52" s="347"/>
      <c r="K52" s="347"/>
      <c r="M52" s="347"/>
      <c r="O52" s="471"/>
    </row>
    <row r="53" spans="1:56" s="9" customFormat="1" ht="29.25" customHeight="1">
      <c r="A53" s="195"/>
      <c r="B53" s="116" t="s">
        <v>462</v>
      </c>
      <c r="C53" s="344">
        <v>80</v>
      </c>
      <c r="D53" s="344">
        <v>100</v>
      </c>
      <c r="G53" s="350"/>
      <c r="I53" s="347"/>
      <c r="K53" s="347"/>
      <c r="M53" s="347"/>
      <c r="O53" s="471"/>
    </row>
    <row r="54" spans="1:56" s="13" customFormat="1" ht="25.5" customHeight="1">
      <c r="A54" s="195"/>
      <c r="B54" s="116" t="s">
        <v>703</v>
      </c>
      <c r="C54" s="344">
        <v>80</v>
      </c>
      <c r="D54" s="344">
        <v>100</v>
      </c>
      <c r="G54" s="350"/>
      <c r="I54" s="347"/>
      <c r="K54" s="347"/>
      <c r="M54" s="347"/>
      <c r="O54" s="471"/>
      <c r="AS54" s="6"/>
      <c r="AT54" s="6"/>
      <c r="AU54" s="6"/>
      <c r="AV54" s="6"/>
      <c r="AW54" s="6"/>
      <c r="AX54" s="6"/>
      <c r="AY54" s="6"/>
      <c r="AZ54" s="6"/>
      <c r="BA54" s="6"/>
      <c r="BB54" s="6"/>
      <c r="BC54" s="6"/>
      <c r="BD54" s="6"/>
    </row>
    <row r="55" spans="1:56" s="13" customFormat="1" ht="27.75" customHeight="1">
      <c r="A55" s="195"/>
      <c r="B55" s="116" t="s">
        <v>704</v>
      </c>
      <c r="C55" s="344">
        <v>80</v>
      </c>
      <c r="D55" s="344">
        <v>100</v>
      </c>
      <c r="G55" s="349"/>
      <c r="I55" s="347"/>
      <c r="K55" s="347"/>
      <c r="M55" s="347"/>
      <c r="O55" s="471"/>
      <c r="AS55" s="6"/>
      <c r="AT55" s="6"/>
      <c r="AU55" s="6"/>
      <c r="AV55" s="6"/>
      <c r="AW55" s="6"/>
      <c r="AX55" s="6"/>
      <c r="AY55" s="6"/>
      <c r="AZ55" s="6"/>
      <c r="BA55" s="6"/>
      <c r="BB55" s="6"/>
      <c r="BC55" s="6"/>
      <c r="BD55" s="6"/>
    </row>
    <row r="56" spans="1:56" s="13" customFormat="1" ht="15" customHeight="1">
      <c r="A56" s="195"/>
      <c r="B56" s="116" t="s">
        <v>705</v>
      </c>
      <c r="C56" s="344">
        <v>80</v>
      </c>
      <c r="D56" s="344">
        <v>100</v>
      </c>
      <c r="G56" s="347"/>
      <c r="I56" s="347"/>
      <c r="K56" s="347"/>
      <c r="M56" s="347"/>
      <c r="O56" s="471"/>
      <c r="AS56" s="6"/>
      <c r="AT56" s="6"/>
      <c r="AU56" s="6"/>
      <c r="AV56" s="6"/>
      <c r="AW56" s="6"/>
      <c r="AX56" s="6"/>
      <c r="AY56" s="6"/>
      <c r="AZ56" s="6"/>
      <c r="BA56" s="6"/>
      <c r="BB56" s="6"/>
      <c r="BC56" s="6"/>
      <c r="BD56" s="6"/>
    </row>
    <row r="57" spans="1:56" s="13" customFormat="1">
      <c r="A57" s="111" t="s">
        <v>706</v>
      </c>
      <c r="B57" s="116" t="s">
        <v>707</v>
      </c>
      <c r="C57" s="344">
        <v>125</v>
      </c>
      <c r="D57" s="344">
        <v>187.5</v>
      </c>
      <c r="G57" s="347"/>
      <c r="K57" s="347"/>
      <c r="M57" s="347"/>
      <c r="O57" s="471"/>
      <c r="AS57" s="6"/>
      <c r="AT57" s="6"/>
      <c r="AU57" s="6"/>
      <c r="AV57" s="6"/>
      <c r="AW57" s="6"/>
      <c r="AX57" s="6"/>
      <c r="AY57" s="6"/>
      <c r="AZ57" s="6"/>
      <c r="BA57" s="6"/>
      <c r="BB57" s="6"/>
      <c r="BC57" s="6"/>
      <c r="BD57" s="6"/>
    </row>
    <row r="58" spans="1:56" s="13" customFormat="1" ht="15" customHeight="1">
      <c r="A58" s="345"/>
      <c r="B58" s="124"/>
      <c r="C58" s="512"/>
      <c r="D58" s="512"/>
      <c r="G58" s="347"/>
      <c r="K58" s="347"/>
      <c r="M58" s="347"/>
      <c r="O58" s="471"/>
      <c r="AS58" s="6"/>
      <c r="AT58" s="6"/>
      <c r="AU58" s="6"/>
      <c r="AV58" s="6"/>
      <c r="AW58" s="6"/>
      <c r="AX58" s="6"/>
      <c r="AY58" s="6"/>
      <c r="AZ58" s="6"/>
      <c r="BA58" s="6"/>
      <c r="BB58" s="6"/>
      <c r="BC58" s="6"/>
      <c r="BD58" s="6"/>
    </row>
    <row r="59" spans="1:56" s="13" customFormat="1" ht="15" customHeight="1">
      <c r="A59" s="357"/>
      <c r="B59" s="358"/>
      <c r="C59" s="359"/>
      <c r="D59" s="359"/>
      <c r="G59" s="349"/>
      <c r="K59" s="347"/>
      <c r="M59" s="347"/>
      <c r="O59" s="471"/>
      <c r="AS59" s="6"/>
      <c r="AT59" s="6"/>
      <c r="AU59" s="6"/>
      <c r="AV59" s="6"/>
      <c r="AW59" s="6"/>
      <c r="AX59" s="6"/>
      <c r="AY59" s="6"/>
      <c r="AZ59" s="6"/>
      <c r="BA59" s="6"/>
      <c r="BB59" s="6"/>
      <c r="BC59" s="6"/>
      <c r="BD59" s="6"/>
    </row>
    <row r="60" spans="1:56" s="13" customFormat="1" ht="27" customHeight="1">
      <c r="A60" s="355"/>
      <c r="B60" s="353"/>
      <c r="C60" s="354"/>
      <c r="D60" s="354"/>
      <c r="G60" s="349"/>
      <c r="K60" s="347"/>
      <c r="M60" s="347"/>
      <c r="O60" s="471"/>
      <c r="AS60" s="6"/>
      <c r="AT60" s="6"/>
      <c r="AU60" s="6"/>
      <c r="AV60" s="6"/>
      <c r="AW60" s="6"/>
      <c r="AX60" s="6"/>
      <c r="AY60" s="6"/>
      <c r="AZ60" s="6"/>
      <c r="BA60" s="6"/>
      <c r="BB60" s="6"/>
      <c r="BC60" s="6"/>
      <c r="BD60" s="6"/>
    </row>
    <row r="61" spans="1:56" s="13" customFormat="1" ht="22.5" customHeight="1">
      <c r="A61" s="355"/>
      <c r="B61" s="353"/>
      <c r="C61" s="354"/>
      <c r="D61" s="354"/>
      <c r="G61" s="349"/>
      <c r="K61" s="347"/>
      <c r="M61" s="347"/>
      <c r="AS61" s="6"/>
      <c r="AT61" s="6"/>
      <c r="AU61" s="6"/>
      <c r="AV61" s="6"/>
      <c r="AW61" s="6"/>
      <c r="AX61" s="6"/>
      <c r="AY61" s="6"/>
      <c r="AZ61" s="6"/>
      <c r="BA61" s="6"/>
      <c r="BB61" s="6"/>
      <c r="BC61" s="6"/>
      <c r="BD61" s="6"/>
    </row>
    <row r="62" spans="1:56" s="13" customFormat="1" ht="28.5" customHeight="1">
      <c r="A62" s="356"/>
      <c r="B62" s="353"/>
      <c r="C62" s="354"/>
      <c r="D62" s="354"/>
      <c r="G62" s="349"/>
      <c r="K62" s="347"/>
      <c r="M62" s="347"/>
      <c r="AS62" s="6"/>
      <c r="AT62" s="6"/>
      <c r="AU62" s="6"/>
      <c r="AV62" s="6"/>
      <c r="AW62" s="6"/>
      <c r="AX62" s="6"/>
      <c r="AY62" s="6"/>
      <c r="AZ62" s="6"/>
      <c r="BA62" s="6"/>
      <c r="BB62" s="6"/>
      <c r="BC62" s="6"/>
      <c r="BD62" s="6"/>
    </row>
    <row r="63" spans="1:56" s="13" customFormat="1" ht="15" customHeight="1">
      <c r="A63" s="355"/>
      <c r="B63" s="353"/>
      <c r="C63" s="354"/>
      <c r="D63" s="354"/>
      <c r="G63" s="349"/>
      <c r="K63" s="347"/>
      <c r="M63" s="347"/>
      <c r="AS63" s="6"/>
      <c r="AT63" s="6"/>
      <c r="AU63" s="6"/>
      <c r="AV63" s="6"/>
      <c r="AW63" s="6"/>
      <c r="AX63" s="6"/>
      <c r="AY63" s="6"/>
      <c r="AZ63" s="6"/>
      <c r="BA63" s="6"/>
      <c r="BB63" s="6"/>
      <c r="BC63" s="6"/>
      <c r="BD63" s="6"/>
    </row>
    <row r="64" spans="1:56" s="13" customFormat="1" ht="15" customHeight="1">
      <c r="A64" s="355"/>
      <c r="B64" s="353"/>
      <c r="C64" s="354"/>
      <c r="D64" s="354"/>
      <c r="G64" s="349"/>
      <c r="K64" s="347"/>
      <c r="M64" s="347"/>
      <c r="AS64" s="6"/>
      <c r="AT64" s="6"/>
      <c r="AU64" s="6"/>
      <c r="AV64" s="6"/>
      <c r="AW64" s="6"/>
      <c r="AX64" s="6"/>
      <c r="AY64" s="6"/>
      <c r="AZ64" s="6"/>
      <c r="BA64" s="6"/>
      <c r="BB64" s="6"/>
      <c r="BC64" s="6"/>
      <c r="BD64" s="6"/>
    </row>
    <row r="65" spans="1:57" s="13" customFormat="1" ht="15" customHeight="1">
      <c r="A65" s="355"/>
      <c r="B65" s="353"/>
      <c r="C65" s="354"/>
      <c r="D65" s="354"/>
      <c r="G65" s="347"/>
      <c r="K65" s="347"/>
      <c r="M65" s="347"/>
      <c r="AS65" s="6"/>
      <c r="AT65" s="6"/>
      <c r="AU65" s="6"/>
      <c r="AV65" s="6"/>
      <c r="AW65" s="6"/>
      <c r="AX65" s="6"/>
      <c r="AY65" s="6"/>
      <c r="AZ65" s="6"/>
      <c r="BA65" s="6"/>
      <c r="BB65" s="6"/>
      <c r="BC65" s="6"/>
      <c r="BD65" s="6"/>
    </row>
    <row r="66" spans="1:57" s="13" customFormat="1" ht="26.25" customHeight="1">
      <c r="A66" s="355"/>
      <c r="B66" s="353"/>
      <c r="C66" s="354"/>
      <c r="D66" s="354"/>
      <c r="E66" s="495"/>
      <c r="G66" s="349"/>
      <c r="K66" s="347"/>
      <c r="M66" s="347"/>
      <c r="AT66" s="6"/>
      <c r="AU66" s="6"/>
      <c r="AV66" s="6"/>
      <c r="AW66" s="6"/>
      <c r="AX66" s="6"/>
      <c r="AY66" s="6"/>
      <c r="AZ66" s="6"/>
      <c r="BA66" s="6"/>
      <c r="BB66" s="6"/>
      <c r="BC66" s="6"/>
      <c r="BD66" s="6"/>
      <c r="BE66" s="6"/>
    </row>
    <row r="67" spans="1:57" s="13" customFormat="1" ht="28.5" customHeight="1">
      <c r="A67" s="355"/>
      <c r="B67" s="353"/>
      <c r="C67" s="354"/>
      <c r="D67" s="354"/>
      <c r="E67" s="495"/>
      <c r="G67" s="347"/>
      <c r="K67" s="347"/>
      <c r="M67" s="347"/>
      <c r="AT67" s="6"/>
      <c r="AU67" s="6"/>
      <c r="AV67" s="6"/>
      <c r="AW67" s="6"/>
      <c r="AX67" s="6"/>
      <c r="AY67" s="6"/>
      <c r="AZ67" s="6"/>
      <c r="BA67" s="6"/>
      <c r="BB67" s="6"/>
      <c r="BC67" s="6"/>
      <c r="BD67" s="6"/>
      <c r="BE67" s="6"/>
    </row>
    <row r="68" spans="1:57" s="13" customFormat="1" ht="29.25" customHeight="1">
      <c r="A68" s="355"/>
      <c r="B68" s="353"/>
      <c r="C68" s="354"/>
      <c r="D68" s="354"/>
      <c r="E68" s="495"/>
      <c r="G68" s="347"/>
      <c r="K68" s="347"/>
      <c r="M68" s="347"/>
      <c r="AT68" s="6"/>
      <c r="AU68" s="6"/>
      <c r="AV68" s="6"/>
      <c r="AW68" s="6"/>
      <c r="AX68" s="6"/>
      <c r="AY68" s="6"/>
      <c r="AZ68" s="6"/>
      <c r="BA68" s="6"/>
      <c r="BB68" s="6"/>
      <c r="BC68" s="6"/>
      <c r="BD68" s="6"/>
      <c r="BE68" s="6"/>
    </row>
    <row r="69" spans="1:57" s="13" customFormat="1" ht="40.5" customHeight="1">
      <c r="A69" s="355"/>
      <c r="B69" s="353"/>
      <c r="C69" s="354"/>
      <c r="D69" s="354"/>
      <c r="E69" s="495"/>
      <c r="G69" s="347"/>
      <c r="K69" s="347"/>
      <c r="M69" s="347"/>
      <c r="AT69" s="6"/>
      <c r="AU69" s="6"/>
      <c r="AV69" s="6"/>
      <c r="AW69" s="6"/>
      <c r="AX69" s="6"/>
      <c r="AY69" s="6"/>
      <c r="AZ69" s="6"/>
      <c r="BA69" s="6"/>
      <c r="BB69" s="6"/>
      <c r="BC69" s="6"/>
      <c r="BD69" s="6"/>
      <c r="BE69" s="6"/>
    </row>
    <row r="70" spans="1:57" s="13" customFormat="1" ht="30.75" customHeight="1">
      <c r="A70" s="355"/>
      <c r="B70" s="353"/>
      <c r="C70" s="354"/>
      <c r="D70" s="354"/>
      <c r="E70" s="495"/>
      <c r="G70" s="347"/>
      <c r="K70" s="347"/>
      <c r="M70" s="347"/>
      <c r="AT70" s="6"/>
      <c r="AU70" s="6"/>
      <c r="AV70" s="6"/>
      <c r="AW70" s="6"/>
      <c r="AX70" s="6"/>
      <c r="AY70" s="6"/>
      <c r="AZ70" s="6"/>
      <c r="BA70" s="6"/>
      <c r="BB70" s="6"/>
      <c r="BC70" s="6"/>
      <c r="BD70" s="6"/>
      <c r="BE70" s="6"/>
    </row>
    <row r="71" spans="1:57" s="13" customFormat="1" ht="26.25" customHeight="1">
      <c r="A71" s="355"/>
      <c r="B71" s="353"/>
      <c r="C71" s="354"/>
      <c r="D71" s="354"/>
      <c r="E71" s="495"/>
      <c r="G71" s="347"/>
      <c r="K71" s="347"/>
      <c r="M71" s="347"/>
      <c r="AT71" s="6"/>
      <c r="AU71" s="6"/>
      <c r="AV71" s="6"/>
      <c r="AW71" s="6"/>
      <c r="AX71" s="6"/>
      <c r="AY71" s="6"/>
      <c r="AZ71" s="6"/>
      <c r="BA71" s="6"/>
      <c r="BB71" s="6"/>
      <c r="BC71" s="6"/>
      <c r="BD71" s="6"/>
      <c r="BE71" s="6"/>
    </row>
    <row r="72" spans="1:57" s="13" customFormat="1" ht="27" customHeight="1">
      <c r="A72" s="355"/>
      <c r="B72" s="353"/>
      <c r="C72" s="354"/>
      <c r="D72" s="354"/>
      <c r="E72" s="495"/>
      <c r="G72" s="347"/>
      <c r="K72" s="347"/>
      <c r="M72" s="347"/>
      <c r="AT72" s="6"/>
      <c r="AU72" s="6"/>
      <c r="AV72" s="6"/>
      <c r="AW72" s="6"/>
      <c r="AX72" s="6"/>
      <c r="AY72" s="6"/>
      <c r="AZ72" s="6"/>
      <c r="BA72" s="6"/>
      <c r="BB72" s="6"/>
      <c r="BC72" s="6"/>
      <c r="BD72" s="6"/>
      <c r="BE72" s="6"/>
    </row>
    <row r="73" spans="1:57" s="13" customFormat="1" ht="22.5" customHeight="1">
      <c r="A73" s="355"/>
      <c r="B73" s="353"/>
      <c r="C73" s="354"/>
      <c r="D73" s="354"/>
      <c r="E73" s="495"/>
      <c r="G73" s="347"/>
      <c r="K73" s="347"/>
      <c r="M73" s="347"/>
      <c r="AT73" s="6"/>
      <c r="AU73" s="6"/>
      <c r="AV73" s="6"/>
      <c r="AW73" s="6"/>
      <c r="AX73" s="6"/>
      <c r="AY73" s="6"/>
      <c r="AZ73" s="6"/>
      <c r="BA73" s="6"/>
      <c r="BB73" s="6"/>
      <c r="BC73" s="6"/>
      <c r="BD73" s="6"/>
      <c r="BE73" s="6"/>
    </row>
    <row r="74" spans="1:57" s="13" customFormat="1" ht="15" customHeight="1">
      <c r="A74" s="355"/>
      <c r="B74" s="353"/>
      <c r="C74" s="354"/>
      <c r="D74" s="354"/>
      <c r="E74" s="495"/>
      <c r="G74" s="347"/>
      <c r="K74" s="347"/>
      <c r="M74" s="347"/>
      <c r="AT74" s="6"/>
      <c r="AU74" s="6"/>
      <c r="AV74" s="6"/>
      <c r="AW74" s="6"/>
      <c r="AX74" s="6"/>
      <c r="AY74" s="6"/>
      <c r="AZ74" s="6"/>
      <c r="BA74" s="6"/>
      <c r="BB74" s="6"/>
      <c r="BC74" s="6"/>
      <c r="BD74" s="6"/>
      <c r="BE74" s="6"/>
    </row>
    <row r="75" spans="1:57" s="13" customFormat="1" ht="15" customHeight="1">
      <c r="A75" s="355"/>
      <c r="B75" s="353"/>
      <c r="C75" s="354"/>
      <c r="D75" s="354"/>
      <c r="E75" s="495"/>
      <c r="G75" s="347"/>
      <c r="K75" s="347"/>
      <c r="M75" s="347"/>
      <c r="AT75" s="6"/>
      <c r="AU75" s="6"/>
      <c r="AV75" s="6"/>
      <c r="AW75" s="6"/>
      <c r="AX75" s="6"/>
      <c r="AY75" s="6"/>
      <c r="AZ75" s="6"/>
      <c r="BA75" s="6"/>
      <c r="BB75" s="6"/>
      <c r="BC75" s="6"/>
      <c r="BD75" s="6"/>
      <c r="BE75" s="6"/>
    </row>
    <row r="76" spans="1:57" s="13" customFormat="1" ht="15" customHeight="1">
      <c r="A76" s="355"/>
      <c r="B76" s="353"/>
      <c r="C76" s="354"/>
      <c r="D76" s="354"/>
      <c r="E76" s="495"/>
      <c r="G76" s="347"/>
      <c r="K76" s="347"/>
      <c r="AT76" s="6"/>
      <c r="AU76" s="6"/>
      <c r="AV76" s="6"/>
      <c r="AW76" s="6"/>
      <c r="AX76" s="6"/>
      <c r="AY76" s="6"/>
      <c r="AZ76" s="6"/>
      <c r="BA76" s="6"/>
      <c r="BB76" s="6"/>
      <c r="BC76" s="6"/>
      <c r="BD76" s="6"/>
      <c r="BE76" s="6"/>
    </row>
    <row r="77" spans="1:57" s="13" customFormat="1" ht="15" customHeight="1">
      <c r="A77" s="355"/>
      <c r="B77" s="353"/>
      <c r="C77" s="354"/>
      <c r="D77" s="354"/>
      <c r="E77" s="495"/>
      <c r="G77" s="347"/>
      <c r="I77" s="9"/>
      <c r="K77" s="347"/>
      <c r="AT77" s="6"/>
      <c r="AU77" s="6"/>
      <c r="AV77" s="6"/>
      <c r="AW77" s="6"/>
      <c r="AX77" s="6"/>
      <c r="AY77" s="6"/>
      <c r="AZ77" s="6"/>
      <c r="BA77" s="6"/>
      <c r="BB77" s="6"/>
      <c r="BC77" s="6"/>
      <c r="BD77" s="6"/>
      <c r="BE77" s="6"/>
    </row>
    <row r="78" spans="1:57" s="13" customFormat="1" ht="30" customHeight="1">
      <c r="A78" s="355"/>
      <c r="B78" s="353"/>
      <c r="C78" s="354"/>
      <c r="D78" s="354"/>
      <c r="E78" s="495"/>
      <c r="G78" s="347"/>
      <c r="K78" s="347"/>
      <c r="AT78" s="6"/>
      <c r="AU78" s="6"/>
      <c r="AV78" s="6"/>
      <c r="AW78" s="6"/>
      <c r="AX78" s="6"/>
      <c r="AY78" s="6"/>
      <c r="AZ78" s="6"/>
      <c r="BA78" s="6"/>
      <c r="BB78" s="6"/>
      <c r="BC78" s="6"/>
      <c r="BD78" s="6"/>
      <c r="BE78" s="6"/>
    </row>
    <row r="79" spans="1:57" s="13" customFormat="1" ht="25.5" customHeight="1">
      <c r="A79" s="355"/>
      <c r="B79" s="353"/>
      <c r="C79" s="354"/>
      <c r="D79" s="354"/>
      <c r="E79" s="495"/>
      <c r="G79" s="347"/>
      <c r="K79" s="347"/>
      <c r="AT79" s="6"/>
      <c r="AU79" s="6"/>
      <c r="AV79" s="6"/>
      <c r="AW79" s="6"/>
      <c r="AX79" s="6"/>
      <c r="AY79" s="6"/>
      <c r="AZ79" s="6"/>
      <c r="BA79" s="6"/>
      <c r="BB79" s="6"/>
      <c r="BC79" s="6"/>
      <c r="BD79" s="6"/>
      <c r="BE79" s="6"/>
    </row>
    <row r="80" spans="1:57" s="13" customFormat="1" ht="24.75" customHeight="1">
      <c r="A80" s="355"/>
      <c r="B80" s="353"/>
      <c r="C80" s="354"/>
      <c r="D80" s="354"/>
      <c r="E80" s="495"/>
      <c r="G80" s="347"/>
      <c r="K80" s="347"/>
      <c r="AT80" s="6"/>
      <c r="AU80" s="6"/>
      <c r="AV80" s="6"/>
      <c r="AW80" s="6"/>
      <c r="AX80" s="6"/>
      <c r="AY80" s="6"/>
      <c r="AZ80" s="6"/>
      <c r="BA80" s="6"/>
      <c r="BB80" s="6"/>
      <c r="BC80" s="6"/>
      <c r="BD80" s="6"/>
      <c r="BE80" s="6"/>
    </row>
    <row r="81" spans="1:57" s="13" customFormat="1" ht="23.25" customHeight="1">
      <c r="A81" s="355"/>
      <c r="B81" s="353"/>
      <c r="C81" s="354"/>
      <c r="D81" s="354"/>
      <c r="E81" s="495"/>
      <c r="G81" s="347"/>
      <c r="K81" s="347"/>
      <c r="AT81" s="6"/>
      <c r="AU81" s="6"/>
      <c r="AV81" s="6"/>
      <c r="AW81" s="6"/>
      <c r="AX81" s="6"/>
      <c r="AY81" s="6"/>
      <c r="AZ81" s="6"/>
      <c r="BA81" s="6"/>
      <c r="BB81" s="6"/>
      <c r="BC81" s="6"/>
      <c r="BD81" s="6"/>
      <c r="BE81" s="6"/>
    </row>
    <row r="82" spans="1:57" s="13" customFormat="1" ht="29.25" customHeight="1">
      <c r="A82" s="355"/>
      <c r="B82" s="353"/>
      <c r="C82" s="354"/>
      <c r="D82" s="354"/>
      <c r="E82" s="495"/>
      <c r="G82" s="347"/>
      <c r="K82" s="347"/>
      <c r="AT82" s="6"/>
      <c r="AU82" s="6"/>
      <c r="AV82" s="6"/>
      <c r="AW82" s="6"/>
      <c r="AX82" s="6"/>
      <c r="AY82" s="6"/>
      <c r="AZ82" s="6"/>
      <c r="BA82" s="6"/>
      <c r="BB82" s="6"/>
      <c r="BC82" s="6"/>
      <c r="BD82" s="6"/>
      <c r="BE82" s="6"/>
    </row>
    <row r="83" spans="1:57" s="13" customFormat="1" ht="25.5" customHeight="1">
      <c r="A83" s="355"/>
      <c r="B83" s="353"/>
      <c r="C83" s="354"/>
      <c r="D83" s="354"/>
      <c r="E83" s="495"/>
      <c r="G83" s="347"/>
      <c r="K83" s="347"/>
      <c r="AT83" s="6"/>
      <c r="AU83" s="6"/>
      <c r="AV83" s="6"/>
      <c r="AW83" s="6"/>
      <c r="AX83" s="6"/>
      <c r="AY83" s="6"/>
      <c r="AZ83" s="6"/>
      <c r="BA83" s="6"/>
      <c r="BB83" s="6"/>
      <c r="BC83" s="6"/>
      <c r="BD83" s="6"/>
      <c r="BE83" s="6"/>
    </row>
    <row r="84" spans="1:57" s="13" customFormat="1" ht="25.5" customHeight="1">
      <c r="A84" s="355"/>
      <c r="B84" s="353"/>
      <c r="C84" s="354"/>
      <c r="D84" s="354"/>
      <c r="E84" s="495"/>
      <c r="G84" s="347"/>
      <c r="K84" s="347"/>
      <c r="AT84" s="6"/>
      <c r="AU84" s="6"/>
      <c r="AV84" s="6"/>
      <c r="AW84" s="6"/>
      <c r="AX84" s="6"/>
      <c r="AY84" s="6"/>
      <c r="AZ84" s="6"/>
      <c r="BA84" s="6"/>
      <c r="BB84" s="6"/>
      <c r="BC84" s="6"/>
      <c r="BD84" s="6"/>
      <c r="BE84" s="6"/>
    </row>
    <row r="85" spans="1:57" s="13" customFormat="1" ht="34.5" customHeight="1">
      <c r="A85" s="355"/>
      <c r="B85" s="353"/>
      <c r="C85" s="354"/>
      <c r="D85" s="354"/>
      <c r="E85" s="495"/>
      <c r="G85" s="347"/>
      <c r="K85" s="347"/>
      <c r="AT85" s="6"/>
      <c r="AU85" s="6"/>
      <c r="AV85" s="6"/>
      <c r="AW85" s="6"/>
      <c r="AX85" s="6"/>
      <c r="AY85" s="6"/>
      <c r="AZ85" s="6"/>
      <c r="BA85" s="6"/>
      <c r="BB85" s="6"/>
      <c r="BC85" s="6"/>
      <c r="BD85" s="6"/>
      <c r="BE85" s="6"/>
    </row>
    <row r="86" spans="1:57" s="13" customFormat="1" ht="21.75" customHeight="1">
      <c r="A86" s="355"/>
      <c r="B86" s="353"/>
      <c r="C86" s="354"/>
      <c r="D86" s="354"/>
      <c r="E86" s="495"/>
      <c r="G86" s="347"/>
      <c r="K86" s="347"/>
      <c r="AT86" s="6"/>
      <c r="AU86" s="6"/>
      <c r="AV86" s="6"/>
      <c r="AW86" s="6"/>
      <c r="AX86" s="6"/>
      <c r="AY86" s="6"/>
      <c r="AZ86" s="6"/>
      <c r="BA86" s="6"/>
      <c r="BB86" s="6"/>
      <c r="BC86" s="6"/>
      <c r="BD86" s="6"/>
      <c r="BE86" s="6"/>
    </row>
    <row r="87" spans="1:57" s="13" customFormat="1" ht="24.75" customHeight="1">
      <c r="A87" s="355"/>
      <c r="B87" s="353"/>
      <c r="C87" s="354"/>
      <c r="D87" s="354"/>
      <c r="E87" s="495"/>
      <c r="G87" s="347"/>
      <c r="AT87" s="6"/>
      <c r="AU87" s="6"/>
      <c r="AV87" s="6"/>
      <c r="AW87" s="6"/>
      <c r="AX87" s="6"/>
      <c r="AY87" s="6"/>
      <c r="AZ87" s="6"/>
      <c r="BA87" s="6"/>
      <c r="BB87" s="6"/>
      <c r="BC87" s="6"/>
      <c r="BD87" s="6"/>
      <c r="BE87" s="6"/>
    </row>
    <row r="88" spans="1:57" s="13" customFormat="1" ht="24.75" customHeight="1">
      <c r="A88" s="355"/>
      <c r="B88" s="353"/>
      <c r="C88" s="354"/>
      <c r="D88" s="354"/>
      <c r="E88" s="495"/>
      <c r="G88" s="347"/>
      <c r="AT88" s="6"/>
      <c r="AU88" s="6"/>
      <c r="AV88" s="6"/>
      <c r="AW88" s="6"/>
      <c r="AX88" s="6"/>
      <c r="AY88" s="6"/>
      <c r="AZ88" s="6"/>
      <c r="BA88" s="6"/>
      <c r="BB88" s="6"/>
      <c r="BC88" s="6"/>
      <c r="BD88" s="6"/>
      <c r="BE88" s="6"/>
    </row>
    <row r="89" spans="1:57" s="13" customFormat="1" ht="15" customHeight="1">
      <c r="A89" s="355"/>
      <c r="B89" s="353"/>
      <c r="C89" s="354"/>
      <c r="D89" s="354"/>
      <c r="E89" s="495"/>
      <c r="G89" s="347"/>
      <c r="O89" s="9"/>
      <c r="AT89" s="6"/>
      <c r="AU89" s="6"/>
      <c r="AV89" s="6"/>
      <c r="AW89" s="6"/>
      <c r="AX89" s="6"/>
      <c r="AY89" s="6"/>
      <c r="AZ89" s="6"/>
      <c r="BA89" s="6"/>
      <c r="BB89" s="6"/>
      <c r="BC89" s="6"/>
      <c r="BD89" s="6"/>
      <c r="BE89" s="6"/>
    </row>
    <row r="90" spans="1:57" s="13" customFormat="1" ht="26.25" customHeight="1">
      <c r="A90" s="355"/>
      <c r="B90" s="353"/>
      <c r="C90" s="354"/>
      <c r="D90" s="354"/>
      <c r="E90" s="495"/>
      <c r="G90" s="347"/>
      <c r="AT90" s="6"/>
      <c r="AU90" s="6"/>
      <c r="AV90" s="6"/>
      <c r="AW90" s="6"/>
      <c r="AX90" s="6"/>
      <c r="AY90" s="6"/>
      <c r="AZ90" s="6"/>
      <c r="BA90" s="6"/>
      <c r="BB90" s="6"/>
      <c r="BC90" s="6"/>
      <c r="BD90" s="6"/>
      <c r="BE90" s="6"/>
    </row>
    <row r="91" spans="1:57" s="13" customFormat="1" ht="25.5" customHeight="1">
      <c r="A91" s="355"/>
      <c r="B91" s="353"/>
      <c r="C91" s="354"/>
      <c r="D91" s="354"/>
      <c r="E91" s="495"/>
      <c r="G91" s="347"/>
      <c r="AT91" s="6"/>
      <c r="AU91" s="6"/>
      <c r="AV91" s="6"/>
      <c r="AW91" s="6"/>
      <c r="AX91" s="6"/>
      <c r="AY91" s="6"/>
      <c r="AZ91" s="6"/>
      <c r="BA91" s="6"/>
      <c r="BB91" s="6"/>
      <c r="BC91" s="6"/>
      <c r="BD91" s="6"/>
      <c r="BE91" s="6"/>
    </row>
    <row r="92" spans="1:57" s="13" customFormat="1" ht="24.75" customHeight="1">
      <c r="A92" s="355"/>
      <c r="B92" s="353"/>
      <c r="C92" s="354"/>
      <c r="D92" s="354"/>
      <c r="E92" s="495"/>
      <c r="G92" s="347"/>
      <c r="AT92" s="6"/>
      <c r="AU92" s="6"/>
      <c r="AV92" s="6"/>
      <c r="AW92" s="6"/>
      <c r="AX92" s="6"/>
      <c r="AY92" s="6"/>
      <c r="AZ92" s="6"/>
      <c r="BA92" s="6"/>
      <c r="BB92" s="6"/>
      <c r="BC92" s="6"/>
      <c r="BD92" s="6"/>
      <c r="BE92" s="6"/>
    </row>
    <row r="93" spans="1:57" s="13" customFormat="1" ht="23.25" customHeight="1">
      <c r="A93" s="355"/>
      <c r="B93" s="353"/>
      <c r="C93" s="354"/>
      <c r="D93" s="354"/>
      <c r="E93" s="495"/>
      <c r="G93" s="347"/>
      <c r="AT93" s="6"/>
      <c r="AU93" s="6"/>
      <c r="AV93" s="6"/>
      <c r="AW93" s="6"/>
      <c r="AX93" s="6"/>
      <c r="AY93" s="6"/>
      <c r="AZ93" s="6"/>
      <c r="BA93" s="6"/>
      <c r="BB93" s="6"/>
      <c r="BC93" s="6"/>
      <c r="BD93" s="6"/>
      <c r="BE93" s="6"/>
    </row>
    <row r="94" spans="1:57" s="13" customFormat="1" ht="24.75" customHeight="1">
      <c r="A94" s="355"/>
      <c r="B94" s="353"/>
      <c r="C94" s="354"/>
      <c r="D94" s="354"/>
      <c r="E94" s="495"/>
      <c r="G94" s="347"/>
      <c r="AT94" s="6"/>
      <c r="AU94" s="6"/>
      <c r="AV94" s="6"/>
      <c r="AW94" s="6"/>
      <c r="AX94" s="6"/>
      <c r="AY94" s="6"/>
      <c r="AZ94" s="6"/>
      <c r="BA94" s="6"/>
      <c r="BB94" s="6"/>
      <c r="BC94" s="6"/>
      <c r="BD94" s="6"/>
      <c r="BE94" s="6"/>
    </row>
    <row r="95" spans="1:57" s="13" customFormat="1" ht="23.25" customHeight="1">
      <c r="A95" s="355"/>
      <c r="B95" s="353"/>
      <c r="C95" s="354"/>
      <c r="D95" s="354"/>
      <c r="E95" s="495"/>
      <c r="G95" s="347"/>
    </row>
    <row r="96" spans="1:57" s="13" customFormat="1" ht="23.25" customHeight="1">
      <c r="A96" s="355"/>
      <c r="B96" s="353"/>
      <c r="C96" s="354"/>
      <c r="D96" s="354"/>
      <c r="E96" s="495"/>
      <c r="G96" s="347"/>
    </row>
    <row r="97" spans="1:13" s="13" customFormat="1" ht="18.75" customHeight="1">
      <c r="A97" s="355"/>
      <c r="B97" s="353"/>
      <c r="C97" s="354"/>
      <c r="D97" s="354"/>
      <c r="E97" s="495"/>
      <c r="G97" s="347"/>
    </row>
    <row r="98" spans="1:13" s="13" customFormat="1" ht="19.5" customHeight="1">
      <c r="A98" s="355"/>
      <c r="B98" s="353"/>
      <c r="C98" s="354"/>
      <c r="D98" s="354"/>
      <c r="E98" s="495"/>
      <c r="G98" s="347"/>
    </row>
    <row r="99" spans="1:13" s="13" customFormat="1" ht="20.25" customHeight="1">
      <c r="A99" s="356"/>
      <c r="B99" s="353"/>
      <c r="C99" s="354"/>
      <c r="D99" s="354"/>
      <c r="E99" s="495"/>
      <c r="G99" s="347"/>
    </row>
    <row r="100" spans="1:13" s="13" customFormat="1">
      <c r="A100" s="356"/>
      <c r="B100" s="353"/>
      <c r="C100" s="354"/>
      <c r="D100" s="354"/>
      <c r="E100" s="495"/>
      <c r="G100" s="347"/>
    </row>
    <row r="101" spans="1:13" s="13" customFormat="1">
      <c r="A101" s="62"/>
      <c r="B101" s="6"/>
      <c r="C101" s="504"/>
      <c r="D101" s="6"/>
      <c r="E101" s="6"/>
      <c r="G101" s="347"/>
    </row>
    <row r="102" spans="1:13" s="13" customFormat="1">
      <c r="A102" s="62"/>
      <c r="B102" s="66"/>
      <c r="C102" s="504"/>
      <c r="D102" s="6"/>
      <c r="E102" s="6"/>
      <c r="G102" s="347"/>
    </row>
    <row r="103" spans="1:13" s="13" customFormat="1">
      <c r="A103" s="62"/>
      <c r="B103" s="6"/>
      <c r="C103" s="504"/>
      <c r="D103" s="6"/>
      <c r="E103" s="6"/>
      <c r="G103" s="347"/>
    </row>
    <row r="104" spans="1:13" s="13" customFormat="1">
      <c r="A104" s="62"/>
      <c r="B104" s="6"/>
      <c r="C104" s="504"/>
      <c r="D104" s="6"/>
      <c r="E104" s="6"/>
      <c r="G104" s="347"/>
    </row>
    <row r="105" spans="1:13" s="13" customFormat="1">
      <c r="A105" s="62"/>
      <c r="B105" s="6"/>
      <c r="C105" s="504"/>
      <c r="D105" s="6"/>
      <c r="E105" s="6"/>
      <c r="G105" s="347"/>
    </row>
    <row r="106" spans="1:13" s="13" customFormat="1">
      <c r="A106" s="62"/>
      <c r="B106" s="6"/>
      <c r="C106" s="504"/>
      <c r="D106" s="6"/>
      <c r="E106" s="6"/>
      <c r="G106" s="347"/>
      <c r="K106" s="9"/>
    </row>
    <row r="107" spans="1:13" s="13" customFormat="1">
      <c r="A107" s="62"/>
      <c r="B107" s="6"/>
      <c r="C107" s="504"/>
      <c r="D107" s="6"/>
      <c r="E107" s="6"/>
      <c r="G107" s="347"/>
    </row>
    <row r="108" spans="1:13" s="13" customFormat="1">
      <c r="A108" s="62"/>
      <c r="B108" s="6"/>
      <c r="C108" s="504"/>
      <c r="D108" s="6"/>
      <c r="E108" s="6"/>
      <c r="G108" s="347"/>
    </row>
    <row r="109" spans="1:13" s="13" customFormat="1">
      <c r="A109" s="62"/>
      <c r="B109" s="6"/>
      <c r="C109" s="504"/>
      <c r="D109" s="6"/>
      <c r="E109" s="6"/>
      <c r="G109" s="347"/>
      <c r="M109" s="9"/>
    </row>
    <row r="110" spans="1:13" s="13" customFormat="1">
      <c r="A110" s="62"/>
      <c r="B110" s="62"/>
      <c r="C110" s="504"/>
      <c r="D110" s="6"/>
      <c r="E110" s="6"/>
      <c r="G110" s="347"/>
    </row>
    <row r="111" spans="1:13" s="13" customFormat="1">
      <c r="A111" s="62"/>
      <c r="B111" s="62"/>
      <c r="C111" s="504"/>
      <c r="D111" s="6"/>
      <c r="E111" s="6"/>
      <c r="G111" s="347"/>
    </row>
    <row r="112" spans="1:13" s="13" customFormat="1">
      <c r="A112" s="62"/>
      <c r="B112" s="62"/>
      <c r="C112" s="504"/>
      <c r="D112" s="6"/>
      <c r="E112" s="6"/>
      <c r="G112" s="347"/>
    </row>
    <row r="113" spans="1:15" s="13" customFormat="1">
      <c r="A113" s="62"/>
      <c r="B113" s="62"/>
      <c r="C113" s="504"/>
      <c r="D113" s="6"/>
      <c r="E113" s="6"/>
      <c r="G113" s="347"/>
    </row>
    <row r="114" spans="1:15" s="13" customFormat="1">
      <c r="A114" s="62"/>
      <c r="B114" s="62"/>
      <c r="C114" s="504"/>
      <c r="D114" s="6"/>
      <c r="E114" s="6"/>
      <c r="G114" s="347"/>
    </row>
    <row r="115" spans="1:15" s="13" customFormat="1">
      <c r="A115" s="62"/>
      <c r="B115" s="62"/>
      <c r="C115" s="504"/>
      <c r="D115" s="6"/>
      <c r="E115" s="6"/>
      <c r="G115" s="347"/>
    </row>
    <row r="116" spans="1:15" s="13" customFormat="1">
      <c r="A116" s="62"/>
      <c r="B116" s="62"/>
      <c r="C116" s="504"/>
      <c r="D116" s="6"/>
      <c r="E116" s="6"/>
      <c r="G116" s="347"/>
    </row>
    <row r="117" spans="1:15" s="13" customFormat="1">
      <c r="A117" s="62"/>
      <c r="B117" s="62"/>
      <c r="C117" s="504"/>
      <c r="D117" s="6"/>
      <c r="E117" s="6"/>
      <c r="G117" s="347"/>
    </row>
    <row r="118" spans="1:15" s="13" customFormat="1">
      <c r="A118" s="62"/>
      <c r="B118" s="62"/>
      <c r="C118" s="504"/>
      <c r="D118" s="6"/>
      <c r="E118" s="6"/>
      <c r="G118" s="347"/>
    </row>
    <row r="119" spans="1:15">
      <c r="C119" s="504"/>
      <c r="G119" s="347"/>
      <c r="I119" s="13"/>
      <c r="K119" s="13"/>
      <c r="M119" s="13"/>
      <c r="O119" s="13"/>
    </row>
    <row r="120" spans="1:15">
      <c r="C120" s="504"/>
      <c r="G120" s="347"/>
      <c r="I120" s="13"/>
      <c r="K120" s="13"/>
      <c r="M120" s="13"/>
      <c r="O120" s="13"/>
    </row>
    <row r="121" spans="1:15">
      <c r="C121" s="504"/>
      <c r="G121" s="347"/>
      <c r="I121" s="13"/>
      <c r="K121" s="13"/>
      <c r="M121" s="13"/>
      <c r="O121" s="13"/>
    </row>
    <row r="122" spans="1:15">
      <c r="C122" s="504"/>
      <c r="G122" s="347"/>
      <c r="I122" s="13"/>
      <c r="K122" s="13"/>
      <c r="M122" s="13"/>
      <c r="O122" s="13"/>
    </row>
    <row r="123" spans="1:15">
      <c r="C123" s="504"/>
      <c r="G123" s="347"/>
      <c r="I123" s="13"/>
      <c r="K123" s="13"/>
      <c r="M123" s="13"/>
      <c r="O123" s="13"/>
    </row>
    <row r="124" spans="1:15">
      <c r="C124" s="504"/>
      <c r="G124" s="347"/>
      <c r="I124" s="13"/>
      <c r="K124" s="13"/>
      <c r="M124" s="13"/>
      <c r="O124" s="13"/>
    </row>
    <row r="125" spans="1:15">
      <c r="C125" s="504"/>
      <c r="G125" s="347"/>
      <c r="I125" s="13"/>
      <c r="K125" s="13"/>
      <c r="M125" s="13"/>
      <c r="O125" s="13"/>
    </row>
    <row r="126" spans="1:15">
      <c r="C126" s="504"/>
      <c r="G126" s="347"/>
      <c r="I126" s="13"/>
      <c r="K126" s="13"/>
      <c r="M126" s="13"/>
      <c r="O126" s="13"/>
    </row>
    <row r="127" spans="1:15">
      <c r="C127" s="504"/>
      <c r="G127" s="347"/>
      <c r="I127" s="13"/>
      <c r="K127" s="13"/>
      <c r="M127" s="13"/>
      <c r="O127" s="13"/>
    </row>
    <row r="128" spans="1:15">
      <c r="C128" s="504"/>
      <c r="G128" s="347"/>
      <c r="I128" s="13"/>
      <c r="K128" s="13"/>
      <c r="M128" s="13"/>
      <c r="O128" s="13"/>
    </row>
    <row r="129" spans="3:15">
      <c r="C129" s="504"/>
      <c r="G129" s="347"/>
      <c r="I129" s="13"/>
      <c r="K129" s="13"/>
      <c r="M129" s="13"/>
      <c r="O129" s="13"/>
    </row>
    <row r="130" spans="3:15">
      <c r="G130" s="347"/>
      <c r="I130" s="13"/>
      <c r="K130" s="13"/>
      <c r="M130" s="13"/>
      <c r="O130" s="13"/>
    </row>
    <row r="131" spans="3:15">
      <c r="G131" s="347"/>
      <c r="I131" s="13"/>
      <c r="K131" s="13"/>
      <c r="M131" s="13"/>
      <c r="O131" s="13"/>
    </row>
    <row r="132" spans="3:15">
      <c r="G132" s="347"/>
      <c r="I132" s="13"/>
      <c r="K132" s="13"/>
      <c r="M132" s="13"/>
      <c r="O132" s="13"/>
    </row>
    <row r="133" spans="3:15">
      <c r="G133" s="347"/>
      <c r="I133" s="13"/>
      <c r="K133" s="13"/>
      <c r="M133" s="13"/>
      <c r="O133" s="13"/>
    </row>
    <row r="134" spans="3:15">
      <c r="G134" s="347"/>
      <c r="I134" s="13"/>
      <c r="K134" s="13"/>
      <c r="M134" s="13"/>
      <c r="O134" s="13"/>
    </row>
    <row r="135" spans="3:15">
      <c r="G135" s="347"/>
      <c r="I135" s="13"/>
      <c r="K135" s="13"/>
      <c r="M135" s="13"/>
      <c r="O135" s="13"/>
    </row>
    <row r="136" spans="3:15">
      <c r="G136" s="347"/>
      <c r="I136" s="13"/>
      <c r="K136" s="13"/>
      <c r="M136" s="13"/>
      <c r="O136" s="13"/>
    </row>
    <row r="137" spans="3:15">
      <c r="G137" s="347"/>
      <c r="I137" s="13"/>
      <c r="K137" s="13"/>
      <c r="M137" s="13"/>
      <c r="O137" s="13"/>
    </row>
    <row r="138" spans="3:15">
      <c r="G138" s="347"/>
      <c r="I138" s="13"/>
      <c r="K138" s="13"/>
      <c r="M138" s="13"/>
      <c r="O138" s="13"/>
    </row>
    <row r="139" spans="3:15">
      <c r="G139" s="347"/>
      <c r="I139" s="13"/>
      <c r="K139" s="13"/>
      <c r="M139" s="13"/>
      <c r="O139" s="13"/>
    </row>
    <row r="140" spans="3:15">
      <c r="G140" s="347"/>
      <c r="I140" s="13"/>
      <c r="K140" s="13"/>
      <c r="M140" s="13"/>
      <c r="O140" s="13"/>
    </row>
    <row r="141" spans="3:15">
      <c r="G141" s="347"/>
      <c r="I141" s="13"/>
      <c r="K141" s="13"/>
      <c r="M141" s="13"/>
      <c r="O141" s="13"/>
    </row>
    <row r="142" spans="3:15">
      <c r="G142" s="347"/>
      <c r="I142" s="13"/>
      <c r="K142" s="13"/>
      <c r="M142" s="13"/>
      <c r="O142" s="13"/>
    </row>
    <row r="143" spans="3:15">
      <c r="G143" s="347"/>
      <c r="K143" s="13"/>
      <c r="M143" s="13"/>
      <c r="O143" s="13"/>
    </row>
    <row r="144" spans="3:15">
      <c r="G144" s="347"/>
      <c r="K144" s="13"/>
      <c r="M144" s="13"/>
      <c r="O144" s="13"/>
    </row>
    <row r="145" spans="7:15">
      <c r="G145" s="347"/>
      <c r="K145" s="13"/>
      <c r="M145" s="13"/>
      <c r="O145" s="13"/>
    </row>
    <row r="146" spans="7:15">
      <c r="G146" s="347"/>
      <c r="K146" s="13"/>
      <c r="M146" s="13"/>
      <c r="O146" s="13"/>
    </row>
    <row r="147" spans="7:15">
      <c r="G147" s="347"/>
      <c r="K147" s="13"/>
      <c r="M147" s="13"/>
      <c r="O147" s="13"/>
    </row>
    <row r="148" spans="7:15">
      <c r="G148" s="347"/>
      <c r="K148" s="13"/>
      <c r="M148" s="13"/>
      <c r="O148" s="13"/>
    </row>
    <row r="149" spans="7:15">
      <c r="G149" s="347"/>
      <c r="K149" s="13"/>
      <c r="M149" s="13"/>
      <c r="O149" s="13"/>
    </row>
    <row r="150" spans="7:15">
      <c r="G150" s="347"/>
      <c r="K150" s="13"/>
      <c r="M150" s="13"/>
      <c r="O150" s="13"/>
    </row>
    <row r="151" spans="7:15">
      <c r="G151" s="351"/>
      <c r="K151" s="13"/>
      <c r="M151" s="13"/>
      <c r="O151" s="13"/>
    </row>
    <row r="152" spans="7:15">
      <c r="G152" s="347"/>
      <c r="K152" s="13"/>
      <c r="M152" s="13"/>
      <c r="O152" s="13"/>
    </row>
    <row r="153" spans="7:15">
      <c r="G153" s="347"/>
      <c r="K153" s="13"/>
      <c r="M153" s="13"/>
      <c r="O153" s="13"/>
    </row>
    <row r="154" spans="7:15">
      <c r="G154" s="348"/>
      <c r="K154" s="13"/>
      <c r="M154" s="13"/>
      <c r="O154" s="13"/>
    </row>
    <row r="155" spans="7:15">
      <c r="G155" s="347"/>
      <c r="K155" s="13"/>
      <c r="M155" s="13"/>
    </row>
    <row r="156" spans="7:15">
      <c r="G156" s="347"/>
      <c r="K156" s="13"/>
      <c r="M156" s="13"/>
    </row>
    <row r="157" spans="7:15">
      <c r="G157" s="352"/>
      <c r="K157" s="13"/>
      <c r="M157" s="13"/>
    </row>
    <row r="158" spans="7:15">
      <c r="G158" s="13"/>
      <c r="K158" s="13"/>
      <c r="M158" s="13"/>
    </row>
    <row r="159" spans="7:15">
      <c r="G159" s="13"/>
      <c r="K159" s="13"/>
      <c r="M159" s="13"/>
    </row>
    <row r="160" spans="7:15">
      <c r="G160" s="13"/>
      <c r="K160" s="13"/>
      <c r="M160" s="13"/>
    </row>
    <row r="161" spans="7:13">
      <c r="G161" s="13"/>
      <c r="K161" s="13"/>
      <c r="M161" s="13"/>
    </row>
    <row r="162" spans="7:13">
      <c r="G162" s="13"/>
      <c r="K162" s="13"/>
      <c r="M162" s="13"/>
    </row>
    <row r="163" spans="7:13">
      <c r="G163" s="13"/>
      <c r="K163" s="13"/>
      <c r="M163" s="13"/>
    </row>
    <row r="164" spans="7:13">
      <c r="G164" s="13"/>
      <c r="K164" s="13"/>
      <c r="M164" s="13"/>
    </row>
    <row r="165" spans="7:13">
      <c r="G165" s="13"/>
      <c r="K165" s="13"/>
      <c r="M165" s="13"/>
    </row>
    <row r="166" spans="7:13">
      <c r="G166" s="13"/>
      <c r="K166" s="13"/>
      <c r="M166" s="13"/>
    </row>
    <row r="167" spans="7:13">
      <c r="G167" s="13"/>
      <c r="K167" s="13"/>
      <c r="M167" s="13"/>
    </row>
    <row r="168" spans="7:13">
      <c r="G168" s="13"/>
      <c r="K168" s="13"/>
      <c r="M168" s="13"/>
    </row>
    <row r="169" spans="7:13">
      <c r="G169" s="13"/>
      <c r="K169" s="13"/>
      <c r="M169" s="13"/>
    </row>
    <row r="170" spans="7:13">
      <c r="G170" s="13"/>
      <c r="K170" s="13"/>
      <c r="M170" s="13"/>
    </row>
    <row r="171" spans="7:13">
      <c r="G171" s="13"/>
      <c r="K171" s="13"/>
      <c r="M171" s="13"/>
    </row>
    <row r="172" spans="7:13">
      <c r="G172" s="13"/>
      <c r="M172" s="13"/>
    </row>
    <row r="173" spans="7:13">
      <c r="G173" s="13"/>
      <c r="M173" s="13"/>
    </row>
    <row r="174" spans="7:13">
      <c r="G174" s="13"/>
      <c r="M174" s="13"/>
    </row>
    <row r="175" spans="7:13">
      <c r="G175" s="13"/>
    </row>
    <row r="176" spans="7:13">
      <c r="G176" s="13"/>
    </row>
    <row r="177" spans="7:7">
      <c r="G177" s="13"/>
    </row>
    <row r="178" spans="7:7">
      <c r="G178" s="13"/>
    </row>
    <row r="179" spans="7:7">
      <c r="G179" s="13"/>
    </row>
    <row r="180" spans="7:7">
      <c r="G180" s="9"/>
    </row>
    <row r="181" spans="7:7">
      <c r="G181" s="13"/>
    </row>
    <row r="182" spans="7:7">
      <c r="G182" s="13"/>
    </row>
    <row r="183" spans="7:7">
      <c r="G183" s="13"/>
    </row>
    <row r="184" spans="7:7">
      <c r="G184" s="13"/>
    </row>
    <row r="185" spans="7:7">
      <c r="G185" s="13"/>
    </row>
    <row r="186" spans="7:7">
      <c r="G186" s="13"/>
    </row>
    <row r="187" spans="7:7">
      <c r="G187" s="13"/>
    </row>
    <row r="188" spans="7:7">
      <c r="G188" s="13"/>
    </row>
    <row r="189" spans="7:7">
      <c r="G189" s="13"/>
    </row>
    <row r="190" spans="7:7">
      <c r="G190" s="13"/>
    </row>
    <row r="191" spans="7:7">
      <c r="G191" s="13"/>
    </row>
    <row r="192" spans="7:7">
      <c r="G192" s="13"/>
    </row>
    <row r="193" spans="7:7">
      <c r="G193" s="13"/>
    </row>
    <row r="194" spans="7:7">
      <c r="G194" s="13"/>
    </row>
    <row r="195" spans="7:7">
      <c r="G195" s="13"/>
    </row>
    <row r="196" spans="7:7">
      <c r="G196" s="13"/>
    </row>
    <row r="197" spans="7:7">
      <c r="G197" s="13"/>
    </row>
    <row r="198" spans="7:7">
      <c r="G198" s="13"/>
    </row>
    <row r="199" spans="7:7">
      <c r="G199" s="13"/>
    </row>
    <row r="200" spans="7:7">
      <c r="G200" s="13"/>
    </row>
    <row r="201" spans="7:7">
      <c r="G201" s="13"/>
    </row>
    <row r="202" spans="7:7">
      <c r="G202" s="13"/>
    </row>
    <row r="203" spans="7:7">
      <c r="G203" s="13"/>
    </row>
    <row r="204" spans="7:7">
      <c r="G204" s="13"/>
    </row>
    <row r="205" spans="7:7">
      <c r="G205" s="13"/>
    </row>
    <row r="206" spans="7:7">
      <c r="G206" s="13"/>
    </row>
    <row r="207" spans="7:7">
      <c r="G207" s="13"/>
    </row>
    <row r="208" spans="7:7">
      <c r="G208" s="13"/>
    </row>
    <row r="209" spans="7:7">
      <c r="G209" s="13"/>
    </row>
    <row r="210" spans="7:7">
      <c r="G210" s="13"/>
    </row>
    <row r="211" spans="7:7">
      <c r="G211" s="13"/>
    </row>
    <row r="212" spans="7:7">
      <c r="G212" s="13"/>
    </row>
    <row r="213" spans="7:7">
      <c r="G213" s="13"/>
    </row>
    <row r="214" spans="7:7">
      <c r="G214" s="13"/>
    </row>
    <row r="215" spans="7:7">
      <c r="G215" s="13"/>
    </row>
    <row r="216" spans="7:7">
      <c r="G216" s="13"/>
    </row>
    <row r="217" spans="7:7">
      <c r="G217" s="13"/>
    </row>
    <row r="218" spans="7:7">
      <c r="G218" s="13"/>
    </row>
    <row r="219" spans="7:7">
      <c r="G219" s="13"/>
    </row>
    <row r="220" spans="7:7">
      <c r="G220" s="13"/>
    </row>
    <row r="221" spans="7:7">
      <c r="G221" s="13"/>
    </row>
    <row r="222" spans="7:7">
      <c r="G222" s="13"/>
    </row>
    <row r="223" spans="7:7">
      <c r="G223" s="13"/>
    </row>
    <row r="224" spans="7:7">
      <c r="G224" s="13"/>
    </row>
    <row r="225" spans="7:7">
      <c r="G225" s="13"/>
    </row>
    <row r="226" spans="7:7">
      <c r="G226" s="13"/>
    </row>
    <row r="227" spans="7:7">
      <c r="G227" s="13"/>
    </row>
    <row r="228" spans="7:7">
      <c r="G228" s="13"/>
    </row>
    <row r="229" spans="7:7">
      <c r="G229" s="13"/>
    </row>
    <row r="230" spans="7:7">
      <c r="G230" s="13"/>
    </row>
    <row r="231" spans="7:7">
      <c r="G231" s="13"/>
    </row>
    <row r="232" spans="7:7">
      <c r="G232" s="13"/>
    </row>
    <row r="233" spans="7:7">
      <c r="G233" s="13"/>
    </row>
    <row r="234" spans="7:7">
      <c r="G234" s="13"/>
    </row>
    <row r="235" spans="7:7">
      <c r="G235" s="13"/>
    </row>
    <row r="236" spans="7:7">
      <c r="G236" s="13"/>
    </row>
    <row r="237" spans="7:7">
      <c r="G237" s="13"/>
    </row>
    <row r="238" spans="7:7">
      <c r="G238" s="13"/>
    </row>
    <row r="239" spans="7:7">
      <c r="G239" s="13"/>
    </row>
    <row r="240" spans="7:7">
      <c r="G240" s="13"/>
    </row>
    <row r="241" spans="7:7">
      <c r="G241" s="13"/>
    </row>
    <row r="242" spans="7:7">
      <c r="G242" s="13"/>
    </row>
    <row r="243" spans="7:7">
      <c r="G243" s="13"/>
    </row>
    <row r="244" spans="7:7">
      <c r="G244" s="13"/>
    </row>
    <row r="245" spans="7:7">
      <c r="G245" s="13"/>
    </row>
  </sheetData>
  <sheetProtection selectLockedCells="1" selectUnlockedCells="1"/>
  <mergeCells count="6">
    <mergeCell ref="A2:B2"/>
    <mergeCell ref="A1:B1"/>
    <mergeCell ref="A3:B3"/>
    <mergeCell ref="A8:B8"/>
    <mergeCell ref="A10:B10"/>
    <mergeCell ref="A9:B9"/>
  </mergeCells>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0"/>
  </sheetPr>
  <dimension ref="A1:J19"/>
  <sheetViews>
    <sheetView workbookViewId="0">
      <selection sqref="A1:G1"/>
    </sheetView>
  </sheetViews>
  <sheetFormatPr defaultColWidth="11.42578125" defaultRowHeight="12.75"/>
  <cols>
    <col min="1" max="16384" width="11.42578125" style="14"/>
  </cols>
  <sheetData>
    <row r="1" spans="1:10" ht="409.5" customHeight="1" thickBot="1">
      <c r="A1" s="561" t="s">
        <v>708</v>
      </c>
      <c r="B1" s="562"/>
      <c r="C1" s="562"/>
      <c r="D1" s="562"/>
      <c r="E1" s="562"/>
      <c r="F1" s="562"/>
      <c r="G1" s="563"/>
      <c r="J1" s="46"/>
    </row>
    <row r="11" spans="1:10" ht="18.600000000000001" customHeight="1"/>
    <row r="12" spans="1:10" ht="18.600000000000001" customHeight="1">
      <c r="D12" s="56"/>
    </row>
    <row r="13" spans="1:10" ht="18.600000000000001" customHeight="1">
      <c r="D13" s="56"/>
    </row>
    <row r="14" spans="1:10" ht="18.600000000000001" customHeight="1">
      <c r="D14" s="56"/>
    </row>
    <row r="18" spans="1:1" ht="9" customHeight="1"/>
    <row r="19" spans="1:1">
      <c r="A19" s="35"/>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92D050"/>
  </sheetPr>
  <dimension ref="A1:E117"/>
  <sheetViews>
    <sheetView zoomScaleNormal="100" workbookViewId="0">
      <selection activeCell="D15" sqref="D15"/>
    </sheetView>
  </sheetViews>
  <sheetFormatPr defaultColWidth="11.42578125" defaultRowHeight="12.75"/>
  <cols>
    <col min="1" max="1" width="33.85546875" style="62" customWidth="1"/>
    <col min="2" max="2" width="45.5703125" style="6" customWidth="1"/>
    <col min="3" max="3" width="54.7109375" style="6" customWidth="1"/>
    <col min="4" max="4" width="57.28515625" style="6" bestFit="1" customWidth="1"/>
    <col min="5" max="16384" width="11.42578125" style="14"/>
  </cols>
  <sheetData>
    <row r="1" spans="1:5" s="98" customFormat="1" ht="30" customHeight="1">
      <c r="A1" s="584" t="s">
        <v>709</v>
      </c>
      <c r="B1" s="585"/>
      <c r="C1" s="585"/>
      <c r="D1" s="586"/>
    </row>
    <row r="2" spans="1:5" s="58" customFormat="1" ht="39.6" customHeight="1">
      <c r="A2" s="593" t="s">
        <v>91</v>
      </c>
      <c r="B2" s="568"/>
      <c r="C2" s="568"/>
      <c r="D2" s="594"/>
    </row>
    <row r="3" spans="1:5" s="59" customFormat="1" ht="18" customHeight="1">
      <c r="A3" s="119"/>
      <c r="B3" s="579" t="s">
        <v>125</v>
      </c>
      <c r="C3" s="579"/>
      <c r="D3" s="580"/>
    </row>
    <row r="4" spans="1:5" s="59" customFormat="1" ht="18" customHeight="1">
      <c r="A4" s="113"/>
      <c r="B4" s="480">
        <v>1</v>
      </c>
      <c r="C4" s="480">
        <v>2</v>
      </c>
      <c r="D4" s="481" t="s">
        <v>710</v>
      </c>
    </row>
    <row r="5" spans="1:5" s="13" customFormat="1" ht="19.5" customHeight="1">
      <c r="A5" s="114" t="s">
        <v>711</v>
      </c>
      <c r="B5" s="489">
        <v>20.66</v>
      </c>
      <c r="C5" s="489">
        <v>18.84</v>
      </c>
      <c r="D5" s="490">
        <v>18.37</v>
      </c>
    </row>
    <row r="6" spans="1:5" s="13" customFormat="1" ht="19.5" customHeight="1">
      <c r="A6" s="114" t="s">
        <v>712</v>
      </c>
      <c r="B6" s="489">
        <v>36.81</v>
      </c>
      <c r="C6" s="489">
        <v>31.35</v>
      </c>
      <c r="D6" s="490">
        <v>29.94</v>
      </c>
    </row>
    <row r="7" spans="1:5" s="13" customFormat="1" ht="19.5" customHeight="1">
      <c r="A7" s="114" t="s">
        <v>713</v>
      </c>
      <c r="B7" s="489">
        <v>79.739999999999995</v>
      </c>
      <c r="C7" s="489">
        <v>67.930000000000007</v>
      </c>
      <c r="D7" s="490">
        <v>64.88</v>
      </c>
    </row>
    <row r="8" spans="1:5" s="13" customFormat="1" ht="19.5" customHeight="1">
      <c r="A8" s="122" t="s">
        <v>602</v>
      </c>
      <c r="B8" s="487">
        <v>110.42</v>
      </c>
      <c r="C8" s="487">
        <v>94.06</v>
      </c>
      <c r="D8" s="488">
        <v>89.83</v>
      </c>
    </row>
    <row r="9" spans="1:5" s="13" customFormat="1" ht="24.95" customHeight="1">
      <c r="A9" s="201"/>
      <c r="B9" s="202" t="s">
        <v>127</v>
      </c>
      <c r="C9" s="148" t="s">
        <v>714</v>
      </c>
      <c r="D9" s="181" t="s">
        <v>447</v>
      </c>
    </row>
    <row r="10" spans="1:5" s="13" customFormat="1" ht="24.95" customHeight="1">
      <c r="A10" s="183"/>
      <c r="B10" s="198" t="s">
        <v>133</v>
      </c>
      <c r="C10" s="165" t="s">
        <v>610</v>
      </c>
      <c r="D10" s="521" t="s">
        <v>130</v>
      </c>
    </row>
    <row r="11" spans="1:5" s="13" customFormat="1" ht="24.95" customHeight="1">
      <c r="A11" s="183"/>
      <c r="B11" s="199"/>
      <c r="C11" s="200"/>
      <c r="D11" s="521" t="s">
        <v>451</v>
      </c>
    </row>
    <row r="12" spans="1:5" s="13" customFormat="1" ht="24.95" customHeight="1">
      <c r="A12" s="183"/>
      <c r="B12" s="199"/>
      <c r="C12" s="175"/>
      <c r="D12" s="521" t="s">
        <v>132</v>
      </c>
      <c r="E12" s="14"/>
    </row>
    <row r="13" spans="1:5" s="13" customFormat="1" ht="24.95" customHeight="1">
      <c r="A13" s="183"/>
      <c r="B13" s="199"/>
      <c r="C13" s="165"/>
      <c r="D13" s="521" t="s">
        <v>495</v>
      </c>
      <c r="E13" s="14"/>
    </row>
    <row r="14" spans="1:5" s="13" customFormat="1" ht="24.95" customHeight="1">
      <c r="A14" s="183"/>
      <c r="B14" s="199"/>
      <c r="C14" s="165"/>
      <c r="D14" s="521" t="s">
        <v>131</v>
      </c>
      <c r="E14" s="14"/>
    </row>
    <row r="15" spans="1:5" s="13" customFormat="1" ht="24.95" customHeight="1">
      <c r="A15" s="183"/>
      <c r="B15" s="199"/>
      <c r="C15" s="165"/>
      <c r="D15" s="521" t="s">
        <v>715</v>
      </c>
      <c r="E15" s="14"/>
    </row>
    <row r="16" spans="1:5" s="13" customFormat="1">
      <c r="A16" s="203"/>
      <c r="B16" s="204"/>
      <c r="C16" s="167"/>
      <c r="D16" s="177"/>
      <c r="E16" s="14"/>
    </row>
    <row r="17" spans="1:4" ht="30.75" customHeight="1">
      <c r="A17" s="721" t="s">
        <v>716</v>
      </c>
      <c r="B17" s="721"/>
      <c r="C17" s="721"/>
      <c r="D17" s="721"/>
    </row>
    <row r="18" spans="1:4" s="13" customFormat="1">
      <c r="A18" s="286" t="s">
        <v>216</v>
      </c>
      <c r="B18" s="286"/>
      <c r="C18" s="286"/>
      <c r="D18" s="286"/>
    </row>
    <row r="19" spans="1:4" s="13" customFormat="1" ht="16.5" customHeight="1">
      <c r="A19" s="721" t="s">
        <v>717</v>
      </c>
      <c r="B19" s="721"/>
      <c r="C19" s="721"/>
      <c r="D19" s="721"/>
    </row>
    <row r="20" spans="1:4" s="13" customFormat="1">
      <c r="A20" s="62"/>
      <c r="B20" s="6"/>
      <c r="C20" s="6"/>
      <c r="D20" s="6"/>
    </row>
    <row r="21" spans="1:4" s="13" customFormat="1">
      <c r="A21" s="286"/>
      <c r="B21" s="6"/>
      <c r="C21" s="6"/>
      <c r="D21" s="6"/>
    </row>
    <row r="22" spans="1:4" s="13" customFormat="1">
      <c r="A22" s="62"/>
      <c r="B22" s="6"/>
      <c r="C22" s="6"/>
      <c r="D22" s="6"/>
    </row>
    <row r="23" spans="1:4" s="13" customFormat="1">
      <c r="A23" s="62"/>
      <c r="B23" s="6"/>
      <c r="C23" s="6"/>
    </row>
    <row r="24" spans="1:4" s="13" customFormat="1">
      <c r="A24" s="62"/>
      <c r="B24" s="6"/>
      <c r="C24" s="6"/>
    </row>
    <row r="25" spans="1:4" s="13" customFormat="1">
      <c r="A25" s="62"/>
      <c r="B25" s="6"/>
      <c r="C25" s="6"/>
    </row>
    <row r="26" spans="1:4" s="13" customFormat="1">
      <c r="A26" s="62"/>
      <c r="B26" s="6"/>
      <c r="C26" s="6"/>
    </row>
    <row r="27" spans="1:4" s="13" customFormat="1">
      <c r="A27" s="62"/>
      <c r="B27" s="6"/>
      <c r="C27" s="6"/>
    </row>
    <row r="28" spans="1:4" s="13" customFormat="1">
      <c r="A28" s="62"/>
      <c r="B28" s="6"/>
      <c r="C28" s="6"/>
    </row>
    <row r="29" spans="1:4" s="13" customFormat="1">
      <c r="A29" s="62"/>
      <c r="B29" s="6"/>
      <c r="C29" s="6"/>
    </row>
    <row r="30" spans="1:4" s="13" customFormat="1">
      <c r="A30" s="62"/>
      <c r="B30" s="6"/>
      <c r="C30" s="6"/>
    </row>
    <row r="31" spans="1:4" s="13" customFormat="1">
      <c r="A31" s="62"/>
      <c r="B31" s="6"/>
      <c r="C31" s="6"/>
    </row>
    <row r="32" spans="1:4" s="13" customFormat="1">
      <c r="A32" s="62"/>
      <c r="B32" s="6"/>
      <c r="C32" s="6"/>
    </row>
    <row r="33" spans="1:4" s="13" customFormat="1">
      <c r="A33" s="62"/>
      <c r="B33" s="6"/>
      <c r="C33" s="6"/>
    </row>
    <row r="34" spans="1:4" s="13" customFormat="1">
      <c r="A34" s="62"/>
      <c r="B34" s="6"/>
      <c r="C34" s="6"/>
    </row>
    <row r="35" spans="1:4" s="13" customFormat="1">
      <c r="A35" s="62"/>
      <c r="B35" s="6"/>
      <c r="C35" s="6"/>
    </row>
    <row r="36" spans="1:4" s="13" customFormat="1">
      <c r="A36" s="62"/>
      <c r="B36" s="6"/>
      <c r="C36" s="6"/>
      <c r="D36" s="6"/>
    </row>
    <row r="37" spans="1:4" s="13" customFormat="1">
      <c r="A37" s="62"/>
      <c r="B37" s="6"/>
      <c r="C37" s="6"/>
      <c r="D37" s="6"/>
    </row>
    <row r="38" spans="1:4" s="13" customFormat="1">
      <c r="A38" s="62"/>
      <c r="B38" s="6"/>
      <c r="C38" s="6"/>
      <c r="D38" s="6"/>
    </row>
    <row r="39" spans="1:4" s="13" customFormat="1">
      <c r="A39" s="62"/>
      <c r="B39" s="6"/>
      <c r="C39" s="6"/>
      <c r="D39" s="6"/>
    </row>
    <row r="40" spans="1:4" s="13" customFormat="1">
      <c r="A40" s="62"/>
      <c r="B40" s="6"/>
      <c r="C40" s="6"/>
      <c r="D40" s="6"/>
    </row>
    <row r="41" spans="1:4" s="13" customFormat="1">
      <c r="A41" s="62"/>
      <c r="B41" s="6"/>
      <c r="C41" s="6"/>
      <c r="D41" s="6"/>
    </row>
    <row r="42" spans="1:4" s="13" customFormat="1">
      <c r="A42" s="62"/>
      <c r="B42" s="6"/>
      <c r="C42" s="6"/>
      <c r="D42" s="6"/>
    </row>
    <row r="43" spans="1:4" s="13" customFormat="1">
      <c r="A43" s="62"/>
      <c r="B43" s="6"/>
      <c r="C43" s="6"/>
      <c r="D43" s="6"/>
    </row>
    <row r="44" spans="1:4" s="13" customFormat="1">
      <c r="A44" s="62"/>
      <c r="B44" s="6"/>
      <c r="C44" s="6"/>
      <c r="D44" s="6"/>
    </row>
    <row r="45" spans="1:4" s="13" customFormat="1">
      <c r="A45" s="62"/>
      <c r="B45" s="6"/>
      <c r="C45" s="6"/>
      <c r="D45" s="6"/>
    </row>
    <row r="46" spans="1:4" s="13" customFormat="1">
      <c r="A46" s="62"/>
      <c r="B46" s="6"/>
      <c r="C46" s="6"/>
      <c r="D46" s="6"/>
    </row>
    <row r="47" spans="1:4" s="13" customFormat="1">
      <c r="A47" s="62"/>
      <c r="B47" s="6"/>
      <c r="C47" s="6"/>
      <c r="D47" s="6"/>
    </row>
    <row r="48" spans="1:4" s="13" customFormat="1">
      <c r="A48" s="62"/>
      <c r="B48" s="6"/>
      <c r="C48" s="6"/>
      <c r="D48" s="6"/>
    </row>
    <row r="49" spans="1:4" s="13" customFormat="1">
      <c r="A49" s="62"/>
      <c r="B49" s="6"/>
      <c r="C49" s="6"/>
      <c r="D49" s="6"/>
    </row>
    <row r="50" spans="1:4" s="13" customFormat="1">
      <c r="A50" s="62"/>
      <c r="B50" s="6"/>
      <c r="C50" s="6"/>
      <c r="D50" s="6"/>
    </row>
    <row r="51" spans="1:4" s="13" customFormat="1">
      <c r="A51" s="62"/>
      <c r="B51" s="6"/>
      <c r="C51" s="6"/>
      <c r="D51" s="6"/>
    </row>
    <row r="52" spans="1:4" s="13" customFormat="1">
      <c r="A52" s="62"/>
      <c r="B52" s="6"/>
      <c r="C52" s="6"/>
      <c r="D52" s="6"/>
    </row>
    <row r="53" spans="1:4" s="13" customFormat="1">
      <c r="A53" s="62"/>
      <c r="B53" s="6"/>
      <c r="C53" s="6"/>
      <c r="D53" s="6"/>
    </row>
    <row r="54" spans="1:4" s="13" customFormat="1">
      <c r="A54" s="62"/>
      <c r="B54" s="6"/>
      <c r="C54" s="6"/>
      <c r="D54" s="6"/>
    </row>
    <row r="55" spans="1:4" s="13" customFormat="1">
      <c r="A55" s="62"/>
      <c r="B55" s="6"/>
      <c r="C55" s="6"/>
      <c r="D55" s="6"/>
    </row>
    <row r="56" spans="1:4" s="13" customFormat="1">
      <c r="A56" s="62"/>
      <c r="B56" s="6"/>
      <c r="C56" s="6"/>
      <c r="D56" s="6"/>
    </row>
    <row r="57" spans="1:4" s="13" customFormat="1">
      <c r="A57" s="62"/>
      <c r="B57" s="6"/>
      <c r="C57" s="6"/>
      <c r="D57" s="6"/>
    </row>
    <row r="58" spans="1:4" s="13" customFormat="1">
      <c r="A58" s="62"/>
      <c r="B58" s="6"/>
      <c r="C58" s="6"/>
      <c r="D58" s="6"/>
    </row>
    <row r="59" spans="1:4" s="13" customFormat="1">
      <c r="A59" s="62"/>
      <c r="B59" s="6"/>
      <c r="C59" s="6"/>
      <c r="D59" s="6"/>
    </row>
    <row r="60" spans="1:4" s="13" customFormat="1">
      <c r="A60" s="62"/>
      <c r="B60" s="6"/>
      <c r="C60" s="6"/>
      <c r="D60" s="6"/>
    </row>
    <row r="61" spans="1:4" s="13" customFormat="1">
      <c r="A61" s="62"/>
      <c r="B61" s="6"/>
      <c r="C61" s="6"/>
      <c r="D61" s="6"/>
    </row>
    <row r="62" spans="1:4" s="13" customFormat="1">
      <c r="A62" s="62"/>
      <c r="B62" s="6"/>
      <c r="C62" s="6"/>
      <c r="D62" s="6"/>
    </row>
    <row r="63" spans="1:4" s="13" customFormat="1">
      <c r="A63" s="62"/>
      <c r="B63" s="6"/>
      <c r="C63" s="6"/>
      <c r="D63" s="6"/>
    </row>
    <row r="64" spans="1:4" s="13" customFormat="1">
      <c r="A64" s="62"/>
      <c r="B64" s="6"/>
      <c r="C64" s="6"/>
      <c r="D64" s="6"/>
    </row>
    <row r="65" spans="1:4" s="13" customFormat="1">
      <c r="A65" s="62"/>
      <c r="B65" s="6"/>
      <c r="C65" s="6"/>
      <c r="D65" s="6"/>
    </row>
    <row r="66" spans="1:4" s="13" customFormat="1">
      <c r="A66" s="62"/>
      <c r="B66" s="6"/>
      <c r="C66" s="6"/>
      <c r="D66" s="6"/>
    </row>
    <row r="67" spans="1:4" s="13" customFormat="1">
      <c r="A67" s="62"/>
      <c r="B67" s="6"/>
      <c r="C67" s="6"/>
      <c r="D67" s="6"/>
    </row>
    <row r="68" spans="1:4" s="13" customFormat="1">
      <c r="A68" s="62"/>
      <c r="B68" s="6"/>
      <c r="C68" s="6"/>
      <c r="D68" s="6"/>
    </row>
    <row r="69" spans="1:4" s="13" customFormat="1">
      <c r="A69" s="62"/>
      <c r="B69" s="6"/>
      <c r="C69" s="6"/>
      <c r="D69" s="6"/>
    </row>
    <row r="70" spans="1:4" s="13" customFormat="1">
      <c r="A70" s="62"/>
      <c r="B70" s="6"/>
      <c r="C70" s="6"/>
      <c r="D70" s="6"/>
    </row>
    <row r="71" spans="1:4" s="13" customFormat="1">
      <c r="A71" s="62"/>
      <c r="B71" s="6"/>
      <c r="C71" s="6"/>
      <c r="D71" s="6"/>
    </row>
    <row r="72" spans="1:4" s="13" customFormat="1">
      <c r="A72" s="62"/>
      <c r="B72" s="6"/>
      <c r="C72" s="6"/>
      <c r="D72" s="6"/>
    </row>
    <row r="73" spans="1:4" s="13" customFormat="1">
      <c r="A73" s="62"/>
      <c r="B73" s="6"/>
      <c r="C73" s="6"/>
      <c r="D73" s="6"/>
    </row>
    <row r="74" spans="1:4" s="13" customFormat="1">
      <c r="A74" s="62"/>
      <c r="B74" s="6"/>
      <c r="C74" s="6"/>
      <c r="D74" s="6"/>
    </row>
    <row r="75" spans="1:4" s="13" customFormat="1">
      <c r="A75" s="62"/>
      <c r="B75" s="6"/>
      <c r="C75" s="6"/>
      <c r="D75" s="6"/>
    </row>
    <row r="76" spans="1:4" s="13" customFormat="1">
      <c r="A76" s="62"/>
      <c r="B76" s="6"/>
      <c r="C76" s="6"/>
      <c r="D76" s="6"/>
    </row>
    <row r="77" spans="1:4" s="13" customFormat="1">
      <c r="A77" s="62"/>
      <c r="B77" s="6"/>
      <c r="C77" s="6"/>
      <c r="D77" s="6"/>
    </row>
    <row r="78" spans="1:4" s="13" customFormat="1">
      <c r="A78" s="62"/>
      <c r="B78" s="6"/>
      <c r="C78" s="6"/>
      <c r="D78" s="6"/>
    </row>
    <row r="79" spans="1:4" s="13" customFormat="1">
      <c r="A79" s="62"/>
      <c r="B79" s="6"/>
      <c r="C79" s="6"/>
      <c r="D79" s="6"/>
    </row>
    <row r="80" spans="1:4" s="13" customFormat="1">
      <c r="A80" s="62"/>
      <c r="B80" s="6"/>
      <c r="C80" s="6"/>
      <c r="D80" s="6"/>
    </row>
    <row r="81" spans="1:4" s="13" customFormat="1">
      <c r="A81" s="62"/>
      <c r="B81" s="6"/>
      <c r="C81" s="6"/>
      <c r="D81" s="6"/>
    </row>
    <row r="82" spans="1:4" s="13" customFormat="1">
      <c r="A82" s="62"/>
      <c r="B82" s="6"/>
      <c r="C82" s="6"/>
      <c r="D82" s="6"/>
    </row>
    <row r="83" spans="1:4" s="13" customFormat="1">
      <c r="A83" s="62"/>
      <c r="B83" s="6"/>
      <c r="C83" s="6"/>
      <c r="D83" s="6"/>
    </row>
    <row r="84" spans="1:4" s="13" customFormat="1">
      <c r="A84" s="62"/>
      <c r="B84" s="6"/>
      <c r="C84" s="6"/>
      <c r="D84" s="6"/>
    </row>
    <row r="85" spans="1:4" s="13" customFormat="1">
      <c r="A85" s="62"/>
      <c r="B85" s="6"/>
      <c r="C85" s="6"/>
      <c r="D85" s="6"/>
    </row>
    <row r="86" spans="1:4" s="13" customFormat="1">
      <c r="A86" s="62"/>
      <c r="B86" s="6"/>
      <c r="C86" s="6"/>
      <c r="D86" s="6"/>
    </row>
    <row r="87" spans="1:4" s="13" customFormat="1">
      <c r="A87" s="62"/>
      <c r="B87" s="6"/>
      <c r="C87" s="6"/>
      <c r="D87" s="6"/>
    </row>
    <row r="88" spans="1:4" s="13" customFormat="1">
      <c r="A88" s="62"/>
      <c r="B88" s="6"/>
      <c r="C88" s="6"/>
      <c r="D88" s="6"/>
    </row>
    <row r="89" spans="1:4" s="13" customFormat="1">
      <c r="A89" s="62"/>
      <c r="B89" s="6"/>
      <c r="C89" s="6"/>
      <c r="D89" s="6"/>
    </row>
    <row r="90" spans="1:4" s="13" customFormat="1">
      <c r="A90" s="62"/>
      <c r="B90" s="6"/>
      <c r="C90" s="6"/>
      <c r="D90" s="6"/>
    </row>
    <row r="91" spans="1:4" s="13" customFormat="1">
      <c r="A91" s="62"/>
      <c r="B91" s="6"/>
      <c r="C91" s="6"/>
      <c r="D91" s="6"/>
    </row>
    <row r="92" spans="1:4" s="13" customFormat="1">
      <c r="A92" s="62"/>
      <c r="B92" s="6"/>
      <c r="C92" s="6"/>
      <c r="D92" s="6"/>
    </row>
    <row r="93" spans="1:4" s="13" customFormat="1">
      <c r="A93" s="62"/>
      <c r="B93" s="6"/>
      <c r="C93" s="6"/>
      <c r="D93" s="6"/>
    </row>
    <row r="94" spans="1:4" s="13" customFormat="1">
      <c r="A94" s="62"/>
      <c r="B94" s="6"/>
      <c r="C94" s="6"/>
      <c r="D94" s="6"/>
    </row>
    <row r="95" spans="1:4" s="13" customFormat="1">
      <c r="A95" s="62"/>
      <c r="B95" s="6"/>
      <c r="C95" s="6"/>
      <c r="D95" s="6"/>
    </row>
    <row r="96" spans="1:4" s="13" customFormat="1">
      <c r="A96" s="62"/>
      <c r="B96" s="6"/>
      <c r="C96" s="6"/>
      <c r="D96" s="6"/>
    </row>
    <row r="97" spans="1:4" s="13" customFormat="1">
      <c r="A97" s="62"/>
      <c r="B97" s="6"/>
      <c r="C97" s="6"/>
      <c r="D97" s="6"/>
    </row>
    <row r="98" spans="1:4" s="13" customFormat="1">
      <c r="A98" s="62"/>
      <c r="B98" s="6"/>
      <c r="C98" s="6"/>
      <c r="D98" s="6"/>
    </row>
    <row r="99" spans="1:4" s="13" customFormat="1">
      <c r="A99" s="62"/>
      <c r="B99" s="6"/>
      <c r="C99" s="6"/>
      <c r="D99" s="6"/>
    </row>
    <row r="100" spans="1:4" s="13" customFormat="1">
      <c r="A100" s="62"/>
      <c r="B100" s="6"/>
      <c r="C100" s="6"/>
      <c r="D100" s="6"/>
    </row>
    <row r="101" spans="1:4" s="13" customFormat="1">
      <c r="A101" s="62"/>
      <c r="B101" s="6"/>
      <c r="C101" s="6"/>
      <c r="D101" s="6"/>
    </row>
    <row r="102" spans="1:4" s="13" customFormat="1">
      <c r="A102" s="62"/>
      <c r="B102" s="6"/>
      <c r="C102" s="6"/>
      <c r="D102" s="6"/>
    </row>
    <row r="103" spans="1:4" s="13" customFormat="1">
      <c r="A103" s="62"/>
      <c r="B103" s="6"/>
      <c r="C103" s="6"/>
      <c r="D103" s="6"/>
    </row>
    <row r="104" spans="1:4" s="13" customFormat="1">
      <c r="A104" s="62"/>
      <c r="B104" s="6"/>
      <c r="C104" s="6"/>
      <c r="D104" s="6"/>
    </row>
    <row r="105" spans="1:4" s="13" customFormat="1">
      <c r="A105" s="62"/>
      <c r="B105" s="6"/>
      <c r="C105" s="6"/>
      <c r="D105" s="6"/>
    </row>
    <row r="106" spans="1:4" s="13" customFormat="1">
      <c r="A106" s="62"/>
      <c r="B106" s="6"/>
      <c r="C106" s="6"/>
      <c r="D106" s="6"/>
    </row>
    <row r="107" spans="1:4" s="13" customFormat="1">
      <c r="A107" s="62"/>
      <c r="B107" s="6"/>
      <c r="C107" s="6"/>
      <c r="D107" s="6"/>
    </row>
    <row r="108" spans="1:4" s="13" customFormat="1">
      <c r="A108" s="62"/>
      <c r="B108" s="6"/>
      <c r="C108" s="6"/>
      <c r="D108" s="6"/>
    </row>
    <row r="109" spans="1:4" s="13" customFormat="1">
      <c r="A109" s="62"/>
      <c r="B109" s="6"/>
      <c r="C109" s="6"/>
      <c r="D109" s="6"/>
    </row>
    <row r="110" spans="1:4" s="13" customFormat="1">
      <c r="A110" s="62"/>
      <c r="B110" s="6"/>
      <c r="C110" s="6"/>
      <c r="D110" s="6"/>
    </row>
    <row r="111" spans="1:4" s="13" customFormat="1">
      <c r="A111" s="62"/>
      <c r="B111" s="6"/>
      <c r="C111" s="6"/>
      <c r="D111" s="6"/>
    </row>
    <row r="112" spans="1:4" s="13" customFormat="1">
      <c r="A112" s="62"/>
      <c r="B112" s="6"/>
      <c r="C112" s="6"/>
      <c r="D112" s="6"/>
    </row>
    <row r="113" spans="1:5" s="13" customFormat="1">
      <c r="A113" s="62"/>
      <c r="B113" s="6"/>
      <c r="C113" s="6"/>
      <c r="D113" s="6"/>
    </row>
    <row r="114" spans="1:5" s="13" customFormat="1">
      <c r="A114" s="62"/>
      <c r="B114" s="6"/>
      <c r="C114" s="6"/>
      <c r="D114" s="6"/>
    </row>
    <row r="115" spans="1:5" s="13" customFormat="1">
      <c r="A115" s="62"/>
      <c r="B115" s="6"/>
      <c r="C115" s="6"/>
      <c r="D115" s="6"/>
    </row>
    <row r="116" spans="1:5" s="13" customFormat="1">
      <c r="A116" s="62"/>
      <c r="B116" s="6"/>
      <c r="C116" s="6"/>
      <c r="D116" s="6"/>
    </row>
    <row r="117" spans="1:5">
      <c r="E117" s="13"/>
    </row>
  </sheetData>
  <sheetProtection selectLockedCells="1" selectUnlockedCells="1"/>
  <mergeCells count="5">
    <mergeCell ref="A1:D1"/>
    <mergeCell ref="B3:D3"/>
    <mergeCell ref="A2:D2"/>
    <mergeCell ref="A19:D19"/>
    <mergeCell ref="A17:D17"/>
  </mergeCells>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pageSetUpPr fitToPage="1"/>
  </sheetPr>
  <dimension ref="A1:XEN30"/>
  <sheetViews>
    <sheetView zoomScaleNormal="100" workbookViewId="0">
      <selection activeCell="A24" sqref="A24:U24"/>
    </sheetView>
  </sheetViews>
  <sheetFormatPr defaultColWidth="11.42578125" defaultRowHeight="12.75"/>
  <cols>
    <col min="1" max="1" width="4.42578125" style="14" customWidth="1"/>
    <col min="2" max="2" width="23.5703125" style="14" bestFit="1" customWidth="1"/>
    <col min="3" max="3" width="10.140625" style="42" bestFit="1" customWidth="1"/>
    <col min="4" max="4" width="10.5703125" style="42" customWidth="1"/>
    <col min="5" max="5" width="14.5703125" style="42" customWidth="1"/>
    <col min="6" max="6" width="10.140625" style="42" customWidth="1"/>
    <col min="7" max="7" width="9.140625" style="32" bestFit="1" customWidth="1"/>
    <col min="8" max="8" width="9.85546875" style="42" bestFit="1" customWidth="1"/>
    <col min="9" max="9" width="12" style="32" customWidth="1"/>
    <col min="10" max="10" width="12" style="42" customWidth="1"/>
    <col min="11" max="12" width="10.42578125" style="32" customWidth="1"/>
    <col min="13" max="13" width="12.7109375" style="42" customWidth="1"/>
    <col min="14" max="14" width="15.5703125" style="42" customWidth="1"/>
    <col min="15" max="15" width="9.140625" style="32" customWidth="1"/>
    <col min="16" max="16" width="15.7109375" style="32" customWidth="1"/>
    <col min="17" max="17" width="11.85546875" style="42" customWidth="1"/>
    <col min="18" max="18" width="12.7109375" style="42" customWidth="1"/>
    <col min="19" max="19" width="9.140625" style="32" customWidth="1"/>
    <col min="20" max="20" width="9.28515625" style="33" customWidth="1"/>
    <col min="21" max="21" width="11.42578125" style="32" customWidth="1"/>
    <col min="22" max="23" width="11.42578125" style="32"/>
    <col min="24" max="16384" width="11.42578125" style="14"/>
  </cols>
  <sheetData>
    <row r="1" spans="1:25" ht="27" customHeight="1">
      <c r="A1" s="543" t="s">
        <v>80</v>
      </c>
      <c r="B1" s="544"/>
      <c r="C1" s="544"/>
      <c r="D1" s="544"/>
      <c r="E1" s="544"/>
      <c r="F1" s="544"/>
      <c r="G1" s="544"/>
      <c r="H1" s="544"/>
      <c r="I1" s="544"/>
      <c r="J1" s="544"/>
      <c r="K1" s="544"/>
      <c r="L1" s="544"/>
      <c r="M1" s="544"/>
      <c r="N1" s="544"/>
      <c r="O1" s="544"/>
      <c r="P1" s="544"/>
      <c r="Q1" s="544"/>
      <c r="R1" s="544"/>
      <c r="S1" s="544"/>
      <c r="T1" s="544"/>
      <c r="U1" s="545"/>
    </row>
    <row r="2" spans="1:25" ht="47.25" customHeight="1">
      <c r="A2" s="559" t="s">
        <v>47</v>
      </c>
      <c r="B2" s="560"/>
      <c r="C2" s="314" t="s">
        <v>11</v>
      </c>
      <c r="D2" s="315" t="s">
        <v>68</v>
      </c>
      <c r="E2" s="316" t="s">
        <v>69</v>
      </c>
      <c r="F2" s="316" t="s">
        <v>48</v>
      </c>
      <c r="G2" s="315" t="s">
        <v>19</v>
      </c>
      <c r="H2" s="316" t="s">
        <v>70</v>
      </c>
      <c r="I2" s="315" t="s">
        <v>25</v>
      </c>
      <c r="J2" s="315" t="s">
        <v>71</v>
      </c>
      <c r="K2" s="315" t="s">
        <v>27</v>
      </c>
      <c r="L2" s="316" t="s">
        <v>50</v>
      </c>
      <c r="M2" s="315" t="s">
        <v>73</v>
      </c>
      <c r="N2" s="315" t="s">
        <v>31</v>
      </c>
      <c r="O2" s="317" t="s">
        <v>33</v>
      </c>
      <c r="P2" s="315" t="s">
        <v>74</v>
      </c>
      <c r="Q2" s="315" t="s">
        <v>75</v>
      </c>
      <c r="R2" s="315" t="s">
        <v>39</v>
      </c>
      <c r="S2" s="315" t="s">
        <v>76</v>
      </c>
      <c r="T2" s="315" t="s">
        <v>51</v>
      </c>
      <c r="U2" s="318" t="s">
        <v>77</v>
      </c>
    </row>
    <row r="3" spans="1:25">
      <c r="A3" s="225" t="s">
        <v>52</v>
      </c>
      <c r="B3" s="253"/>
      <c r="C3" s="256"/>
      <c r="D3" s="233"/>
      <c r="E3" s="233"/>
      <c r="F3" s="233"/>
      <c r="G3" s="233"/>
      <c r="H3" s="233"/>
      <c r="I3" s="233"/>
      <c r="J3" s="233"/>
      <c r="K3" s="233"/>
      <c r="L3" s="233"/>
      <c r="M3" s="233"/>
      <c r="N3" s="233"/>
      <c r="O3" s="233"/>
      <c r="P3" s="233"/>
      <c r="Q3" s="233"/>
      <c r="R3" s="233"/>
      <c r="S3" s="233"/>
      <c r="T3" s="233"/>
      <c r="U3" s="249"/>
    </row>
    <row r="4" spans="1:25">
      <c r="A4" s="221"/>
      <c r="B4" s="7" t="s">
        <v>55</v>
      </c>
      <c r="C4" s="247">
        <f>('MÁSTER NO HABILIT. EXP. Y CCAA '!C5-'MÁSTER NO HABILIT. EXP. Y CCAA '!C4)/'MÁSTER NO HABILIT. EXP. Y CCAA '!C4</f>
        <v>0.99926900584795331</v>
      </c>
      <c r="D4" s="106">
        <f>('MÁSTER NO HABILIT. EXP. Y CCAA '!D5-'MÁSTER NO HABILIT. EXP. Y CCAA '!D4)/'MÁSTER NO HABILIT. EXP. Y CCAA '!D4</f>
        <v>0.62459893048128345</v>
      </c>
      <c r="E4" s="106">
        <f>('MÁSTER NO HABILIT. EXP. Y CCAA '!E5-'MÁSTER NO HABILIT. EXP. Y CCAA '!E4)/'MÁSTER NO HABILIT. EXP. Y CCAA '!E4</f>
        <v>1.0646535036778939</v>
      </c>
      <c r="F4" s="106">
        <f>('MÁSTER NO HABILIT. EXP. Y CCAA '!F5-'MÁSTER NO HABILIT. EXP. Y CCAA '!F4)/'MÁSTER NO HABILIT. EXP. Y CCAA '!F4</f>
        <v>0.80506497834055313</v>
      </c>
      <c r="G4" s="106">
        <f>('MÁSTER NO HABILIT. EXP. Y CCAA '!G5-'MÁSTER NO HABILIT. EXP. Y CCAA '!G4)/'MÁSTER NO HABILIT. EXP. Y CCAA '!G4</f>
        <v>1.0587458745874587</v>
      </c>
      <c r="H4" s="106">
        <f>('MÁSTER NO HABILIT. EXP. Y CCAA '!H5-'MÁSTER NO HABILIT. EXP. Y CCAA '!H4)/'MÁSTER NO HABILIT. EXP. Y CCAA '!H4</f>
        <v>0.31280296549757625</v>
      </c>
      <c r="I4" s="106">
        <f>('MÁSTER NO HABILIT. EXP. Y CCAA '!I5-'MÁSTER NO HABILIT. EXP. Y CCAA '!I4)/'MÁSTER NO HABILIT. EXP. Y CCAA '!I4</f>
        <v>0.99947005829358748</v>
      </c>
      <c r="J4" s="106">
        <f>('MÁSTER NO HABILIT. EXP. Y CCAA '!J5-'MÁSTER NO HABILIT. EXP. Y CCAA '!J4)/'MÁSTER NO HABILIT. EXP. Y CCAA '!J4</f>
        <v>1.3565244279529989</v>
      </c>
      <c r="K4" s="106">
        <f>('MÁSTER NO HABILIT. EXP. Y CCAA '!K5-'MÁSTER NO HABILIT. EXP. Y CCAA '!K4)/'MÁSTER NO HABILIT. EXP. Y CCAA '!K4</f>
        <v>0.23491145645102998</v>
      </c>
      <c r="L4" s="106">
        <f>('MÁSTER NO HABILIT. EXP. Y CCAA '!L5-'MÁSTER NO HABILIT. EXP. Y CCAA '!L4)/'MÁSTER NO HABILIT. EXP. Y CCAA '!L4</f>
        <v>0.19995662546085446</v>
      </c>
      <c r="M4" s="106">
        <f>('MÁSTER NO HABILIT. EXP. Y CCAA '!M5-'MÁSTER NO HABILIT. EXP. Y CCAA '!M4)/'MÁSTER NO HABILIT. EXP. Y CCAA '!M4</f>
        <v>0.5989304812834223</v>
      </c>
      <c r="N4" s="106">
        <f>('MÁSTER NO HABILIT. EXP. Y CCAA '!N5-'MÁSTER NO HABILIT. EXP. Y CCAA '!N4)/'MÁSTER NO HABILIT. EXP. Y CCAA '!N4</f>
        <v>0.6253343058594697</v>
      </c>
      <c r="O4" s="106">
        <f>('MÁSTER NO HABILIT. EXP. Y CCAA '!O5-'MÁSTER NO HABILIT. EXP. Y CCAA '!O4)/'MÁSTER NO HABILIT. EXP. Y CCAA '!O4</f>
        <v>1.7666905958363244</v>
      </c>
      <c r="P4" s="106">
        <f>('MÁSTER NO HABILIT. EXP. Y CCAA '!P5-'MÁSTER NO HABILIT. EXP. Y CCAA '!P4)/'MÁSTER NO HABILIT. EXP. Y CCAA '!P4</f>
        <v>0.59662372278987097</v>
      </c>
      <c r="Q4" s="106">
        <f>('MÁSTER NO HABILIT. EXP. Y CCAA '!Q5-'MÁSTER NO HABILIT. EXP. Y CCAA '!Q4)/'MÁSTER NO HABILIT. EXP. Y CCAA '!Q4</f>
        <v>0.62593144560357694</v>
      </c>
      <c r="R4" s="106">
        <f>('MÁSTER NO HABILIT. EXP. Y CCAA '!R5-'MÁSTER NO HABILIT. EXP. Y CCAA '!R4)/'MÁSTER NO HABILIT. EXP. Y CCAA '!R4</f>
        <v>1.5978835978835979</v>
      </c>
      <c r="S4" s="106">
        <f>('MÁSTER NO HABILIT. EXP. Y CCAA '!S5-'MÁSTER NO HABILIT. EXP. Y CCAA '!S4)/'MÁSTER NO HABILIT. EXP. Y CCAA '!S4</f>
        <v>0.4767637178051512</v>
      </c>
      <c r="T4" s="106">
        <f>('MÁSTER NO HABILIT. EXP. Y CCAA '!T5-'MÁSTER NO HABILIT. EXP. Y CCAA '!T4)/'MÁSTER NO HABILIT. EXP. Y CCAA '!T4</f>
        <v>0.94057971014492758</v>
      </c>
      <c r="U4" s="406">
        <f>('MÁSTER NO HABILIT. EXP. Y CCAA '!U5-'MÁSTER NO HABILIT. EXP. Y CCAA '!U4)/'MÁSTER NO HABILIT. EXP. Y CCAA '!U4</f>
        <v>0.61500236630383354</v>
      </c>
      <c r="V4" s="43"/>
      <c r="W4" s="12"/>
      <c r="X4" s="13"/>
      <c r="Y4" s="13"/>
    </row>
    <row r="5" spans="1:25">
      <c r="A5" s="221"/>
      <c r="B5" s="7" t="s">
        <v>56</v>
      </c>
      <c r="C5" s="247">
        <f>('MÁSTER NO HABILIT. EXP. Y CCAA '!C6-'MÁSTER NO HABILIT. EXP. Y CCAA '!C4)/'MÁSTER NO HABILIT. EXP. Y CCAA '!C4</f>
        <v>3.3318713450292399</v>
      </c>
      <c r="D5" s="106" t="s">
        <v>54</v>
      </c>
      <c r="E5" s="106">
        <f>('MÁSTER NO HABILIT. EXP. Y CCAA '!E6-'MÁSTER NO HABILIT. EXP. Y CCAA '!E4)/'MÁSTER NO HABILIT. EXP. Y CCAA '!E4</f>
        <v>3.0360046457607437</v>
      </c>
      <c r="F5" s="106" t="s">
        <v>54</v>
      </c>
      <c r="G5" s="106">
        <f>('MÁSTER NO HABILIT. EXP. Y CCAA '!G6-'MÁSTER NO HABILIT. EXP. Y CCAA '!G4)/'MÁSTER NO HABILIT. EXP. Y CCAA '!G4</f>
        <v>2.831023102310231</v>
      </c>
      <c r="H5" s="106">
        <f>('MÁSTER NO HABILIT. EXP. Y CCAA '!H6-'MÁSTER NO HABILIT. EXP. Y CCAA '!H4)/'MÁSTER NO HABILIT. EXP. Y CCAA '!H4</f>
        <v>0.62532078699743365</v>
      </c>
      <c r="I5" s="106" t="s">
        <v>54</v>
      </c>
      <c r="J5" s="106" t="s">
        <v>54</v>
      </c>
      <c r="K5" s="106">
        <f>('MÁSTER NO HABILIT. EXP. Y CCAA '!K6-'MÁSTER NO HABILIT. EXP. Y CCAA '!K4)/'MÁSTER NO HABILIT. EXP. Y CCAA '!K4</f>
        <v>1.6761835923382722</v>
      </c>
      <c r="L5" s="106">
        <f>('MÁSTER NO HABILIT. EXP. Y CCAA '!L6-'MÁSTER NO HABILIT. EXP. Y CCAA '!L4)/'MÁSTER NO HABILIT. EXP. Y CCAA '!L4</f>
        <v>0.92062459336369562</v>
      </c>
      <c r="M5" s="106" t="s">
        <v>54</v>
      </c>
      <c r="N5" s="106" t="s">
        <v>54</v>
      </c>
      <c r="O5" s="106" t="s">
        <v>54</v>
      </c>
      <c r="P5" s="106">
        <f>('MÁSTER NO HABILIT. EXP. Y CCAA '!P6-'MÁSTER NO HABILIT. EXP. Y CCAA '!P4)/'MÁSTER NO HABILIT. EXP. Y CCAA '!P4</f>
        <v>0.86739227010217657</v>
      </c>
      <c r="Q5" s="106">
        <f>('MÁSTER NO HABILIT. EXP. Y CCAA '!Q6-'MÁSTER NO HABILIT. EXP. Y CCAA '!Q4)/'MÁSTER NO HABILIT. EXP. Y CCAA '!Q4</f>
        <v>0.87609112199276151</v>
      </c>
      <c r="R5" s="106" t="s">
        <v>54</v>
      </c>
      <c r="S5" s="106">
        <f>('MÁSTER NO HABILIT. EXP. Y CCAA '!S6-'MÁSTER NO HABILIT. EXP. Y CCAA '!S4)/'MÁSTER NO HABILIT. EXP. Y CCAA '!S4</f>
        <v>0.96304591265397554</v>
      </c>
      <c r="T5" s="106">
        <f>('MÁSTER NO HABILIT. EXP. Y CCAA '!T6-'MÁSTER NO HABILIT. EXP. Y CCAA '!T4)/'MÁSTER NO HABILIT. EXP. Y CCAA '!T4</f>
        <v>3.0631884057971015</v>
      </c>
      <c r="U5" s="406">
        <f>('MÁSTER NO HABILIT. EXP. Y CCAA '!U6-'MÁSTER NO HABILIT. EXP. Y CCAA '!U4)/'MÁSTER NO HABILIT. EXP. Y CCAA '!U4</f>
        <v>0.76407950780880263</v>
      </c>
      <c r="V5" s="12"/>
      <c r="W5" s="12"/>
      <c r="X5" s="13"/>
      <c r="Y5" s="13"/>
    </row>
    <row r="6" spans="1:25">
      <c r="A6" s="221"/>
      <c r="B6" s="7" t="s">
        <v>57</v>
      </c>
      <c r="C6" s="247">
        <f>('MÁSTER NO HABILIT. EXP. Y CCAA '!C7-'MÁSTER NO HABILIT. EXP. Y CCAA '!C4)/'MÁSTER NO HABILIT. EXP. Y CCAA '!C4</f>
        <v>4.9985380116959064</v>
      </c>
      <c r="D6" s="106" t="s">
        <v>54</v>
      </c>
      <c r="E6" s="106" t="s">
        <v>54</v>
      </c>
      <c r="F6" s="106" t="s">
        <v>54</v>
      </c>
      <c r="G6" s="106" t="s">
        <v>54</v>
      </c>
      <c r="H6" s="106" t="s">
        <v>54</v>
      </c>
      <c r="I6" s="106" t="s">
        <v>54</v>
      </c>
      <c r="J6" s="106" t="s">
        <v>54</v>
      </c>
      <c r="K6" s="106">
        <f>('MÁSTER NO HABILIT. EXP. Y CCAA '!K7-'MÁSTER NO HABILIT. EXP. Y CCAA '!K4)/'MÁSTER NO HABILIT. EXP. Y CCAA '!K4</f>
        <v>2.7050957715937836</v>
      </c>
      <c r="L6" s="106">
        <f>('MÁSTER NO HABILIT. EXP. Y CCAA '!L7-'MÁSTER NO HABILIT. EXP. Y CCAA '!L4)/'MÁSTER NO HABILIT. EXP. Y CCAA '!L4</f>
        <v>1.6592929950119282</v>
      </c>
      <c r="M6" s="106" t="s">
        <v>54</v>
      </c>
      <c r="N6" s="106" t="s">
        <v>54</v>
      </c>
      <c r="O6" s="106" t="s">
        <v>54</v>
      </c>
      <c r="P6" s="106" t="s">
        <v>54</v>
      </c>
      <c r="Q6" s="106" t="s">
        <v>54</v>
      </c>
      <c r="R6" s="106" t="s">
        <v>54</v>
      </c>
      <c r="S6" s="106">
        <f>('MÁSTER NO HABILIT. EXP. Y CCAA '!S7-'MÁSTER NO HABILIT. EXP. Y CCAA '!S4)/'MÁSTER NO HABILIT. EXP. Y CCAA '!S4</f>
        <v>2.067189249720045</v>
      </c>
      <c r="T6" s="106" t="s">
        <v>54</v>
      </c>
      <c r="U6" s="406">
        <f>('MÁSTER NO HABILIT. EXP. Y CCAA '!U7-'MÁSTER NO HABILIT. EXP. Y CCAA '!U4)/'MÁSTER NO HABILIT. EXP. Y CCAA '!U4</f>
        <v>0.86346426881211558</v>
      </c>
      <c r="V6" s="12"/>
      <c r="W6" s="12"/>
      <c r="X6" s="13"/>
      <c r="Y6" s="13"/>
    </row>
    <row r="7" spans="1:25">
      <c r="A7" s="222" t="s">
        <v>58</v>
      </c>
      <c r="B7" s="254"/>
      <c r="C7" s="257"/>
      <c r="D7" s="16"/>
      <c r="E7" s="16"/>
      <c r="F7" s="16"/>
      <c r="G7" s="16"/>
      <c r="H7" s="15"/>
      <c r="I7" s="16"/>
      <c r="J7" s="16"/>
      <c r="K7" s="16"/>
      <c r="L7" s="16"/>
      <c r="M7" s="16"/>
      <c r="N7" s="16"/>
      <c r="O7" s="16"/>
      <c r="P7" s="16"/>
      <c r="Q7" s="16"/>
      <c r="R7" s="16"/>
      <c r="S7" s="16"/>
      <c r="T7" s="16"/>
      <c r="U7" s="407"/>
      <c r="V7" s="12"/>
      <c r="W7" s="12"/>
      <c r="X7" s="13"/>
      <c r="Y7" s="13"/>
    </row>
    <row r="8" spans="1:25">
      <c r="A8" s="221"/>
      <c r="B8" s="7" t="s">
        <v>55</v>
      </c>
      <c r="C8" s="247">
        <f>('MÁSTER NO HABILIT. EXP. Y CCAA '!C10-'MÁSTER NO HABILIT. EXP. Y CCAA '!C9)/'MÁSTER NO HABILIT. EXP. Y CCAA '!C9</f>
        <v>0.99926900584795331</v>
      </c>
      <c r="D8" s="106" t="s">
        <v>54</v>
      </c>
      <c r="E8" s="106">
        <f>('MÁSTER NO HABILIT. EXP. Y CCAA '!E10-'MÁSTER NO HABILIT. EXP. Y CCAA '!E9)/'MÁSTER NO HABILIT. EXP. Y CCAA '!E9</f>
        <v>1.065018315018315</v>
      </c>
      <c r="F8" s="106">
        <f>('MÁSTER NO HABILIT. EXP. Y CCAA '!F10-'MÁSTER NO HABILIT. EXP. Y CCAA '!F9)/'MÁSTER NO HABILIT. EXP. Y CCAA '!F9</f>
        <v>0.80527036276522934</v>
      </c>
      <c r="G8" s="106">
        <f>('MÁSTER NO HABILIT. EXP. Y CCAA '!G10-'MÁSTER NO HABILIT. EXP. Y CCAA '!G9)/'MÁSTER NO HABILIT. EXP. Y CCAA '!G9</f>
        <v>0.91963015647226154</v>
      </c>
      <c r="H8" s="106">
        <f>('MÁSTER NO HABILIT. EXP. Y CCAA '!H10-'MÁSTER NO HABILIT. EXP. Y CCAA '!H9)/'MÁSTER NO HABILIT. EXP. Y CCAA '!H9</f>
        <v>0.31263253559527421</v>
      </c>
      <c r="I8" s="106">
        <f>('MÁSTER NO HABILIT. EXP. Y CCAA '!I10-'MÁSTER NO HABILIT. EXP. Y CCAA '!I9)/'MÁSTER NO HABILIT. EXP. Y CCAA '!I9</f>
        <v>1</v>
      </c>
      <c r="J8" s="106" t="s">
        <v>54</v>
      </c>
      <c r="K8" s="106" t="s">
        <v>54</v>
      </c>
      <c r="L8" s="106" t="s">
        <v>54</v>
      </c>
      <c r="M8" s="106" t="s">
        <v>54</v>
      </c>
      <c r="N8" s="106">
        <f>('MÁSTER NO HABILIT. EXP. Y CCAA '!N10-'MÁSTER NO HABILIT. EXP. Y CCAA '!N9)/'MÁSTER NO HABILIT. EXP. Y CCAA '!N9</f>
        <v>0.6244319700614811</v>
      </c>
      <c r="O8" s="106">
        <f>('MÁSTER NO HABILIT. EXP. Y CCAA '!O10-'MÁSTER NO HABILIT. EXP. Y CCAA '!O9)/'MÁSTER NO HABILIT. EXP. Y CCAA '!O9</f>
        <v>1.7086294416243655</v>
      </c>
      <c r="P8" s="106" t="s">
        <v>54</v>
      </c>
      <c r="Q8" s="106">
        <f>('MÁSTER NO HABILIT. EXP. Y CCAA '!Q10-'MÁSTER NO HABILIT. EXP. Y CCAA '!Q9)/'MÁSTER NO HABILIT. EXP. Y CCAA '!Q9</f>
        <v>0.62543788736189709</v>
      </c>
      <c r="R8" s="106" t="s">
        <v>54</v>
      </c>
      <c r="S8" s="106">
        <f>('MÁSTER NO HABILIT. EXP. Y CCAA '!S10-'MÁSTER NO HABILIT. EXP. Y CCAA '!S9)/'MÁSTER NO HABILIT. EXP. Y CCAA '!S9</f>
        <v>0.47661971830985922</v>
      </c>
      <c r="T8" s="106">
        <f>('MÁSTER NO HABILIT. EXP. Y CCAA '!T10-'MÁSTER NO HABILIT. EXP. Y CCAA '!T9)/'MÁSTER NO HABILIT. EXP. Y CCAA '!T9</f>
        <v>1.2659837513246204</v>
      </c>
      <c r="U8" s="406">
        <f>((56.55+54.6)/2-(35.02+33.81)/2)/((35.02+33.81)/2)</f>
        <v>0.61484817666715075</v>
      </c>
      <c r="V8" s="43"/>
      <c r="W8" s="12"/>
      <c r="X8" s="13"/>
      <c r="Y8" s="13"/>
    </row>
    <row r="9" spans="1:25">
      <c r="A9" s="221"/>
      <c r="B9" s="7" t="s">
        <v>56</v>
      </c>
      <c r="C9" s="247">
        <f>('MÁSTER NO HABILIT. EXP. Y CCAA '!C11-'MÁSTER NO HABILIT. EXP. Y CCAA '!C9)/'MÁSTER NO HABILIT. EXP. Y CCAA '!C9</f>
        <v>3.3318713450292399</v>
      </c>
      <c r="D9" s="106" t="s">
        <v>54</v>
      </c>
      <c r="E9" s="106">
        <f>('MÁSTER NO HABILIT. EXP. Y CCAA '!E11-'MÁSTER NO HABILIT. EXP. Y CCAA '!E9)/'MÁSTER NO HABILIT. EXP. Y CCAA '!E9</f>
        <v>3.0366300366300365</v>
      </c>
      <c r="F9" s="106" t="s">
        <v>54</v>
      </c>
      <c r="G9" s="106">
        <f>('MÁSTER NO HABILIT. EXP. Y CCAA '!G11-'MÁSTER NO HABILIT. EXP. Y CCAA '!G9)/'MÁSTER NO HABILIT. EXP. Y CCAA '!G9</f>
        <v>2.5718349928876241</v>
      </c>
      <c r="H9" s="106">
        <f>('MÁSTER NO HABILIT. EXP. Y CCAA '!H11-'MÁSTER NO HABILIT. EXP. Y CCAA '!H9)/'MÁSTER NO HABILIT. EXP. Y CCAA '!H9</f>
        <v>0.62496213268706469</v>
      </c>
      <c r="I9" s="106" t="s">
        <v>54</v>
      </c>
      <c r="J9" s="106" t="s">
        <v>54</v>
      </c>
      <c r="K9" s="106" t="s">
        <v>54</v>
      </c>
      <c r="L9" s="106" t="s">
        <v>54</v>
      </c>
      <c r="M9" s="106" t="s">
        <v>54</v>
      </c>
      <c r="N9" s="106" t="s">
        <v>54</v>
      </c>
      <c r="O9" s="106" t="s">
        <v>54</v>
      </c>
      <c r="P9" s="106" t="s">
        <v>54</v>
      </c>
      <c r="Q9" s="106">
        <f>('MÁSTER NO HABILIT. EXP. Y CCAA '!Q11-'MÁSTER NO HABILIT. EXP. Y CCAA '!Q9)/'MÁSTER NO HABILIT. EXP. Y CCAA '!Q9</f>
        <v>0.87523578550256009</v>
      </c>
      <c r="R9" s="106" t="s">
        <v>54</v>
      </c>
      <c r="S9" s="106">
        <f>('MÁSTER NO HABILIT. EXP. Y CCAA '!S11-'MÁSTER NO HABILIT. EXP. Y CCAA '!S9)/'MÁSTER NO HABILIT. EXP. Y CCAA '!S9</f>
        <v>0.96253521126760566</v>
      </c>
      <c r="T9" s="106">
        <f>('MÁSTER NO HABILIT. EXP. Y CCAA '!T11-'MÁSTER NO HABILIT. EXP. Y CCAA '!T9)/'MÁSTER NO HABILIT. EXP. Y CCAA '!T9</f>
        <v>3.9099258212645709</v>
      </c>
      <c r="U9" s="406">
        <f>((61.77+59.64)/2-(35.02+33.81)/2)/((35.02+33.81)/2)</f>
        <v>0.76391108528257989</v>
      </c>
      <c r="V9" s="12"/>
      <c r="W9" s="12"/>
      <c r="X9" s="13"/>
      <c r="Y9" s="13"/>
    </row>
    <row r="10" spans="1:25">
      <c r="A10" s="221"/>
      <c r="B10" s="7" t="s">
        <v>57</v>
      </c>
      <c r="C10" s="247">
        <f>('MÁSTER NO HABILIT. EXP. Y CCAA '!C12-'MÁSTER NO HABILIT. EXP. Y CCAA '!C9)/'MÁSTER NO HABILIT. EXP. Y CCAA '!C9</f>
        <v>4.9985380116959064</v>
      </c>
      <c r="D10" s="106" t="s">
        <v>54</v>
      </c>
      <c r="E10" s="106" t="s">
        <v>54</v>
      </c>
      <c r="F10" s="106" t="s">
        <v>54</v>
      </c>
      <c r="G10" s="106" t="s">
        <v>54</v>
      </c>
      <c r="H10" s="106" t="s">
        <v>54</v>
      </c>
      <c r="I10" s="106" t="s">
        <v>54</v>
      </c>
      <c r="J10" s="106" t="s">
        <v>54</v>
      </c>
      <c r="K10" s="106" t="s">
        <v>54</v>
      </c>
      <c r="L10" s="106" t="s">
        <v>54</v>
      </c>
      <c r="M10" s="106" t="s">
        <v>54</v>
      </c>
      <c r="N10" s="106" t="s">
        <v>54</v>
      </c>
      <c r="O10" s="106" t="s">
        <v>54</v>
      </c>
      <c r="P10" s="106" t="s">
        <v>54</v>
      </c>
      <c r="Q10" s="106" t="s">
        <v>54</v>
      </c>
      <c r="R10" s="106" t="s">
        <v>54</v>
      </c>
      <c r="S10" s="106">
        <f>('MÁSTER NO HABILIT. EXP. Y CCAA '!S12-'MÁSTER NO HABILIT. EXP. Y CCAA '!S9)/'MÁSTER NO HABILIT. EXP. Y CCAA '!S9</f>
        <v>2.0676056338028173</v>
      </c>
      <c r="T10" s="106" t="s">
        <v>54</v>
      </c>
      <c r="U10" s="406">
        <f>((65.25+63)/2-(35.02+33.81)/2)/((35.02+33.81)/2)</f>
        <v>0.8632863576928661</v>
      </c>
      <c r="V10" s="12"/>
      <c r="W10" s="12"/>
      <c r="X10" s="13"/>
      <c r="Y10" s="13"/>
    </row>
    <row r="11" spans="1:25">
      <c r="A11" s="222" t="s">
        <v>59</v>
      </c>
      <c r="B11" s="254"/>
      <c r="C11" s="257"/>
      <c r="D11" s="16"/>
      <c r="E11" s="16"/>
      <c r="F11" s="16"/>
      <c r="G11" s="16"/>
      <c r="H11" s="15"/>
      <c r="I11" s="16"/>
      <c r="J11" s="16"/>
      <c r="K11" s="16"/>
      <c r="L11" s="16"/>
      <c r="M11" s="16"/>
      <c r="N11" s="16"/>
      <c r="O11" s="16"/>
      <c r="P11" s="16"/>
      <c r="Q11" s="16"/>
      <c r="R11" s="16"/>
      <c r="S11" s="16"/>
      <c r="T11" s="16"/>
      <c r="U11" s="407"/>
      <c r="V11" s="12"/>
      <c r="W11" s="12"/>
      <c r="X11" s="13"/>
      <c r="Y11" s="13"/>
    </row>
    <row r="12" spans="1:25">
      <c r="A12" s="221"/>
      <c r="B12" s="7" t="s">
        <v>55</v>
      </c>
      <c r="C12" s="247">
        <f>('MÁSTER NO HABILIT. EXP. Y CCAA '!C15-'MÁSTER NO HABILIT. EXP. Y CCAA '!C14)/'MÁSTER NO HABILIT. EXP. Y CCAA '!C14</f>
        <v>0.99926900584795331</v>
      </c>
      <c r="D12" s="106" t="s">
        <v>54</v>
      </c>
      <c r="E12" s="106" t="s">
        <v>54</v>
      </c>
      <c r="F12" s="106">
        <f>('MÁSTER NO HABILIT. EXP. Y CCAA '!F15-'MÁSTER NO HABILIT. EXP. Y CCAA '!F14)/'MÁSTER NO HABILIT. EXP. Y CCAA '!F14</f>
        <v>0.80527240773286468</v>
      </c>
      <c r="G12" s="106">
        <f>('MÁSTER NO HABILIT. EXP. Y CCAA '!G15-'MÁSTER NO HABILIT. EXP. Y CCAA '!G14)/'MÁSTER NO HABILIT. EXP. Y CCAA '!G14</f>
        <v>0.6968749999999998</v>
      </c>
      <c r="H12" s="106">
        <f>('MÁSTER NO HABILIT. EXP. Y CCAA '!H15-'MÁSTER NO HABILIT. EXP. Y CCAA '!H14)/'MÁSTER NO HABILIT. EXP. Y CCAA '!H14</f>
        <v>0.31271347248576858</v>
      </c>
      <c r="I12" s="106">
        <f>('MÁSTER NO HABILIT. EXP. Y CCAA '!I15-'MÁSTER NO HABILIT. EXP. Y CCAA '!I14)/'MÁSTER NO HABILIT. EXP. Y CCAA '!I14</f>
        <v>1</v>
      </c>
      <c r="J12" s="106" t="s">
        <v>54</v>
      </c>
      <c r="K12" s="106" t="s">
        <v>54</v>
      </c>
      <c r="L12" s="106" t="s">
        <v>54</v>
      </c>
      <c r="M12" s="106" t="s">
        <v>54</v>
      </c>
      <c r="N12" s="106">
        <f>('MÁSTER NO HABILIT. EXP. Y CCAA '!N15-'MÁSTER NO HABILIT. EXP. Y CCAA '!N14)/'MÁSTER NO HABILIT. EXP. Y CCAA '!N14</f>
        <v>0.62471330275229353</v>
      </c>
      <c r="O12" s="106" t="s">
        <v>54</v>
      </c>
      <c r="P12" s="106" t="s">
        <v>54</v>
      </c>
      <c r="Q12" s="106">
        <f>('MÁSTER NO HABILIT. EXP. Y CCAA '!Q15-'MÁSTER NO HABILIT. EXP. Y CCAA '!Q14)/'MÁSTER NO HABILIT. EXP. Y CCAA '!Q14</f>
        <v>0.62542565266742334</v>
      </c>
      <c r="R12" s="106" t="s">
        <v>54</v>
      </c>
      <c r="S12" s="106">
        <f>('MÁSTER NO HABILIT. EXP. Y CCAA '!S15-'MÁSTER NO HABILIT. EXP. Y CCAA '!S14)/'MÁSTER NO HABILIT. EXP. Y CCAA '!S14</f>
        <v>0.47642526964560838</v>
      </c>
      <c r="T12" s="106" t="s">
        <v>54</v>
      </c>
      <c r="U12" s="406">
        <f>((52+50.7)/2-(32.2+31.4)/2)/((32.2+31.4)/2)</f>
        <v>0.61477987421383651</v>
      </c>
      <c r="V12" s="43"/>
      <c r="W12" s="12"/>
      <c r="X12" s="13"/>
      <c r="Y12" s="13"/>
    </row>
    <row r="13" spans="1:25">
      <c r="A13" s="221"/>
      <c r="B13" s="7" t="s">
        <v>56</v>
      </c>
      <c r="C13" s="247">
        <f>('MÁSTER NO HABILIT. EXP. Y CCAA '!C16-'MÁSTER NO HABILIT. EXP. Y CCAA '!C14)/'MÁSTER NO HABILIT. EXP. Y CCAA '!C14</f>
        <v>3.3318713450292399</v>
      </c>
      <c r="D13" s="106" t="s">
        <v>54</v>
      </c>
      <c r="E13" s="106" t="s">
        <v>54</v>
      </c>
      <c r="F13" s="106" t="s">
        <v>54</v>
      </c>
      <c r="G13" s="106">
        <f>('MÁSTER NO HABILIT. EXP. Y CCAA '!G16-'MÁSTER NO HABILIT. EXP. Y CCAA '!G14)/'MÁSTER NO HABILIT. EXP. Y CCAA '!G14</f>
        <v>2.1570312499999997</v>
      </c>
      <c r="H13" s="106">
        <f>('MÁSTER NO HABILIT. EXP. Y CCAA '!H16-'MÁSTER NO HABILIT. EXP. Y CCAA '!H14)/'MÁSTER NO HABILIT. EXP. Y CCAA '!H14</f>
        <v>0.62504743833017073</v>
      </c>
      <c r="I13" s="106" t="s">
        <v>54</v>
      </c>
      <c r="J13" s="106" t="s">
        <v>54</v>
      </c>
      <c r="K13" s="106" t="s">
        <v>54</v>
      </c>
      <c r="L13" s="106" t="s">
        <v>54</v>
      </c>
      <c r="M13" s="106" t="s">
        <v>54</v>
      </c>
      <c r="N13" s="106" t="s">
        <v>54</v>
      </c>
      <c r="O13" s="106" t="s">
        <v>54</v>
      </c>
      <c r="P13" s="106" t="s">
        <v>54</v>
      </c>
      <c r="Q13" s="106">
        <f>('MÁSTER NO HABILIT. EXP. Y CCAA '!Q16-'MÁSTER NO HABILIT. EXP. Y CCAA '!Q14)/'MÁSTER NO HABILIT. EXP. Y CCAA '!Q14</f>
        <v>0.87542565266742334</v>
      </c>
      <c r="R13" s="106" t="s">
        <v>54</v>
      </c>
      <c r="S13" s="106">
        <f>('MÁSTER NO HABILIT. EXP. Y CCAA '!S16-'MÁSTER NO HABILIT. EXP. Y CCAA '!S14)/'MÁSTER NO HABILIT. EXP. Y CCAA '!S14</f>
        <v>0.96240369799691816</v>
      </c>
      <c r="T13" s="106" t="s">
        <v>54</v>
      </c>
      <c r="U13" s="406">
        <f>((56.8+55.38)/2-(32.2+31.4)/2)/((32.2+31.4)/2)</f>
        <v>0.76383647798742149</v>
      </c>
      <c r="V13" s="12"/>
      <c r="W13" s="12"/>
      <c r="X13" s="13"/>
      <c r="Y13" s="13"/>
    </row>
    <row r="14" spans="1:25">
      <c r="A14" s="221"/>
      <c r="B14" s="7" t="s">
        <v>57</v>
      </c>
      <c r="C14" s="247">
        <f>('MÁSTER NO HABILIT. EXP. Y CCAA '!C17-'MÁSTER NO HABILIT. EXP. Y CCAA '!C14)/'MÁSTER NO HABILIT. EXP. Y CCAA '!C14</f>
        <v>4.9985380116959064</v>
      </c>
      <c r="D14" s="106" t="s">
        <v>54</v>
      </c>
      <c r="E14" s="106" t="s">
        <v>54</v>
      </c>
      <c r="F14" s="106" t="s">
        <v>54</v>
      </c>
      <c r="G14" s="106" t="s">
        <v>54</v>
      </c>
      <c r="H14" s="106" t="s">
        <v>54</v>
      </c>
      <c r="I14" s="106" t="s">
        <v>54</v>
      </c>
      <c r="J14" s="106" t="s">
        <v>54</v>
      </c>
      <c r="K14" s="106" t="s">
        <v>54</v>
      </c>
      <c r="L14" s="106" t="s">
        <v>54</v>
      </c>
      <c r="M14" s="106" t="s">
        <v>54</v>
      </c>
      <c r="N14" s="106" t="s">
        <v>54</v>
      </c>
      <c r="O14" s="106" t="s">
        <v>54</v>
      </c>
      <c r="P14" s="106" t="s">
        <v>54</v>
      </c>
      <c r="Q14" s="106" t="s">
        <v>54</v>
      </c>
      <c r="R14" s="106" t="s">
        <v>54</v>
      </c>
      <c r="S14" s="106">
        <f>('MÁSTER NO HABILIT. EXP. Y CCAA '!S17-'MÁSTER NO HABILIT. EXP. Y CCAA '!S14)/'MÁSTER NO HABILIT. EXP. Y CCAA '!S14</f>
        <v>2.0674884437596299</v>
      </c>
      <c r="T14" s="106" t="s">
        <v>54</v>
      </c>
      <c r="U14" s="406">
        <f>((60+58.5)/2-(32.2+31.4)/2)/((32.2+31.4)/2)</f>
        <v>0.8632075471698113</v>
      </c>
      <c r="V14" s="12"/>
      <c r="W14" s="12"/>
      <c r="X14" s="13"/>
      <c r="Y14" s="13"/>
    </row>
    <row r="15" spans="1:25">
      <c r="A15" s="222" t="s">
        <v>60</v>
      </c>
      <c r="B15" s="254"/>
      <c r="C15" s="257"/>
      <c r="D15" s="16"/>
      <c r="E15" s="16"/>
      <c r="F15" s="16"/>
      <c r="G15" s="16"/>
      <c r="H15" s="24"/>
      <c r="I15" s="16"/>
      <c r="J15" s="16"/>
      <c r="K15" s="16"/>
      <c r="L15" s="16"/>
      <c r="M15" s="16"/>
      <c r="N15" s="16"/>
      <c r="O15" s="16"/>
      <c r="P15" s="16"/>
      <c r="Q15" s="16"/>
      <c r="R15" s="16"/>
      <c r="S15" s="16"/>
      <c r="T15" s="16"/>
      <c r="U15" s="407"/>
      <c r="V15" s="12"/>
      <c r="W15" s="12"/>
      <c r="X15" s="13"/>
      <c r="Y15" s="13"/>
    </row>
    <row r="16" spans="1:25">
      <c r="A16" s="221"/>
      <c r="B16" s="7" t="s">
        <v>55</v>
      </c>
      <c r="C16" s="247">
        <f>('MÁSTER NO HABILIT. EXP. Y CCAA '!C20-'MÁSTER NO HABILIT. EXP. Y CCAA '!C19)/'MÁSTER NO HABILIT. EXP. Y CCAA '!C19</f>
        <v>0.99926900584795331</v>
      </c>
      <c r="D16" s="106" t="s">
        <v>54</v>
      </c>
      <c r="E16" s="106" t="s">
        <v>54</v>
      </c>
      <c r="F16" s="106">
        <f>('MÁSTER NO HABILIT. EXP. Y CCAA '!F20-'MÁSTER NO HABILIT. EXP. Y CCAA '!F19)/'MÁSTER NO HABILIT. EXP. Y CCAA '!F19</f>
        <v>0.80519480519480513</v>
      </c>
      <c r="G16" s="106">
        <f>('MÁSTER NO HABILIT. EXP. Y CCAA '!G20-'MÁSTER NO HABILIT. EXP. Y CCAA '!G19)/'MÁSTER NO HABILIT. EXP. Y CCAA '!G19</f>
        <v>0.62489959839357445</v>
      </c>
      <c r="H16" s="106">
        <f>('MÁSTER NO HABILIT. EXP. Y CCAA '!H20-'MÁSTER NO HABILIT. EXP. Y CCAA '!H19)/'MÁSTER NO HABILIT. EXP. Y CCAA '!H19</f>
        <v>0.31325842696629208</v>
      </c>
      <c r="I16" s="106">
        <f>('MÁSTER NO HABILIT. EXP. Y CCAA '!I20-'MÁSTER NO HABILIT. EXP. Y CCAA '!I19)/'MÁSTER NO HABILIT. EXP. Y CCAA '!I19</f>
        <v>1</v>
      </c>
      <c r="J16" s="106" t="s">
        <v>54</v>
      </c>
      <c r="K16" s="106" t="s">
        <v>54</v>
      </c>
      <c r="L16" s="106" t="s">
        <v>54</v>
      </c>
      <c r="M16" s="106" t="s">
        <v>54</v>
      </c>
      <c r="N16" s="106">
        <f>('MÁSTER NO HABILIT. EXP. Y CCAA '!N20-'MÁSTER NO HABILIT. EXP. Y CCAA '!N19)/'MÁSTER NO HABILIT. EXP. Y CCAA '!N19</f>
        <v>0.62458956585187886</v>
      </c>
      <c r="O16" s="106" t="s">
        <v>54</v>
      </c>
      <c r="P16" s="106" t="s">
        <v>54</v>
      </c>
      <c r="Q16" s="106" t="s">
        <v>54</v>
      </c>
      <c r="R16" s="106" t="s">
        <v>54</v>
      </c>
      <c r="S16" s="106">
        <f>('MÁSTER NO HABILIT. EXP. Y CCAA '!S20-'MÁSTER NO HABILIT. EXP. Y CCAA '!S19)/'MÁSTER NO HABILIT. EXP. Y CCAA '!S19</f>
        <v>0.47635250085062947</v>
      </c>
      <c r="T16" s="106" t="s">
        <v>54</v>
      </c>
      <c r="U16" s="406">
        <f>('MÁSTER NO HABILIT. EXP. Y CCAA '!U20-'MÁSTER NO HABILIT. EXP. Y CCAA '!U19)/'MÁSTER NO HABILIT. EXP. Y CCAA '!U19</f>
        <v>0.6150442477876108</v>
      </c>
      <c r="V16" s="12"/>
      <c r="W16" s="12"/>
      <c r="X16" s="13"/>
      <c r="Y16" s="13"/>
    </row>
    <row r="17" spans="1:16368">
      <c r="A17" s="221"/>
      <c r="B17" s="7" t="s">
        <v>56</v>
      </c>
      <c r="C17" s="247">
        <f>('MÁSTER NO HABILIT. EXP. Y CCAA '!C21-'MÁSTER NO HABILIT. EXP. Y CCAA '!C19)/'MÁSTER NO HABILIT. EXP. Y CCAA '!C19</f>
        <v>3.0263157894736841</v>
      </c>
      <c r="D17" s="106" t="s">
        <v>54</v>
      </c>
      <c r="E17" s="106" t="s">
        <v>54</v>
      </c>
      <c r="F17" s="106" t="s">
        <v>54</v>
      </c>
      <c r="G17" s="106">
        <f>('MÁSTER NO HABILIT. EXP. Y CCAA '!G21-'MÁSTER NO HABILIT. EXP. Y CCAA '!G19)/'MÁSTER NO HABILIT. EXP. Y CCAA '!G19</f>
        <v>2.022489959839358</v>
      </c>
      <c r="H17" s="106">
        <f>('MÁSTER NO HABILIT. EXP. Y CCAA '!H21-'MÁSTER NO HABILIT. EXP. Y CCAA '!H19)/'MÁSTER NO HABILIT. EXP. Y CCAA '!H19</f>
        <v>0.62561797752809001</v>
      </c>
      <c r="I17" s="106" t="s">
        <v>54</v>
      </c>
      <c r="J17" s="106" t="s">
        <v>54</v>
      </c>
      <c r="K17" s="106" t="s">
        <v>54</v>
      </c>
      <c r="L17" s="106" t="s">
        <v>54</v>
      </c>
      <c r="M17" s="106" t="s">
        <v>54</v>
      </c>
      <c r="N17" s="106" t="s">
        <v>54</v>
      </c>
      <c r="O17" s="106" t="s">
        <v>54</v>
      </c>
      <c r="P17" s="106" t="s">
        <v>54</v>
      </c>
      <c r="Q17" s="106" t="s">
        <v>54</v>
      </c>
      <c r="R17" s="106" t="s">
        <v>54</v>
      </c>
      <c r="S17" s="106">
        <f>('MÁSTER NO HABILIT. EXP. Y CCAA '!S21-'MÁSTER NO HABILIT. EXP. Y CCAA '!S19)/'MÁSTER NO HABILIT. EXP. Y CCAA '!S19</f>
        <v>0.96257230350459333</v>
      </c>
      <c r="T17" s="106" t="s">
        <v>54</v>
      </c>
      <c r="U17" s="406">
        <f>('MÁSTER NO HABILIT. EXP. Y CCAA '!U21-'MÁSTER NO HABILIT. EXP. Y CCAA '!U19)/'MÁSTER NO HABILIT. EXP. Y CCAA '!U19</f>
        <v>0.76412525527569775</v>
      </c>
      <c r="V17" s="12"/>
      <c r="W17" s="12"/>
      <c r="X17" s="13"/>
      <c r="Y17" s="13"/>
    </row>
    <row r="18" spans="1:16368">
      <c r="A18" s="221"/>
      <c r="B18" s="7" t="s">
        <v>57</v>
      </c>
      <c r="C18" s="247">
        <f>('MÁSTER NO HABILIT. EXP. Y CCAA '!C22-'MÁSTER NO HABILIT. EXP. Y CCAA '!C19)/'MÁSTER NO HABILIT. EXP. Y CCAA '!C19</f>
        <v>4.3684210526315788</v>
      </c>
      <c r="D18" s="106" t="s">
        <v>54</v>
      </c>
      <c r="E18" s="106" t="s">
        <v>54</v>
      </c>
      <c r="F18" s="106" t="s">
        <v>54</v>
      </c>
      <c r="G18" s="106" t="s">
        <v>54</v>
      </c>
      <c r="H18" s="106" t="s">
        <v>54</v>
      </c>
      <c r="I18" s="106" t="s">
        <v>54</v>
      </c>
      <c r="J18" s="106" t="s">
        <v>54</v>
      </c>
      <c r="K18" s="106" t="s">
        <v>54</v>
      </c>
      <c r="L18" s="106" t="s">
        <v>54</v>
      </c>
      <c r="M18" s="106" t="s">
        <v>54</v>
      </c>
      <c r="N18" s="106" t="s">
        <v>54</v>
      </c>
      <c r="O18" s="106" t="s">
        <v>54</v>
      </c>
      <c r="P18" s="106" t="s">
        <v>54</v>
      </c>
      <c r="Q18" s="106" t="s">
        <v>54</v>
      </c>
      <c r="R18" s="106" t="s">
        <v>54</v>
      </c>
      <c r="S18" s="106">
        <f>('MÁSTER NO HABILIT. EXP. Y CCAA '!S22-'MÁSTER NO HABILIT. EXP. Y CCAA '!S19)/'MÁSTER NO HABILIT. EXP. Y CCAA '!S19</f>
        <v>2.0673698536917322</v>
      </c>
      <c r="T18" s="106" t="s">
        <v>54</v>
      </c>
      <c r="U18" s="406">
        <f>('MÁSTER NO HABILIT. EXP. Y CCAA '!U22-'MÁSTER NO HABILIT. EXP. Y CCAA '!U19)/'MÁSTER NO HABILIT. EXP. Y CCAA '!U19</f>
        <v>0.86351259360108923</v>
      </c>
      <c r="V18" s="12"/>
      <c r="W18" s="12"/>
      <c r="X18" s="13"/>
      <c r="Y18" s="13"/>
    </row>
    <row r="19" spans="1:16368">
      <c r="A19" s="222" t="s">
        <v>61</v>
      </c>
      <c r="B19" s="254"/>
      <c r="C19" s="257"/>
      <c r="D19" s="16"/>
      <c r="E19" s="16"/>
      <c r="F19" s="16"/>
      <c r="G19" s="15"/>
      <c r="H19" s="24"/>
      <c r="I19" s="16"/>
      <c r="J19" s="16"/>
      <c r="K19" s="16"/>
      <c r="L19" s="16"/>
      <c r="M19" s="16"/>
      <c r="N19" s="16"/>
      <c r="O19" s="16"/>
      <c r="P19" s="16"/>
      <c r="Q19" s="16"/>
      <c r="R19" s="16"/>
      <c r="S19" s="16"/>
      <c r="T19" s="16"/>
      <c r="U19" s="407"/>
      <c r="V19" s="12"/>
      <c r="W19" s="12"/>
      <c r="X19" s="13"/>
      <c r="Y19" s="13"/>
    </row>
    <row r="20" spans="1:16368">
      <c r="A20" s="221"/>
      <c r="B20" s="7" t="s">
        <v>55</v>
      </c>
      <c r="C20" s="247">
        <f>('MÁSTER NO HABILIT. EXP. Y CCAA '!C25-'MÁSTER NO HABILIT. EXP. Y CCAA '!C24)/'MÁSTER NO HABILIT. EXP. Y CCAA '!C24</f>
        <v>0.99926900584795331</v>
      </c>
      <c r="D20" s="106" t="s">
        <v>54</v>
      </c>
      <c r="E20" s="106" t="s">
        <v>54</v>
      </c>
      <c r="F20" s="106">
        <f>('MÁSTER NO HABILIT. EXP. Y CCAA '!F25-'MÁSTER NO HABILIT. EXP. Y CCAA '!F24)/'MÁSTER NO HABILIT. EXP. Y CCAA '!F24</f>
        <v>0.80535789033068239</v>
      </c>
      <c r="G20" s="106" t="s">
        <v>54</v>
      </c>
      <c r="H20" s="106">
        <f>('MÁSTER NO HABILIT. EXP. Y CCAA '!H25-'MÁSTER NO HABILIT. EXP. Y CCAA '!H24)/'MÁSTER NO HABILIT. EXP. Y CCAA '!H24</f>
        <v>0.31268882175226592</v>
      </c>
      <c r="I20" s="106" t="s">
        <v>54</v>
      </c>
      <c r="J20" s="106" t="s">
        <v>54</v>
      </c>
      <c r="K20" s="106" t="s">
        <v>54</v>
      </c>
      <c r="L20" s="106" t="s">
        <v>54</v>
      </c>
      <c r="M20" s="106" t="s">
        <v>54</v>
      </c>
      <c r="N20" s="106">
        <f>('MÁSTER NO HABILIT. EXP. Y CCAA '!N25-'MÁSTER NO HABILIT. EXP. Y CCAA '!N24)/'MÁSTER NO HABILIT. EXP. Y CCAA '!N24</f>
        <v>0.62505456132693138</v>
      </c>
      <c r="O20" s="106" t="s">
        <v>54</v>
      </c>
      <c r="P20" s="106" t="s">
        <v>54</v>
      </c>
      <c r="Q20" s="106" t="s">
        <v>54</v>
      </c>
      <c r="R20" s="106" t="s">
        <v>54</v>
      </c>
      <c r="S20" s="106">
        <f>('MÁSTER NO HABILIT. EXP. Y CCAA '!S25-'MÁSTER NO HABILIT. EXP. Y CCAA '!S24)/'MÁSTER NO HABILIT. EXP. Y CCAA '!S24</f>
        <v>0.47659906396255847</v>
      </c>
      <c r="T20" s="106" t="s">
        <v>54</v>
      </c>
      <c r="U20" s="406">
        <f>('MÁSTER NO HABILIT. EXP. Y CCAA '!U25-'MÁSTER NO HABILIT. EXP. Y CCAA '!U24)/'MÁSTER NO HABILIT. EXP. Y CCAA '!U24</f>
        <v>0.61476557032890133</v>
      </c>
      <c r="V20" s="12"/>
      <c r="W20" s="12"/>
      <c r="X20" s="13"/>
      <c r="Y20" s="13"/>
    </row>
    <row r="21" spans="1:16368">
      <c r="A21" s="221"/>
      <c r="B21" s="7" t="s">
        <v>56</v>
      </c>
      <c r="C21" s="247">
        <f>('MÁSTER NO HABILIT. EXP. Y CCAA '!C26-'MÁSTER NO HABILIT. EXP. Y CCAA '!C24)/'MÁSTER NO HABILIT. EXP. Y CCAA '!C24</f>
        <v>2.8106725146198834</v>
      </c>
      <c r="D21" s="106" t="s">
        <v>54</v>
      </c>
      <c r="E21" s="106" t="s">
        <v>54</v>
      </c>
      <c r="F21" s="106" t="s">
        <v>54</v>
      </c>
      <c r="G21" s="106" t="s">
        <v>54</v>
      </c>
      <c r="H21" s="106">
        <f>('MÁSTER NO HABILIT. EXP. Y CCAA '!H26-'MÁSTER NO HABILIT. EXP. Y CCAA '!H24)/'MÁSTER NO HABILIT. EXP. Y CCAA '!H24</f>
        <v>0.62537764350453184</v>
      </c>
      <c r="I21" s="106" t="s">
        <v>54</v>
      </c>
      <c r="J21" s="106" t="s">
        <v>54</v>
      </c>
      <c r="K21" s="106" t="s">
        <v>54</v>
      </c>
      <c r="L21" s="106" t="s">
        <v>54</v>
      </c>
      <c r="M21" s="106" t="s">
        <v>54</v>
      </c>
      <c r="N21" s="106" t="s">
        <v>54</v>
      </c>
      <c r="O21" s="106" t="s">
        <v>54</v>
      </c>
      <c r="P21" s="106" t="s">
        <v>54</v>
      </c>
      <c r="Q21" s="106" t="s">
        <v>54</v>
      </c>
      <c r="R21" s="106" t="s">
        <v>54</v>
      </c>
      <c r="S21" s="106">
        <f>('MÁSTER NO HABILIT. EXP. Y CCAA '!S26-'MÁSTER NO HABILIT. EXP. Y CCAA '!S24)/'MÁSTER NO HABILIT. EXP. Y CCAA '!S24</f>
        <v>0.96294851794071756</v>
      </c>
      <c r="T21" s="106" t="s">
        <v>54</v>
      </c>
      <c r="U21" s="406">
        <f>('MÁSTER NO HABILIT. EXP. Y CCAA '!U26-'MÁSTER NO HABILIT. EXP. Y CCAA '!U24)/'MÁSTER NO HABILIT. EXP. Y CCAA '!U24</f>
        <v>0.76382085374387687</v>
      </c>
      <c r="V21" s="12"/>
      <c r="W21" s="12"/>
      <c r="X21" s="13"/>
      <c r="Y21" s="13"/>
    </row>
    <row r="22" spans="1:16368">
      <c r="A22" s="223"/>
      <c r="B22" s="235" t="s">
        <v>57</v>
      </c>
      <c r="C22" s="248">
        <f>('MÁSTER NO HABILIT. EXP. Y CCAA '!C27-'MÁSTER NO HABILIT. EXP. Y CCAA '!C24)/'MÁSTER NO HABILIT. EXP. Y CCAA '!C24</f>
        <v>4.0811403508771935</v>
      </c>
      <c r="D22" s="236" t="s">
        <v>54</v>
      </c>
      <c r="E22" s="236" t="s">
        <v>54</v>
      </c>
      <c r="F22" s="236" t="s">
        <v>54</v>
      </c>
      <c r="G22" s="236" t="s">
        <v>54</v>
      </c>
      <c r="H22" s="236" t="s">
        <v>54</v>
      </c>
      <c r="I22" s="236" t="s">
        <v>54</v>
      </c>
      <c r="J22" s="236" t="s">
        <v>54</v>
      </c>
      <c r="K22" s="236" t="s">
        <v>54</v>
      </c>
      <c r="L22" s="236" t="s">
        <v>54</v>
      </c>
      <c r="M22" s="236" t="s">
        <v>54</v>
      </c>
      <c r="N22" s="236" t="s">
        <v>54</v>
      </c>
      <c r="O22" s="236" t="s">
        <v>54</v>
      </c>
      <c r="P22" s="236" t="s">
        <v>54</v>
      </c>
      <c r="Q22" s="236" t="s">
        <v>54</v>
      </c>
      <c r="R22" s="236" t="s">
        <v>54</v>
      </c>
      <c r="S22" s="236">
        <f>('MÁSTER NO HABILIT. EXP. Y CCAA '!S27-'MÁSTER NO HABILIT. EXP. Y CCAA '!S24)/'MÁSTER NO HABILIT. EXP. Y CCAA '!S24</f>
        <v>2.0678627145085802</v>
      </c>
      <c r="T22" s="236" t="s">
        <v>54</v>
      </c>
      <c r="U22" s="250">
        <f>('MÁSTER NO HABILIT. EXP. Y CCAA '!U27-'MÁSTER NO HABILIT. EXP. Y CCAA '!U24)/'MÁSTER NO HABILIT. EXP. Y CCAA '!U24</f>
        <v>0.86319104268719393</v>
      </c>
      <c r="V22" s="12"/>
      <c r="W22" s="12"/>
      <c r="X22" s="13"/>
      <c r="Y22" s="13"/>
    </row>
    <row r="23" spans="1:16368" ht="6.6" customHeight="1"/>
    <row r="24" spans="1:16368" s="35" customFormat="1" ht="24.75" customHeight="1">
      <c r="A24" s="557" t="s">
        <v>81</v>
      </c>
      <c r="B24" s="557"/>
      <c r="C24" s="557"/>
      <c r="D24" s="557"/>
      <c r="E24" s="557"/>
      <c r="F24" s="557"/>
      <c r="G24" s="557"/>
      <c r="H24" s="557"/>
      <c r="I24" s="557"/>
      <c r="J24" s="557"/>
      <c r="K24" s="557"/>
      <c r="L24" s="557"/>
      <c r="M24" s="557"/>
      <c r="N24" s="557"/>
      <c r="O24" s="557"/>
      <c r="P24" s="557"/>
      <c r="Q24" s="557"/>
      <c r="R24" s="557"/>
      <c r="S24" s="557"/>
      <c r="T24" s="557"/>
      <c r="U24" s="557"/>
      <c r="V24" s="34"/>
      <c r="W24" s="34"/>
    </row>
    <row r="25" spans="1:16368" s="35" customFormat="1" ht="15" customHeight="1" thickBot="1">
      <c r="A25" s="558"/>
      <c r="B25" s="558"/>
      <c r="C25" s="558"/>
      <c r="D25" s="558"/>
      <c r="E25" s="558"/>
      <c r="F25" s="558"/>
      <c r="G25" s="558"/>
      <c r="H25" s="558"/>
      <c r="I25" s="558"/>
      <c r="J25" s="558"/>
      <c r="K25" s="558"/>
      <c r="L25" s="558"/>
      <c r="M25" s="558"/>
      <c r="N25" s="558"/>
      <c r="O25" s="558"/>
      <c r="P25" s="558"/>
      <c r="Q25" s="558"/>
      <c r="R25" s="558"/>
      <c r="S25" s="558"/>
      <c r="T25" s="558"/>
      <c r="U25" s="558"/>
      <c r="V25" s="556"/>
      <c r="W25" s="556"/>
      <c r="X25" s="556"/>
      <c r="Y25" s="556"/>
      <c r="Z25" s="556"/>
      <c r="AA25" s="556"/>
      <c r="AB25" s="556"/>
      <c r="AC25" s="556"/>
      <c r="AD25" s="556"/>
      <c r="AE25" s="556"/>
      <c r="AF25" s="556"/>
      <c r="AG25" s="556"/>
      <c r="AH25" s="556"/>
      <c r="AI25" s="556"/>
      <c r="AJ25" s="556"/>
      <c r="AK25" s="556"/>
      <c r="AL25" s="556"/>
      <c r="AM25" s="556"/>
      <c r="AN25" s="556"/>
      <c r="AO25" s="556"/>
      <c r="AP25" s="556"/>
      <c r="AQ25" s="556"/>
      <c r="AR25" s="556"/>
      <c r="AS25" s="556"/>
      <c r="AT25" s="556"/>
      <c r="AU25" s="556"/>
      <c r="AV25" s="556"/>
      <c r="AW25" s="556"/>
      <c r="AX25" s="556"/>
      <c r="AY25" s="556"/>
      <c r="AZ25" s="556"/>
      <c r="BA25" s="556"/>
      <c r="BB25" s="556"/>
      <c r="BC25" s="556"/>
      <c r="BD25" s="556"/>
      <c r="BE25" s="556"/>
      <c r="BF25" s="556"/>
      <c r="BG25" s="556"/>
      <c r="BH25" s="556"/>
      <c r="BI25" s="556"/>
      <c r="BJ25" s="556"/>
      <c r="BK25" s="556"/>
      <c r="BL25" s="556"/>
      <c r="BM25" s="556"/>
      <c r="BN25" s="556"/>
      <c r="BO25" s="556"/>
      <c r="BP25" s="556"/>
      <c r="BQ25" s="556"/>
      <c r="BR25" s="556"/>
      <c r="BS25" s="556"/>
      <c r="BT25" s="556"/>
      <c r="BU25" s="556"/>
      <c r="BV25" s="556"/>
      <c r="BW25" s="556"/>
      <c r="BX25" s="556"/>
      <c r="BY25" s="556"/>
      <c r="BZ25" s="556"/>
      <c r="CA25" s="556"/>
      <c r="CB25" s="556"/>
      <c r="CC25" s="556"/>
      <c r="CD25" s="556"/>
      <c r="CE25" s="556"/>
      <c r="CF25" s="556"/>
      <c r="CG25" s="556"/>
      <c r="CH25" s="556"/>
      <c r="CI25" s="556"/>
      <c r="CJ25" s="556"/>
      <c r="CK25" s="556"/>
      <c r="CL25" s="556"/>
      <c r="CM25" s="556"/>
      <c r="CN25" s="556"/>
      <c r="CO25" s="556"/>
      <c r="CP25" s="556"/>
      <c r="CQ25" s="556"/>
      <c r="CR25" s="556"/>
      <c r="CS25" s="556"/>
      <c r="CT25" s="556"/>
      <c r="CU25" s="556"/>
      <c r="CV25" s="556"/>
      <c r="CW25" s="556"/>
      <c r="CX25" s="556"/>
      <c r="CY25" s="556"/>
      <c r="CZ25" s="556"/>
      <c r="DA25" s="556"/>
      <c r="DB25" s="556"/>
      <c r="DC25" s="556"/>
      <c r="DD25" s="556"/>
      <c r="DE25" s="556"/>
      <c r="DF25" s="556"/>
      <c r="DG25" s="556"/>
      <c r="DH25" s="556"/>
      <c r="DI25" s="556"/>
      <c r="DJ25" s="556"/>
      <c r="DK25" s="556"/>
      <c r="DL25" s="556"/>
      <c r="DM25" s="556"/>
      <c r="DN25" s="556"/>
      <c r="DO25" s="556"/>
      <c r="DP25" s="556"/>
      <c r="DQ25" s="556"/>
      <c r="DR25" s="556"/>
      <c r="DS25" s="556"/>
      <c r="DT25" s="556"/>
      <c r="DU25" s="556"/>
      <c r="DV25" s="556"/>
      <c r="DW25" s="556"/>
      <c r="DX25" s="556"/>
      <c r="DY25" s="556"/>
      <c r="DZ25" s="556"/>
      <c r="EA25" s="556"/>
      <c r="EB25" s="556"/>
      <c r="EC25" s="556"/>
      <c r="ED25" s="556"/>
      <c r="EE25" s="556"/>
      <c r="EF25" s="556"/>
      <c r="EG25" s="556"/>
      <c r="EH25" s="556"/>
      <c r="EI25" s="556"/>
      <c r="EJ25" s="556"/>
      <c r="EK25" s="556"/>
      <c r="EL25" s="556"/>
      <c r="EM25" s="556"/>
      <c r="EN25" s="556"/>
      <c r="EO25" s="556"/>
      <c r="EP25" s="556"/>
      <c r="EQ25" s="556"/>
      <c r="ER25" s="556"/>
      <c r="ES25" s="556"/>
      <c r="ET25" s="556"/>
      <c r="EU25" s="556"/>
      <c r="EV25" s="556"/>
      <c r="EW25" s="556"/>
      <c r="EX25" s="556"/>
      <c r="EY25" s="556"/>
      <c r="EZ25" s="556"/>
      <c r="FA25" s="556"/>
      <c r="FB25" s="556"/>
      <c r="FC25" s="556"/>
      <c r="FD25" s="556"/>
      <c r="FE25" s="556"/>
      <c r="FF25" s="556"/>
      <c r="FG25" s="556"/>
      <c r="FH25" s="556"/>
      <c r="FI25" s="556"/>
      <c r="FJ25" s="556"/>
      <c r="FK25" s="556"/>
      <c r="FL25" s="556"/>
      <c r="FM25" s="556"/>
      <c r="FN25" s="556"/>
      <c r="FO25" s="556"/>
      <c r="FP25" s="556"/>
      <c r="FQ25" s="556"/>
      <c r="FR25" s="556"/>
      <c r="FS25" s="556"/>
      <c r="FT25" s="556"/>
      <c r="FU25" s="556"/>
      <c r="FV25" s="556"/>
      <c r="FW25" s="556"/>
      <c r="FX25" s="556"/>
      <c r="FY25" s="556"/>
      <c r="FZ25" s="556"/>
      <c r="GA25" s="556"/>
      <c r="GB25" s="556"/>
      <c r="GC25" s="556"/>
      <c r="GD25" s="556"/>
      <c r="GE25" s="556"/>
      <c r="GF25" s="556"/>
      <c r="GG25" s="556"/>
      <c r="GH25" s="556"/>
      <c r="GI25" s="556"/>
      <c r="GJ25" s="556"/>
      <c r="GK25" s="556"/>
      <c r="GL25" s="556"/>
      <c r="GM25" s="556"/>
      <c r="GN25" s="556"/>
      <c r="GO25" s="556"/>
      <c r="GP25" s="556"/>
      <c r="GQ25" s="556"/>
      <c r="GR25" s="556"/>
      <c r="GS25" s="556"/>
      <c r="GT25" s="556"/>
      <c r="GU25" s="556"/>
      <c r="GV25" s="556"/>
      <c r="GW25" s="556"/>
      <c r="GX25" s="556"/>
      <c r="GY25" s="556"/>
      <c r="GZ25" s="556"/>
      <c r="HA25" s="556"/>
      <c r="HB25" s="556"/>
      <c r="HC25" s="556"/>
      <c r="HD25" s="556"/>
      <c r="HE25" s="556"/>
      <c r="HF25" s="556"/>
      <c r="HG25" s="556"/>
      <c r="HH25" s="556"/>
      <c r="HI25" s="556"/>
      <c r="HJ25" s="556"/>
      <c r="HK25" s="556"/>
      <c r="HL25" s="556"/>
      <c r="HM25" s="556"/>
      <c r="HN25" s="556"/>
      <c r="HO25" s="556"/>
      <c r="HP25" s="556"/>
      <c r="HQ25" s="556"/>
      <c r="HR25" s="556"/>
      <c r="HS25" s="556"/>
      <c r="HT25" s="556"/>
      <c r="HU25" s="556"/>
      <c r="HV25" s="556"/>
      <c r="HW25" s="556"/>
      <c r="HX25" s="556"/>
      <c r="HY25" s="556"/>
      <c r="HZ25" s="556"/>
      <c r="IA25" s="556"/>
      <c r="IB25" s="556"/>
      <c r="IC25" s="556"/>
      <c r="ID25" s="556"/>
      <c r="IE25" s="556"/>
      <c r="IF25" s="556"/>
      <c r="IG25" s="556"/>
      <c r="IH25" s="556"/>
      <c r="II25" s="556"/>
      <c r="IJ25" s="556"/>
      <c r="IK25" s="556"/>
      <c r="IL25" s="556"/>
      <c r="IM25" s="556"/>
      <c r="IN25" s="556"/>
      <c r="IO25" s="556"/>
      <c r="IP25" s="556"/>
      <c r="IQ25" s="556"/>
      <c r="IR25" s="556"/>
      <c r="IS25" s="556"/>
      <c r="IT25" s="556"/>
      <c r="IU25" s="556"/>
      <c r="IV25" s="556"/>
      <c r="IW25" s="556"/>
      <c r="IX25" s="556"/>
      <c r="IY25" s="556"/>
      <c r="IZ25" s="556"/>
      <c r="JA25" s="556"/>
      <c r="JB25" s="556"/>
      <c r="JC25" s="556"/>
      <c r="JD25" s="556"/>
      <c r="JE25" s="556"/>
      <c r="JF25" s="556"/>
      <c r="JG25" s="556"/>
      <c r="JH25" s="556"/>
      <c r="JI25" s="556"/>
      <c r="JJ25" s="556"/>
      <c r="JK25" s="556"/>
      <c r="JL25" s="556"/>
      <c r="JM25" s="556"/>
      <c r="JN25" s="556"/>
      <c r="JO25" s="556"/>
      <c r="JP25" s="556"/>
      <c r="JQ25" s="556"/>
      <c r="JR25" s="556"/>
      <c r="JS25" s="556"/>
      <c r="JT25" s="556"/>
      <c r="JU25" s="556"/>
      <c r="JV25" s="556"/>
      <c r="JW25" s="556"/>
      <c r="JX25" s="556"/>
      <c r="JY25" s="556"/>
      <c r="JZ25" s="556"/>
      <c r="KA25" s="556"/>
      <c r="KB25" s="556"/>
      <c r="KC25" s="556"/>
      <c r="KD25" s="556"/>
      <c r="KE25" s="556"/>
      <c r="KF25" s="556"/>
      <c r="KG25" s="556"/>
      <c r="KH25" s="556"/>
      <c r="KI25" s="556"/>
      <c r="KJ25" s="556"/>
      <c r="KK25" s="556"/>
      <c r="KL25" s="556"/>
      <c r="KM25" s="556"/>
      <c r="KN25" s="556"/>
      <c r="KO25" s="556"/>
      <c r="KP25" s="556"/>
      <c r="KQ25" s="556"/>
      <c r="KR25" s="556"/>
      <c r="KS25" s="556"/>
      <c r="KT25" s="556"/>
      <c r="KU25" s="556"/>
      <c r="KV25" s="556"/>
      <c r="KW25" s="556"/>
      <c r="KX25" s="556"/>
      <c r="KY25" s="556"/>
      <c r="KZ25" s="556"/>
      <c r="LA25" s="556"/>
      <c r="LB25" s="556"/>
      <c r="LC25" s="556"/>
      <c r="LD25" s="556"/>
      <c r="LE25" s="556"/>
      <c r="LF25" s="556"/>
      <c r="LG25" s="556"/>
      <c r="LH25" s="556"/>
      <c r="LI25" s="556"/>
      <c r="LJ25" s="556"/>
      <c r="LK25" s="556"/>
      <c r="LL25" s="556"/>
      <c r="LM25" s="556"/>
      <c r="LN25" s="556"/>
      <c r="LO25" s="556"/>
      <c r="LP25" s="556"/>
      <c r="LQ25" s="556"/>
      <c r="LR25" s="556"/>
      <c r="LS25" s="556"/>
      <c r="LT25" s="556"/>
      <c r="LU25" s="556"/>
      <c r="LV25" s="556"/>
      <c r="LW25" s="556"/>
      <c r="LX25" s="556"/>
      <c r="LY25" s="556"/>
      <c r="LZ25" s="556"/>
      <c r="MA25" s="556"/>
      <c r="MB25" s="556"/>
      <c r="MC25" s="556"/>
      <c r="MD25" s="556"/>
      <c r="ME25" s="556"/>
      <c r="MF25" s="556"/>
      <c r="MG25" s="556"/>
      <c r="MH25" s="556"/>
      <c r="MI25" s="556"/>
      <c r="MJ25" s="556"/>
      <c r="MK25" s="556"/>
      <c r="ML25" s="556"/>
      <c r="MM25" s="556"/>
      <c r="MN25" s="556"/>
      <c r="MO25" s="556"/>
      <c r="MP25" s="556"/>
      <c r="MQ25" s="556"/>
      <c r="MR25" s="556"/>
      <c r="MS25" s="556"/>
      <c r="MT25" s="556"/>
      <c r="MU25" s="556"/>
      <c r="MV25" s="556"/>
      <c r="MW25" s="556"/>
      <c r="MX25" s="556"/>
      <c r="MY25" s="556"/>
      <c r="MZ25" s="556"/>
      <c r="NA25" s="556"/>
      <c r="NB25" s="556"/>
      <c r="NC25" s="556"/>
      <c r="ND25" s="556"/>
      <c r="NE25" s="556"/>
      <c r="NF25" s="556"/>
      <c r="NG25" s="556"/>
      <c r="NH25" s="556"/>
      <c r="NI25" s="556"/>
      <c r="NJ25" s="556"/>
      <c r="NK25" s="556"/>
      <c r="NL25" s="556"/>
      <c r="NM25" s="556"/>
      <c r="NN25" s="556"/>
      <c r="NO25" s="556"/>
      <c r="NP25" s="556"/>
      <c r="NQ25" s="556"/>
      <c r="NR25" s="556"/>
      <c r="NS25" s="556"/>
      <c r="NT25" s="556"/>
      <c r="NU25" s="556"/>
      <c r="NV25" s="556"/>
      <c r="NW25" s="556"/>
      <c r="NX25" s="556"/>
      <c r="NY25" s="556"/>
      <c r="NZ25" s="556"/>
      <c r="OA25" s="556"/>
      <c r="OB25" s="556"/>
      <c r="OC25" s="556"/>
      <c r="OD25" s="556"/>
      <c r="OE25" s="556"/>
      <c r="OF25" s="556"/>
      <c r="OG25" s="556"/>
      <c r="OH25" s="556"/>
      <c r="OI25" s="556"/>
      <c r="OJ25" s="556"/>
      <c r="OK25" s="556"/>
      <c r="OL25" s="556"/>
      <c r="OM25" s="556"/>
      <c r="ON25" s="556"/>
      <c r="OO25" s="556"/>
      <c r="OP25" s="556"/>
      <c r="OQ25" s="556"/>
      <c r="OR25" s="556"/>
      <c r="OS25" s="556"/>
      <c r="OT25" s="556"/>
      <c r="OU25" s="556"/>
      <c r="OV25" s="556"/>
      <c r="OW25" s="556"/>
      <c r="OX25" s="556"/>
      <c r="OY25" s="556"/>
      <c r="OZ25" s="556"/>
      <c r="PA25" s="556"/>
      <c r="PB25" s="556"/>
      <c r="PC25" s="556"/>
      <c r="PD25" s="556"/>
      <c r="PE25" s="556"/>
      <c r="PF25" s="556"/>
      <c r="PG25" s="556"/>
      <c r="PH25" s="556"/>
      <c r="PI25" s="556"/>
      <c r="PJ25" s="556"/>
      <c r="PK25" s="556"/>
      <c r="PL25" s="556"/>
      <c r="PM25" s="556"/>
      <c r="PN25" s="556"/>
      <c r="PO25" s="556"/>
      <c r="PP25" s="556"/>
      <c r="PQ25" s="556"/>
      <c r="PR25" s="556"/>
      <c r="PS25" s="556"/>
      <c r="PT25" s="556"/>
      <c r="PU25" s="556"/>
      <c r="PV25" s="556"/>
      <c r="PW25" s="556"/>
      <c r="PX25" s="556"/>
      <c r="PY25" s="556"/>
      <c r="PZ25" s="556"/>
      <c r="QA25" s="556"/>
      <c r="QB25" s="556"/>
      <c r="QC25" s="556"/>
      <c r="QD25" s="556"/>
      <c r="QE25" s="556"/>
      <c r="QF25" s="556"/>
      <c r="QG25" s="556"/>
      <c r="QH25" s="556"/>
      <c r="QI25" s="556"/>
      <c r="QJ25" s="556"/>
      <c r="QK25" s="556"/>
      <c r="QL25" s="556"/>
      <c r="QM25" s="556"/>
      <c r="QN25" s="556"/>
      <c r="QO25" s="556"/>
      <c r="QP25" s="556"/>
      <c r="QQ25" s="556"/>
      <c r="QR25" s="556"/>
      <c r="QS25" s="556"/>
      <c r="QT25" s="556"/>
      <c r="QU25" s="556"/>
      <c r="QV25" s="556"/>
      <c r="QW25" s="556"/>
      <c r="QX25" s="556"/>
      <c r="QY25" s="556"/>
      <c r="QZ25" s="556"/>
      <c r="RA25" s="556"/>
      <c r="RB25" s="556"/>
      <c r="RC25" s="556"/>
      <c r="RD25" s="556"/>
      <c r="RE25" s="556"/>
      <c r="RF25" s="556"/>
      <c r="RG25" s="556"/>
      <c r="RH25" s="556"/>
      <c r="RI25" s="556"/>
      <c r="RJ25" s="556"/>
      <c r="RK25" s="556"/>
      <c r="RL25" s="556"/>
      <c r="RM25" s="556"/>
      <c r="RN25" s="556"/>
      <c r="RO25" s="556"/>
      <c r="RP25" s="556"/>
      <c r="RQ25" s="556"/>
      <c r="RR25" s="556"/>
      <c r="RS25" s="556"/>
      <c r="RT25" s="556"/>
      <c r="RU25" s="556"/>
      <c r="RV25" s="556"/>
      <c r="RW25" s="556"/>
      <c r="RX25" s="556"/>
      <c r="RY25" s="556"/>
      <c r="RZ25" s="556"/>
      <c r="SA25" s="556"/>
      <c r="SB25" s="556"/>
      <c r="SC25" s="556"/>
      <c r="SD25" s="556"/>
      <c r="SE25" s="556"/>
      <c r="SF25" s="556"/>
      <c r="SG25" s="556"/>
      <c r="SH25" s="556"/>
      <c r="SI25" s="556"/>
      <c r="SJ25" s="556"/>
      <c r="SK25" s="556"/>
      <c r="SL25" s="556"/>
      <c r="SM25" s="556"/>
      <c r="SN25" s="556"/>
      <c r="SO25" s="556"/>
      <c r="SP25" s="556"/>
      <c r="SQ25" s="556"/>
      <c r="SR25" s="556"/>
      <c r="SS25" s="556"/>
      <c r="ST25" s="556"/>
      <c r="SU25" s="556"/>
      <c r="SV25" s="556"/>
      <c r="SW25" s="556"/>
      <c r="SX25" s="556"/>
      <c r="SY25" s="556"/>
      <c r="SZ25" s="556"/>
      <c r="TA25" s="556"/>
      <c r="TB25" s="556"/>
      <c r="TC25" s="556"/>
      <c r="TD25" s="556"/>
      <c r="TE25" s="556"/>
      <c r="TF25" s="556"/>
      <c r="TG25" s="556"/>
      <c r="TH25" s="556"/>
      <c r="TI25" s="556"/>
      <c r="TJ25" s="556"/>
      <c r="TK25" s="556"/>
      <c r="TL25" s="556"/>
      <c r="TM25" s="556"/>
      <c r="TN25" s="556"/>
      <c r="TO25" s="556"/>
      <c r="TP25" s="556"/>
      <c r="TQ25" s="556"/>
      <c r="TR25" s="556"/>
      <c r="TS25" s="556"/>
      <c r="TT25" s="556"/>
      <c r="TU25" s="556"/>
      <c r="TV25" s="556"/>
      <c r="TW25" s="556"/>
      <c r="TX25" s="556"/>
      <c r="TY25" s="556"/>
      <c r="TZ25" s="556"/>
      <c r="UA25" s="556"/>
      <c r="UB25" s="556"/>
      <c r="UC25" s="556"/>
      <c r="UD25" s="556"/>
      <c r="UE25" s="556"/>
      <c r="UF25" s="556"/>
      <c r="UG25" s="556"/>
      <c r="UH25" s="556"/>
      <c r="UI25" s="556"/>
      <c r="UJ25" s="556"/>
      <c r="UK25" s="556"/>
      <c r="UL25" s="556"/>
      <c r="UM25" s="556"/>
      <c r="UN25" s="556"/>
      <c r="UO25" s="556"/>
      <c r="UP25" s="556"/>
      <c r="UQ25" s="556"/>
      <c r="UR25" s="556"/>
      <c r="US25" s="556"/>
      <c r="UT25" s="556"/>
      <c r="UU25" s="556"/>
      <c r="UV25" s="556"/>
      <c r="UW25" s="556"/>
      <c r="UX25" s="556"/>
      <c r="UY25" s="556"/>
      <c r="UZ25" s="556"/>
      <c r="VA25" s="556"/>
      <c r="VB25" s="556"/>
      <c r="VC25" s="556"/>
      <c r="VD25" s="556"/>
      <c r="VE25" s="556"/>
      <c r="VF25" s="556"/>
      <c r="VG25" s="556"/>
      <c r="VH25" s="556"/>
      <c r="VI25" s="556"/>
      <c r="VJ25" s="556"/>
      <c r="VK25" s="556"/>
      <c r="VL25" s="556"/>
      <c r="VM25" s="556"/>
      <c r="VN25" s="556"/>
      <c r="VO25" s="556"/>
      <c r="VP25" s="556"/>
      <c r="VQ25" s="556"/>
      <c r="VR25" s="556"/>
      <c r="VS25" s="556"/>
      <c r="VT25" s="556"/>
      <c r="VU25" s="556"/>
      <c r="VV25" s="556"/>
      <c r="VW25" s="556"/>
      <c r="VX25" s="556"/>
      <c r="VY25" s="556"/>
      <c r="VZ25" s="556"/>
      <c r="WA25" s="556"/>
      <c r="WB25" s="556"/>
      <c r="WC25" s="556"/>
      <c r="WD25" s="556"/>
      <c r="WE25" s="556"/>
      <c r="WF25" s="556"/>
      <c r="WG25" s="556"/>
      <c r="WH25" s="556"/>
      <c r="WI25" s="556"/>
      <c r="WJ25" s="556"/>
      <c r="WK25" s="556"/>
      <c r="WL25" s="556"/>
      <c r="WM25" s="556"/>
      <c r="WN25" s="556"/>
      <c r="WO25" s="556"/>
      <c r="WP25" s="556"/>
      <c r="WQ25" s="556"/>
      <c r="WR25" s="556"/>
      <c r="WS25" s="556"/>
      <c r="WT25" s="556"/>
      <c r="WU25" s="556"/>
      <c r="WV25" s="556"/>
      <c r="WW25" s="556"/>
      <c r="WX25" s="556"/>
      <c r="WY25" s="556"/>
      <c r="WZ25" s="556"/>
      <c r="XA25" s="556"/>
      <c r="XB25" s="556"/>
      <c r="XC25" s="556"/>
      <c r="XD25" s="556"/>
      <c r="XE25" s="556"/>
      <c r="XF25" s="556"/>
      <c r="XG25" s="556"/>
      <c r="XH25" s="556"/>
      <c r="XI25" s="556"/>
      <c r="XJ25" s="556"/>
      <c r="XK25" s="556"/>
      <c r="XL25" s="556"/>
      <c r="XM25" s="556"/>
      <c r="XN25" s="556"/>
      <c r="XO25" s="556"/>
      <c r="XP25" s="556"/>
      <c r="XQ25" s="556"/>
      <c r="XR25" s="556"/>
      <c r="XS25" s="556"/>
      <c r="XT25" s="556"/>
      <c r="XU25" s="556"/>
      <c r="XV25" s="556"/>
      <c r="XW25" s="556"/>
      <c r="XX25" s="556"/>
      <c r="XY25" s="556"/>
      <c r="XZ25" s="556"/>
      <c r="YA25" s="556"/>
      <c r="YB25" s="556"/>
      <c r="YC25" s="556"/>
      <c r="YD25" s="556"/>
      <c r="YE25" s="556"/>
      <c r="YF25" s="556"/>
      <c r="YG25" s="556"/>
      <c r="YH25" s="556"/>
      <c r="YI25" s="556"/>
      <c r="YJ25" s="556"/>
      <c r="YK25" s="556"/>
      <c r="YL25" s="556"/>
      <c r="YM25" s="556"/>
      <c r="YN25" s="556"/>
      <c r="YO25" s="556"/>
      <c r="YP25" s="556"/>
      <c r="YQ25" s="556"/>
      <c r="YR25" s="556"/>
      <c r="YS25" s="556"/>
      <c r="YT25" s="556"/>
      <c r="YU25" s="556"/>
      <c r="YV25" s="556"/>
      <c r="YW25" s="556"/>
      <c r="YX25" s="556"/>
      <c r="YY25" s="556"/>
      <c r="YZ25" s="556"/>
      <c r="ZA25" s="556"/>
      <c r="ZB25" s="556"/>
      <c r="ZC25" s="556"/>
      <c r="ZD25" s="556"/>
      <c r="ZE25" s="556"/>
      <c r="ZF25" s="556"/>
      <c r="ZG25" s="556"/>
      <c r="ZH25" s="556"/>
      <c r="ZI25" s="556"/>
      <c r="ZJ25" s="556"/>
      <c r="ZK25" s="556"/>
      <c r="ZL25" s="556"/>
      <c r="ZM25" s="556"/>
      <c r="ZN25" s="556"/>
      <c r="ZO25" s="556"/>
      <c r="ZP25" s="556"/>
      <c r="ZQ25" s="556"/>
      <c r="ZR25" s="556"/>
      <c r="ZS25" s="556"/>
      <c r="ZT25" s="556"/>
      <c r="ZU25" s="556"/>
      <c r="ZV25" s="556"/>
      <c r="ZW25" s="556"/>
      <c r="ZX25" s="556"/>
      <c r="ZY25" s="556"/>
      <c r="ZZ25" s="556"/>
      <c r="AAA25" s="556"/>
      <c r="AAB25" s="556"/>
      <c r="AAC25" s="556"/>
      <c r="AAD25" s="556"/>
      <c r="AAE25" s="556"/>
      <c r="AAF25" s="556"/>
      <c r="AAG25" s="556"/>
      <c r="AAH25" s="556"/>
      <c r="AAI25" s="556"/>
      <c r="AAJ25" s="556"/>
      <c r="AAK25" s="556"/>
      <c r="AAL25" s="556"/>
      <c r="AAM25" s="556"/>
      <c r="AAN25" s="556"/>
      <c r="AAO25" s="556"/>
      <c r="AAP25" s="556"/>
      <c r="AAQ25" s="556"/>
      <c r="AAR25" s="556"/>
      <c r="AAS25" s="556"/>
      <c r="AAT25" s="556"/>
      <c r="AAU25" s="556"/>
      <c r="AAV25" s="556"/>
      <c r="AAW25" s="556"/>
      <c r="AAX25" s="556"/>
      <c r="AAY25" s="556"/>
      <c r="AAZ25" s="556"/>
      <c r="ABA25" s="556"/>
      <c r="ABB25" s="556"/>
      <c r="ABC25" s="556"/>
      <c r="ABD25" s="556"/>
      <c r="ABE25" s="556"/>
      <c r="ABF25" s="556"/>
      <c r="ABG25" s="556"/>
      <c r="ABH25" s="556"/>
      <c r="ABI25" s="556"/>
      <c r="ABJ25" s="556"/>
      <c r="ABK25" s="556"/>
      <c r="ABL25" s="556"/>
      <c r="ABM25" s="556"/>
      <c r="ABN25" s="556"/>
      <c r="ABO25" s="556"/>
      <c r="ABP25" s="556"/>
      <c r="ABQ25" s="556"/>
      <c r="ABR25" s="556"/>
      <c r="ABS25" s="556"/>
      <c r="ABT25" s="556"/>
      <c r="ABU25" s="556"/>
      <c r="ABV25" s="556"/>
      <c r="ABW25" s="556"/>
      <c r="ABX25" s="556"/>
      <c r="ABY25" s="556"/>
      <c r="ABZ25" s="556"/>
      <c r="ACA25" s="556"/>
      <c r="ACB25" s="556"/>
      <c r="ACC25" s="556"/>
      <c r="ACD25" s="556"/>
      <c r="ACE25" s="556"/>
      <c r="ACF25" s="556"/>
      <c r="ACG25" s="556"/>
      <c r="ACH25" s="556"/>
      <c r="ACI25" s="556"/>
      <c r="ACJ25" s="556"/>
      <c r="ACK25" s="556"/>
      <c r="ACL25" s="556"/>
      <c r="ACM25" s="556"/>
      <c r="ACN25" s="556"/>
      <c r="ACO25" s="556"/>
      <c r="ACP25" s="556"/>
      <c r="ACQ25" s="556"/>
      <c r="ACR25" s="556"/>
      <c r="ACS25" s="556"/>
      <c r="ACT25" s="556"/>
      <c r="ACU25" s="556"/>
      <c r="ACV25" s="556"/>
      <c r="ACW25" s="556"/>
      <c r="ACX25" s="556"/>
      <c r="ACY25" s="556"/>
      <c r="ACZ25" s="556"/>
      <c r="ADA25" s="556"/>
      <c r="ADB25" s="556"/>
      <c r="ADC25" s="556"/>
      <c r="ADD25" s="556"/>
      <c r="ADE25" s="556"/>
      <c r="ADF25" s="556"/>
      <c r="ADG25" s="556"/>
      <c r="ADH25" s="556"/>
      <c r="ADI25" s="556"/>
      <c r="ADJ25" s="556"/>
      <c r="ADK25" s="556"/>
      <c r="ADL25" s="556"/>
      <c r="ADM25" s="556"/>
      <c r="ADN25" s="556"/>
      <c r="ADO25" s="556"/>
      <c r="ADP25" s="556"/>
      <c r="ADQ25" s="556"/>
      <c r="ADR25" s="556"/>
      <c r="ADS25" s="556"/>
      <c r="ADT25" s="556"/>
      <c r="ADU25" s="556"/>
      <c r="ADV25" s="556"/>
      <c r="ADW25" s="556"/>
      <c r="ADX25" s="556"/>
      <c r="ADY25" s="556"/>
      <c r="ADZ25" s="556"/>
      <c r="AEA25" s="556"/>
      <c r="AEB25" s="556"/>
      <c r="AEC25" s="556"/>
      <c r="AED25" s="556"/>
      <c r="AEE25" s="556"/>
      <c r="AEF25" s="556"/>
      <c r="AEG25" s="556"/>
      <c r="AEH25" s="556"/>
      <c r="AEI25" s="556"/>
      <c r="AEJ25" s="556"/>
      <c r="AEK25" s="556"/>
      <c r="AEL25" s="556"/>
      <c r="AEM25" s="556"/>
      <c r="AEN25" s="556"/>
      <c r="AEO25" s="556"/>
      <c r="AEP25" s="556"/>
      <c r="AEQ25" s="556"/>
      <c r="AER25" s="556"/>
      <c r="AES25" s="556"/>
      <c r="AET25" s="556"/>
      <c r="AEU25" s="556"/>
      <c r="AEV25" s="556"/>
      <c r="AEW25" s="556"/>
      <c r="AEX25" s="556"/>
      <c r="AEY25" s="556"/>
      <c r="AEZ25" s="556"/>
      <c r="AFA25" s="556"/>
      <c r="AFB25" s="556"/>
      <c r="AFC25" s="556"/>
      <c r="AFD25" s="556"/>
      <c r="AFE25" s="556"/>
      <c r="AFF25" s="556"/>
      <c r="AFG25" s="556"/>
      <c r="AFH25" s="556"/>
      <c r="AFI25" s="556"/>
      <c r="AFJ25" s="556"/>
      <c r="AFK25" s="556"/>
      <c r="AFL25" s="556"/>
      <c r="AFM25" s="556"/>
      <c r="AFN25" s="556"/>
      <c r="AFO25" s="556"/>
      <c r="AFP25" s="556"/>
      <c r="AFQ25" s="556"/>
      <c r="AFR25" s="556"/>
      <c r="AFS25" s="556"/>
      <c r="AFT25" s="556"/>
      <c r="AFU25" s="556"/>
      <c r="AFV25" s="556"/>
      <c r="AFW25" s="556"/>
      <c r="AFX25" s="556"/>
      <c r="AFY25" s="556"/>
      <c r="AFZ25" s="556"/>
      <c r="AGA25" s="556"/>
      <c r="AGB25" s="556"/>
      <c r="AGC25" s="556"/>
      <c r="AGD25" s="556"/>
      <c r="AGE25" s="556"/>
      <c r="AGF25" s="556"/>
      <c r="AGG25" s="556"/>
      <c r="AGH25" s="556"/>
      <c r="AGI25" s="556"/>
      <c r="AGJ25" s="556"/>
      <c r="AGK25" s="556"/>
      <c r="AGL25" s="556"/>
      <c r="AGM25" s="556"/>
      <c r="AGN25" s="556"/>
      <c r="AGO25" s="556"/>
      <c r="AGP25" s="556"/>
      <c r="AGQ25" s="556"/>
      <c r="AGR25" s="556"/>
      <c r="AGS25" s="556"/>
      <c r="AGT25" s="556"/>
      <c r="AGU25" s="556"/>
      <c r="AGV25" s="556"/>
      <c r="AGW25" s="556"/>
      <c r="AGX25" s="556"/>
      <c r="AGY25" s="556"/>
      <c r="AGZ25" s="556"/>
      <c r="AHA25" s="556"/>
      <c r="AHB25" s="556"/>
      <c r="AHC25" s="556"/>
      <c r="AHD25" s="556"/>
      <c r="AHE25" s="556"/>
      <c r="AHF25" s="556"/>
      <c r="AHG25" s="556"/>
      <c r="AHH25" s="556"/>
      <c r="AHI25" s="556"/>
      <c r="AHJ25" s="556"/>
      <c r="AHK25" s="556"/>
      <c r="AHL25" s="556"/>
      <c r="AHM25" s="556"/>
      <c r="AHN25" s="556"/>
      <c r="AHO25" s="556"/>
      <c r="AHP25" s="556"/>
      <c r="AHQ25" s="556"/>
      <c r="AHR25" s="556"/>
      <c r="AHS25" s="556"/>
      <c r="AHT25" s="556"/>
      <c r="AHU25" s="556"/>
      <c r="AHV25" s="556"/>
      <c r="AHW25" s="556"/>
      <c r="AHX25" s="556"/>
      <c r="AHY25" s="556"/>
      <c r="AHZ25" s="556"/>
      <c r="AIA25" s="556"/>
      <c r="AIB25" s="556"/>
      <c r="AIC25" s="556"/>
      <c r="AID25" s="556"/>
      <c r="AIE25" s="556"/>
      <c r="AIF25" s="556"/>
      <c r="AIG25" s="556"/>
      <c r="AIH25" s="556"/>
      <c r="AII25" s="556"/>
      <c r="AIJ25" s="556"/>
      <c r="AIK25" s="556"/>
      <c r="AIL25" s="556"/>
      <c r="AIM25" s="556"/>
      <c r="AIN25" s="556"/>
      <c r="AIO25" s="556"/>
      <c r="AIP25" s="556"/>
      <c r="AIQ25" s="556"/>
      <c r="AIR25" s="556"/>
      <c r="AIS25" s="556"/>
      <c r="AIT25" s="556"/>
      <c r="AIU25" s="556"/>
      <c r="AIV25" s="556"/>
      <c r="AIW25" s="556"/>
      <c r="AIX25" s="556"/>
      <c r="AIY25" s="556"/>
      <c r="AIZ25" s="556"/>
      <c r="AJA25" s="556"/>
      <c r="AJB25" s="556"/>
      <c r="AJC25" s="556"/>
      <c r="AJD25" s="556"/>
      <c r="AJE25" s="556"/>
      <c r="AJF25" s="556"/>
      <c r="AJG25" s="556"/>
      <c r="AJH25" s="556"/>
      <c r="AJI25" s="556"/>
      <c r="AJJ25" s="556"/>
      <c r="AJK25" s="556"/>
      <c r="AJL25" s="556"/>
      <c r="AJM25" s="556"/>
      <c r="AJN25" s="556"/>
      <c r="AJO25" s="556"/>
      <c r="AJP25" s="556"/>
      <c r="AJQ25" s="556"/>
      <c r="AJR25" s="556"/>
      <c r="AJS25" s="556"/>
      <c r="AJT25" s="556"/>
      <c r="AJU25" s="556"/>
      <c r="AJV25" s="556"/>
      <c r="AJW25" s="556"/>
      <c r="AJX25" s="556"/>
      <c r="AJY25" s="556"/>
      <c r="AJZ25" s="556"/>
      <c r="AKA25" s="556"/>
      <c r="AKB25" s="556"/>
      <c r="AKC25" s="556"/>
      <c r="AKD25" s="556"/>
      <c r="AKE25" s="556"/>
      <c r="AKF25" s="556"/>
      <c r="AKG25" s="556"/>
      <c r="AKH25" s="556"/>
      <c r="AKI25" s="556"/>
      <c r="AKJ25" s="556"/>
      <c r="AKK25" s="556"/>
      <c r="AKL25" s="556"/>
      <c r="AKM25" s="556"/>
      <c r="AKN25" s="556"/>
      <c r="AKO25" s="556"/>
      <c r="AKP25" s="556"/>
      <c r="AKQ25" s="556"/>
      <c r="AKR25" s="556"/>
      <c r="AKS25" s="556"/>
      <c r="AKT25" s="556"/>
      <c r="AKU25" s="556"/>
      <c r="AKV25" s="556"/>
      <c r="AKW25" s="556"/>
      <c r="AKX25" s="556"/>
      <c r="AKY25" s="556"/>
      <c r="AKZ25" s="556"/>
      <c r="ALA25" s="556"/>
      <c r="ALB25" s="556"/>
      <c r="ALC25" s="556"/>
      <c r="ALD25" s="556"/>
      <c r="ALE25" s="556"/>
      <c r="ALF25" s="556"/>
      <c r="ALG25" s="556"/>
      <c r="ALH25" s="556"/>
      <c r="ALI25" s="556"/>
      <c r="ALJ25" s="556"/>
      <c r="ALK25" s="556"/>
      <c r="ALL25" s="556"/>
      <c r="ALM25" s="556"/>
      <c r="ALN25" s="556"/>
      <c r="ALO25" s="556"/>
      <c r="ALP25" s="556"/>
      <c r="ALQ25" s="556"/>
      <c r="ALR25" s="556"/>
      <c r="ALS25" s="556"/>
      <c r="ALT25" s="556"/>
      <c r="ALU25" s="556"/>
      <c r="ALV25" s="556"/>
      <c r="ALW25" s="556"/>
      <c r="ALX25" s="556"/>
      <c r="ALY25" s="556"/>
      <c r="ALZ25" s="556"/>
      <c r="AMA25" s="556"/>
      <c r="AMB25" s="556"/>
      <c r="AMC25" s="556"/>
      <c r="AMD25" s="556"/>
      <c r="AME25" s="556"/>
      <c r="AMF25" s="556"/>
      <c r="AMG25" s="556"/>
      <c r="AMH25" s="556"/>
      <c r="AMI25" s="556"/>
      <c r="AMJ25" s="556"/>
      <c r="AMK25" s="556"/>
      <c r="AML25" s="556"/>
      <c r="AMM25" s="556"/>
      <c r="AMN25" s="556"/>
      <c r="AMO25" s="556"/>
      <c r="AMP25" s="556"/>
      <c r="AMQ25" s="556"/>
      <c r="AMR25" s="556"/>
      <c r="AMS25" s="556"/>
      <c r="AMT25" s="556"/>
      <c r="AMU25" s="556"/>
      <c r="AMV25" s="556"/>
      <c r="AMW25" s="556"/>
      <c r="AMX25" s="556"/>
      <c r="AMY25" s="556"/>
      <c r="AMZ25" s="556"/>
      <c r="ANA25" s="556"/>
      <c r="ANB25" s="556"/>
      <c r="ANC25" s="556"/>
      <c r="AND25" s="556"/>
      <c r="ANE25" s="556"/>
      <c r="ANF25" s="556"/>
      <c r="ANG25" s="556"/>
      <c r="ANH25" s="556"/>
      <c r="ANI25" s="556"/>
      <c r="ANJ25" s="556"/>
      <c r="ANK25" s="556"/>
      <c r="ANL25" s="556"/>
      <c r="ANM25" s="556"/>
      <c r="ANN25" s="556"/>
      <c r="ANO25" s="556"/>
      <c r="ANP25" s="556"/>
      <c r="ANQ25" s="556"/>
      <c r="ANR25" s="556"/>
      <c r="ANS25" s="556"/>
      <c r="ANT25" s="556"/>
      <c r="ANU25" s="556"/>
      <c r="ANV25" s="556"/>
      <c r="ANW25" s="556"/>
      <c r="ANX25" s="556"/>
      <c r="ANY25" s="556"/>
      <c r="ANZ25" s="556"/>
      <c r="AOA25" s="556"/>
      <c r="AOB25" s="556"/>
      <c r="AOC25" s="556"/>
      <c r="AOD25" s="556"/>
      <c r="AOE25" s="556"/>
      <c r="AOF25" s="556"/>
      <c r="AOG25" s="556"/>
      <c r="AOH25" s="556"/>
      <c r="AOI25" s="556"/>
      <c r="AOJ25" s="556"/>
      <c r="AOK25" s="556"/>
      <c r="AOL25" s="556"/>
      <c r="AOM25" s="556"/>
      <c r="AON25" s="556"/>
      <c r="AOO25" s="556"/>
      <c r="AOP25" s="556"/>
      <c r="AOQ25" s="556"/>
      <c r="AOR25" s="556"/>
      <c r="AOS25" s="556"/>
      <c r="AOT25" s="556"/>
      <c r="AOU25" s="556"/>
      <c r="AOV25" s="556"/>
      <c r="AOW25" s="556"/>
      <c r="AOX25" s="556"/>
      <c r="AOY25" s="556"/>
      <c r="AOZ25" s="556"/>
      <c r="APA25" s="556"/>
      <c r="APB25" s="556"/>
      <c r="APC25" s="556"/>
      <c r="APD25" s="556"/>
      <c r="APE25" s="556"/>
      <c r="APF25" s="556"/>
      <c r="APG25" s="556"/>
      <c r="APH25" s="556"/>
      <c r="API25" s="556"/>
      <c r="APJ25" s="556"/>
      <c r="APK25" s="556"/>
      <c r="APL25" s="556"/>
      <c r="APM25" s="556"/>
      <c r="APN25" s="556"/>
      <c r="APO25" s="556"/>
      <c r="APP25" s="556"/>
      <c r="APQ25" s="556"/>
      <c r="APR25" s="556"/>
      <c r="APS25" s="556"/>
      <c r="APT25" s="556"/>
      <c r="APU25" s="556"/>
      <c r="APV25" s="556"/>
      <c r="APW25" s="556"/>
      <c r="APX25" s="556"/>
      <c r="APY25" s="556"/>
      <c r="APZ25" s="556"/>
      <c r="AQA25" s="556"/>
      <c r="AQB25" s="556"/>
      <c r="AQC25" s="556"/>
      <c r="AQD25" s="556"/>
      <c r="AQE25" s="556"/>
      <c r="AQF25" s="556"/>
      <c r="AQG25" s="556"/>
      <c r="AQH25" s="556"/>
      <c r="AQI25" s="556"/>
      <c r="AQJ25" s="556"/>
      <c r="AQK25" s="556"/>
      <c r="AQL25" s="556"/>
      <c r="AQM25" s="556"/>
      <c r="AQN25" s="556"/>
      <c r="AQO25" s="556"/>
      <c r="AQP25" s="556"/>
      <c r="AQQ25" s="556"/>
      <c r="AQR25" s="556"/>
      <c r="AQS25" s="556"/>
      <c r="AQT25" s="556"/>
      <c r="AQU25" s="556"/>
      <c r="AQV25" s="556"/>
      <c r="AQW25" s="556"/>
      <c r="AQX25" s="556"/>
      <c r="AQY25" s="556"/>
      <c r="AQZ25" s="556"/>
      <c r="ARA25" s="556"/>
      <c r="ARB25" s="556"/>
      <c r="ARC25" s="556"/>
      <c r="ARD25" s="556"/>
      <c r="ARE25" s="556"/>
      <c r="ARF25" s="556"/>
      <c r="ARG25" s="556"/>
      <c r="ARH25" s="556"/>
      <c r="ARI25" s="556"/>
      <c r="ARJ25" s="556"/>
      <c r="ARK25" s="556"/>
      <c r="ARL25" s="556"/>
      <c r="ARM25" s="556"/>
      <c r="ARN25" s="556"/>
      <c r="ARO25" s="556"/>
      <c r="ARP25" s="556"/>
      <c r="ARQ25" s="556"/>
      <c r="ARR25" s="556"/>
      <c r="ARS25" s="556"/>
      <c r="ART25" s="556"/>
      <c r="ARU25" s="556"/>
      <c r="ARV25" s="556"/>
      <c r="ARW25" s="556"/>
      <c r="ARX25" s="556"/>
      <c r="ARY25" s="556"/>
      <c r="ARZ25" s="556"/>
      <c r="ASA25" s="556"/>
      <c r="ASB25" s="556"/>
      <c r="ASC25" s="556"/>
      <c r="ASD25" s="556"/>
      <c r="ASE25" s="556"/>
      <c r="ASF25" s="556"/>
      <c r="ASG25" s="556"/>
      <c r="ASH25" s="556"/>
      <c r="ASI25" s="556"/>
      <c r="ASJ25" s="556"/>
      <c r="ASK25" s="556"/>
      <c r="ASL25" s="556"/>
      <c r="ASM25" s="556"/>
      <c r="ASN25" s="556"/>
      <c r="ASO25" s="556"/>
      <c r="ASP25" s="556"/>
      <c r="ASQ25" s="556"/>
      <c r="ASR25" s="556"/>
      <c r="ASS25" s="556"/>
      <c r="AST25" s="556"/>
      <c r="ASU25" s="556"/>
      <c r="ASV25" s="556"/>
      <c r="ASW25" s="556"/>
      <c r="ASX25" s="556"/>
      <c r="ASY25" s="556"/>
      <c r="ASZ25" s="556"/>
      <c r="ATA25" s="556"/>
      <c r="ATB25" s="556"/>
      <c r="ATC25" s="556"/>
      <c r="ATD25" s="556"/>
      <c r="ATE25" s="556"/>
      <c r="ATF25" s="556"/>
      <c r="ATG25" s="556"/>
      <c r="ATH25" s="556"/>
      <c r="ATI25" s="556"/>
      <c r="ATJ25" s="556"/>
      <c r="ATK25" s="556"/>
      <c r="ATL25" s="556"/>
      <c r="ATM25" s="556"/>
      <c r="ATN25" s="556"/>
      <c r="ATO25" s="556"/>
      <c r="ATP25" s="556"/>
      <c r="ATQ25" s="556"/>
      <c r="ATR25" s="556"/>
      <c r="ATS25" s="556"/>
      <c r="ATT25" s="556"/>
      <c r="ATU25" s="556"/>
      <c r="ATV25" s="556"/>
      <c r="ATW25" s="556"/>
      <c r="ATX25" s="556"/>
      <c r="ATY25" s="556"/>
      <c r="ATZ25" s="556"/>
      <c r="AUA25" s="556"/>
      <c r="AUB25" s="556"/>
      <c r="AUC25" s="556"/>
      <c r="AUD25" s="556"/>
      <c r="AUE25" s="556"/>
      <c r="AUF25" s="556"/>
      <c r="AUG25" s="556"/>
      <c r="AUH25" s="556"/>
      <c r="AUI25" s="556"/>
      <c r="AUJ25" s="556"/>
      <c r="AUK25" s="556"/>
      <c r="AUL25" s="556"/>
      <c r="AUM25" s="556"/>
      <c r="AUN25" s="556"/>
      <c r="AUO25" s="556"/>
      <c r="AUP25" s="556"/>
      <c r="AUQ25" s="556"/>
      <c r="AUR25" s="556"/>
      <c r="AUS25" s="556"/>
      <c r="AUT25" s="556"/>
      <c r="AUU25" s="556"/>
      <c r="AUV25" s="556"/>
      <c r="AUW25" s="556"/>
      <c r="AUX25" s="556"/>
      <c r="AUY25" s="556"/>
      <c r="AUZ25" s="556"/>
      <c r="AVA25" s="556"/>
      <c r="AVB25" s="556"/>
      <c r="AVC25" s="556"/>
      <c r="AVD25" s="556"/>
      <c r="AVE25" s="556"/>
      <c r="AVF25" s="556"/>
      <c r="AVG25" s="556"/>
      <c r="AVH25" s="556"/>
      <c r="AVI25" s="556"/>
      <c r="AVJ25" s="556"/>
      <c r="AVK25" s="556"/>
      <c r="AVL25" s="556"/>
      <c r="AVM25" s="556"/>
      <c r="AVN25" s="556"/>
      <c r="AVO25" s="556"/>
      <c r="AVP25" s="556"/>
      <c r="AVQ25" s="556"/>
      <c r="AVR25" s="556"/>
      <c r="AVS25" s="556"/>
      <c r="AVT25" s="556"/>
      <c r="AVU25" s="556"/>
      <c r="AVV25" s="556"/>
      <c r="AVW25" s="556"/>
      <c r="AVX25" s="556"/>
      <c r="AVY25" s="556"/>
      <c r="AVZ25" s="556"/>
      <c r="AWA25" s="556"/>
      <c r="AWB25" s="556"/>
      <c r="AWC25" s="556"/>
      <c r="AWD25" s="556"/>
      <c r="AWE25" s="556"/>
      <c r="AWF25" s="556"/>
      <c r="AWG25" s="556"/>
      <c r="AWH25" s="556"/>
      <c r="AWI25" s="556"/>
      <c r="AWJ25" s="556"/>
      <c r="AWK25" s="556"/>
      <c r="AWL25" s="556"/>
      <c r="AWM25" s="556"/>
      <c r="AWN25" s="556"/>
      <c r="AWO25" s="556"/>
      <c r="AWP25" s="556"/>
      <c r="AWQ25" s="556"/>
      <c r="AWR25" s="556"/>
      <c r="AWS25" s="556"/>
      <c r="AWT25" s="556"/>
      <c r="AWU25" s="556"/>
      <c r="AWV25" s="556"/>
      <c r="AWW25" s="556"/>
      <c r="AWX25" s="556"/>
      <c r="AWY25" s="556"/>
      <c r="AWZ25" s="556"/>
      <c r="AXA25" s="556"/>
      <c r="AXB25" s="556"/>
      <c r="AXC25" s="556"/>
      <c r="AXD25" s="556"/>
      <c r="AXE25" s="556"/>
      <c r="AXF25" s="556"/>
      <c r="AXG25" s="556"/>
      <c r="AXH25" s="556"/>
      <c r="AXI25" s="556"/>
      <c r="AXJ25" s="556"/>
      <c r="AXK25" s="556"/>
      <c r="AXL25" s="556"/>
      <c r="AXM25" s="556"/>
      <c r="AXN25" s="556"/>
      <c r="AXO25" s="556"/>
      <c r="AXP25" s="556"/>
      <c r="AXQ25" s="556"/>
      <c r="AXR25" s="556"/>
      <c r="AXS25" s="556"/>
      <c r="AXT25" s="556"/>
      <c r="AXU25" s="556"/>
      <c r="AXV25" s="556"/>
      <c r="AXW25" s="556"/>
      <c r="AXX25" s="556"/>
      <c r="AXY25" s="556"/>
      <c r="AXZ25" s="556"/>
      <c r="AYA25" s="556"/>
      <c r="AYB25" s="556"/>
      <c r="AYC25" s="556"/>
      <c r="AYD25" s="556"/>
      <c r="AYE25" s="556"/>
      <c r="AYF25" s="556"/>
      <c r="AYG25" s="556"/>
      <c r="AYH25" s="556"/>
      <c r="AYI25" s="556"/>
      <c r="AYJ25" s="556"/>
      <c r="AYK25" s="556"/>
      <c r="AYL25" s="556"/>
      <c r="AYM25" s="556"/>
      <c r="AYN25" s="556"/>
      <c r="AYO25" s="556"/>
      <c r="AYP25" s="556"/>
      <c r="AYQ25" s="556"/>
      <c r="AYR25" s="556"/>
      <c r="AYS25" s="556"/>
      <c r="AYT25" s="556"/>
      <c r="AYU25" s="556"/>
      <c r="AYV25" s="556"/>
      <c r="AYW25" s="556"/>
      <c r="AYX25" s="556"/>
      <c r="AYY25" s="556"/>
      <c r="AYZ25" s="556"/>
      <c r="AZA25" s="556"/>
      <c r="AZB25" s="556"/>
      <c r="AZC25" s="556"/>
      <c r="AZD25" s="556"/>
      <c r="AZE25" s="556"/>
      <c r="AZF25" s="556"/>
      <c r="AZG25" s="556"/>
      <c r="AZH25" s="556"/>
      <c r="AZI25" s="556"/>
      <c r="AZJ25" s="556"/>
      <c r="AZK25" s="556"/>
      <c r="AZL25" s="556"/>
      <c r="AZM25" s="556"/>
      <c r="AZN25" s="556"/>
      <c r="AZO25" s="556"/>
      <c r="AZP25" s="556"/>
      <c r="AZQ25" s="556"/>
      <c r="AZR25" s="556"/>
      <c r="AZS25" s="556"/>
      <c r="AZT25" s="556"/>
      <c r="AZU25" s="556"/>
      <c r="AZV25" s="556"/>
      <c r="AZW25" s="556"/>
      <c r="AZX25" s="556"/>
      <c r="AZY25" s="556"/>
      <c r="AZZ25" s="556"/>
      <c r="BAA25" s="556"/>
      <c r="BAB25" s="556"/>
      <c r="BAC25" s="556"/>
      <c r="BAD25" s="556"/>
      <c r="BAE25" s="556"/>
      <c r="BAF25" s="556"/>
      <c r="BAG25" s="556"/>
      <c r="BAH25" s="556"/>
      <c r="BAI25" s="556"/>
      <c r="BAJ25" s="556"/>
      <c r="BAK25" s="556"/>
      <c r="BAL25" s="556"/>
      <c r="BAM25" s="556"/>
      <c r="BAN25" s="556"/>
      <c r="BAO25" s="556"/>
      <c r="BAP25" s="556"/>
      <c r="BAQ25" s="556"/>
      <c r="BAR25" s="556"/>
      <c r="BAS25" s="556"/>
      <c r="BAT25" s="556"/>
      <c r="BAU25" s="556"/>
      <c r="BAV25" s="556"/>
      <c r="BAW25" s="556"/>
      <c r="BAX25" s="556"/>
      <c r="BAY25" s="556"/>
      <c r="BAZ25" s="556"/>
      <c r="BBA25" s="556"/>
      <c r="BBB25" s="556"/>
      <c r="BBC25" s="556"/>
      <c r="BBD25" s="556"/>
      <c r="BBE25" s="556"/>
      <c r="BBF25" s="556"/>
      <c r="BBG25" s="556"/>
      <c r="BBH25" s="556"/>
      <c r="BBI25" s="556"/>
      <c r="BBJ25" s="556"/>
      <c r="BBK25" s="556"/>
      <c r="BBL25" s="556"/>
      <c r="BBM25" s="556"/>
      <c r="BBN25" s="556"/>
      <c r="BBO25" s="556"/>
      <c r="BBP25" s="556"/>
      <c r="BBQ25" s="556"/>
      <c r="BBR25" s="556"/>
      <c r="BBS25" s="556"/>
      <c r="BBT25" s="556"/>
      <c r="BBU25" s="556"/>
      <c r="BBV25" s="556"/>
      <c r="BBW25" s="556"/>
      <c r="BBX25" s="556"/>
      <c r="BBY25" s="556"/>
      <c r="BBZ25" s="556"/>
      <c r="BCA25" s="556"/>
      <c r="BCB25" s="556"/>
      <c r="BCC25" s="556"/>
      <c r="BCD25" s="556"/>
      <c r="BCE25" s="556"/>
      <c r="BCF25" s="556"/>
      <c r="BCG25" s="556"/>
      <c r="BCH25" s="556"/>
      <c r="BCI25" s="556"/>
      <c r="BCJ25" s="556"/>
      <c r="BCK25" s="556"/>
      <c r="BCL25" s="556"/>
      <c r="BCM25" s="556"/>
      <c r="BCN25" s="556"/>
      <c r="BCO25" s="556"/>
      <c r="BCP25" s="556"/>
      <c r="BCQ25" s="556"/>
      <c r="BCR25" s="556"/>
      <c r="BCS25" s="556"/>
      <c r="BCT25" s="556"/>
      <c r="BCU25" s="556"/>
      <c r="BCV25" s="556"/>
      <c r="BCW25" s="556"/>
      <c r="BCX25" s="556"/>
      <c r="BCY25" s="556"/>
      <c r="BCZ25" s="556"/>
      <c r="BDA25" s="556"/>
      <c r="BDB25" s="556"/>
      <c r="BDC25" s="556"/>
      <c r="BDD25" s="556"/>
      <c r="BDE25" s="556"/>
      <c r="BDF25" s="556"/>
      <c r="BDG25" s="556"/>
      <c r="BDH25" s="556"/>
      <c r="BDI25" s="556"/>
      <c r="BDJ25" s="556"/>
      <c r="BDK25" s="556"/>
      <c r="BDL25" s="556"/>
      <c r="BDM25" s="556"/>
      <c r="BDN25" s="556"/>
      <c r="BDO25" s="556"/>
      <c r="BDP25" s="556"/>
      <c r="BDQ25" s="556"/>
      <c r="BDR25" s="556"/>
      <c r="BDS25" s="556"/>
      <c r="BDT25" s="556"/>
      <c r="BDU25" s="556"/>
      <c r="BDV25" s="556"/>
      <c r="BDW25" s="556"/>
      <c r="BDX25" s="556"/>
      <c r="BDY25" s="556"/>
      <c r="BDZ25" s="556"/>
      <c r="BEA25" s="556"/>
      <c r="BEB25" s="556"/>
      <c r="BEC25" s="556"/>
      <c r="BED25" s="556"/>
      <c r="BEE25" s="556"/>
      <c r="BEF25" s="556"/>
      <c r="BEG25" s="556"/>
      <c r="BEH25" s="556"/>
      <c r="BEI25" s="556"/>
      <c r="BEJ25" s="556"/>
      <c r="BEK25" s="556"/>
      <c r="BEL25" s="556"/>
      <c r="BEM25" s="556"/>
      <c r="BEN25" s="556"/>
      <c r="BEO25" s="556"/>
      <c r="BEP25" s="556"/>
      <c r="BEQ25" s="556"/>
      <c r="BER25" s="556"/>
      <c r="BES25" s="556"/>
      <c r="BET25" s="556"/>
      <c r="BEU25" s="556"/>
      <c r="BEV25" s="556"/>
      <c r="BEW25" s="556"/>
      <c r="BEX25" s="556"/>
      <c r="BEY25" s="556"/>
      <c r="BEZ25" s="556"/>
      <c r="BFA25" s="556"/>
      <c r="BFB25" s="556"/>
      <c r="BFC25" s="556"/>
      <c r="BFD25" s="556"/>
      <c r="BFE25" s="556"/>
      <c r="BFF25" s="556"/>
      <c r="BFG25" s="556"/>
      <c r="BFH25" s="556"/>
      <c r="BFI25" s="556"/>
      <c r="BFJ25" s="556"/>
      <c r="BFK25" s="556"/>
      <c r="BFL25" s="556"/>
      <c r="BFM25" s="556"/>
      <c r="BFN25" s="556"/>
      <c r="BFO25" s="556"/>
      <c r="BFP25" s="556"/>
      <c r="BFQ25" s="556"/>
      <c r="BFR25" s="556"/>
      <c r="BFS25" s="556"/>
      <c r="BFT25" s="556"/>
      <c r="BFU25" s="556"/>
      <c r="BFV25" s="556"/>
      <c r="BFW25" s="556"/>
      <c r="BFX25" s="556"/>
      <c r="BFY25" s="556"/>
      <c r="BFZ25" s="556"/>
      <c r="BGA25" s="556"/>
      <c r="BGB25" s="556"/>
      <c r="BGC25" s="556"/>
      <c r="BGD25" s="556"/>
      <c r="BGE25" s="556"/>
      <c r="BGF25" s="556"/>
      <c r="BGG25" s="556"/>
      <c r="BGH25" s="556"/>
      <c r="BGI25" s="556"/>
      <c r="BGJ25" s="556"/>
      <c r="BGK25" s="556"/>
      <c r="BGL25" s="556"/>
      <c r="BGM25" s="556"/>
      <c r="BGN25" s="556"/>
      <c r="BGO25" s="556"/>
      <c r="BGP25" s="556"/>
      <c r="BGQ25" s="556"/>
      <c r="BGR25" s="556"/>
      <c r="BGS25" s="556"/>
      <c r="BGT25" s="556"/>
      <c r="BGU25" s="556"/>
      <c r="BGV25" s="556"/>
      <c r="BGW25" s="556"/>
      <c r="BGX25" s="556"/>
      <c r="BGY25" s="556"/>
      <c r="BGZ25" s="556"/>
      <c r="BHA25" s="556"/>
      <c r="BHB25" s="556"/>
      <c r="BHC25" s="556"/>
      <c r="BHD25" s="556"/>
      <c r="BHE25" s="556"/>
      <c r="BHF25" s="556"/>
      <c r="BHG25" s="556"/>
      <c r="BHH25" s="556"/>
      <c r="BHI25" s="556"/>
      <c r="BHJ25" s="556"/>
      <c r="BHK25" s="556"/>
      <c r="BHL25" s="556"/>
      <c r="BHM25" s="556"/>
      <c r="BHN25" s="556"/>
      <c r="BHO25" s="556"/>
      <c r="BHP25" s="556"/>
      <c r="BHQ25" s="556"/>
      <c r="BHR25" s="556"/>
      <c r="BHS25" s="556"/>
      <c r="BHT25" s="556"/>
      <c r="BHU25" s="556"/>
      <c r="BHV25" s="556"/>
      <c r="BHW25" s="556"/>
      <c r="BHX25" s="556"/>
      <c r="BHY25" s="556"/>
      <c r="BHZ25" s="556"/>
      <c r="BIA25" s="556"/>
      <c r="BIB25" s="556"/>
      <c r="BIC25" s="556"/>
      <c r="BID25" s="556"/>
      <c r="BIE25" s="556"/>
      <c r="BIF25" s="556"/>
      <c r="BIG25" s="556"/>
      <c r="BIH25" s="556"/>
      <c r="BII25" s="556"/>
      <c r="BIJ25" s="556"/>
      <c r="BIK25" s="556"/>
      <c r="BIL25" s="556"/>
      <c r="BIM25" s="556"/>
      <c r="BIN25" s="556"/>
      <c r="BIO25" s="556"/>
      <c r="BIP25" s="556"/>
      <c r="BIQ25" s="556"/>
      <c r="BIR25" s="556"/>
      <c r="BIS25" s="556"/>
      <c r="BIT25" s="556"/>
      <c r="BIU25" s="556"/>
      <c r="BIV25" s="556"/>
      <c r="BIW25" s="556"/>
      <c r="BIX25" s="556"/>
      <c r="BIY25" s="556"/>
      <c r="BIZ25" s="556"/>
      <c r="BJA25" s="556"/>
      <c r="BJB25" s="556"/>
      <c r="BJC25" s="556"/>
      <c r="BJD25" s="556"/>
      <c r="BJE25" s="556"/>
      <c r="BJF25" s="556"/>
      <c r="BJG25" s="556"/>
      <c r="BJH25" s="556"/>
      <c r="BJI25" s="556"/>
      <c r="BJJ25" s="556"/>
      <c r="BJK25" s="556"/>
      <c r="BJL25" s="556"/>
      <c r="BJM25" s="556"/>
      <c r="BJN25" s="556"/>
      <c r="BJO25" s="556"/>
      <c r="BJP25" s="556"/>
      <c r="BJQ25" s="556"/>
      <c r="BJR25" s="556"/>
      <c r="BJS25" s="556"/>
      <c r="BJT25" s="556"/>
      <c r="BJU25" s="556"/>
      <c r="BJV25" s="556"/>
      <c r="BJW25" s="556"/>
      <c r="BJX25" s="556"/>
      <c r="BJY25" s="556"/>
      <c r="BJZ25" s="556"/>
      <c r="BKA25" s="556"/>
      <c r="BKB25" s="556"/>
      <c r="BKC25" s="556"/>
      <c r="BKD25" s="556"/>
      <c r="BKE25" s="556"/>
      <c r="BKF25" s="556"/>
      <c r="BKG25" s="556"/>
      <c r="BKH25" s="556"/>
      <c r="BKI25" s="556"/>
      <c r="BKJ25" s="556"/>
      <c r="BKK25" s="556"/>
      <c r="BKL25" s="556"/>
      <c r="BKM25" s="556"/>
      <c r="BKN25" s="556"/>
      <c r="BKO25" s="556"/>
      <c r="BKP25" s="556"/>
      <c r="BKQ25" s="556"/>
      <c r="BKR25" s="556"/>
      <c r="BKS25" s="556"/>
      <c r="BKT25" s="556"/>
      <c r="BKU25" s="556"/>
      <c r="BKV25" s="556"/>
      <c r="BKW25" s="556"/>
      <c r="BKX25" s="556"/>
      <c r="BKY25" s="556"/>
      <c r="BKZ25" s="556"/>
      <c r="BLA25" s="556"/>
      <c r="BLB25" s="556"/>
      <c r="BLC25" s="556"/>
      <c r="BLD25" s="556"/>
      <c r="BLE25" s="556"/>
      <c r="BLF25" s="556"/>
      <c r="BLG25" s="556"/>
      <c r="BLH25" s="556"/>
      <c r="BLI25" s="556"/>
      <c r="BLJ25" s="556"/>
      <c r="BLK25" s="556"/>
      <c r="BLL25" s="556"/>
      <c r="BLM25" s="556"/>
      <c r="BLN25" s="556"/>
      <c r="BLO25" s="556"/>
      <c r="BLP25" s="556"/>
      <c r="BLQ25" s="556"/>
      <c r="BLR25" s="556"/>
      <c r="BLS25" s="556"/>
      <c r="BLT25" s="556"/>
      <c r="BLU25" s="556"/>
      <c r="BLV25" s="556"/>
      <c r="BLW25" s="556"/>
      <c r="BLX25" s="556"/>
      <c r="BLY25" s="556"/>
      <c r="BLZ25" s="556"/>
      <c r="BMA25" s="556"/>
      <c r="BMB25" s="556"/>
      <c r="BMC25" s="556"/>
      <c r="BMD25" s="556"/>
      <c r="BME25" s="556"/>
      <c r="BMF25" s="556"/>
      <c r="BMG25" s="556"/>
      <c r="BMH25" s="556"/>
      <c r="BMI25" s="556"/>
      <c r="BMJ25" s="556"/>
      <c r="BMK25" s="556"/>
      <c r="BML25" s="556"/>
      <c r="BMM25" s="556"/>
      <c r="BMN25" s="556"/>
      <c r="BMO25" s="556"/>
      <c r="BMP25" s="556"/>
      <c r="BMQ25" s="556"/>
      <c r="BMR25" s="556"/>
      <c r="BMS25" s="556"/>
      <c r="BMT25" s="556"/>
      <c r="BMU25" s="556"/>
      <c r="BMV25" s="556"/>
      <c r="BMW25" s="556"/>
      <c r="BMX25" s="556"/>
      <c r="BMY25" s="556"/>
      <c r="BMZ25" s="556"/>
      <c r="BNA25" s="556"/>
      <c r="BNB25" s="556"/>
      <c r="BNC25" s="556"/>
      <c r="BND25" s="556"/>
      <c r="BNE25" s="556"/>
      <c r="BNF25" s="556"/>
      <c r="BNG25" s="556"/>
      <c r="BNH25" s="556"/>
      <c r="BNI25" s="556"/>
      <c r="BNJ25" s="556"/>
      <c r="BNK25" s="556"/>
      <c r="BNL25" s="556"/>
      <c r="BNM25" s="556"/>
      <c r="BNN25" s="556"/>
      <c r="BNO25" s="556"/>
      <c r="BNP25" s="556"/>
      <c r="BNQ25" s="556"/>
      <c r="BNR25" s="556"/>
      <c r="BNS25" s="556"/>
      <c r="BNT25" s="556"/>
      <c r="BNU25" s="556"/>
      <c r="BNV25" s="556"/>
      <c r="BNW25" s="556"/>
      <c r="BNX25" s="556"/>
      <c r="BNY25" s="556"/>
      <c r="BNZ25" s="556"/>
      <c r="BOA25" s="556"/>
      <c r="BOB25" s="556"/>
      <c r="BOC25" s="556"/>
      <c r="BOD25" s="556"/>
      <c r="BOE25" s="556"/>
      <c r="BOF25" s="556"/>
      <c r="BOG25" s="556"/>
      <c r="BOH25" s="556"/>
      <c r="BOI25" s="556"/>
      <c r="BOJ25" s="556"/>
      <c r="BOK25" s="556"/>
      <c r="BOL25" s="556"/>
      <c r="BOM25" s="556"/>
      <c r="BON25" s="556"/>
      <c r="BOO25" s="556"/>
      <c r="BOP25" s="556"/>
      <c r="BOQ25" s="556"/>
      <c r="BOR25" s="556"/>
      <c r="BOS25" s="556"/>
      <c r="BOT25" s="556"/>
      <c r="BOU25" s="556"/>
      <c r="BOV25" s="556"/>
      <c r="BOW25" s="556"/>
      <c r="BOX25" s="556"/>
      <c r="BOY25" s="556"/>
      <c r="BOZ25" s="556"/>
      <c r="BPA25" s="556"/>
      <c r="BPB25" s="556"/>
      <c r="BPC25" s="556"/>
      <c r="BPD25" s="556"/>
      <c r="BPE25" s="556"/>
      <c r="BPF25" s="556"/>
      <c r="BPG25" s="556"/>
      <c r="BPH25" s="556"/>
      <c r="BPI25" s="556"/>
      <c r="BPJ25" s="556"/>
      <c r="BPK25" s="556"/>
      <c r="BPL25" s="556"/>
      <c r="BPM25" s="556"/>
      <c r="BPN25" s="556"/>
      <c r="BPO25" s="556"/>
      <c r="BPP25" s="556"/>
      <c r="BPQ25" s="556"/>
      <c r="BPR25" s="556"/>
      <c r="BPS25" s="556"/>
      <c r="BPT25" s="556"/>
      <c r="BPU25" s="556"/>
      <c r="BPV25" s="556"/>
      <c r="BPW25" s="556"/>
      <c r="BPX25" s="556"/>
      <c r="BPY25" s="556"/>
      <c r="BPZ25" s="556"/>
      <c r="BQA25" s="556"/>
      <c r="BQB25" s="556"/>
      <c r="BQC25" s="556"/>
      <c r="BQD25" s="556"/>
      <c r="BQE25" s="556"/>
      <c r="BQF25" s="556"/>
      <c r="BQG25" s="556"/>
      <c r="BQH25" s="556"/>
      <c r="BQI25" s="556"/>
      <c r="BQJ25" s="556"/>
      <c r="BQK25" s="556"/>
      <c r="BQL25" s="556"/>
      <c r="BQM25" s="556"/>
      <c r="BQN25" s="556"/>
      <c r="BQO25" s="556"/>
      <c r="BQP25" s="556"/>
      <c r="BQQ25" s="556"/>
      <c r="BQR25" s="556"/>
      <c r="BQS25" s="556"/>
      <c r="BQT25" s="556"/>
      <c r="BQU25" s="556"/>
      <c r="BQV25" s="556"/>
      <c r="BQW25" s="556"/>
      <c r="BQX25" s="556"/>
      <c r="BQY25" s="556"/>
      <c r="BQZ25" s="556"/>
      <c r="BRA25" s="556"/>
      <c r="BRB25" s="556"/>
      <c r="BRC25" s="556"/>
      <c r="BRD25" s="556"/>
      <c r="BRE25" s="556"/>
      <c r="BRF25" s="556"/>
      <c r="BRG25" s="556"/>
      <c r="BRH25" s="556"/>
      <c r="BRI25" s="556"/>
      <c r="BRJ25" s="556"/>
      <c r="BRK25" s="556"/>
      <c r="BRL25" s="556"/>
      <c r="BRM25" s="556"/>
      <c r="BRN25" s="556"/>
      <c r="BRO25" s="556"/>
      <c r="BRP25" s="556"/>
      <c r="BRQ25" s="556"/>
      <c r="BRR25" s="556"/>
      <c r="BRS25" s="556"/>
      <c r="BRT25" s="556"/>
      <c r="BRU25" s="556"/>
      <c r="BRV25" s="556"/>
      <c r="BRW25" s="556"/>
      <c r="BRX25" s="556"/>
      <c r="BRY25" s="556"/>
      <c r="BRZ25" s="556"/>
      <c r="BSA25" s="556"/>
      <c r="BSB25" s="556"/>
      <c r="BSC25" s="556"/>
      <c r="BSD25" s="556"/>
      <c r="BSE25" s="556"/>
      <c r="BSF25" s="556"/>
      <c r="BSG25" s="556"/>
      <c r="BSH25" s="556"/>
      <c r="BSI25" s="556"/>
      <c r="BSJ25" s="556"/>
      <c r="BSK25" s="556"/>
      <c r="BSL25" s="556"/>
      <c r="BSM25" s="556"/>
      <c r="BSN25" s="556"/>
      <c r="BSO25" s="556"/>
      <c r="BSP25" s="556"/>
      <c r="BSQ25" s="556"/>
      <c r="BSR25" s="556"/>
      <c r="BSS25" s="556"/>
      <c r="BST25" s="556"/>
      <c r="BSU25" s="556"/>
      <c r="BSV25" s="556"/>
      <c r="BSW25" s="556"/>
      <c r="BSX25" s="556"/>
      <c r="BSY25" s="556"/>
      <c r="BSZ25" s="556"/>
      <c r="BTA25" s="556"/>
      <c r="BTB25" s="556"/>
      <c r="BTC25" s="556"/>
      <c r="BTD25" s="556"/>
      <c r="BTE25" s="556"/>
      <c r="BTF25" s="556"/>
      <c r="BTG25" s="556"/>
      <c r="BTH25" s="556"/>
      <c r="BTI25" s="556"/>
      <c r="BTJ25" s="556"/>
      <c r="BTK25" s="556"/>
      <c r="BTL25" s="556"/>
      <c r="BTM25" s="556"/>
      <c r="BTN25" s="556"/>
      <c r="BTO25" s="556"/>
      <c r="BTP25" s="556"/>
      <c r="BTQ25" s="556"/>
      <c r="BTR25" s="556"/>
      <c r="BTS25" s="556"/>
      <c r="BTT25" s="556"/>
      <c r="BTU25" s="556"/>
      <c r="BTV25" s="556"/>
      <c r="BTW25" s="556"/>
      <c r="BTX25" s="556"/>
      <c r="BTY25" s="556"/>
      <c r="BTZ25" s="556"/>
      <c r="BUA25" s="556"/>
      <c r="BUB25" s="556"/>
      <c r="BUC25" s="556"/>
      <c r="BUD25" s="556"/>
      <c r="BUE25" s="556"/>
      <c r="BUF25" s="556"/>
      <c r="BUG25" s="556"/>
      <c r="BUH25" s="556"/>
      <c r="BUI25" s="556"/>
      <c r="BUJ25" s="556"/>
      <c r="BUK25" s="556"/>
      <c r="BUL25" s="556"/>
      <c r="BUM25" s="556"/>
      <c r="BUN25" s="556"/>
      <c r="BUO25" s="556"/>
      <c r="BUP25" s="556"/>
      <c r="BUQ25" s="556"/>
      <c r="BUR25" s="556"/>
      <c r="BUS25" s="556"/>
      <c r="BUT25" s="556"/>
      <c r="BUU25" s="556"/>
      <c r="BUV25" s="556"/>
      <c r="BUW25" s="556"/>
      <c r="BUX25" s="556"/>
      <c r="BUY25" s="556"/>
      <c r="BUZ25" s="556"/>
      <c r="BVA25" s="556"/>
      <c r="BVB25" s="556"/>
      <c r="BVC25" s="556"/>
      <c r="BVD25" s="556"/>
      <c r="BVE25" s="556"/>
      <c r="BVF25" s="556"/>
      <c r="BVG25" s="556"/>
      <c r="BVH25" s="556"/>
      <c r="BVI25" s="556"/>
      <c r="BVJ25" s="556"/>
      <c r="BVK25" s="556"/>
      <c r="BVL25" s="556"/>
      <c r="BVM25" s="556"/>
      <c r="BVN25" s="556"/>
      <c r="BVO25" s="556"/>
      <c r="BVP25" s="556"/>
      <c r="BVQ25" s="556"/>
      <c r="BVR25" s="556"/>
      <c r="BVS25" s="556"/>
      <c r="BVT25" s="556"/>
      <c r="BVU25" s="556"/>
      <c r="BVV25" s="556"/>
      <c r="BVW25" s="556"/>
      <c r="BVX25" s="556"/>
      <c r="BVY25" s="556"/>
      <c r="BVZ25" s="556"/>
      <c r="BWA25" s="556"/>
      <c r="BWB25" s="556"/>
      <c r="BWC25" s="556"/>
      <c r="BWD25" s="556"/>
      <c r="BWE25" s="556"/>
      <c r="BWF25" s="556"/>
      <c r="BWG25" s="556"/>
      <c r="BWH25" s="556"/>
      <c r="BWI25" s="556"/>
      <c r="BWJ25" s="556"/>
      <c r="BWK25" s="556"/>
      <c r="BWL25" s="556"/>
      <c r="BWM25" s="556"/>
      <c r="BWN25" s="556"/>
      <c r="BWO25" s="556"/>
      <c r="BWP25" s="556"/>
      <c r="BWQ25" s="556"/>
      <c r="BWR25" s="556"/>
      <c r="BWS25" s="556"/>
      <c r="BWT25" s="556"/>
      <c r="BWU25" s="556"/>
      <c r="BWV25" s="556"/>
      <c r="BWW25" s="556"/>
      <c r="BWX25" s="556"/>
      <c r="BWY25" s="556"/>
      <c r="BWZ25" s="556"/>
      <c r="BXA25" s="556"/>
      <c r="BXB25" s="556"/>
      <c r="BXC25" s="556"/>
      <c r="BXD25" s="556"/>
      <c r="BXE25" s="556"/>
      <c r="BXF25" s="556"/>
      <c r="BXG25" s="556"/>
      <c r="BXH25" s="556"/>
      <c r="BXI25" s="556"/>
      <c r="BXJ25" s="556"/>
      <c r="BXK25" s="556"/>
      <c r="BXL25" s="556"/>
      <c r="BXM25" s="556"/>
      <c r="BXN25" s="556"/>
      <c r="BXO25" s="556"/>
      <c r="BXP25" s="556"/>
      <c r="BXQ25" s="556"/>
      <c r="BXR25" s="556"/>
      <c r="BXS25" s="556"/>
      <c r="BXT25" s="556"/>
      <c r="BXU25" s="556"/>
      <c r="BXV25" s="556"/>
      <c r="BXW25" s="556"/>
      <c r="BXX25" s="556"/>
      <c r="BXY25" s="556"/>
      <c r="BXZ25" s="556"/>
      <c r="BYA25" s="556"/>
      <c r="BYB25" s="556"/>
      <c r="BYC25" s="556"/>
      <c r="BYD25" s="556"/>
      <c r="BYE25" s="556"/>
      <c r="BYF25" s="556"/>
      <c r="BYG25" s="556"/>
      <c r="BYH25" s="556"/>
      <c r="BYI25" s="556"/>
      <c r="BYJ25" s="556"/>
      <c r="BYK25" s="556"/>
      <c r="BYL25" s="556"/>
      <c r="BYM25" s="556"/>
      <c r="BYN25" s="556"/>
      <c r="BYO25" s="556"/>
      <c r="BYP25" s="556"/>
      <c r="BYQ25" s="556"/>
      <c r="BYR25" s="556"/>
      <c r="BYS25" s="556"/>
      <c r="BYT25" s="556"/>
      <c r="BYU25" s="556"/>
      <c r="BYV25" s="556"/>
      <c r="BYW25" s="556"/>
      <c r="BYX25" s="556"/>
      <c r="BYY25" s="556"/>
      <c r="BYZ25" s="556"/>
      <c r="BZA25" s="556"/>
      <c r="BZB25" s="556"/>
      <c r="BZC25" s="556"/>
      <c r="BZD25" s="556"/>
      <c r="BZE25" s="556"/>
      <c r="BZF25" s="556"/>
      <c r="BZG25" s="556"/>
      <c r="BZH25" s="556"/>
      <c r="BZI25" s="556"/>
      <c r="BZJ25" s="556"/>
      <c r="BZK25" s="556"/>
      <c r="BZL25" s="556"/>
      <c r="BZM25" s="556"/>
      <c r="BZN25" s="556"/>
      <c r="BZO25" s="556"/>
      <c r="BZP25" s="556"/>
      <c r="BZQ25" s="556"/>
      <c r="BZR25" s="556"/>
      <c r="BZS25" s="556"/>
      <c r="BZT25" s="556"/>
      <c r="BZU25" s="556"/>
      <c r="BZV25" s="556"/>
      <c r="BZW25" s="556"/>
      <c r="BZX25" s="556"/>
      <c r="BZY25" s="556"/>
      <c r="BZZ25" s="556"/>
      <c r="CAA25" s="556"/>
      <c r="CAB25" s="556"/>
      <c r="CAC25" s="556"/>
      <c r="CAD25" s="556"/>
      <c r="CAE25" s="556"/>
      <c r="CAF25" s="556"/>
      <c r="CAG25" s="556"/>
      <c r="CAH25" s="556"/>
      <c r="CAI25" s="556"/>
      <c r="CAJ25" s="556"/>
      <c r="CAK25" s="556"/>
      <c r="CAL25" s="556"/>
      <c r="CAM25" s="556"/>
      <c r="CAN25" s="556"/>
      <c r="CAO25" s="556"/>
      <c r="CAP25" s="556"/>
      <c r="CAQ25" s="556"/>
      <c r="CAR25" s="556"/>
      <c r="CAS25" s="556"/>
      <c r="CAT25" s="556"/>
      <c r="CAU25" s="556"/>
      <c r="CAV25" s="556"/>
      <c r="CAW25" s="556"/>
      <c r="CAX25" s="556"/>
      <c r="CAY25" s="556"/>
      <c r="CAZ25" s="556"/>
      <c r="CBA25" s="556"/>
      <c r="CBB25" s="556"/>
      <c r="CBC25" s="556"/>
      <c r="CBD25" s="556"/>
      <c r="CBE25" s="556"/>
      <c r="CBF25" s="556"/>
      <c r="CBG25" s="556"/>
      <c r="CBH25" s="556"/>
      <c r="CBI25" s="556"/>
      <c r="CBJ25" s="556"/>
      <c r="CBK25" s="556"/>
      <c r="CBL25" s="556"/>
      <c r="CBM25" s="556"/>
      <c r="CBN25" s="556"/>
      <c r="CBO25" s="556"/>
      <c r="CBP25" s="556"/>
      <c r="CBQ25" s="556"/>
      <c r="CBR25" s="556"/>
      <c r="CBS25" s="556"/>
      <c r="CBT25" s="556"/>
      <c r="CBU25" s="556"/>
      <c r="CBV25" s="556"/>
      <c r="CBW25" s="556"/>
      <c r="CBX25" s="556"/>
      <c r="CBY25" s="556"/>
      <c r="CBZ25" s="556"/>
      <c r="CCA25" s="556"/>
      <c r="CCB25" s="556"/>
      <c r="CCC25" s="556"/>
      <c r="CCD25" s="556"/>
      <c r="CCE25" s="556"/>
      <c r="CCF25" s="556"/>
      <c r="CCG25" s="556"/>
      <c r="CCH25" s="556"/>
      <c r="CCI25" s="556"/>
      <c r="CCJ25" s="556"/>
      <c r="CCK25" s="556"/>
      <c r="CCL25" s="556"/>
      <c r="CCM25" s="556"/>
      <c r="CCN25" s="556"/>
      <c r="CCO25" s="556"/>
      <c r="CCP25" s="556"/>
      <c r="CCQ25" s="556"/>
      <c r="CCR25" s="556"/>
      <c r="CCS25" s="556"/>
      <c r="CCT25" s="556"/>
      <c r="CCU25" s="556"/>
      <c r="CCV25" s="556"/>
      <c r="CCW25" s="556"/>
      <c r="CCX25" s="556"/>
      <c r="CCY25" s="556"/>
      <c r="CCZ25" s="556"/>
      <c r="CDA25" s="556"/>
      <c r="CDB25" s="556"/>
      <c r="CDC25" s="556"/>
      <c r="CDD25" s="556"/>
      <c r="CDE25" s="556"/>
      <c r="CDF25" s="556"/>
      <c r="CDG25" s="556"/>
      <c r="CDH25" s="556"/>
      <c r="CDI25" s="556"/>
      <c r="CDJ25" s="556"/>
      <c r="CDK25" s="556"/>
      <c r="CDL25" s="556"/>
      <c r="CDM25" s="556"/>
      <c r="CDN25" s="556"/>
      <c r="CDO25" s="556"/>
      <c r="CDP25" s="556"/>
      <c r="CDQ25" s="556"/>
      <c r="CDR25" s="556"/>
      <c r="CDS25" s="556"/>
      <c r="CDT25" s="556"/>
      <c r="CDU25" s="556"/>
      <c r="CDV25" s="556"/>
      <c r="CDW25" s="556"/>
      <c r="CDX25" s="556"/>
      <c r="CDY25" s="556"/>
      <c r="CDZ25" s="556"/>
      <c r="CEA25" s="556"/>
      <c r="CEB25" s="556"/>
      <c r="CEC25" s="556"/>
      <c r="CED25" s="556"/>
      <c r="CEE25" s="556"/>
      <c r="CEF25" s="556"/>
      <c r="CEG25" s="556"/>
      <c r="CEH25" s="556"/>
      <c r="CEI25" s="556"/>
      <c r="CEJ25" s="556"/>
      <c r="CEK25" s="556"/>
      <c r="CEL25" s="556"/>
      <c r="CEM25" s="556"/>
      <c r="CEN25" s="556"/>
      <c r="CEO25" s="556"/>
      <c r="CEP25" s="556"/>
      <c r="CEQ25" s="556"/>
      <c r="CER25" s="556"/>
      <c r="CES25" s="556"/>
      <c r="CET25" s="556"/>
      <c r="CEU25" s="556"/>
      <c r="CEV25" s="556"/>
      <c r="CEW25" s="556"/>
      <c r="CEX25" s="556"/>
      <c r="CEY25" s="556"/>
      <c r="CEZ25" s="556"/>
      <c r="CFA25" s="556"/>
      <c r="CFB25" s="556"/>
      <c r="CFC25" s="556"/>
      <c r="CFD25" s="556"/>
      <c r="CFE25" s="556"/>
      <c r="CFF25" s="556"/>
      <c r="CFG25" s="556"/>
      <c r="CFH25" s="556"/>
      <c r="CFI25" s="556"/>
      <c r="CFJ25" s="556"/>
      <c r="CFK25" s="556"/>
      <c r="CFL25" s="556"/>
      <c r="CFM25" s="556"/>
      <c r="CFN25" s="556"/>
      <c r="CFO25" s="556"/>
      <c r="CFP25" s="556"/>
      <c r="CFQ25" s="556"/>
      <c r="CFR25" s="556"/>
      <c r="CFS25" s="556"/>
      <c r="CFT25" s="556"/>
      <c r="CFU25" s="556"/>
      <c r="CFV25" s="556"/>
      <c r="CFW25" s="556"/>
      <c r="CFX25" s="556"/>
      <c r="CFY25" s="556"/>
      <c r="CFZ25" s="556"/>
      <c r="CGA25" s="556"/>
      <c r="CGB25" s="556"/>
      <c r="CGC25" s="556"/>
      <c r="CGD25" s="556"/>
      <c r="CGE25" s="556"/>
      <c r="CGF25" s="556"/>
      <c r="CGG25" s="556"/>
      <c r="CGH25" s="556"/>
      <c r="CGI25" s="556"/>
      <c r="CGJ25" s="556"/>
      <c r="CGK25" s="556"/>
      <c r="CGL25" s="556"/>
      <c r="CGM25" s="556"/>
      <c r="CGN25" s="556"/>
      <c r="CGO25" s="556"/>
      <c r="CGP25" s="556"/>
      <c r="CGQ25" s="556"/>
      <c r="CGR25" s="556"/>
      <c r="CGS25" s="556"/>
      <c r="CGT25" s="556"/>
      <c r="CGU25" s="556"/>
      <c r="CGV25" s="556"/>
      <c r="CGW25" s="556"/>
      <c r="CGX25" s="556"/>
      <c r="CGY25" s="556"/>
      <c r="CGZ25" s="556"/>
      <c r="CHA25" s="556"/>
      <c r="CHB25" s="556"/>
      <c r="CHC25" s="556"/>
      <c r="CHD25" s="556"/>
      <c r="CHE25" s="556"/>
      <c r="CHF25" s="556"/>
      <c r="CHG25" s="556"/>
      <c r="CHH25" s="556"/>
      <c r="CHI25" s="556"/>
      <c r="CHJ25" s="556"/>
      <c r="CHK25" s="556"/>
      <c r="CHL25" s="556"/>
      <c r="CHM25" s="556"/>
      <c r="CHN25" s="556"/>
      <c r="CHO25" s="556"/>
      <c r="CHP25" s="556"/>
      <c r="CHQ25" s="556"/>
      <c r="CHR25" s="556"/>
      <c r="CHS25" s="556"/>
      <c r="CHT25" s="556"/>
      <c r="CHU25" s="556"/>
      <c r="CHV25" s="556"/>
      <c r="CHW25" s="556"/>
      <c r="CHX25" s="556"/>
      <c r="CHY25" s="556"/>
      <c r="CHZ25" s="556"/>
      <c r="CIA25" s="556"/>
      <c r="CIB25" s="556"/>
      <c r="CIC25" s="556"/>
      <c r="CID25" s="556"/>
      <c r="CIE25" s="556"/>
      <c r="CIF25" s="556"/>
      <c r="CIG25" s="556"/>
      <c r="CIH25" s="556"/>
      <c r="CII25" s="556"/>
      <c r="CIJ25" s="556"/>
      <c r="CIK25" s="556"/>
      <c r="CIL25" s="556"/>
      <c r="CIM25" s="556"/>
      <c r="CIN25" s="556"/>
      <c r="CIO25" s="556"/>
      <c r="CIP25" s="556"/>
      <c r="CIQ25" s="556"/>
      <c r="CIR25" s="556"/>
      <c r="CIS25" s="556"/>
      <c r="CIT25" s="556"/>
      <c r="CIU25" s="556"/>
      <c r="CIV25" s="556"/>
      <c r="CIW25" s="556"/>
      <c r="CIX25" s="556"/>
      <c r="CIY25" s="556"/>
      <c r="CIZ25" s="556"/>
      <c r="CJA25" s="556"/>
      <c r="CJB25" s="556"/>
      <c r="CJC25" s="556"/>
      <c r="CJD25" s="556"/>
      <c r="CJE25" s="556"/>
      <c r="CJF25" s="556"/>
      <c r="CJG25" s="556"/>
      <c r="CJH25" s="556"/>
      <c r="CJI25" s="556"/>
      <c r="CJJ25" s="556"/>
      <c r="CJK25" s="556"/>
      <c r="CJL25" s="556"/>
      <c r="CJM25" s="556"/>
      <c r="CJN25" s="556"/>
      <c r="CJO25" s="556"/>
      <c r="CJP25" s="556"/>
      <c r="CJQ25" s="556"/>
      <c r="CJR25" s="556"/>
      <c r="CJS25" s="556"/>
      <c r="CJT25" s="556"/>
      <c r="CJU25" s="556"/>
      <c r="CJV25" s="556"/>
      <c r="CJW25" s="556"/>
      <c r="CJX25" s="556"/>
      <c r="CJY25" s="556"/>
      <c r="CJZ25" s="556"/>
      <c r="CKA25" s="556"/>
      <c r="CKB25" s="556"/>
      <c r="CKC25" s="556"/>
      <c r="CKD25" s="556"/>
      <c r="CKE25" s="556"/>
      <c r="CKF25" s="556"/>
      <c r="CKG25" s="556"/>
      <c r="CKH25" s="556"/>
      <c r="CKI25" s="556"/>
      <c r="CKJ25" s="556"/>
      <c r="CKK25" s="556"/>
      <c r="CKL25" s="556"/>
      <c r="CKM25" s="556"/>
      <c r="CKN25" s="556"/>
      <c r="CKO25" s="556"/>
      <c r="CKP25" s="556"/>
      <c r="CKQ25" s="556"/>
      <c r="CKR25" s="556"/>
      <c r="CKS25" s="556"/>
      <c r="CKT25" s="556"/>
      <c r="CKU25" s="556"/>
      <c r="CKV25" s="556"/>
      <c r="CKW25" s="556"/>
      <c r="CKX25" s="556"/>
      <c r="CKY25" s="556"/>
      <c r="CKZ25" s="556"/>
      <c r="CLA25" s="556"/>
      <c r="CLB25" s="556"/>
      <c r="CLC25" s="556"/>
      <c r="CLD25" s="556"/>
      <c r="CLE25" s="556"/>
      <c r="CLF25" s="556"/>
      <c r="CLG25" s="556"/>
      <c r="CLH25" s="556"/>
      <c r="CLI25" s="556"/>
      <c r="CLJ25" s="556"/>
      <c r="CLK25" s="556"/>
      <c r="CLL25" s="556"/>
      <c r="CLM25" s="556"/>
      <c r="CLN25" s="556"/>
      <c r="CLO25" s="556"/>
      <c r="CLP25" s="556"/>
      <c r="CLQ25" s="556"/>
      <c r="CLR25" s="556"/>
      <c r="CLS25" s="556"/>
      <c r="CLT25" s="556"/>
      <c r="CLU25" s="556"/>
      <c r="CLV25" s="556"/>
      <c r="CLW25" s="556"/>
      <c r="CLX25" s="556"/>
      <c r="CLY25" s="556"/>
      <c r="CLZ25" s="556"/>
      <c r="CMA25" s="556"/>
      <c r="CMB25" s="556"/>
      <c r="CMC25" s="556"/>
      <c r="CMD25" s="556"/>
      <c r="CME25" s="556"/>
      <c r="CMF25" s="556"/>
      <c r="CMG25" s="556"/>
      <c r="CMH25" s="556"/>
      <c r="CMI25" s="556"/>
      <c r="CMJ25" s="556"/>
      <c r="CMK25" s="556"/>
      <c r="CML25" s="556"/>
      <c r="CMM25" s="556"/>
      <c r="CMN25" s="556"/>
      <c r="CMO25" s="556"/>
      <c r="CMP25" s="556"/>
      <c r="CMQ25" s="556"/>
      <c r="CMR25" s="556"/>
      <c r="CMS25" s="556"/>
      <c r="CMT25" s="556"/>
      <c r="CMU25" s="556"/>
      <c r="CMV25" s="556"/>
      <c r="CMW25" s="556"/>
      <c r="CMX25" s="556"/>
      <c r="CMY25" s="556"/>
      <c r="CMZ25" s="556"/>
      <c r="CNA25" s="556"/>
      <c r="CNB25" s="556"/>
      <c r="CNC25" s="556"/>
      <c r="CND25" s="556"/>
      <c r="CNE25" s="556"/>
      <c r="CNF25" s="556"/>
      <c r="CNG25" s="556"/>
      <c r="CNH25" s="556"/>
      <c r="CNI25" s="556"/>
      <c r="CNJ25" s="556"/>
      <c r="CNK25" s="556"/>
      <c r="CNL25" s="556"/>
      <c r="CNM25" s="556"/>
      <c r="CNN25" s="556"/>
      <c r="CNO25" s="556"/>
      <c r="CNP25" s="556"/>
      <c r="CNQ25" s="556"/>
      <c r="CNR25" s="556"/>
      <c r="CNS25" s="556"/>
      <c r="CNT25" s="556"/>
      <c r="CNU25" s="556"/>
      <c r="CNV25" s="556"/>
      <c r="CNW25" s="556"/>
      <c r="CNX25" s="556"/>
      <c r="CNY25" s="556"/>
      <c r="CNZ25" s="556"/>
      <c r="COA25" s="556"/>
      <c r="COB25" s="556"/>
      <c r="COC25" s="556"/>
      <c r="COD25" s="556"/>
      <c r="COE25" s="556"/>
      <c r="COF25" s="556"/>
      <c r="COG25" s="556"/>
      <c r="COH25" s="556"/>
      <c r="COI25" s="556"/>
      <c r="COJ25" s="556"/>
      <c r="COK25" s="556"/>
      <c r="COL25" s="556"/>
      <c r="COM25" s="556"/>
      <c r="CON25" s="556"/>
      <c r="COO25" s="556"/>
      <c r="COP25" s="556"/>
      <c r="COQ25" s="556"/>
      <c r="COR25" s="556"/>
      <c r="COS25" s="556"/>
      <c r="COT25" s="556"/>
      <c r="COU25" s="556"/>
      <c r="COV25" s="556"/>
      <c r="COW25" s="556"/>
      <c r="COX25" s="556"/>
      <c r="COY25" s="556"/>
      <c r="COZ25" s="556"/>
      <c r="CPA25" s="556"/>
      <c r="CPB25" s="556"/>
      <c r="CPC25" s="556"/>
      <c r="CPD25" s="556"/>
      <c r="CPE25" s="556"/>
      <c r="CPF25" s="556"/>
      <c r="CPG25" s="556"/>
      <c r="CPH25" s="556"/>
      <c r="CPI25" s="556"/>
      <c r="CPJ25" s="556"/>
      <c r="CPK25" s="556"/>
      <c r="CPL25" s="556"/>
      <c r="CPM25" s="556"/>
      <c r="CPN25" s="556"/>
      <c r="CPO25" s="556"/>
      <c r="CPP25" s="556"/>
      <c r="CPQ25" s="556"/>
      <c r="CPR25" s="556"/>
      <c r="CPS25" s="556"/>
      <c r="CPT25" s="556"/>
      <c r="CPU25" s="556"/>
      <c r="CPV25" s="556"/>
      <c r="CPW25" s="556"/>
      <c r="CPX25" s="556"/>
      <c r="CPY25" s="556"/>
      <c r="CPZ25" s="556"/>
      <c r="CQA25" s="556"/>
      <c r="CQB25" s="556"/>
      <c r="CQC25" s="556"/>
      <c r="CQD25" s="556"/>
      <c r="CQE25" s="556"/>
      <c r="CQF25" s="556"/>
      <c r="CQG25" s="556"/>
      <c r="CQH25" s="556"/>
      <c r="CQI25" s="556"/>
      <c r="CQJ25" s="556"/>
      <c r="CQK25" s="556"/>
      <c r="CQL25" s="556"/>
      <c r="CQM25" s="556"/>
      <c r="CQN25" s="556"/>
      <c r="CQO25" s="556"/>
      <c r="CQP25" s="556"/>
      <c r="CQQ25" s="556"/>
      <c r="CQR25" s="556"/>
      <c r="CQS25" s="556"/>
      <c r="CQT25" s="556"/>
      <c r="CQU25" s="556"/>
      <c r="CQV25" s="556"/>
      <c r="CQW25" s="556"/>
      <c r="CQX25" s="556"/>
      <c r="CQY25" s="556"/>
      <c r="CQZ25" s="556"/>
      <c r="CRA25" s="556"/>
      <c r="CRB25" s="556"/>
      <c r="CRC25" s="556"/>
      <c r="CRD25" s="556"/>
      <c r="CRE25" s="556"/>
      <c r="CRF25" s="556"/>
      <c r="CRG25" s="556"/>
      <c r="CRH25" s="556"/>
      <c r="CRI25" s="556"/>
      <c r="CRJ25" s="556"/>
      <c r="CRK25" s="556"/>
      <c r="CRL25" s="556"/>
      <c r="CRM25" s="556"/>
      <c r="CRN25" s="556"/>
      <c r="CRO25" s="556"/>
      <c r="CRP25" s="556"/>
      <c r="CRQ25" s="556"/>
      <c r="CRR25" s="556"/>
      <c r="CRS25" s="556"/>
      <c r="CRT25" s="556"/>
      <c r="CRU25" s="556"/>
      <c r="CRV25" s="556"/>
      <c r="CRW25" s="556"/>
      <c r="CRX25" s="556"/>
      <c r="CRY25" s="556"/>
      <c r="CRZ25" s="556"/>
      <c r="CSA25" s="556"/>
      <c r="CSB25" s="556"/>
      <c r="CSC25" s="556"/>
      <c r="CSD25" s="556"/>
      <c r="CSE25" s="556"/>
      <c r="CSF25" s="556"/>
      <c r="CSG25" s="556"/>
      <c r="CSH25" s="556"/>
      <c r="CSI25" s="556"/>
      <c r="CSJ25" s="556"/>
      <c r="CSK25" s="556"/>
      <c r="CSL25" s="556"/>
      <c r="CSM25" s="556"/>
      <c r="CSN25" s="556"/>
      <c r="CSO25" s="556"/>
      <c r="CSP25" s="556"/>
      <c r="CSQ25" s="556"/>
      <c r="CSR25" s="556"/>
      <c r="CSS25" s="556"/>
      <c r="CST25" s="556"/>
      <c r="CSU25" s="556"/>
      <c r="CSV25" s="556"/>
      <c r="CSW25" s="556"/>
      <c r="CSX25" s="556"/>
      <c r="CSY25" s="556"/>
      <c r="CSZ25" s="556"/>
      <c r="CTA25" s="556"/>
      <c r="CTB25" s="556"/>
      <c r="CTC25" s="556"/>
      <c r="CTD25" s="556"/>
      <c r="CTE25" s="556"/>
      <c r="CTF25" s="556"/>
      <c r="CTG25" s="556"/>
      <c r="CTH25" s="556"/>
      <c r="CTI25" s="556"/>
      <c r="CTJ25" s="556"/>
      <c r="CTK25" s="556"/>
      <c r="CTL25" s="556"/>
      <c r="CTM25" s="556"/>
      <c r="CTN25" s="556"/>
      <c r="CTO25" s="556"/>
      <c r="CTP25" s="556"/>
      <c r="CTQ25" s="556"/>
      <c r="CTR25" s="556"/>
      <c r="CTS25" s="556"/>
      <c r="CTT25" s="556"/>
      <c r="CTU25" s="556"/>
      <c r="CTV25" s="556"/>
      <c r="CTW25" s="556"/>
      <c r="CTX25" s="556"/>
      <c r="CTY25" s="556"/>
      <c r="CTZ25" s="556"/>
      <c r="CUA25" s="556"/>
      <c r="CUB25" s="556"/>
      <c r="CUC25" s="556"/>
      <c r="CUD25" s="556"/>
      <c r="CUE25" s="556"/>
      <c r="CUF25" s="556"/>
      <c r="CUG25" s="556"/>
      <c r="CUH25" s="556"/>
      <c r="CUI25" s="556"/>
      <c r="CUJ25" s="556"/>
      <c r="CUK25" s="556"/>
      <c r="CUL25" s="556"/>
      <c r="CUM25" s="556"/>
      <c r="CUN25" s="556"/>
      <c r="CUO25" s="556"/>
      <c r="CUP25" s="556"/>
      <c r="CUQ25" s="556"/>
      <c r="CUR25" s="556"/>
      <c r="CUS25" s="556"/>
      <c r="CUT25" s="556"/>
      <c r="CUU25" s="556"/>
      <c r="CUV25" s="556"/>
      <c r="CUW25" s="556"/>
      <c r="CUX25" s="556"/>
      <c r="CUY25" s="556"/>
      <c r="CUZ25" s="556"/>
      <c r="CVA25" s="556"/>
      <c r="CVB25" s="556"/>
      <c r="CVC25" s="556"/>
      <c r="CVD25" s="556"/>
      <c r="CVE25" s="556"/>
      <c r="CVF25" s="556"/>
      <c r="CVG25" s="556"/>
      <c r="CVH25" s="556"/>
      <c r="CVI25" s="556"/>
      <c r="CVJ25" s="556"/>
      <c r="CVK25" s="556"/>
      <c r="CVL25" s="556"/>
      <c r="CVM25" s="556"/>
      <c r="CVN25" s="556"/>
      <c r="CVO25" s="556"/>
      <c r="CVP25" s="556"/>
      <c r="CVQ25" s="556"/>
      <c r="CVR25" s="556"/>
      <c r="CVS25" s="556"/>
      <c r="CVT25" s="556"/>
      <c r="CVU25" s="556"/>
      <c r="CVV25" s="556"/>
      <c r="CVW25" s="556"/>
      <c r="CVX25" s="556"/>
      <c r="CVY25" s="556"/>
      <c r="CVZ25" s="556"/>
      <c r="CWA25" s="556"/>
      <c r="CWB25" s="556"/>
      <c r="CWC25" s="556"/>
      <c r="CWD25" s="556"/>
      <c r="CWE25" s="556"/>
      <c r="CWF25" s="556"/>
      <c r="CWG25" s="556"/>
      <c r="CWH25" s="556"/>
      <c r="CWI25" s="556"/>
      <c r="CWJ25" s="556"/>
      <c r="CWK25" s="556"/>
      <c r="CWL25" s="556"/>
      <c r="CWM25" s="556"/>
      <c r="CWN25" s="556"/>
      <c r="CWO25" s="556"/>
      <c r="CWP25" s="556"/>
      <c r="CWQ25" s="556"/>
      <c r="CWR25" s="556"/>
      <c r="CWS25" s="556"/>
      <c r="CWT25" s="556"/>
      <c r="CWU25" s="556"/>
      <c r="CWV25" s="556"/>
      <c r="CWW25" s="556"/>
      <c r="CWX25" s="556"/>
      <c r="CWY25" s="556"/>
      <c r="CWZ25" s="556"/>
      <c r="CXA25" s="556"/>
      <c r="CXB25" s="556"/>
      <c r="CXC25" s="556"/>
      <c r="CXD25" s="556"/>
      <c r="CXE25" s="556"/>
      <c r="CXF25" s="556"/>
      <c r="CXG25" s="556"/>
      <c r="CXH25" s="556"/>
      <c r="CXI25" s="556"/>
      <c r="CXJ25" s="556"/>
      <c r="CXK25" s="556"/>
      <c r="CXL25" s="556"/>
      <c r="CXM25" s="556"/>
      <c r="CXN25" s="556"/>
      <c r="CXO25" s="556"/>
      <c r="CXP25" s="556"/>
      <c r="CXQ25" s="556"/>
      <c r="CXR25" s="556"/>
      <c r="CXS25" s="556"/>
      <c r="CXT25" s="556"/>
      <c r="CXU25" s="556"/>
      <c r="CXV25" s="556"/>
      <c r="CXW25" s="556"/>
      <c r="CXX25" s="556"/>
      <c r="CXY25" s="556"/>
      <c r="CXZ25" s="556"/>
      <c r="CYA25" s="556"/>
      <c r="CYB25" s="556"/>
      <c r="CYC25" s="556"/>
      <c r="CYD25" s="556"/>
      <c r="CYE25" s="556"/>
      <c r="CYF25" s="556"/>
      <c r="CYG25" s="556"/>
      <c r="CYH25" s="556"/>
      <c r="CYI25" s="556"/>
      <c r="CYJ25" s="556"/>
      <c r="CYK25" s="556"/>
      <c r="CYL25" s="556"/>
      <c r="CYM25" s="556"/>
      <c r="CYN25" s="556"/>
      <c r="CYO25" s="556"/>
      <c r="CYP25" s="556"/>
      <c r="CYQ25" s="556"/>
      <c r="CYR25" s="556"/>
      <c r="CYS25" s="556"/>
      <c r="CYT25" s="556"/>
      <c r="CYU25" s="556"/>
      <c r="CYV25" s="556"/>
      <c r="CYW25" s="556"/>
      <c r="CYX25" s="556"/>
      <c r="CYY25" s="556"/>
      <c r="CYZ25" s="556"/>
      <c r="CZA25" s="556"/>
      <c r="CZB25" s="556"/>
      <c r="CZC25" s="556"/>
      <c r="CZD25" s="556"/>
      <c r="CZE25" s="556"/>
      <c r="CZF25" s="556"/>
      <c r="CZG25" s="556"/>
      <c r="CZH25" s="556"/>
      <c r="CZI25" s="556"/>
      <c r="CZJ25" s="556"/>
      <c r="CZK25" s="556"/>
      <c r="CZL25" s="556"/>
      <c r="CZM25" s="556"/>
      <c r="CZN25" s="556"/>
      <c r="CZO25" s="556"/>
      <c r="CZP25" s="556"/>
      <c r="CZQ25" s="556"/>
      <c r="CZR25" s="556"/>
      <c r="CZS25" s="556"/>
      <c r="CZT25" s="556"/>
      <c r="CZU25" s="556"/>
      <c r="CZV25" s="556"/>
      <c r="CZW25" s="556"/>
      <c r="CZX25" s="556"/>
      <c r="CZY25" s="556"/>
      <c r="CZZ25" s="556"/>
      <c r="DAA25" s="556"/>
      <c r="DAB25" s="556"/>
      <c r="DAC25" s="556"/>
      <c r="DAD25" s="556"/>
      <c r="DAE25" s="556"/>
      <c r="DAF25" s="556"/>
      <c r="DAG25" s="556"/>
      <c r="DAH25" s="556"/>
      <c r="DAI25" s="556"/>
      <c r="DAJ25" s="556"/>
      <c r="DAK25" s="556"/>
      <c r="DAL25" s="556"/>
      <c r="DAM25" s="556"/>
      <c r="DAN25" s="556"/>
      <c r="DAO25" s="556"/>
      <c r="DAP25" s="556"/>
      <c r="DAQ25" s="556"/>
      <c r="DAR25" s="556"/>
      <c r="DAS25" s="556"/>
      <c r="DAT25" s="556"/>
      <c r="DAU25" s="556"/>
      <c r="DAV25" s="556"/>
      <c r="DAW25" s="556"/>
      <c r="DAX25" s="556"/>
      <c r="DAY25" s="556"/>
      <c r="DAZ25" s="556"/>
      <c r="DBA25" s="556"/>
      <c r="DBB25" s="556"/>
      <c r="DBC25" s="556"/>
      <c r="DBD25" s="556"/>
      <c r="DBE25" s="556"/>
      <c r="DBF25" s="556"/>
      <c r="DBG25" s="556"/>
      <c r="DBH25" s="556"/>
      <c r="DBI25" s="556"/>
      <c r="DBJ25" s="556"/>
      <c r="DBK25" s="556"/>
      <c r="DBL25" s="556"/>
      <c r="DBM25" s="556"/>
      <c r="DBN25" s="556"/>
      <c r="DBO25" s="556"/>
      <c r="DBP25" s="556"/>
      <c r="DBQ25" s="556"/>
      <c r="DBR25" s="556"/>
      <c r="DBS25" s="556"/>
      <c r="DBT25" s="556"/>
      <c r="DBU25" s="556"/>
      <c r="DBV25" s="556"/>
      <c r="DBW25" s="556"/>
      <c r="DBX25" s="556"/>
      <c r="DBY25" s="556"/>
      <c r="DBZ25" s="556"/>
      <c r="DCA25" s="556"/>
      <c r="DCB25" s="556"/>
      <c r="DCC25" s="556"/>
      <c r="DCD25" s="556"/>
      <c r="DCE25" s="556"/>
      <c r="DCF25" s="556"/>
      <c r="DCG25" s="556"/>
      <c r="DCH25" s="556"/>
      <c r="DCI25" s="556"/>
      <c r="DCJ25" s="556"/>
      <c r="DCK25" s="556"/>
      <c r="DCL25" s="556"/>
      <c r="DCM25" s="556"/>
      <c r="DCN25" s="556"/>
      <c r="DCO25" s="556"/>
      <c r="DCP25" s="556"/>
      <c r="DCQ25" s="556"/>
      <c r="DCR25" s="556"/>
      <c r="DCS25" s="556"/>
      <c r="DCT25" s="556"/>
      <c r="DCU25" s="556"/>
      <c r="DCV25" s="556"/>
      <c r="DCW25" s="556"/>
      <c r="DCX25" s="556"/>
      <c r="DCY25" s="556"/>
      <c r="DCZ25" s="556"/>
      <c r="DDA25" s="556"/>
      <c r="DDB25" s="556"/>
      <c r="DDC25" s="556"/>
      <c r="DDD25" s="556"/>
      <c r="DDE25" s="556"/>
      <c r="DDF25" s="556"/>
      <c r="DDG25" s="556"/>
      <c r="DDH25" s="556"/>
      <c r="DDI25" s="556"/>
      <c r="DDJ25" s="556"/>
      <c r="DDK25" s="556"/>
      <c r="DDL25" s="556"/>
      <c r="DDM25" s="556"/>
      <c r="DDN25" s="556"/>
      <c r="DDO25" s="556"/>
      <c r="DDP25" s="556"/>
      <c r="DDQ25" s="556"/>
      <c r="DDR25" s="556"/>
      <c r="DDS25" s="556"/>
      <c r="DDT25" s="556"/>
      <c r="DDU25" s="556"/>
      <c r="DDV25" s="556"/>
      <c r="DDW25" s="556"/>
      <c r="DDX25" s="556"/>
      <c r="DDY25" s="556"/>
      <c r="DDZ25" s="556"/>
      <c r="DEA25" s="556"/>
      <c r="DEB25" s="556"/>
      <c r="DEC25" s="556"/>
      <c r="DED25" s="556"/>
      <c r="DEE25" s="556"/>
      <c r="DEF25" s="556"/>
      <c r="DEG25" s="556"/>
      <c r="DEH25" s="556"/>
      <c r="DEI25" s="556"/>
      <c r="DEJ25" s="556"/>
      <c r="DEK25" s="556"/>
      <c r="DEL25" s="556"/>
      <c r="DEM25" s="556"/>
      <c r="DEN25" s="556"/>
      <c r="DEO25" s="556"/>
      <c r="DEP25" s="556"/>
      <c r="DEQ25" s="556"/>
      <c r="DER25" s="556"/>
      <c r="DES25" s="556"/>
      <c r="DET25" s="556"/>
      <c r="DEU25" s="556"/>
      <c r="DEV25" s="556"/>
      <c r="DEW25" s="556"/>
      <c r="DEX25" s="556"/>
      <c r="DEY25" s="556"/>
      <c r="DEZ25" s="556"/>
      <c r="DFA25" s="556"/>
      <c r="DFB25" s="556"/>
      <c r="DFC25" s="556"/>
      <c r="DFD25" s="556"/>
      <c r="DFE25" s="556"/>
      <c r="DFF25" s="556"/>
      <c r="DFG25" s="556"/>
      <c r="DFH25" s="556"/>
      <c r="DFI25" s="556"/>
      <c r="DFJ25" s="556"/>
      <c r="DFK25" s="556"/>
      <c r="DFL25" s="556"/>
      <c r="DFM25" s="556"/>
      <c r="DFN25" s="556"/>
      <c r="DFO25" s="556"/>
      <c r="DFP25" s="556"/>
      <c r="DFQ25" s="556"/>
      <c r="DFR25" s="556"/>
      <c r="DFS25" s="556"/>
      <c r="DFT25" s="556"/>
      <c r="DFU25" s="556"/>
      <c r="DFV25" s="556"/>
      <c r="DFW25" s="556"/>
      <c r="DFX25" s="556"/>
      <c r="DFY25" s="556"/>
      <c r="DFZ25" s="556"/>
      <c r="DGA25" s="556"/>
      <c r="DGB25" s="556"/>
      <c r="DGC25" s="556"/>
      <c r="DGD25" s="556"/>
      <c r="DGE25" s="556"/>
      <c r="DGF25" s="556"/>
      <c r="DGG25" s="556"/>
      <c r="DGH25" s="556"/>
      <c r="DGI25" s="556"/>
      <c r="DGJ25" s="556"/>
      <c r="DGK25" s="556"/>
      <c r="DGL25" s="556"/>
      <c r="DGM25" s="556"/>
      <c r="DGN25" s="556"/>
      <c r="DGO25" s="556"/>
      <c r="DGP25" s="556"/>
      <c r="DGQ25" s="556"/>
      <c r="DGR25" s="556"/>
      <c r="DGS25" s="556"/>
      <c r="DGT25" s="556"/>
      <c r="DGU25" s="556"/>
      <c r="DGV25" s="556"/>
      <c r="DGW25" s="556"/>
      <c r="DGX25" s="556"/>
      <c r="DGY25" s="556"/>
      <c r="DGZ25" s="556"/>
      <c r="DHA25" s="556"/>
      <c r="DHB25" s="556"/>
      <c r="DHC25" s="556"/>
      <c r="DHD25" s="556"/>
      <c r="DHE25" s="556"/>
      <c r="DHF25" s="556"/>
      <c r="DHG25" s="556"/>
      <c r="DHH25" s="556"/>
      <c r="DHI25" s="556"/>
      <c r="DHJ25" s="556"/>
      <c r="DHK25" s="556"/>
      <c r="DHL25" s="556"/>
      <c r="DHM25" s="556"/>
      <c r="DHN25" s="556"/>
      <c r="DHO25" s="556"/>
      <c r="DHP25" s="556"/>
      <c r="DHQ25" s="556"/>
      <c r="DHR25" s="556"/>
      <c r="DHS25" s="556"/>
      <c r="DHT25" s="556"/>
      <c r="DHU25" s="556"/>
      <c r="DHV25" s="556"/>
      <c r="DHW25" s="556"/>
      <c r="DHX25" s="556"/>
      <c r="DHY25" s="556"/>
      <c r="DHZ25" s="556"/>
      <c r="DIA25" s="556"/>
      <c r="DIB25" s="556"/>
      <c r="DIC25" s="556"/>
      <c r="DID25" s="556"/>
      <c r="DIE25" s="556"/>
      <c r="DIF25" s="556"/>
      <c r="DIG25" s="556"/>
      <c r="DIH25" s="556"/>
      <c r="DII25" s="556"/>
      <c r="DIJ25" s="556"/>
      <c r="DIK25" s="556"/>
      <c r="DIL25" s="556"/>
      <c r="DIM25" s="556"/>
      <c r="DIN25" s="556"/>
      <c r="DIO25" s="556"/>
      <c r="DIP25" s="556"/>
      <c r="DIQ25" s="556"/>
      <c r="DIR25" s="556"/>
      <c r="DIS25" s="556"/>
      <c r="DIT25" s="556"/>
      <c r="DIU25" s="556"/>
      <c r="DIV25" s="556"/>
      <c r="DIW25" s="556"/>
      <c r="DIX25" s="556"/>
      <c r="DIY25" s="556"/>
      <c r="DIZ25" s="556"/>
      <c r="DJA25" s="556"/>
      <c r="DJB25" s="556"/>
      <c r="DJC25" s="556"/>
      <c r="DJD25" s="556"/>
      <c r="DJE25" s="556"/>
      <c r="DJF25" s="556"/>
      <c r="DJG25" s="556"/>
      <c r="DJH25" s="556"/>
      <c r="DJI25" s="556"/>
      <c r="DJJ25" s="556"/>
      <c r="DJK25" s="556"/>
      <c r="DJL25" s="556"/>
      <c r="DJM25" s="556"/>
      <c r="DJN25" s="556"/>
      <c r="DJO25" s="556"/>
      <c r="DJP25" s="556"/>
      <c r="DJQ25" s="556"/>
      <c r="DJR25" s="556"/>
      <c r="DJS25" s="556"/>
      <c r="DJT25" s="556"/>
      <c r="DJU25" s="556"/>
      <c r="DJV25" s="556"/>
      <c r="DJW25" s="556"/>
      <c r="DJX25" s="556"/>
      <c r="DJY25" s="556"/>
      <c r="DJZ25" s="556"/>
      <c r="DKA25" s="556"/>
      <c r="DKB25" s="556"/>
      <c r="DKC25" s="556"/>
      <c r="DKD25" s="556"/>
      <c r="DKE25" s="556"/>
      <c r="DKF25" s="556"/>
      <c r="DKG25" s="556"/>
      <c r="DKH25" s="556"/>
      <c r="DKI25" s="556"/>
      <c r="DKJ25" s="556"/>
      <c r="DKK25" s="556"/>
      <c r="DKL25" s="556"/>
      <c r="DKM25" s="556"/>
      <c r="DKN25" s="556"/>
      <c r="DKO25" s="556"/>
      <c r="DKP25" s="556"/>
      <c r="DKQ25" s="556"/>
      <c r="DKR25" s="556"/>
      <c r="DKS25" s="556"/>
      <c r="DKT25" s="556"/>
      <c r="DKU25" s="556"/>
      <c r="DKV25" s="556"/>
      <c r="DKW25" s="556"/>
      <c r="DKX25" s="556"/>
      <c r="DKY25" s="556"/>
      <c r="DKZ25" s="556"/>
      <c r="DLA25" s="556"/>
      <c r="DLB25" s="556"/>
      <c r="DLC25" s="556"/>
      <c r="DLD25" s="556"/>
      <c r="DLE25" s="556"/>
      <c r="DLF25" s="556"/>
      <c r="DLG25" s="556"/>
      <c r="DLH25" s="556"/>
      <c r="DLI25" s="556"/>
      <c r="DLJ25" s="556"/>
      <c r="DLK25" s="556"/>
      <c r="DLL25" s="556"/>
      <c r="DLM25" s="556"/>
      <c r="DLN25" s="556"/>
      <c r="DLO25" s="556"/>
      <c r="DLP25" s="556"/>
      <c r="DLQ25" s="556"/>
      <c r="DLR25" s="556"/>
      <c r="DLS25" s="556"/>
      <c r="DLT25" s="556"/>
      <c r="DLU25" s="556"/>
      <c r="DLV25" s="556"/>
      <c r="DLW25" s="556"/>
      <c r="DLX25" s="556"/>
      <c r="DLY25" s="556"/>
      <c r="DLZ25" s="556"/>
      <c r="DMA25" s="556"/>
      <c r="DMB25" s="556"/>
      <c r="DMC25" s="556"/>
      <c r="DMD25" s="556"/>
      <c r="DME25" s="556"/>
      <c r="DMF25" s="556"/>
      <c r="DMG25" s="556"/>
      <c r="DMH25" s="556"/>
      <c r="DMI25" s="556"/>
      <c r="DMJ25" s="556"/>
      <c r="DMK25" s="556"/>
      <c r="DML25" s="556"/>
      <c r="DMM25" s="556"/>
      <c r="DMN25" s="556"/>
      <c r="DMO25" s="556"/>
      <c r="DMP25" s="556"/>
      <c r="DMQ25" s="556"/>
      <c r="DMR25" s="556"/>
      <c r="DMS25" s="556"/>
      <c r="DMT25" s="556"/>
      <c r="DMU25" s="556"/>
      <c r="DMV25" s="556"/>
      <c r="DMW25" s="556"/>
      <c r="DMX25" s="556"/>
      <c r="DMY25" s="556"/>
      <c r="DMZ25" s="556"/>
      <c r="DNA25" s="556"/>
      <c r="DNB25" s="556"/>
      <c r="DNC25" s="556"/>
      <c r="DND25" s="556"/>
      <c r="DNE25" s="556"/>
      <c r="DNF25" s="556"/>
      <c r="DNG25" s="556"/>
      <c r="DNH25" s="556"/>
      <c r="DNI25" s="556"/>
      <c r="DNJ25" s="556"/>
      <c r="DNK25" s="556"/>
      <c r="DNL25" s="556"/>
      <c r="DNM25" s="556"/>
      <c r="DNN25" s="556"/>
      <c r="DNO25" s="556"/>
      <c r="DNP25" s="556"/>
      <c r="DNQ25" s="556"/>
      <c r="DNR25" s="556"/>
      <c r="DNS25" s="556"/>
      <c r="DNT25" s="556"/>
      <c r="DNU25" s="556"/>
      <c r="DNV25" s="556"/>
      <c r="DNW25" s="556"/>
      <c r="DNX25" s="556"/>
      <c r="DNY25" s="556"/>
      <c r="DNZ25" s="556"/>
      <c r="DOA25" s="556"/>
      <c r="DOB25" s="556"/>
      <c r="DOC25" s="556"/>
      <c r="DOD25" s="556"/>
      <c r="DOE25" s="556"/>
      <c r="DOF25" s="556"/>
      <c r="DOG25" s="556"/>
      <c r="DOH25" s="556"/>
      <c r="DOI25" s="556"/>
      <c r="DOJ25" s="556"/>
      <c r="DOK25" s="556"/>
      <c r="DOL25" s="556"/>
      <c r="DOM25" s="556"/>
      <c r="DON25" s="556"/>
      <c r="DOO25" s="556"/>
      <c r="DOP25" s="556"/>
      <c r="DOQ25" s="556"/>
      <c r="DOR25" s="556"/>
      <c r="DOS25" s="556"/>
      <c r="DOT25" s="556"/>
      <c r="DOU25" s="556"/>
      <c r="DOV25" s="556"/>
      <c r="DOW25" s="556"/>
      <c r="DOX25" s="556"/>
      <c r="DOY25" s="556"/>
      <c r="DOZ25" s="556"/>
      <c r="DPA25" s="556"/>
      <c r="DPB25" s="556"/>
      <c r="DPC25" s="556"/>
      <c r="DPD25" s="556"/>
      <c r="DPE25" s="556"/>
      <c r="DPF25" s="556"/>
      <c r="DPG25" s="556"/>
      <c r="DPH25" s="556"/>
      <c r="DPI25" s="556"/>
      <c r="DPJ25" s="556"/>
      <c r="DPK25" s="556"/>
      <c r="DPL25" s="556"/>
      <c r="DPM25" s="556"/>
      <c r="DPN25" s="556"/>
      <c r="DPO25" s="556"/>
      <c r="DPP25" s="556"/>
      <c r="DPQ25" s="556"/>
      <c r="DPR25" s="556"/>
      <c r="DPS25" s="556"/>
      <c r="DPT25" s="556"/>
      <c r="DPU25" s="556"/>
      <c r="DPV25" s="556"/>
      <c r="DPW25" s="556"/>
      <c r="DPX25" s="556"/>
      <c r="DPY25" s="556"/>
      <c r="DPZ25" s="556"/>
      <c r="DQA25" s="556"/>
      <c r="DQB25" s="556"/>
      <c r="DQC25" s="556"/>
      <c r="DQD25" s="556"/>
      <c r="DQE25" s="556"/>
      <c r="DQF25" s="556"/>
      <c r="DQG25" s="556"/>
      <c r="DQH25" s="556"/>
      <c r="DQI25" s="556"/>
      <c r="DQJ25" s="556"/>
      <c r="DQK25" s="556"/>
      <c r="DQL25" s="556"/>
      <c r="DQM25" s="556"/>
      <c r="DQN25" s="556"/>
      <c r="DQO25" s="556"/>
      <c r="DQP25" s="556"/>
      <c r="DQQ25" s="556"/>
      <c r="DQR25" s="556"/>
      <c r="DQS25" s="556"/>
      <c r="DQT25" s="556"/>
      <c r="DQU25" s="556"/>
      <c r="DQV25" s="556"/>
      <c r="DQW25" s="556"/>
      <c r="DQX25" s="556"/>
      <c r="DQY25" s="556"/>
      <c r="DQZ25" s="556"/>
      <c r="DRA25" s="556"/>
      <c r="DRB25" s="556"/>
      <c r="DRC25" s="556"/>
      <c r="DRD25" s="556"/>
      <c r="DRE25" s="556"/>
      <c r="DRF25" s="556"/>
      <c r="DRG25" s="556"/>
      <c r="DRH25" s="556"/>
      <c r="DRI25" s="556"/>
      <c r="DRJ25" s="556"/>
      <c r="DRK25" s="556"/>
      <c r="DRL25" s="556"/>
      <c r="DRM25" s="556"/>
      <c r="DRN25" s="556"/>
      <c r="DRO25" s="556"/>
      <c r="DRP25" s="556"/>
      <c r="DRQ25" s="556"/>
      <c r="DRR25" s="556"/>
      <c r="DRS25" s="556"/>
      <c r="DRT25" s="556"/>
      <c r="DRU25" s="556"/>
      <c r="DRV25" s="556"/>
      <c r="DRW25" s="556"/>
      <c r="DRX25" s="556"/>
      <c r="DRY25" s="556"/>
      <c r="DRZ25" s="556"/>
      <c r="DSA25" s="556"/>
      <c r="DSB25" s="556"/>
      <c r="DSC25" s="556"/>
      <c r="DSD25" s="556"/>
      <c r="DSE25" s="556"/>
      <c r="DSF25" s="556"/>
      <c r="DSG25" s="556"/>
      <c r="DSH25" s="556"/>
      <c r="DSI25" s="556"/>
      <c r="DSJ25" s="556"/>
      <c r="DSK25" s="556"/>
      <c r="DSL25" s="556"/>
      <c r="DSM25" s="556"/>
      <c r="DSN25" s="556"/>
      <c r="DSO25" s="556"/>
      <c r="DSP25" s="556"/>
      <c r="DSQ25" s="556"/>
      <c r="DSR25" s="556"/>
      <c r="DSS25" s="556"/>
      <c r="DST25" s="556"/>
      <c r="DSU25" s="556"/>
      <c r="DSV25" s="556"/>
      <c r="DSW25" s="556"/>
      <c r="DSX25" s="556"/>
      <c r="DSY25" s="556"/>
      <c r="DSZ25" s="556"/>
      <c r="DTA25" s="556"/>
      <c r="DTB25" s="556"/>
      <c r="DTC25" s="556"/>
      <c r="DTD25" s="556"/>
      <c r="DTE25" s="556"/>
      <c r="DTF25" s="556"/>
      <c r="DTG25" s="556"/>
      <c r="DTH25" s="556"/>
      <c r="DTI25" s="556"/>
      <c r="DTJ25" s="556"/>
      <c r="DTK25" s="556"/>
      <c r="DTL25" s="556"/>
      <c r="DTM25" s="556"/>
      <c r="DTN25" s="556"/>
      <c r="DTO25" s="556"/>
      <c r="DTP25" s="556"/>
      <c r="DTQ25" s="556"/>
      <c r="DTR25" s="556"/>
      <c r="DTS25" s="556"/>
      <c r="DTT25" s="556"/>
      <c r="DTU25" s="556"/>
      <c r="DTV25" s="556"/>
      <c r="DTW25" s="556"/>
      <c r="DTX25" s="556"/>
      <c r="DTY25" s="556"/>
      <c r="DTZ25" s="556"/>
      <c r="DUA25" s="556"/>
      <c r="DUB25" s="556"/>
      <c r="DUC25" s="556"/>
      <c r="DUD25" s="556"/>
      <c r="DUE25" s="556"/>
      <c r="DUF25" s="556"/>
      <c r="DUG25" s="556"/>
      <c r="DUH25" s="556"/>
      <c r="DUI25" s="556"/>
      <c r="DUJ25" s="556"/>
      <c r="DUK25" s="556"/>
      <c r="DUL25" s="556"/>
      <c r="DUM25" s="556"/>
      <c r="DUN25" s="556"/>
      <c r="DUO25" s="556"/>
      <c r="DUP25" s="556"/>
      <c r="DUQ25" s="556"/>
      <c r="DUR25" s="556"/>
      <c r="DUS25" s="556"/>
      <c r="DUT25" s="556"/>
      <c r="DUU25" s="556"/>
      <c r="DUV25" s="556"/>
      <c r="DUW25" s="556"/>
      <c r="DUX25" s="556"/>
      <c r="DUY25" s="556"/>
      <c r="DUZ25" s="556"/>
      <c r="DVA25" s="556"/>
      <c r="DVB25" s="556"/>
      <c r="DVC25" s="556"/>
      <c r="DVD25" s="556"/>
      <c r="DVE25" s="556"/>
      <c r="DVF25" s="556"/>
      <c r="DVG25" s="556"/>
      <c r="DVH25" s="556"/>
      <c r="DVI25" s="556"/>
      <c r="DVJ25" s="556"/>
      <c r="DVK25" s="556"/>
      <c r="DVL25" s="556"/>
      <c r="DVM25" s="556"/>
      <c r="DVN25" s="556"/>
      <c r="DVO25" s="556"/>
      <c r="DVP25" s="556"/>
      <c r="DVQ25" s="556"/>
      <c r="DVR25" s="556"/>
      <c r="DVS25" s="556"/>
      <c r="DVT25" s="556"/>
      <c r="DVU25" s="556"/>
      <c r="DVV25" s="556"/>
      <c r="DVW25" s="556"/>
      <c r="DVX25" s="556"/>
      <c r="DVY25" s="556"/>
      <c r="DVZ25" s="556"/>
      <c r="DWA25" s="556"/>
      <c r="DWB25" s="556"/>
      <c r="DWC25" s="556"/>
      <c r="DWD25" s="556"/>
      <c r="DWE25" s="556"/>
      <c r="DWF25" s="556"/>
      <c r="DWG25" s="556"/>
      <c r="DWH25" s="556"/>
      <c r="DWI25" s="556"/>
      <c r="DWJ25" s="556"/>
      <c r="DWK25" s="556"/>
      <c r="DWL25" s="556"/>
      <c r="DWM25" s="556"/>
      <c r="DWN25" s="556"/>
      <c r="DWO25" s="556"/>
      <c r="DWP25" s="556"/>
      <c r="DWQ25" s="556"/>
      <c r="DWR25" s="556"/>
      <c r="DWS25" s="556"/>
      <c r="DWT25" s="556"/>
      <c r="DWU25" s="556"/>
      <c r="DWV25" s="556"/>
      <c r="DWW25" s="556"/>
      <c r="DWX25" s="556"/>
      <c r="DWY25" s="556"/>
      <c r="DWZ25" s="556"/>
      <c r="DXA25" s="556"/>
      <c r="DXB25" s="556"/>
      <c r="DXC25" s="556"/>
      <c r="DXD25" s="556"/>
      <c r="DXE25" s="556"/>
      <c r="DXF25" s="556"/>
      <c r="DXG25" s="556"/>
      <c r="DXH25" s="556"/>
      <c r="DXI25" s="556"/>
      <c r="DXJ25" s="556"/>
      <c r="DXK25" s="556"/>
      <c r="DXL25" s="556"/>
      <c r="DXM25" s="556"/>
      <c r="DXN25" s="556"/>
      <c r="DXO25" s="556"/>
      <c r="DXP25" s="556"/>
      <c r="DXQ25" s="556"/>
      <c r="DXR25" s="556"/>
      <c r="DXS25" s="556"/>
      <c r="DXT25" s="556"/>
      <c r="DXU25" s="556"/>
      <c r="DXV25" s="556"/>
      <c r="DXW25" s="556"/>
      <c r="DXX25" s="556"/>
      <c r="DXY25" s="556"/>
      <c r="DXZ25" s="556"/>
      <c r="DYA25" s="556"/>
      <c r="DYB25" s="556"/>
      <c r="DYC25" s="556"/>
      <c r="DYD25" s="556"/>
      <c r="DYE25" s="556"/>
      <c r="DYF25" s="556"/>
      <c r="DYG25" s="556"/>
      <c r="DYH25" s="556"/>
      <c r="DYI25" s="556"/>
      <c r="DYJ25" s="556"/>
      <c r="DYK25" s="556"/>
      <c r="DYL25" s="556"/>
      <c r="DYM25" s="556"/>
      <c r="DYN25" s="556"/>
      <c r="DYO25" s="556"/>
      <c r="DYP25" s="556"/>
      <c r="DYQ25" s="556"/>
      <c r="DYR25" s="556"/>
      <c r="DYS25" s="556"/>
      <c r="DYT25" s="556"/>
      <c r="DYU25" s="556"/>
      <c r="DYV25" s="556"/>
      <c r="DYW25" s="556"/>
      <c r="DYX25" s="556"/>
      <c r="DYY25" s="556"/>
      <c r="DYZ25" s="556"/>
      <c r="DZA25" s="556"/>
      <c r="DZB25" s="556"/>
      <c r="DZC25" s="556"/>
      <c r="DZD25" s="556"/>
      <c r="DZE25" s="556"/>
      <c r="DZF25" s="556"/>
      <c r="DZG25" s="556"/>
      <c r="DZH25" s="556"/>
      <c r="DZI25" s="556"/>
      <c r="DZJ25" s="556"/>
      <c r="DZK25" s="556"/>
      <c r="DZL25" s="556"/>
      <c r="DZM25" s="556"/>
      <c r="DZN25" s="556"/>
      <c r="DZO25" s="556"/>
      <c r="DZP25" s="556"/>
      <c r="DZQ25" s="556"/>
      <c r="DZR25" s="556"/>
      <c r="DZS25" s="556"/>
      <c r="DZT25" s="556"/>
      <c r="DZU25" s="556"/>
      <c r="DZV25" s="556"/>
      <c r="DZW25" s="556"/>
      <c r="DZX25" s="556"/>
      <c r="DZY25" s="556"/>
      <c r="DZZ25" s="556"/>
      <c r="EAA25" s="556"/>
      <c r="EAB25" s="556"/>
      <c r="EAC25" s="556"/>
      <c r="EAD25" s="556"/>
      <c r="EAE25" s="556"/>
      <c r="EAF25" s="556"/>
      <c r="EAG25" s="556"/>
      <c r="EAH25" s="556"/>
      <c r="EAI25" s="556"/>
      <c r="EAJ25" s="556"/>
      <c r="EAK25" s="556"/>
      <c r="EAL25" s="556"/>
      <c r="EAM25" s="556"/>
      <c r="EAN25" s="556"/>
      <c r="EAO25" s="556"/>
      <c r="EAP25" s="556"/>
      <c r="EAQ25" s="556"/>
      <c r="EAR25" s="556"/>
      <c r="EAS25" s="556"/>
      <c r="EAT25" s="556"/>
      <c r="EAU25" s="556"/>
      <c r="EAV25" s="556"/>
      <c r="EAW25" s="556"/>
      <c r="EAX25" s="556"/>
      <c r="EAY25" s="556"/>
      <c r="EAZ25" s="556"/>
      <c r="EBA25" s="556"/>
      <c r="EBB25" s="556"/>
      <c r="EBC25" s="556"/>
      <c r="EBD25" s="556"/>
      <c r="EBE25" s="556"/>
      <c r="EBF25" s="556"/>
      <c r="EBG25" s="556"/>
      <c r="EBH25" s="556"/>
      <c r="EBI25" s="556"/>
      <c r="EBJ25" s="556"/>
      <c r="EBK25" s="556"/>
      <c r="EBL25" s="556"/>
      <c r="EBM25" s="556"/>
      <c r="EBN25" s="556"/>
      <c r="EBO25" s="556"/>
      <c r="EBP25" s="556"/>
      <c r="EBQ25" s="556"/>
      <c r="EBR25" s="556"/>
      <c r="EBS25" s="556"/>
      <c r="EBT25" s="556"/>
      <c r="EBU25" s="556"/>
      <c r="EBV25" s="556"/>
      <c r="EBW25" s="556"/>
      <c r="EBX25" s="556"/>
      <c r="EBY25" s="556"/>
      <c r="EBZ25" s="556"/>
      <c r="ECA25" s="556"/>
      <c r="ECB25" s="556"/>
      <c r="ECC25" s="556"/>
      <c r="ECD25" s="556"/>
      <c r="ECE25" s="556"/>
      <c r="ECF25" s="556"/>
      <c r="ECG25" s="556"/>
      <c r="ECH25" s="556"/>
      <c r="ECI25" s="556"/>
      <c r="ECJ25" s="556"/>
      <c r="ECK25" s="556"/>
      <c r="ECL25" s="556"/>
      <c r="ECM25" s="556"/>
      <c r="ECN25" s="556"/>
      <c r="ECO25" s="556"/>
      <c r="ECP25" s="556"/>
      <c r="ECQ25" s="556"/>
      <c r="ECR25" s="556"/>
      <c r="ECS25" s="556"/>
      <c r="ECT25" s="556"/>
      <c r="ECU25" s="556"/>
      <c r="ECV25" s="556"/>
      <c r="ECW25" s="556"/>
      <c r="ECX25" s="556"/>
      <c r="ECY25" s="556"/>
      <c r="ECZ25" s="556"/>
      <c r="EDA25" s="556"/>
      <c r="EDB25" s="556"/>
      <c r="EDC25" s="556"/>
      <c r="EDD25" s="556"/>
      <c r="EDE25" s="556"/>
      <c r="EDF25" s="556"/>
      <c r="EDG25" s="556"/>
      <c r="EDH25" s="556"/>
      <c r="EDI25" s="556"/>
      <c r="EDJ25" s="556"/>
      <c r="EDK25" s="556"/>
      <c r="EDL25" s="556"/>
      <c r="EDM25" s="556"/>
      <c r="EDN25" s="556"/>
      <c r="EDO25" s="556"/>
      <c r="EDP25" s="556"/>
      <c r="EDQ25" s="556"/>
      <c r="EDR25" s="556"/>
      <c r="EDS25" s="556"/>
      <c r="EDT25" s="556"/>
      <c r="EDU25" s="556"/>
      <c r="EDV25" s="556"/>
      <c r="EDW25" s="556"/>
      <c r="EDX25" s="556"/>
      <c r="EDY25" s="556"/>
      <c r="EDZ25" s="556"/>
      <c r="EEA25" s="556"/>
      <c r="EEB25" s="556"/>
      <c r="EEC25" s="556"/>
      <c r="EED25" s="556"/>
      <c r="EEE25" s="556"/>
      <c r="EEF25" s="556"/>
      <c r="EEG25" s="556"/>
      <c r="EEH25" s="556"/>
      <c r="EEI25" s="556"/>
      <c r="EEJ25" s="556"/>
      <c r="EEK25" s="556"/>
      <c r="EEL25" s="556"/>
      <c r="EEM25" s="556"/>
      <c r="EEN25" s="556"/>
      <c r="EEO25" s="556"/>
      <c r="EEP25" s="556"/>
      <c r="EEQ25" s="556"/>
      <c r="EER25" s="556"/>
      <c r="EES25" s="556"/>
      <c r="EET25" s="556"/>
      <c r="EEU25" s="556"/>
      <c r="EEV25" s="556"/>
      <c r="EEW25" s="556"/>
      <c r="EEX25" s="556"/>
      <c r="EEY25" s="556"/>
      <c r="EEZ25" s="556"/>
      <c r="EFA25" s="556"/>
      <c r="EFB25" s="556"/>
      <c r="EFC25" s="556"/>
      <c r="EFD25" s="556"/>
      <c r="EFE25" s="556"/>
      <c r="EFF25" s="556"/>
      <c r="EFG25" s="556"/>
      <c r="EFH25" s="556"/>
      <c r="EFI25" s="556"/>
      <c r="EFJ25" s="556"/>
      <c r="EFK25" s="556"/>
      <c r="EFL25" s="556"/>
      <c r="EFM25" s="556"/>
      <c r="EFN25" s="556"/>
      <c r="EFO25" s="556"/>
      <c r="EFP25" s="556"/>
      <c r="EFQ25" s="556"/>
      <c r="EFR25" s="556"/>
      <c r="EFS25" s="556"/>
      <c r="EFT25" s="556"/>
      <c r="EFU25" s="556"/>
      <c r="EFV25" s="556"/>
      <c r="EFW25" s="556"/>
      <c r="EFX25" s="556"/>
      <c r="EFY25" s="556"/>
      <c r="EFZ25" s="556"/>
      <c r="EGA25" s="556"/>
      <c r="EGB25" s="556"/>
      <c r="EGC25" s="556"/>
      <c r="EGD25" s="556"/>
      <c r="EGE25" s="556"/>
      <c r="EGF25" s="556"/>
      <c r="EGG25" s="556"/>
      <c r="EGH25" s="556"/>
      <c r="EGI25" s="556"/>
      <c r="EGJ25" s="556"/>
      <c r="EGK25" s="556"/>
      <c r="EGL25" s="556"/>
      <c r="EGM25" s="556"/>
      <c r="EGN25" s="556"/>
      <c r="EGO25" s="556"/>
      <c r="EGP25" s="556"/>
      <c r="EGQ25" s="556"/>
      <c r="EGR25" s="556"/>
      <c r="EGS25" s="556"/>
      <c r="EGT25" s="556"/>
      <c r="EGU25" s="556"/>
      <c r="EGV25" s="556"/>
      <c r="EGW25" s="556"/>
      <c r="EGX25" s="556"/>
      <c r="EGY25" s="556"/>
      <c r="EGZ25" s="556"/>
      <c r="EHA25" s="556"/>
      <c r="EHB25" s="556"/>
      <c r="EHC25" s="556"/>
      <c r="EHD25" s="556"/>
      <c r="EHE25" s="556"/>
      <c r="EHF25" s="556"/>
      <c r="EHG25" s="556"/>
      <c r="EHH25" s="556"/>
      <c r="EHI25" s="556"/>
      <c r="EHJ25" s="556"/>
      <c r="EHK25" s="556"/>
      <c r="EHL25" s="556"/>
      <c r="EHM25" s="556"/>
      <c r="EHN25" s="556"/>
      <c r="EHO25" s="556"/>
      <c r="EHP25" s="556"/>
      <c r="EHQ25" s="556"/>
      <c r="EHR25" s="556"/>
      <c r="EHS25" s="556"/>
      <c r="EHT25" s="556"/>
      <c r="EHU25" s="556"/>
      <c r="EHV25" s="556"/>
      <c r="EHW25" s="556"/>
      <c r="EHX25" s="556"/>
      <c r="EHY25" s="556"/>
      <c r="EHZ25" s="556"/>
      <c r="EIA25" s="556"/>
      <c r="EIB25" s="556"/>
      <c r="EIC25" s="556"/>
      <c r="EID25" s="556"/>
      <c r="EIE25" s="556"/>
      <c r="EIF25" s="556"/>
      <c r="EIG25" s="556"/>
      <c r="EIH25" s="556"/>
      <c r="EII25" s="556"/>
      <c r="EIJ25" s="556"/>
      <c r="EIK25" s="556"/>
      <c r="EIL25" s="556"/>
      <c r="EIM25" s="556"/>
      <c r="EIN25" s="556"/>
      <c r="EIO25" s="556"/>
      <c r="EIP25" s="556"/>
      <c r="EIQ25" s="556"/>
      <c r="EIR25" s="556"/>
      <c r="EIS25" s="556"/>
      <c r="EIT25" s="556"/>
      <c r="EIU25" s="556"/>
      <c r="EIV25" s="556"/>
      <c r="EIW25" s="556"/>
      <c r="EIX25" s="556"/>
      <c r="EIY25" s="556"/>
      <c r="EIZ25" s="556"/>
      <c r="EJA25" s="556"/>
      <c r="EJB25" s="556"/>
      <c r="EJC25" s="556"/>
      <c r="EJD25" s="556"/>
      <c r="EJE25" s="556"/>
      <c r="EJF25" s="556"/>
      <c r="EJG25" s="556"/>
      <c r="EJH25" s="556"/>
      <c r="EJI25" s="556"/>
      <c r="EJJ25" s="556"/>
      <c r="EJK25" s="556"/>
      <c r="EJL25" s="556"/>
      <c r="EJM25" s="556"/>
      <c r="EJN25" s="556"/>
      <c r="EJO25" s="556"/>
      <c r="EJP25" s="556"/>
      <c r="EJQ25" s="556"/>
      <c r="EJR25" s="556"/>
      <c r="EJS25" s="556"/>
      <c r="EJT25" s="556"/>
      <c r="EJU25" s="556"/>
      <c r="EJV25" s="556"/>
      <c r="EJW25" s="556"/>
      <c r="EJX25" s="556"/>
      <c r="EJY25" s="556"/>
      <c r="EJZ25" s="556"/>
      <c r="EKA25" s="556"/>
      <c r="EKB25" s="556"/>
      <c r="EKC25" s="556"/>
      <c r="EKD25" s="556"/>
      <c r="EKE25" s="556"/>
      <c r="EKF25" s="556"/>
      <c r="EKG25" s="556"/>
      <c r="EKH25" s="556"/>
      <c r="EKI25" s="556"/>
      <c r="EKJ25" s="556"/>
      <c r="EKK25" s="556"/>
      <c r="EKL25" s="556"/>
      <c r="EKM25" s="556"/>
      <c r="EKN25" s="556"/>
      <c r="EKO25" s="556"/>
      <c r="EKP25" s="556"/>
      <c r="EKQ25" s="556"/>
      <c r="EKR25" s="556"/>
      <c r="EKS25" s="556"/>
      <c r="EKT25" s="556"/>
      <c r="EKU25" s="556"/>
      <c r="EKV25" s="556"/>
      <c r="EKW25" s="556"/>
      <c r="EKX25" s="556"/>
      <c r="EKY25" s="556"/>
      <c r="EKZ25" s="556"/>
      <c r="ELA25" s="556"/>
      <c r="ELB25" s="556"/>
      <c r="ELC25" s="556"/>
      <c r="ELD25" s="556"/>
      <c r="ELE25" s="556"/>
      <c r="ELF25" s="556"/>
      <c r="ELG25" s="556"/>
      <c r="ELH25" s="556"/>
      <c r="ELI25" s="556"/>
      <c r="ELJ25" s="556"/>
      <c r="ELK25" s="556"/>
      <c r="ELL25" s="556"/>
      <c r="ELM25" s="556"/>
      <c r="ELN25" s="556"/>
      <c r="ELO25" s="556"/>
      <c r="ELP25" s="556"/>
      <c r="ELQ25" s="556"/>
      <c r="ELR25" s="556"/>
      <c r="ELS25" s="556"/>
      <c r="ELT25" s="556"/>
      <c r="ELU25" s="556"/>
      <c r="ELV25" s="556"/>
      <c r="ELW25" s="556"/>
      <c r="ELX25" s="556"/>
      <c r="ELY25" s="556"/>
      <c r="ELZ25" s="556"/>
      <c r="EMA25" s="556"/>
      <c r="EMB25" s="556"/>
      <c r="EMC25" s="556"/>
      <c r="EMD25" s="556"/>
      <c r="EME25" s="556"/>
      <c r="EMF25" s="556"/>
      <c r="EMG25" s="556"/>
      <c r="EMH25" s="556"/>
      <c r="EMI25" s="556"/>
      <c r="EMJ25" s="556"/>
      <c r="EMK25" s="556"/>
      <c r="EML25" s="556"/>
      <c r="EMM25" s="556"/>
      <c r="EMN25" s="556"/>
      <c r="EMO25" s="556"/>
      <c r="EMP25" s="556"/>
      <c r="EMQ25" s="556"/>
      <c r="EMR25" s="556"/>
      <c r="EMS25" s="556"/>
      <c r="EMT25" s="556"/>
      <c r="EMU25" s="556"/>
      <c r="EMV25" s="556"/>
      <c r="EMW25" s="556"/>
      <c r="EMX25" s="556"/>
      <c r="EMY25" s="556"/>
      <c r="EMZ25" s="556"/>
      <c r="ENA25" s="556"/>
      <c r="ENB25" s="556"/>
      <c r="ENC25" s="556"/>
      <c r="END25" s="556"/>
      <c r="ENE25" s="556"/>
      <c r="ENF25" s="556"/>
      <c r="ENG25" s="556"/>
      <c r="ENH25" s="556"/>
      <c r="ENI25" s="556"/>
      <c r="ENJ25" s="556"/>
      <c r="ENK25" s="556"/>
      <c r="ENL25" s="556"/>
      <c r="ENM25" s="556"/>
      <c r="ENN25" s="556"/>
      <c r="ENO25" s="556"/>
      <c r="ENP25" s="556"/>
      <c r="ENQ25" s="556"/>
      <c r="ENR25" s="556"/>
      <c r="ENS25" s="556"/>
      <c r="ENT25" s="556"/>
      <c r="ENU25" s="556"/>
      <c r="ENV25" s="556"/>
      <c r="ENW25" s="556"/>
      <c r="ENX25" s="556"/>
      <c r="ENY25" s="556"/>
      <c r="ENZ25" s="556"/>
      <c r="EOA25" s="556"/>
      <c r="EOB25" s="556"/>
      <c r="EOC25" s="556"/>
      <c r="EOD25" s="556"/>
      <c r="EOE25" s="556"/>
      <c r="EOF25" s="556"/>
      <c r="EOG25" s="556"/>
      <c r="EOH25" s="556"/>
      <c r="EOI25" s="556"/>
      <c r="EOJ25" s="556"/>
      <c r="EOK25" s="556"/>
      <c r="EOL25" s="556"/>
      <c r="EOM25" s="556"/>
      <c r="EON25" s="556"/>
      <c r="EOO25" s="556"/>
      <c r="EOP25" s="556"/>
      <c r="EOQ25" s="556"/>
      <c r="EOR25" s="556"/>
      <c r="EOS25" s="556"/>
      <c r="EOT25" s="556"/>
      <c r="EOU25" s="556"/>
      <c r="EOV25" s="556"/>
      <c r="EOW25" s="556"/>
      <c r="EOX25" s="556"/>
      <c r="EOY25" s="556"/>
      <c r="EOZ25" s="556"/>
      <c r="EPA25" s="556"/>
      <c r="EPB25" s="556"/>
      <c r="EPC25" s="556"/>
      <c r="EPD25" s="556"/>
      <c r="EPE25" s="556"/>
      <c r="EPF25" s="556"/>
      <c r="EPG25" s="556"/>
      <c r="EPH25" s="556"/>
      <c r="EPI25" s="556"/>
      <c r="EPJ25" s="556"/>
      <c r="EPK25" s="556"/>
      <c r="EPL25" s="556"/>
      <c r="EPM25" s="556"/>
      <c r="EPN25" s="556"/>
      <c r="EPO25" s="556"/>
      <c r="EPP25" s="556"/>
      <c r="EPQ25" s="556"/>
      <c r="EPR25" s="556"/>
      <c r="EPS25" s="556"/>
      <c r="EPT25" s="556"/>
      <c r="EPU25" s="556"/>
      <c r="EPV25" s="556"/>
      <c r="EPW25" s="556"/>
      <c r="EPX25" s="556"/>
      <c r="EPY25" s="556"/>
      <c r="EPZ25" s="556"/>
      <c r="EQA25" s="556"/>
      <c r="EQB25" s="556"/>
      <c r="EQC25" s="556"/>
      <c r="EQD25" s="556"/>
      <c r="EQE25" s="556"/>
      <c r="EQF25" s="556"/>
      <c r="EQG25" s="556"/>
      <c r="EQH25" s="556"/>
      <c r="EQI25" s="556"/>
      <c r="EQJ25" s="556"/>
      <c r="EQK25" s="556"/>
      <c r="EQL25" s="556"/>
      <c r="EQM25" s="556"/>
      <c r="EQN25" s="556"/>
      <c r="EQO25" s="556"/>
      <c r="EQP25" s="556"/>
      <c r="EQQ25" s="556"/>
      <c r="EQR25" s="556"/>
      <c r="EQS25" s="556"/>
      <c r="EQT25" s="556"/>
      <c r="EQU25" s="556"/>
      <c r="EQV25" s="556"/>
      <c r="EQW25" s="556"/>
      <c r="EQX25" s="556"/>
      <c r="EQY25" s="556"/>
      <c r="EQZ25" s="556"/>
      <c r="ERA25" s="556"/>
      <c r="ERB25" s="556"/>
      <c r="ERC25" s="556"/>
      <c r="ERD25" s="556"/>
      <c r="ERE25" s="556"/>
      <c r="ERF25" s="556"/>
      <c r="ERG25" s="556"/>
      <c r="ERH25" s="556"/>
      <c r="ERI25" s="556"/>
      <c r="ERJ25" s="556"/>
      <c r="ERK25" s="556"/>
      <c r="ERL25" s="556"/>
      <c r="ERM25" s="556"/>
      <c r="ERN25" s="556"/>
      <c r="ERO25" s="556"/>
      <c r="ERP25" s="556"/>
      <c r="ERQ25" s="556"/>
      <c r="ERR25" s="556"/>
      <c r="ERS25" s="556"/>
      <c r="ERT25" s="556"/>
      <c r="ERU25" s="556"/>
      <c r="ERV25" s="556"/>
      <c r="ERW25" s="556"/>
      <c r="ERX25" s="556"/>
      <c r="ERY25" s="556"/>
      <c r="ERZ25" s="556"/>
      <c r="ESA25" s="556"/>
      <c r="ESB25" s="556"/>
      <c r="ESC25" s="556"/>
      <c r="ESD25" s="556"/>
      <c r="ESE25" s="556"/>
      <c r="ESF25" s="556"/>
      <c r="ESG25" s="556"/>
      <c r="ESH25" s="556"/>
      <c r="ESI25" s="556"/>
      <c r="ESJ25" s="556"/>
      <c r="ESK25" s="556"/>
      <c r="ESL25" s="556"/>
      <c r="ESM25" s="556"/>
      <c r="ESN25" s="556"/>
      <c r="ESO25" s="556"/>
      <c r="ESP25" s="556"/>
      <c r="ESQ25" s="556"/>
      <c r="ESR25" s="556"/>
      <c r="ESS25" s="556"/>
      <c r="EST25" s="556"/>
      <c r="ESU25" s="556"/>
      <c r="ESV25" s="556"/>
      <c r="ESW25" s="556"/>
      <c r="ESX25" s="556"/>
      <c r="ESY25" s="556"/>
      <c r="ESZ25" s="556"/>
      <c r="ETA25" s="556"/>
      <c r="ETB25" s="556"/>
      <c r="ETC25" s="556"/>
      <c r="ETD25" s="556"/>
      <c r="ETE25" s="556"/>
      <c r="ETF25" s="556"/>
      <c r="ETG25" s="556"/>
      <c r="ETH25" s="556"/>
      <c r="ETI25" s="556"/>
      <c r="ETJ25" s="556"/>
      <c r="ETK25" s="556"/>
      <c r="ETL25" s="556"/>
      <c r="ETM25" s="556"/>
      <c r="ETN25" s="556"/>
      <c r="ETO25" s="556"/>
      <c r="ETP25" s="556"/>
      <c r="ETQ25" s="556"/>
      <c r="ETR25" s="556"/>
      <c r="ETS25" s="556"/>
      <c r="ETT25" s="556"/>
      <c r="ETU25" s="556"/>
      <c r="ETV25" s="556"/>
      <c r="ETW25" s="556"/>
      <c r="ETX25" s="556"/>
      <c r="ETY25" s="556"/>
      <c r="ETZ25" s="556"/>
      <c r="EUA25" s="556"/>
      <c r="EUB25" s="556"/>
      <c r="EUC25" s="556"/>
      <c r="EUD25" s="556"/>
      <c r="EUE25" s="556"/>
      <c r="EUF25" s="556"/>
      <c r="EUG25" s="556"/>
      <c r="EUH25" s="556"/>
      <c r="EUI25" s="556"/>
      <c r="EUJ25" s="556"/>
      <c r="EUK25" s="556"/>
      <c r="EUL25" s="556"/>
      <c r="EUM25" s="556"/>
      <c r="EUN25" s="556"/>
      <c r="EUO25" s="556"/>
      <c r="EUP25" s="556"/>
      <c r="EUQ25" s="556"/>
      <c r="EUR25" s="556"/>
      <c r="EUS25" s="556"/>
      <c r="EUT25" s="556"/>
      <c r="EUU25" s="556"/>
      <c r="EUV25" s="556"/>
      <c r="EUW25" s="556"/>
      <c r="EUX25" s="556"/>
      <c r="EUY25" s="556"/>
      <c r="EUZ25" s="556"/>
      <c r="EVA25" s="556"/>
      <c r="EVB25" s="556"/>
      <c r="EVC25" s="556"/>
      <c r="EVD25" s="556"/>
      <c r="EVE25" s="556"/>
      <c r="EVF25" s="556"/>
      <c r="EVG25" s="556"/>
      <c r="EVH25" s="556"/>
      <c r="EVI25" s="556"/>
      <c r="EVJ25" s="556"/>
      <c r="EVK25" s="556"/>
      <c r="EVL25" s="556"/>
      <c r="EVM25" s="556"/>
      <c r="EVN25" s="556"/>
      <c r="EVO25" s="556"/>
      <c r="EVP25" s="556"/>
      <c r="EVQ25" s="556"/>
      <c r="EVR25" s="556"/>
      <c r="EVS25" s="556"/>
      <c r="EVT25" s="556"/>
      <c r="EVU25" s="556"/>
      <c r="EVV25" s="556"/>
      <c r="EVW25" s="556"/>
      <c r="EVX25" s="556"/>
      <c r="EVY25" s="556"/>
      <c r="EVZ25" s="556"/>
      <c r="EWA25" s="556"/>
      <c r="EWB25" s="556"/>
      <c r="EWC25" s="556"/>
      <c r="EWD25" s="556"/>
      <c r="EWE25" s="556"/>
      <c r="EWF25" s="556"/>
      <c r="EWG25" s="556"/>
      <c r="EWH25" s="556"/>
      <c r="EWI25" s="556"/>
      <c r="EWJ25" s="556"/>
      <c r="EWK25" s="556"/>
      <c r="EWL25" s="556"/>
      <c r="EWM25" s="556"/>
      <c r="EWN25" s="556"/>
      <c r="EWO25" s="556"/>
      <c r="EWP25" s="556"/>
      <c r="EWQ25" s="556"/>
      <c r="EWR25" s="556"/>
      <c r="EWS25" s="556"/>
      <c r="EWT25" s="556"/>
      <c r="EWU25" s="556"/>
      <c r="EWV25" s="556"/>
      <c r="EWW25" s="556"/>
      <c r="EWX25" s="556"/>
      <c r="EWY25" s="556"/>
      <c r="EWZ25" s="556"/>
      <c r="EXA25" s="556"/>
      <c r="EXB25" s="556"/>
      <c r="EXC25" s="556"/>
      <c r="EXD25" s="556"/>
      <c r="EXE25" s="556"/>
      <c r="EXF25" s="556"/>
      <c r="EXG25" s="556"/>
      <c r="EXH25" s="556"/>
      <c r="EXI25" s="556"/>
      <c r="EXJ25" s="556"/>
      <c r="EXK25" s="556"/>
      <c r="EXL25" s="556"/>
      <c r="EXM25" s="556"/>
      <c r="EXN25" s="556"/>
      <c r="EXO25" s="556"/>
      <c r="EXP25" s="556"/>
      <c r="EXQ25" s="556"/>
      <c r="EXR25" s="556"/>
      <c r="EXS25" s="556"/>
      <c r="EXT25" s="556"/>
      <c r="EXU25" s="556"/>
      <c r="EXV25" s="556"/>
      <c r="EXW25" s="556"/>
      <c r="EXX25" s="556"/>
      <c r="EXY25" s="556"/>
      <c r="EXZ25" s="556"/>
      <c r="EYA25" s="556"/>
      <c r="EYB25" s="556"/>
      <c r="EYC25" s="556"/>
      <c r="EYD25" s="556"/>
      <c r="EYE25" s="556"/>
      <c r="EYF25" s="556"/>
      <c r="EYG25" s="556"/>
      <c r="EYH25" s="556"/>
      <c r="EYI25" s="556"/>
      <c r="EYJ25" s="556"/>
      <c r="EYK25" s="556"/>
      <c r="EYL25" s="556"/>
      <c r="EYM25" s="556"/>
      <c r="EYN25" s="556"/>
      <c r="EYO25" s="556"/>
      <c r="EYP25" s="556"/>
      <c r="EYQ25" s="556"/>
      <c r="EYR25" s="556"/>
      <c r="EYS25" s="556"/>
      <c r="EYT25" s="556"/>
      <c r="EYU25" s="556"/>
      <c r="EYV25" s="556"/>
      <c r="EYW25" s="556"/>
      <c r="EYX25" s="556"/>
      <c r="EYY25" s="556"/>
      <c r="EYZ25" s="556"/>
      <c r="EZA25" s="556"/>
      <c r="EZB25" s="556"/>
      <c r="EZC25" s="556"/>
      <c r="EZD25" s="556"/>
      <c r="EZE25" s="556"/>
      <c r="EZF25" s="556"/>
      <c r="EZG25" s="556"/>
      <c r="EZH25" s="556"/>
      <c r="EZI25" s="556"/>
      <c r="EZJ25" s="556"/>
      <c r="EZK25" s="556"/>
      <c r="EZL25" s="556"/>
      <c r="EZM25" s="556"/>
      <c r="EZN25" s="556"/>
      <c r="EZO25" s="556"/>
      <c r="EZP25" s="556"/>
      <c r="EZQ25" s="556"/>
      <c r="EZR25" s="556"/>
      <c r="EZS25" s="556"/>
      <c r="EZT25" s="556"/>
      <c r="EZU25" s="556"/>
      <c r="EZV25" s="556"/>
      <c r="EZW25" s="556"/>
      <c r="EZX25" s="556"/>
      <c r="EZY25" s="556"/>
      <c r="EZZ25" s="556"/>
      <c r="FAA25" s="556"/>
      <c r="FAB25" s="556"/>
      <c r="FAC25" s="556"/>
      <c r="FAD25" s="556"/>
      <c r="FAE25" s="556"/>
      <c r="FAF25" s="556"/>
      <c r="FAG25" s="556"/>
      <c r="FAH25" s="556"/>
      <c r="FAI25" s="556"/>
      <c r="FAJ25" s="556"/>
      <c r="FAK25" s="556"/>
      <c r="FAL25" s="556"/>
      <c r="FAM25" s="556"/>
      <c r="FAN25" s="556"/>
      <c r="FAO25" s="556"/>
      <c r="FAP25" s="556"/>
      <c r="FAQ25" s="556"/>
      <c r="FAR25" s="556"/>
      <c r="FAS25" s="556"/>
      <c r="FAT25" s="556"/>
      <c r="FAU25" s="556"/>
      <c r="FAV25" s="556"/>
      <c r="FAW25" s="556"/>
      <c r="FAX25" s="556"/>
      <c r="FAY25" s="556"/>
      <c r="FAZ25" s="556"/>
      <c r="FBA25" s="556"/>
      <c r="FBB25" s="556"/>
      <c r="FBC25" s="556"/>
      <c r="FBD25" s="556"/>
      <c r="FBE25" s="556"/>
      <c r="FBF25" s="556"/>
      <c r="FBG25" s="556"/>
      <c r="FBH25" s="556"/>
      <c r="FBI25" s="556"/>
      <c r="FBJ25" s="556"/>
      <c r="FBK25" s="556"/>
      <c r="FBL25" s="556"/>
      <c r="FBM25" s="556"/>
      <c r="FBN25" s="556"/>
      <c r="FBO25" s="556"/>
      <c r="FBP25" s="556"/>
      <c r="FBQ25" s="556"/>
      <c r="FBR25" s="556"/>
      <c r="FBS25" s="556"/>
      <c r="FBT25" s="556"/>
      <c r="FBU25" s="556"/>
      <c r="FBV25" s="556"/>
      <c r="FBW25" s="556"/>
      <c r="FBX25" s="556"/>
      <c r="FBY25" s="556"/>
      <c r="FBZ25" s="556"/>
      <c r="FCA25" s="556"/>
      <c r="FCB25" s="556"/>
      <c r="FCC25" s="556"/>
      <c r="FCD25" s="556"/>
      <c r="FCE25" s="556"/>
      <c r="FCF25" s="556"/>
      <c r="FCG25" s="556"/>
      <c r="FCH25" s="556"/>
      <c r="FCI25" s="556"/>
      <c r="FCJ25" s="556"/>
      <c r="FCK25" s="556"/>
      <c r="FCL25" s="556"/>
      <c r="FCM25" s="556"/>
      <c r="FCN25" s="556"/>
      <c r="FCO25" s="556"/>
      <c r="FCP25" s="556"/>
      <c r="FCQ25" s="556"/>
      <c r="FCR25" s="556"/>
      <c r="FCS25" s="556"/>
      <c r="FCT25" s="556"/>
      <c r="FCU25" s="556"/>
      <c r="FCV25" s="556"/>
      <c r="FCW25" s="556"/>
      <c r="FCX25" s="556"/>
      <c r="FCY25" s="556"/>
      <c r="FCZ25" s="556"/>
      <c r="FDA25" s="556"/>
      <c r="FDB25" s="556"/>
      <c r="FDC25" s="556"/>
      <c r="FDD25" s="556"/>
      <c r="FDE25" s="556"/>
      <c r="FDF25" s="556"/>
      <c r="FDG25" s="556"/>
      <c r="FDH25" s="556"/>
      <c r="FDI25" s="556"/>
      <c r="FDJ25" s="556"/>
      <c r="FDK25" s="556"/>
      <c r="FDL25" s="556"/>
      <c r="FDM25" s="556"/>
      <c r="FDN25" s="556"/>
      <c r="FDO25" s="556"/>
      <c r="FDP25" s="556"/>
      <c r="FDQ25" s="556"/>
      <c r="FDR25" s="556"/>
      <c r="FDS25" s="556"/>
      <c r="FDT25" s="556"/>
      <c r="FDU25" s="556"/>
      <c r="FDV25" s="556"/>
      <c r="FDW25" s="556"/>
      <c r="FDX25" s="556"/>
      <c r="FDY25" s="556"/>
      <c r="FDZ25" s="556"/>
      <c r="FEA25" s="556"/>
      <c r="FEB25" s="556"/>
      <c r="FEC25" s="556"/>
      <c r="FED25" s="556"/>
      <c r="FEE25" s="556"/>
      <c r="FEF25" s="556"/>
      <c r="FEG25" s="556"/>
      <c r="FEH25" s="556"/>
      <c r="FEI25" s="556"/>
      <c r="FEJ25" s="556"/>
      <c r="FEK25" s="556"/>
      <c r="FEL25" s="556"/>
      <c r="FEM25" s="556"/>
      <c r="FEN25" s="556"/>
      <c r="FEO25" s="556"/>
      <c r="FEP25" s="556"/>
      <c r="FEQ25" s="556"/>
      <c r="FER25" s="556"/>
      <c r="FES25" s="556"/>
      <c r="FET25" s="556"/>
      <c r="FEU25" s="556"/>
      <c r="FEV25" s="556"/>
      <c r="FEW25" s="556"/>
      <c r="FEX25" s="556"/>
      <c r="FEY25" s="556"/>
      <c r="FEZ25" s="556"/>
      <c r="FFA25" s="556"/>
      <c r="FFB25" s="556"/>
      <c r="FFC25" s="556"/>
      <c r="FFD25" s="556"/>
      <c r="FFE25" s="556"/>
      <c r="FFF25" s="556"/>
      <c r="FFG25" s="556"/>
      <c r="FFH25" s="556"/>
      <c r="FFI25" s="556"/>
      <c r="FFJ25" s="556"/>
      <c r="FFK25" s="556"/>
      <c r="FFL25" s="556"/>
      <c r="FFM25" s="556"/>
      <c r="FFN25" s="556"/>
      <c r="FFO25" s="556"/>
      <c r="FFP25" s="556"/>
      <c r="FFQ25" s="556"/>
      <c r="FFR25" s="556"/>
      <c r="FFS25" s="556"/>
      <c r="FFT25" s="556"/>
      <c r="FFU25" s="556"/>
      <c r="FFV25" s="556"/>
      <c r="FFW25" s="556"/>
      <c r="FFX25" s="556"/>
      <c r="FFY25" s="556"/>
      <c r="FFZ25" s="556"/>
      <c r="FGA25" s="556"/>
      <c r="FGB25" s="556"/>
      <c r="FGC25" s="556"/>
      <c r="FGD25" s="556"/>
      <c r="FGE25" s="556"/>
      <c r="FGF25" s="556"/>
      <c r="FGG25" s="556"/>
      <c r="FGH25" s="556"/>
      <c r="FGI25" s="556"/>
      <c r="FGJ25" s="556"/>
      <c r="FGK25" s="556"/>
      <c r="FGL25" s="556"/>
      <c r="FGM25" s="556"/>
      <c r="FGN25" s="556"/>
      <c r="FGO25" s="556"/>
      <c r="FGP25" s="556"/>
      <c r="FGQ25" s="556"/>
      <c r="FGR25" s="556"/>
      <c r="FGS25" s="556"/>
      <c r="FGT25" s="556"/>
      <c r="FGU25" s="556"/>
      <c r="FGV25" s="556"/>
      <c r="FGW25" s="556"/>
      <c r="FGX25" s="556"/>
      <c r="FGY25" s="556"/>
      <c r="FGZ25" s="556"/>
      <c r="FHA25" s="556"/>
      <c r="FHB25" s="556"/>
      <c r="FHC25" s="556"/>
      <c r="FHD25" s="556"/>
      <c r="FHE25" s="556"/>
      <c r="FHF25" s="556"/>
      <c r="FHG25" s="556"/>
      <c r="FHH25" s="556"/>
      <c r="FHI25" s="556"/>
      <c r="FHJ25" s="556"/>
      <c r="FHK25" s="556"/>
      <c r="FHL25" s="556"/>
      <c r="FHM25" s="556"/>
      <c r="FHN25" s="556"/>
      <c r="FHO25" s="556"/>
      <c r="FHP25" s="556"/>
      <c r="FHQ25" s="556"/>
      <c r="FHR25" s="556"/>
      <c r="FHS25" s="556"/>
      <c r="FHT25" s="556"/>
      <c r="FHU25" s="556"/>
      <c r="FHV25" s="556"/>
      <c r="FHW25" s="556"/>
      <c r="FHX25" s="556"/>
      <c r="FHY25" s="556"/>
      <c r="FHZ25" s="556"/>
      <c r="FIA25" s="556"/>
      <c r="FIB25" s="556"/>
      <c r="FIC25" s="556"/>
      <c r="FID25" s="556"/>
      <c r="FIE25" s="556"/>
      <c r="FIF25" s="556"/>
      <c r="FIG25" s="556"/>
      <c r="FIH25" s="556"/>
      <c r="FII25" s="556"/>
      <c r="FIJ25" s="556"/>
      <c r="FIK25" s="556"/>
      <c r="FIL25" s="556"/>
      <c r="FIM25" s="556"/>
      <c r="FIN25" s="556"/>
      <c r="FIO25" s="556"/>
      <c r="FIP25" s="556"/>
      <c r="FIQ25" s="556"/>
      <c r="FIR25" s="556"/>
      <c r="FIS25" s="556"/>
      <c r="FIT25" s="556"/>
      <c r="FIU25" s="556"/>
      <c r="FIV25" s="556"/>
      <c r="FIW25" s="556"/>
      <c r="FIX25" s="556"/>
      <c r="FIY25" s="556"/>
      <c r="FIZ25" s="556"/>
      <c r="FJA25" s="556"/>
      <c r="FJB25" s="556"/>
      <c r="FJC25" s="556"/>
      <c r="FJD25" s="556"/>
      <c r="FJE25" s="556"/>
      <c r="FJF25" s="556"/>
      <c r="FJG25" s="556"/>
      <c r="FJH25" s="556"/>
      <c r="FJI25" s="556"/>
      <c r="FJJ25" s="556"/>
      <c r="FJK25" s="556"/>
      <c r="FJL25" s="556"/>
      <c r="FJM25" s="556"/>
      <c r="FJN25" s="556"/>
      <c r="FJO25" s="556"/>
      <c r="FJP25" s="556"/>
      <c r="FJQ25" s="556"/>
      <c r="FJR25" s="556"/>
      <c r="FJS25" s="556"/>
      <c r="FJT25" s="556"/>
      <c r="FJU25" s="556"/>
      <c r="FJV25" s="556"/>
      <c r="FJW25" s="556"/>
      <c r="FJX25" s="556"/>
      <c r="FJY25" s="556"/>
      <c r="FJZ25" s="556"/>
      <c r="FKA25" s="556"/>
      <c r="FKB25" s="556"/>
      <c r="FKC25" s="556"/>
      <c r="FKD25" s="556"/>
      <c r="FKE25" s="556"/>
      <c r="FKF25" s="556"/>
      <c r="FKG25" s="556"/>
      <c r="FKH25" s="556"/>
      <c r="FKI25" s="556"/>
      <c r="FKJ25" s="556"/>
      <c r="FKK25" s="556"/>
      <c r="FKL25" s="556"/>
      <c r="FKM25" s="556"/>
      <c r="FKN25" s="556"/>
      <c r="FKO25" s="556"/>
      <c r="FKP25" s="556"/>
      <c r="FKQ25" s="556"/>
      <c r="FKR25" s="556"/>
      <c r="FKS25" s="556"/>
      <c r="FKT25" s="556"/>
      <c r="FKU25" s="556"/>
      <c r="FKV25" s="556"/>
      <c r="FKW25" s="556"/>
      <c r="FKX25" s="556"/>
      <c r="FKY25" s="556"/>
      <c r="FKZ25" s="556"/>
      <c r="FLA25" s="556"/>
      <c r="FLB25" s="556"/>
      <c r="FLC25" s="556"/>
      <c r="FLD25" s="556"/>
      <c r="FLE25" s="556"/>
      <c r="FLF25" s="556"/>
      <c r="FLG25" s="556"/>
      <c r="FLH25" s="556"/>
      <c r="FLI25" s="556"/>
      <c r="FLJ25" s="556"/>
      <c r="FLK25" s="556"/>
      <c r="FLL25" s="556"/>
      <c r="FLM25" s="556"/>
      <c r="FLN25" s="556"/>
      <c r="FLO25" s="556"/>
      <c r="FLP25" s="556"/>
      <c r="FLQ25" s="556"/>
      <c r="FLR25" s="556"/>
      <c r="FLS25" s="556"/>
      <c r="FLT25" s="556"/>
      <c r="FLU25" s="556"/>
      <c r="FLV25" s="556"/>
      <c r="FLW25" s="556"/>
      <c r="FLX25" s="556"/>
      <c r="FLY25" s="556"/>
      <c r="FLZ25" s="556"/>
      <c r="FMA25" s="556"/>
      <c r="FMB25" s="556"/>
      <c r="FMC25" s="556"/>
      <c r="FMD25" s="556"/>
      <c r="FME25" s="556"/>
      <c r="FMF25" s="556"/>
      <c r="FMG25" s="556"/>
      <c r="FMH25" s="556"/>
      <c r="FMI25" s="556"/>
      <c r="FMJ25" s="556"/>
      <c r="FMK25" s="556"/>
      <c r="FML25" s="556"/>
      <c r="FMM25" s="556"/>
      <c r="FMN25" s="556"/>
      <c r="FMO25" s="556"/>
      <c r="FMP25" s="556"/>
      <c r="FMQ25" s="556"/>
      <c r="FMR25" s="556"/>
      <c r="FMS25" s="556"/>
      <c r="FMT25" s="556"/>
      <c r="FMU25" s="556"/>
      <c r="FMV25" s="556"/>
      <c r="FMW25" s="556"/>
      <c r="FMX25" s="556"/>
      <c r="FMY25" s="556"/>
      <c r="FMZ25" s="556"/>
      <c r="FNA25" s="556"/>
      <c r="FNB25" s="556"/>
      <c r="FNC25" s="556"/>
      <c r="FND25" s="556"/>
      <c r="FNE25" s="556"/>
      <c r="FNF25" s="556"/>
      <c r="FNG25" s="556"/>
      <c r="FNH25" s="556"/>
      <c r="FNI25" s="556"/>
      <c r="FNJ25" s="556"/>
      <c r="FNK25" s="556"/>
      <c r="FNL25" s="556"/>
      <c r="FNM25" s="556"/>
      <c r="FNN25" s="556"/>
      <c r="FNO25" s="556"/>
      <c r="FNP25" s="556"/>
      <c r="FNQ25" s="556"/>
      <c r="FNR25" s="556"/>
      <c r="FNS25" s="556"/>
      <c r="FNT25" s="556"/>
      <c r="FNU25" s="556"/>
      <c r="FNV25" s="556"/>
      <c r="FNW25" s="556"/>
      <c r="FNX25" s="556"/>
      <c r="FNY25" s="556"/>
      <c r="FNZ25" s="556"/>
      <c r="FOA25" s="556"/>
      <c r="FOB25" s="556"/>
      <c r="FOC25" s="556"/>
      <c r="FOD25" s="556"/>
      <c r="FOE25" s="556"/>
      <c r="FOF25" s="556"/>
      <c r="FOG25" s="556"/>
      <c r="FOH25" s="556"/>
      <c r="FOI25" s="556"/>
      <c r="FOJ25" s="556"/>
      <c r="FOK25" s="556"/>
      <c r="FOL25" s="556"/>
      <c r="FOM25" s="556"/>
      <c r="FON25" s="556"/>
      <c r="FOO25" s="556"/>
      <c r="FOP25" s="556"/>
      <c r="FOQ25" s="556"/>
      <c r="FOR25" s="556"/>
      <c r="FOS25" s="556"/>
      <c r="FOT25" s="556"/>
      <c r="FOU25" s="556"/>
      <c r="FOV25" s="556"/>
      <c r="FOW25" s="556"/>
      <c r="FOX25" s="556"/>
      <c r="FOY25" s="556"/>
      <c r="FOZ25" s="556"/>
      <c r="FPA25" s="556"/>
      <c r="FPB25" s="556"/>
      <c r="FPC25" s="556"/>
      <c r="FPD25" s="556"/>
      <c r="FPE25" s="556"/>
      <c r="FPF25" s="556"/>
      <c r="FPG25" s="556"/>
      <c r="FPH25" s="556"/>
      <c r="FPI25" s="556"/>
      <c r="FPJ25" s="556"/>
      <c r="FPK25" s="556"/>
      <c r="FPL25" s="556"/>
      <c r="FPM25" s="556"/>
      <c r="FPN25" s="556"/>
      <c r="FPO25" s="556"/>
      <c r="FPP25" s="556"/>
      <c r="FPQ25" s="556"/>
      <c r="FPR25" s="556"/>
      <c r="FPS25" s="556"/>
      <c r="FPT25" s="556"/>
      <c r="FPU25" s="556"/>
      <c r="FPV25" s="556"/>
      <c r="FPW25" s="556"/>
      <c r="FPX25" s="556"/>
      <c r="FPY25" s="556"/>
      <c r="FPZ25" s="556"/>
      <c r="FQA25" s="556"/>
      <c r="FQB25" s="556"/>
      <c r="FQC25" s="556"/>
      <c r="FQD25" s="556"/>
      <c r="FQE25" s="556"/>
      <c r="FQF25" s="556"/>
      <c r="FQG25" s="556"/>
      <c r="FQH25" s="556"/>
      <c r="FQI25" s="556"/>
      <c r="FQJ25" s="556"/>
      <c r="FQK25" s="556"/>
      <c r="FQL25" s="556"/>
      <c r="FQM25" s="556"/>
      <c r="FQN25" s="556"/>
      <c r="FQO25" s="556"/>
      <c r="FQP25" s="556"/>
      <c r="FQQ25" s="556"/>
      <c r="FQR25" s="556"/>
      <c r="FQS25" s="556"/>
      <c r="FQT25" s="556"/>
      <c r="FQU25" s="556"/>
      <c r="FQV25" s="556"/>
      <c r="FQW25" s="556"/>
      <c r="FQX25" s="556"/>
      <c r="FQY25" s="556"/>
      <c r="FQZ25" s="556"/>
      <c r="FRA25" s="556"/>
      <c r="FRB25" s="556"/>
      <c r="FRC25" s="556"/>
      <c r="FRD25" s="556"/>
      <c r="FRE25" s="556"/>
      <c r="FRF25" s="556"/>
      <c r="FRG25" s="556"/>
      <c r="FRH25" s="556"/>
      <c r="FRI25" s="556"/>
      <c r="FRJ25" s="556"/>
      <c r="FRK25" s="556"/>
      <c r="FRL25" s="556"/>
      <c r="FRM25" s="556"/>
      <c r="FRN25" s="556"/>
      <c r="FRO25" s="556"/>
      <c r="FRP25" s="556"/>
      <c r="FRQ25" s="556"/>
      <c r="FRR25" s="556"/>
      <c r="FRS25" s="556"/>
      <c r="FRT25" s="556"/>
      <c r="FRU25" s="556"/>
      <c r="FRV25" s="556"/>
      <c r="FRW25" s="556"/>
      <c r="FRX25" s="556"/>
      <c r="FRY25" s="556"/>
      <c r="FRZ25" s="556"/>
      <c r="FSA25" s="556"/>
      <c r="FSB25" s="556"/>
      <c r="FSC25" s="556"/>
      <c r="FSD25" s="556"/>
      <c r="FSE25" s="556"/>
      <c r="FSF25" s="556"/>
      <c r="FSG25" s="556"/>
      <c r="FSH25" s="556"/>
      <c r="FSI25" s="556"/>
      <c r="FSJ25" s="556"/>
      <c r="FSK25" s="556"/>
      <c r="FSL25" s="556"/>
      <c r="FSM25" s="556"/>
      <c r="FSN25" s="556"/>
      <c r="FSO25" s="556"/>
      <c r="FSP25" s="556"/>
      <c r="FSQ25" s="556"/>
      <c r="FSR25" s="556"/>
      <c r="FSS25" s="556"/>
      <c r="FST25" s="556"/>
      <c r="FSU25" s="556"/>
      <c r="FSV25" s="556"/>
      <c r="FSW25" s="556"/>
      <c r="FSX25" s="556"/>
      <c r="FSY25" s="556"/>
      <c r="FSZ25" s="556"/>
      <c r="FTA25" s="556"/>
      <c r="FTB25" s="556"/>
      <c r="FTC25" s="556"/>
      <c r="FTD25" s="556"/>
      <c r="FTE25" s="556"/>
      <c r="FTF25" s="556"/>
      <c r="FTG25" s="556"/>
      <c r="FTH25" s="556"/>
      <c r="FTI25" s="556"/>
      <c r="FTJ25" s="556"/>
      <c r="FTK25" s="556"/>
      <c r="FTL25" s="556"/>
      <c r="FTM25" s="556"/>
      <c r="FTN25" s="556"/>
      <c r="FTO25" s="556"/>
      <c r="FTP25" s="556"/>
      <c r="FTQ25" s="556"/>
      <c r="FTR25" s="556"/>
      <c r="FTS25" s="556"/>
      <c r="FTT25" s="556"/>
      <c r="FTU25" s="556"/>
      <c r="FTV25" s="556"/>
      <c r="FTW25" s="556"/>
      <c r="FTX25" s="556"/>
      <c r="FTY25" s="556"/>
      <c r="FTZ25" s="556"/>
      <c r="FUA25" s="556"/>
      <c r="FUB25" s="556"/>
      <c r="FUC25" s="556"/>
      <c r="FUD25" s="556"/>
      <c r="FUE25" s="556"/>
      <c r="FUF25" s="556"/>
      <c r="FUG25" s="556"/>
      <c r="FUH25" s="556"/>
      <c r="FUI25" s="556"/>
      <c r="FUJ25" s="556"/>
      <c r="FUK25" s="556"/>
      <c r="FUL25" s="556"/>
      <c r="FUM25" s="556"/>
      <c r="FUN25" s="556"/>
      <c r="FUO25" s="556"/>
      <c r="FUP25" s="556"/>
      <c r="FUQ25" s="556"/>
      <c r="FUR25" s="556"/>
      <c r="FUS25" s="556"/>
      <c r="FUT25" s="556"/>
      <c r="FUU25" s="556"/>
      <c r="FUV25" s="556"/>
      <c r="FUW25" s="556"/>
      <c r="FUX25" s="556"/>
      <c r="FUY25" s="556"/>
      <c r="FUZ25" s="556"/>
      <c r="FVA25" s="556"/>
      <c r="FVB25" s="556"/>
      <c r="FVC25" s="556"/>
      <c r="FVD25" s="556"/>
      <c r="FVE25" s="556"/>
      <c r="FVF25" s="556"/>
      <c r="FVG25" s="556"/>
      <c r="FVH25" s="556"/>
      <c r="FVI25" s="556"/>
      <c r="FVJ25" s="556"/>
      <c r="FVK25" s="556"/>
      <c r="FVL25" s="556"/>
      <c r="FVM25" s="556"/>
      <c r="FVN25" s="556"/>
      <c r="FVO25" s="556"/>
      <c r="FVP25" s="556"/>
      <c r="FVQ25" s="556"/>
      <c r="FVR25" s="556"/>
      <c r="FVS25" s="556"/>
      <c r="FVT25" s="556"/>
      <c r="FVU25" s="556"/>
      <c r="FVV25" s="556"/>
      <c r="FVW25" s="556"/>
      <c r="FVX25" s="556"/>
      <c r="FVY25" s="556"/>
      <c r="FVZ25" s="556"/>
      <c r="FWA25" s="556"/>
      <c r="FWB25" s="556"/>
      <c r="FWC25" s="556"/>
      <c r="FWD25" s="556"/>
      <c r="FWE25" s="556"/>
      <c r="FWF25" s="556"/>
      <c r="FWG25" s="556"/>
      <c r="FWH25" s="556"/>
      <c r="FWI25" s="556"/>
      <c r="FWJ25" s="556"/>
      <c r="FWK25" s="556"/>
      <c r="FWL25" s="556"/>
      <c r="FWM25" s="556"/>
      <c r="FWN25" s="556"/>
      <c r="FWO25" s="556"/>
      <c r="FWP25" s="556"/>
      <c r="FWQ25" s="556"/>
      <c r="FWR25" s="556"/>
      <c r="FWS25" s="556"/>
      <c r="FWT25" s="556"/>
      <c r="FWU25" s="556"/>
      <c r="FWV25" s="556"/>
      <c r="FWW25" s="556"/>
      <c r="FWX25" s="556"/>
      <c r="FWY25" s="556"/>
      <c r="FWZ25" s="556"/>
      <c r="FXA25" s="556"/>
      <c r="FXB25" s="556"/>
      <c r="FXC25" s="556"/>
      <c r="FXD25" s="556"/>
      <c r="FXE25" s="556"/>
      <c r="FXF25" s="556"/>
      <c r="FXG25" s="556"/>
      <c r="FXH25" s="556"/>
      <c r="FXI25" s="556"/>
      <c r="FXJ25" s="556"/>
      <c r="FXK25" s="556"/>
      <c r="FXL25" s="556"/>
      <c r="FXM25" s="556"/>
      <c r="FXN25" s="556"/>
      <c r="FXO25" s="556"/>
      <c r="FXP25" s="556"/>
      <c r="FXQ25" s="556"/>
      <c r="FXR25" s="556"/>
      <c r="FXS25" s="556"/>
      <c r="FXT25" s="556"/>
      <c r="FXU25" s="556"/>
      <c r="FXV25" s="556"/>
      <c r="FXW25" s="556"/>
      <c r="FXX25" s="556"/>
      <c r="FXY25" s="556"/>
      <c r="FXZ25" s="556"/>
      <c r="FYA25" s="556"/>
      <c r="FYB25" s="556"/>
      <c r="FYC25" s="556"/>
      <c r="FYD25" s="556"/>
      <c r="FYE25" s="556"/>
      <c r="FYF25" s="556"/>
      <c r="FYG25" s="556"/>
      <c r="FYH25" s="556"/>
      <c r="FYI25" s="556"/>
      <c r="FYJ25" s="556"/>
      <c r="FYK25" s="556"/>
      <c r="FYL25" s="556"/>
      <c r="FYM25" s="556"/>
      <c r="FYN25" s="556"/>
      <c r="FYO25" s="556"/>
      <c r="FYP25" s="556"/>
      <c r="FYQ25" s="556"/>
      <c r="FYR25" s="556"/>
      <c r="FYS25" s="556"/>
      <c r="FYT25" s="556"/>
      <c r="FYU25" s="556"/>
      <c r="FYV25" s="556"/>
      <c r="FYW25" s="556"/>
      <c r="FYX25" s="556"/>
      <c r="FYY25" s="556"/>
      <c r="FYZ25" s="556"/>
      <c r="FZA25" s="556"/>
      <c r="FZB25" s="556"/>
      <c r="FZC25" s="556"/>
      <c r="FZD25" s="556"/>
      <c r="FZE25" s="556"/>
      <c r="FZF25" s="556"/>
      <c r="FZG25" s="556"/>
      <c r="FZH25" s="556"/>
      <c r="FZI25" s="556"/>
      <c r="FZJ25" s="556"/>
      <c r="FZK25" s="556"/>
      <c r="FZL25" s="556"/>
      <c r="FZM25" s="556"/>
      <c r="FZN25" s="556"/>
      <c r="FZO25" s="556"/>
      <c r="FZP25" s="556"/>
      <c r="FZQ25" s="556"/>
      <c r="FZR25" s="556"/>
      <c r="FZS25" s="556"/>
      <c r="FZT25" s="556"/>
      <c r="FZU25" s="556"/>
      <c r="FZV25" s="556"/>
      <c r="FZW25" s="556"/>
      <c r="FZX25" s="556"/>
      <c r="FZY25" s="556"/>
      <c r="FZZ25" s="556"/>
      <c r="GAA25" s="556"/>
      <c r="GAB25" s="556"/>
      <c r="GAC25" s="556"/>
      <c r="GAD25" s="556"/>
      <c r="GAE25" s="556"/>
      <c r="GAF25" s="556"/>
      <c r="GAG25" s="556"/>
      <c r="GAH25" s="556"/>
      <c r="GAI25" s="556"/>
      <c r="GAJ25" s="556"/>
      <c r="GAK25" s="556"/>
      <c r="GAL25" s="556"/>
      <c r="GAM25" s="556"/>
      <c r="GAN25" s="556"/>
      <c r="GAO25" s="556"/>
      <c r="GAP25" s="556"/>
      <c r="GAQ25" s="556"/>
      <c r="GAR25" s="556"/>
      <c r="GAS25" s="556"/>
      <c r="GAT25" s="556"/>
      <c r="GAU25" s="556"/>
      <c r="GAV25" s="556"/>
      <c r="GAW25" s="556"/>
      <c r="GAX25" s="556"/>
      <c r="GAY25" s="556"/>
      <c r="GAZ25" s="556"/>
      <c r="GBA25" s="556"/>
      <c r="GBB25" s="556"/>
      <c r="GBC25" s="556"/>
      <c r="GBD25" s="556"/>
      <c r="GBE25" s="556"/>
      <c r="GBF25" s="556"/>
      <c r="GBG25" s="556"/>
      <c r="GBH25" s="556"/>
      <c r="GBI25" s="556"/>
      <c r="GBJ25" s="556"/>
      <c r="GBK25" s="556"/>
      <c r="GBL25" s="556"/>
      <c r="GBM25" s="556"/>
      <c r="GBN25" s="556"/>
      <c r="GBO25" s="556"/>
      <c r="GBP25" s="556"/>
      <c r="GBQ25" s="556"/>
      <c r="GBR25" s="556"/>
      <c r="GBS25" s="556"/>
      <c r="GBT25" s="556"/>
      <c r="GBU25" s="556"/>
      <c r="GBV25" s="556"/>
      <c r="GBW25" s="556"/>
      <c r="GBX25" s="556"/>
      <c r="GBY25" s="556"/>
      <c r="GBZ25" s="556"/>
      <c r="GCA25" s="556"/>
      <c r="GCB25" s="556"/>
      <c r="GCC25" s="556"/>
      <c r="GCD25" s="556"/>
      <c r="GCE25" s="556"/>
      <c r="GCF25" s="556"/>
      <c r="GCG25" s="556"/>
      <c r="GCH25" s="556"/>
      <c r="GCI25" s="556"/>
      <c r="GCJ25" s="556"/>
      <c r="GCK25" s="556"/>
      <c r="GCL25" s="556"/>
      <c r="GCM25" s="556"/>
      <c r="GCN25" s="556"/>
      <c r="GCO25" s="556"/>
      <c r="GCP25" s="556"/>
      <c r="GCQ25" s="556"/>
      <c r="GCR25" s="556"/>
      <c r="GCS25" s="556"/>
      <c r="GCT25" s="556"/>
      <c r="GCU25" s="556"/>
      <c r="GCV25" s="556"/>
      <c r="GCW25" s="556"/>
      <c r="GCX25" s="556"/>
      <c r="GCY25" s="556"/>
      <c r="GCZ25" s="556"/>
      <c r="GDA25" s="556"/>
      <c r="GDB25" s="556"/>
      <c r="GDC25" s="556"/>
      <c r="GDD25" s="556"/>
      <c r="GDE25" s="556"/>
      <c r="GDF25" s="556"/>
      <c r="GDG25" s="556"/>
      <c r="GDH25" s="556"/>
      <c r="GDI25" s="556"/>
      <c r="GDJ25" s="556"/>
      <c r="GDK25" s="556"/>
      <c r="GDL25" s="556"/>
      <c r="GDM25" s="556"/>
      <c r="GDN25" s="556"/>
      <c r="GDO25" s="556"/>
      <c r="GDP25" s="556"/>
      <c r="GDQ25" s="556"/>
      <c r="GDR25" s="556"/>
      <c r="GDS25" s="556"/>
      <c r="GDT25" s="556"/>
      <c r="GDU25" s="556"/>
      <c r="GDV25" s="556"/>
      <c r="GDW25" s="556"/>
      <c r="GDX25" s="556"/>
      <c r="GDY25" s="556"/>
      <c r="GDZ25" s="556"/>
      <c r="GEA25" s="556"/>
      <c r="GEB25" s="556"/>
      <c r="GEC25" s="556"/>
      <c r="GED25" s="556"/>
      <c r="GEE25" s="556"/>
      <c r="GEF25" s="556"/>
      <c r="GEG25" s="556"/>
      <c r="GEH25" s="556"/>
      <c r="GEI25" s="556"/>
      <c r="GEJ25" s="556"/>
      <c r="GEK25" s="556"/>
      <c r="GEL25" s="556"/>
      <c r="GEM25" s="556"/>
      <c r="GEN25" s="556"/>
      <c r="GEO25" s="556"/>
      <c r="GEP25" s="556"/>
      <c r="GEQ25" s="556"/>
      <c r="GER25" s="556"/>
      <c r="GES25" s="556"/>
      <c r="GET25" s="556"/>
      <c r="GEU25" s="556"/>
      <c r="GEV25" s="556"/>
      <c r="GEW25" s="556"/>
      <c r="GEX25" s="556"/>
      <c r="GEY25" s="556"/>
      <c r="GEZ25" s="556"/>
      <c r="GFA25" s="556"/>
      <c r="GFB25" s="556"/>
      <c r="GFC25" s="556"/>
      <c r="GFD25" s="556"/>
      <c r="GFE25" s="556"/>
      <c r="GFF25" s="556"/>
      <c r="GFG25" s="556"/>
      <c r="GFH25" s="556"/>
      <c r="GFI25" s="556"/>
      <c r="GFJ25" s="556"/>
      <c r="GFK25" s="556"/>
      <c r="GFL25" s="556"/>
      <c r="GFM25" s="556"/>
      <c r="GFN25" s="556"/>
      <c r="GFO25" s="556"/>
      <c r="GFP25" s="556"/>
      <c r="GFQ25" s="556"/>
      <c r="GFR25" s="556"/>
      <c r="GFS25" s="556"/>
      <c r="GFT25" s="556"/>
      <c r="GFU25" s="556"/>
      <c r="GFV25" s="556"/>
      <c r="GFW25" s="556"/>
      <c r="GFX25" s="556"/>
      <c r="GFY25" s="556"/>
      <c r="GFZ25" s="556"/>
      <c r="GGA25" s="556"/>
      <c r="GGB25" s="556"/>
      <c r="GGC25" s="556"/>
      <c r="GGD25" s="556"/>
      <c r="GGE25" s="556"/>
      <c r="GGF25" s="556"/>
      <c r="GGG25" s="556"/>
      <c r="GGH25" s="556"/>
      <c r="GGI25" s="556"/>
      <c r="GGJ25" s="556"/>
      <c r="GGK25" s="556"/>
      <c r="GGL25" s="556"/>
      <c r="GGM25" s="556"/>
      <c r="GGN25" s="556"/>
      <c r="GGO25" s="556"/>
      <c r="GGP25" s="556"/>
      <c r="GGQ25" s="556"/>
      <c r="GGR25" s="556"/>
      <c r="GGS25" s="556"/>
      <c r="GGT25" s="556"/>
      <c r="GGU25" s="556"/>
      <c r="GGV25" s="556"/>
      <c r="GGW25" s="556"/>
      <c r="GGX25" s="556"/>
      <c r="GGY25" s="556"/>
      <c r="GGZ25" s="556"/>
      <c r="GHA25" s="556"/>
      <c r="GHB25" s="556"/>
      <c r="GHC25" s="556"/>
      <c r="GHD25" s="556"/>
      <c r="GHE25" s="556"/>
      <c r="GHF25" s="556"/>
      <c r="GHG25" s="556"/>
      <c r="GHH25" s="556"/>
      <c r="GHI25" s="556"/>
      <c r="GHJ25" s="556"/>
      <c r="GHK25" s="556"/>
      <c r="GHL25" s="556"/>
      <c r="GHM25" s="556"/>
      <c r="GHN25" s="556"/>
      <c r="GHO25" s="556"/>
      <c r="GHP25" s="556"/>
      <c r="GHQ25" s="556"/>
      <c r="GHR25" s="556"/>
      <c r="GHS25" s="556"/>
      <c r="GHT25" s="556"/>
      <c r="GHU25" s="556"/>
      <c r="GHV25" s="556"/>
      <c r="GHW25" s="556"/>
      <c r="GHX25" s="556"/>
      <c r="GHY25" s="556"/>
      <c r="GHZ25" s="556"/>
      <c r="GIA25" s="556"/>
      <c r="GIB25" s="556"/>
      <c r="GIC25" s="556"/>
      <c r="GID25" s="556"/>
      <c r="GIE25" s="556"/>
      <c r="GIF25" s="556"/>
      <c r="GIG25" s="556"/>
      <c r="GIH25" s="556"/>
      <c r="GII25" s="556"/>
      <c r="GIJ25" s="556"/>
      <c r="GIK25" s="556"/>
      <c r="GIL25" s="556"/>
      <c r="GIM25" s="556"/>
      <c r="GIN25" s="556"/>
      <c r="GIO25" s="556"/>
      <c r="GIP25" s="556"/>
      <c r="GIQ25" s="556"/>
      <c r="GIR25" s="556"/>
      <c r="GIS25" s="556"/>
      <c r="GIT25" s="556"/>
      <c r="GIU25" s="556"/>
      <c r="GIV25" s="556"/>
      <c r="GIW25" s="556"/>
      <c r="GIX25" s="556"/>
      <c r="GIY25" s="556"/>
      <c r="GIZ25" s="556"/>
      <c r="GJA25" s="556"/>
      <c r="GJB25" s="556"/>
      <c r="GJC25" s="556"/>
      <c r="GJD25" s="556"/>
      <c r="GJE25" s="556"/>
      <c r="GJF25" s="556"/>
      <c r="GJG25" s="556"/>
      <c r="GJH25" s="556"/>
      <c r="GJI25" s="556"/>
      <c r="GJJ25" s="556"/>
      <c r="GJK25" s="556"/>
      <c r="GJL25" s="556"/>
      <c r="GJM25" s="556"/>
      <c r="GJN25" s="556"/>
      <c r="GJO25" s="556"/>
      <c r="GJP25" s="556"/>
      <c r="GJQ25" s="556"/>
      <c r="GJR25" s="556"/>
      <c r="GJS25" s="556"/>
      <c r="GJT25" s="556"/>
      <c r="GJU25" s="556"/>
      <c r="GJV25" s="556"/>
      <c r="GJW25" s="556"/>
      <c r="GJX25" s="556"/>
      <c r="GJY25" s="556"/>
      <c r="GJZ25" s="556"/>
      <c r="GKA25" s="556"/>
      <c r="GKB25" s="556"/>
      <c r="GKC25" s="556"/>
      <c r="GKD25" s="556"/>
      <c r="GKE25" s="556"/>
      <c r="GKF25" s="556"/>
      <c r="GKG25" s="556"/>
      <c r="GKH25" s="556"/>
      <c r="GKI25" s="556"/>
      <c r="GKJ25" s="556"/>
      <c r="GKK25" s="556"/>
      <c r="GKL25" s="556"/>
      <c r="GKM25" s="556"/>
      <c r="GKN25" s="556"/>
      <c r="GKO25" s="556"/>
      <c r="GKP25" s="556"/>
      <c r="GKQ25" s="556"/>
      <c r="GKR25" s="556"/>
      <c r="GKS25" s="556"/>
      <c r="GKT25" s="556"/>
      <c r="GKU25" s="556"/>
      <c r="GKV25" s="556"/>
      <c r="GKW25" s="556"/>
      <c r="GKX25" s="556"/>
      <c r="GKY25" s="556"/>
      <c r="GKZ25" s="556"/>
      <c r="GLA25" s="556"/>
      <c r="GLB25" s="556"/>
      <c r="GLC25" s="556"/>
      <c r="GLD25" s="556"/>
      <c r="GLE25" s="556"/>
      <c r="GLF25" s="556"/>
      <c r="GLG25" s="556"/>
      <c r="GLH25" s="556"/>
      <c r="GLI25" s="556"/>
      <c r="GLJ25" s="556"/>
      <c r="GLK25" s="556"/>
      <c r="GLL25" s="556"/>
      <c r="GLM25" s="556"/>
      <c r="GLN25" s="556"/>
      <c r="GLO25" s="556"/>
      <c r="GLP25" s="556"/>
      <c r="GLQ25" s="556"/>
      <c r="GLR25" s="556"/>
      <c r="GLS25" s="556"/>
      <c r="GLT25" s="556"/>
      <c r="GLU25" s="556"/>
      <c r="GLV25" s="556"/>
      <c r="GLW25" s="556"/>
      <c r="GLX25" s="556"/>
      <c r="GLY25" s="556"/>
      <c r="GLZ25" s="556"/>
      <c r="GMA25" s="556"/>
      <c r="GMB25" s="556"/>
      <c r="GMC25" s="556"/>
      <c r="GMD25" s="556"/>
      <c r="GME25" s="556"/>
      <c r="GMF25" s="556"/>
      <c r="GMG25" s="556"/>
      <c r="GMH25" s="556"/>
      <c r="GMI25" s="556"/>
      <c r="GMJ25" s="556"/>
      <c r="GMK25" s="556"/>
      <c r="GML25" s="556"/>
      <c r="GMM25" s="556"/>
      <c r="GMN25" s="556"/>
      <c r="GMO25" s="556"/>
      <c r="GMP25" s="556"/>
      <c r="GMQ25" s="556"/>
      <c r="GMR25" s="556"/>
      <c r="GMS25" s="556"/>
      <c r="GMT25" s="556"/>
      <c r="GMU25" s="556"/>
      <c r="GMV25" s="556"/>
      <c r="GMW25" s="556"/>
      <c r="GMX25" s="556"/>
      <c r="GMY25" s="556"/>
      <c r="GMZ25" s="556"/>
      <c r="GNA25" s="556"/>
      <c r="GNB25" s="556"/>
      <c r="GNC25" s="556"/>
      <c r="GND25" s="556"/>
      <c r="GNE25" s="556"/>
      <c r="GNF25" s="556"/>
      <c r="GNG25" s="556"/>
      <c r="GNH25" s="556"/>
      <c r="GNI25" s="556"/>
      <c r="GNJ25" s="556"/>
      <c r="GNK25" s="556"/>
      <c r="GNL25" s="556"/>
      <c r="GNM25" s="556"/>
      <c r="GNN25" s="556"/>
      <c r="GNO25" s="556"/>
      <c r="GNP25" s="556"/>
      <c r="GNQ25" s="556"/>
      <c r="GNR25" s="556"/>
      <c r="GNS25" s="556"/>
      <c r="GNT25" s="556"/>
      <c r="GNU25" s="556"/>
      <c r="GNV25" s="556"/>
      <c r="GNW25" s="556"/>
      <c r="GNX25" s="556"/>
      <c r="GNY25" s="556"/>
      <c r="GNZ25" s="556"/>
      <c r="GOA25" s="556"/>
      <c r="GOB25" s="556"/>
      <c r="GOC25" s="556"/>
      <c r="GOD25" s="556"/>
      <c r="GOE25" s="556"/>
      <c r="GOF25" s="556"/>
      <c r="GOG25" s="556"/>
      <c r="GOH25" s="556"/>
      <c r="GOI25" s="556"/>
      <c r="GOJ25" s="556"/>
      <c r="GOK25" s="556"/>
      <c r="GOL25" s="556"/>
      <c r="GOM25" s="556"/>
      <c r="GON25" s="556"/>
      <c r="GOO25" s="556"/>
      <c r="GOP25" s="556"/>
      <c r="GOQ25" s="556"/>
      <c r="GOR25" s="556"/>
      <c r="GOS25" s="556"/>
      <c r="GOT25" s="556"/>
      <c r="GOU25" s="556"/>
      <c r="GOV25" s="556"/>
      <c r="GOW25" s="556"/>
      <c r="GOX25" s="556"/>
      <c r="GOY25" s="556"/>
      <c r="GOZ25" s="556"/>
      <c r="GPA25" s="556"/>
      <c r="GPB25" s="556"/>
      <c r="GPC25" s="556"/>
      <c r="GPD25" s="556"/>
      <c r="GPE25" s="556"/>
      <c r="GPF25" s="556"/>
      <c r="GPG25" s="556"/>
      <c r="GPH25" s="556"/>
      <c r="GPI25" s="556"/>
      <c r="GPJ25" s="556"/>
      <c r="GPK25" s="556"/>
      <c r="GPL25" s="556"/>
      <c r="GPM25" s="556"/>
      <c r="GPN25" s="556"/>
      <c r="GPO25" s="556"/>
      <c r="GPP25" s="556"/>
      <c r="GPQ25" s="556"/>
      <c r="GPR25" s="556"/>
      <c r="GPS25" s="556"/>
      <c r="GPT25" s="556"/>
      <c r="GPU25" s="556"/>
      <c r="GPV25" s="556"/>
      <c r="GPW25" s="556"/>
      <c r="GPX25" s="556"/>
      <c r="GPY25" s="556"/>
      <c r="GPZ25" s="556"/>
      <c r="GQA25" s="556"/>
      <c r="GQB25" s="556"/>
      <c r="GQC25" s="556"/>
      <c r="GQD25" s="556"/>
      <c r="GQE25" s="556"/>
      <c r="GQF25" s="556"/>
      <c r="GQG25" s="556"/>
      <c r="GQH25" s="556"/>
      <c r="GQI25" s="556"/>
      <c r="GQJ25" s="556"/>
      <c r="GQK25" s="556"/>
      <c r="GQL25" s="556"/>
      <c r="GQM25" s="556"/>
      <c r="GQN25" s="556"/>
      <c r="GQO25" s="556"/>
      <c r="GQP25" s="556"/>
      <c r="GQQ25" s="556"/>
      <c r="GQR25" s="556"/>
      <c r="GQS25" s="556"/>
      <c r="GQT25" s="556"/>
      <c r="GQU25" s="556"/>
      <c r="GQV25" s="556"/>
      <c r="GQW25" s="556"/>
      <c r="GQX25" s="556"/>
      <c r="GQY25" s="556"/>
      <c r="GQZ25" s="556"/>
      <c r="GRA25" s="556"/>
      <c r="GRB25" s="556"/>
      <c r="GRC25" s="556"/>
      <c r="GRD25" s="556"/>
      <c r="GRE25" s="556"/>
      <c r="GRF25" s="556"/>
      <c r="GRG25" s="556"/>
      <c r="GRH25" s="556"/>
      <c r="GRI25" s="556"/>
      <c r="GRJ25" s="556"/>
      <c r="GRK25" s="556"/>
      <c r="GRL25" s="556"/>
      <c r="GRM25" s="556"/>
      <c r="GRN25" s="556"/>
      <c r="GRO25" s="556"/>
      <c r="GRP25" s="556"/>
      <c r="GRQ25" s="556"/>
      <c r="GRR25" s="556"/>
      <c r="GRS25" s="556"/>
      <c r="GRT25" s="556"/>
      <c r="GRU25" s="556"/>
      <c r="GRV25" s="556"/>
      <c r="GRW25" s="556"/>
      <c r="GRX25" s="556"/>
      <c r="GRY25" s="556"/>
      <c r="GRZ25" s="556"/>
      <c r="GSA25" s="556"/>
      <c r="GSB25" s="556"/>
      <c r="GSC25" s="556"/>
      <c r="GSD25" s="556"/>
      <c r="GSE25" s="556"/>
      <c r="GSF25" s="556"/>
      <c r="GSG25" s="556"/>
      <c r="GSH25" s="556"/>
      <c r="GSI25" s="556"/>
      <c r="GSJ25" s="556"/>
      <c r="GSK25" s="556"/>
      <c r="GSL25" s="556"/>
      <c r="GSM25" s="556"/>
      <c r="GSN25" s="556"/>
      <c r="GSO25" s="556"/>
      <c r="GSP25" s="556"/>
      <c r="GSQ25" s="556"/>
      <c r="GSR25" s="556"/>
      <c r="GSS25" s="556"/>
      <c r="GST25" s="556"/>
      <c r="GSU25" s="556"/>
      <c r="GSV25" s="556"/>
      <c r="GSW25" s="556"/>
      <c r="GSX25" s="556"/>
      <c r="GSY25" s="556"/>
      <c r="GSZ25" s="556"/>
      <c r="GTA25" s="556"/>
      <c r="GTB25" s="556"/>
      <c r="GTC25" s="556"/>
      <c r="GTD25" s="556"/>
      <c r="GTE25" s="556"/>
      <c r="GTF25" s="556"/>
      <c r="GTG25" s="556"/>
      <c r="GTH25" s="556"/>
      <c r="GTI25" s="556"/>
      <c r="GTJ25" s="556"/>
      <c r="GTK25" s="556"/>
      <c r="GTL25" s="556"/>
      <c r="GTM25" s="556"/>
      <c r="GTN25" s="556"/>
      <c r="GTO25" s="556"/>
      <c r="GTP25" s="556"/>
      <c r="GTQ25" s="556"/>
      <c r="GTR25" s="556"/>
      <c r="GTS25" s="556"/>
      <c r="GTT25" s="556"/>
      <c r="GTU25" s="556"/>
      <c r="GTV25" s="556"/>
      <c r="GTW25" s="556"/>
      <c r="GTX25" s="556"/>
      <c r="GTY25" s="556"/>
      <c r="GTZ25" s="556"/>
      <c r="GUA25" s="556"/>
      <c r="GUB25" s="556"/>
      <c r="GUC25" s="556"/>
      <c r="GUD25" s="556"/>
      <c r="GUE25" s="556"/>
      <c r="GUF25" s="556"/>
      <c r="GUG25" s="556"/>
      <c r="GUH25" s="556"/>
      <c r="GUI25" s="556"/>
      <c r="GUJ25" s="556"/>
      <c r="GUK25" s="556"/>
      <c r="GUL25" s="556"/>
      <c r="GUM25" s="556"/>
      <c r="GUN25" s="556"/>
      <c r="GUO25" s="556"/>
      <c r="GUP25" s="556"/>
      <c r="GUQ25" s="556"/>
      <c r="GUR25" s="556"/>
      <c r="GUS25" s="556"/>
      <c r="GUT25" s="556"/>
      <c r="GUU25" s="556"/>
      <c r="GUV25" s="556"/>
      <c r="GUW25" s="556"/>
      <c r="GUX25" s="556"/>
      <c r="GUY25" s="556"/>
      <c r="GUZ25" s="556"/>
      <c r="GVA25" s="556"/>
      <c r="GVB25" s="556"/>
      <c r="GVC25" s="556"/>
      <c r="GVD25" s="556"/>
      <c r="GVE25" s="556"/>
      <c r="GVF25" s="556"/>
      <c r="GVG25" s="556"/>
      <c r="GVH25" s="556"/>
      <c r="GVI25" s="556"/>
      <c r="GVJ25" s="556"/>
      <c r="GVK25" s="556"/>
      <c r="GVL25" s="556"/>
      <c r="GVM25" s="556"/>
      <c r="GVN25" s="556"/>
      <c r="GVO25" s="556"/>
      <c r="GVP25" s="556"/>
      <c r="GVQ25" s="556"/>
      <c r="GVR25" s="556"/>
      <c r="GVS25" s="556"/>
      <c r="GVT25" s="556"/>
      <c r="GVU25" s="556"/>
      <c r="GVV25" s="556"/>
      <c r="GVW25" s="556"/>
      <c r="GVX25" s="556"/>
      <c r="GVY25" s="556"/>
      <c r="GVZ25" s="556"/>
      <c r="GWA25" s="556"/>
      <c r="GWB25" s="556"/>
      <c r="GWC25" s="556"/>
      <c r="GWD25" s="556"/>
      <c r="GWE25" s="556"/>
      <c r="GWF25" s="556"/>
      <c r="GWG25" s="556"/>
      <c r="GWH25" s="556"/>
      <c r="GWI25" s="556"/>
      <c r="GWJ25" s="556"/>
      <c r="GWK25" s="556"/>
      <c r="GWL25" s="556"/>
      <c r="GWM25" s="556"/>
      <c r="GWN25" s="556"/>
      <c r="GWO25" s="556"/>
      <c r="GWP25" s="556"/>
      <c r="GWQ25" s="556"/>
      <c r="GWR25" s="556"/>
      <c r="GWS25" s="556"/>
      <c r="GWT25" s="556"/>
      <c r="GWU25" s="556"/>
      <c r="GWV25" s="556"/>
      <c r="GWW25" s="556"/>
      <c r="GWX25" s="556"/>
      <c r="GWY25" s="556"/>
      <c r="GWZ25" s="556"/>
      <c r="GXA25" s="556"/>
      <c r="GXB25" s="556"/>
      <c r="GXC25" s="556"/>
      <c r="GXD25" s="556"/>
      <c r="GXE25" s="556"/>
      <c r="GXF25" s="556"/>
      <c r="GXG25" s="556"/>
      <c r="GXH25" s="556"/>
      <c r="GXI25" s="556"/>
      <c r="GXJ25" s="556"/>
      <c r="GXK25" s="556"/>
      <c r="GXL25" s="556"/>
      <c r="GXM25" s="556"/>
      <c r="GXN25" s="556"/>
      <c r="GXO25" s="556"/>
      <c r="GXP25" s="556"/>
      <c r="GXQ25" s="556"/>
      <c r="GXR25" s="556"/>
      <c r="GXS25" s="556"/>
      <c r="GXT25" s="556"/>
      <c r="GXU25" s="556"/>
      <c r="GXV25" s="556"/>
      <c r="GXW25" s="556"/>
      <c r="GXX25" s="556"/>
      <c r="GXY25" s="556"/>
      <c r="GXZ25" s="556"/>
      <c r="GYA25" s="556"/>
      <c r="GYB25" s="556"/>
      <c r="GYC25" s="556"/>
      <c r="GYD25" s="556"/>
      <c r="GYE25" s="556"/>
      <c r="GYF25" s="556"/>
      <c r="GYG25" s="556"/>
      <c r="GYH25" s="556"/>
      <c r="GYI25" s="556"/>
      <c r="GYJ25" s="556"/>
      <c r="GYK25" s="556"/>
      <c r="GYL25" s="556"/>
      <c r="GYM25" s="556"/>
      <c r="GYN25" s="556"/>
      <c r="GYO25" s="556"/>
      <c r="GYP25" s="556"/>
      <c r="GYQ25" s="556"/>
      <c r="GYR25" s="556"/>
      <c r="GYS25" s="556"/>
      <c r="GYT25" s="556"/>
      <c r="GYU25" s="556"/>
      <c r="GYV25" s="556"/>
      <c r="GYW25" s="556"/>
      <c r="GYX25" s="556"/>
      <c r="GYY25" s="556"/>
      <c r="GYZ25" s="556"/>
      <c r="GZA25" s="556"/>
      <c r="GZB25" s="556"/>
      <c r="GZC25" s="556"/>
      <c r="GZD25" s="556"/>
      <c r="GZE25" s="556"/>
      <c r="GZF25" s="556"/>
      <c r="GZG25" s="556"/>
      <c r="GZH25" s="556"/>
      <c r="GZI25" s="556"/>
      <c r="GZJ25" s="556"/>
      <c r="GZK25" s="556"/>
      <c r="GZL25" s="556"/>
      <c r="GZM25" s="556"/>
      <c r="GZN25" s="556"/>
      <c r="GZO25" s="556"/>
      <c r="GZP25" s="556"/>
      <c r="GZQ25" s="556"/>
      <c r="GZR25" s="556"/>
      <c r="GZS25" s="556"/>
      <c r="GZT25" s="556"/>
      <c r="GZU25" s="556"/>
      <c r="GZV25" s="556"/>
      <c r="GZW25" s="556"/>
      <c r="GZX25" s="556"/>
      <c r="GZY25" s="556"/>
      <c r="GZZ25" s="556"/>
      <c r="HAA25" s="556"/>
      <c r="HAB25" s="556"/>
      <c r="HAC25" s="556"/>
      <c r="HAD25" s="556"/>
      <c r="HAE25" s="556"/>
      <c r="HAF25" s="556"/>
      <c r="HAG25" s="556"/>
      <c r="HAH25" s="556"/>
      <c r="HAI25" s="556"/>
      <c r="HAJ25" s="556"/>
      <c r="HAK25" s="556"/>
      <c r="HAL25" s="556"/>
      <c r="HAM25" s="556"/>
      <c r="HAN25" s="556"/>
      <c r="HAO25" s="556"/>
      <c r="HAP25" s="556"/>
      <c r="HAQ25" s="556"/>
      <c r="HAR25" s="556"/>
      <c r="HAS25" s="556"/>
      <c r="HAT25" s="556"/>
      <c r="HAU25" s="556"/>
      <c r="HAV25" s="556"/>
      <c r="HAW25" s="556"/>
      <c r="HAX25" s="556"/>
      <c r="HAY25" s="556"/>
      <c r="HAZ25" s="556"/>
      <c r="HBA25" s="556"/>
      <c r="HBB25" s="556"/>
      <c r="HBC25" s="556"/>
      <c r="HBD25" s="556"/>
      <c r="HBE25" s="556"/>
      <c r="HBF25" s="556"/>
      <c r="HBG25" s="556"/>
      <c r="HBH25" s="556"/>
      <c r="HBI25" s="556"/>
      <c r="HBJ25" s="556"/>
      <c r="HBK25" s="556"/>
      <c r="HBL25" s="556"/>
      <c r="HBM25" s="556"/>
      <c r="HBN25" s="556"/>
      <c r="HBO25" s="556"/>
      <c r="HBP25" s="556"/>
      <c r="HBQ25" s="556"/>
      <c r="HBR25" s="556"/>
      <c r="HBS25" s="556"/>
      <c r="HBT25" s="556"/>
      <c r="HBU25" s="556"/>
      <c r="HBV25" s="556"/>
      <c r="HBW25" s="556"/>
      <c r="HBX25" s="556"/>
      <c r="HBY25" s="556"/>
      <c r="HBZ25" s="556"/>
      <c r="HCA25" s="556"/>
      <c r="HCB25" s="556"/>
      <c r="HCC25" s="556"/>
      <c r="HCD25" s="556"/>
      <c r="HCE25" s="556"/>
      <c r="HCF25" s="556"/>
      <c r="HCG25" s="556"/>
      <c r="HCH25" s="556"/>
      <c r="HCI25" s="556"/>
      <c r="HCJ25" s="556"/>
      <c r="HCK25" s="556"/>
      <c r="HCL25" s="556"/>
      <c r="HCM25" s="556"/>
      <c r="HCN25" s="556"/>
      <c r="HCO25" s="556"/>
      <c r="HCP25" s="556"/>
      <c r="HCQ25" s="556"/>
      <c r="HCR25" s="556"/>
      <c r="HCS25" s="556"/>
      <c r="HCT25" s="556"/>
      <c r="HCU25" s="556"/>
      <c r="HCV25" s="556"/>
      <c r="HCW25" s="556"/>
      <c r="HCX25" s="556"/>
      <c r="HCY25" s="556"/>
      <c r="HCZ25" s="556"/>
      <c r="HDA25" s="556"/>
      <c r="HDB25" s="556"/>
      <c r="HDC25" s="556"/>
      <c r="HDD25" s="556"/>
      <c r="HDE25" s="556"/>
      <c r="HDF25" s="556"/>
      <c r="HDG25" s="556"/>
      <c r="HDH25" s="556"/>
      <c r="HDI25" s="556"/>
      <c r="HDJ25" s="556"/>
      <c r="HDK25" s="556"/>
      <c r="HDL25" s="556"/>
      <c r="HDM25" s="556"/>
      <c r="HDN25" s="556"/>
      <c r="HDO25" s="556"/>
      <c r="HDP25" s="556"/>
      <c r="HDQ25" s="556"/>
      <c r="HDR25" s="556"/>
      <c r="HDS25" s="556"/>
      <c r="HDT25" s="556"/>
      <c r="HDU25" s="556"/>
      <c r="HDV25" s="556"/>
      <c r="HDW25" s="556"/>
      <c r="HDX25" s="556"/>
      <c r="HDY25" s="556"/>
      <c r="HDZ25" s="556"/>
      <c r="HEA25" s="556"/>
      <c r="HEB25" s="556"/>
      <c r="HEC25" s="556"/>
      <c r="HED25" s="556"/>
      <c r="HEE25" s="556"/>
      <c r="HEF25" s="556"/>
      <c r="HEG25" s="556"/>
      <c r="HEH25" s="556"/>
      <c r="HEI25" s="556"/>
      <c r="HEJ25" s="556"/>
      <c r="HEK25" s="556"/>
      <c r="HEL25" s="556"/>
      <c r="HEM25" s="556"/>
      <c r="HEN25" s="556"/>
      <c r="HEO25" s="556"/>
      <c r="HEP25" s="556"/>
      <c r="HEQ25" s="556"/>
      <c r="HER25" s="556"/>
      <c r="HES25" s="556"/>
      <c r="HET25" s="556"/>
      <c r="HEU25" s="556"/>
      <c r="HEV25" s="556"/>
      <c r="HEW25" s="556"/>
      <c r="HEX25" s="556"/>
      <c r="HEY25" s="556"/>
      <c r="HEZ25" s="556"/>
      <c r="HFA25" s="556"/>
      <c r="HFB25" s="556"/>
      <c r="HFC25" s="556"/>
      <c r="HFD25" s="556"/>
      <c r="HFE25" s="556"/>
      <c r="HFF25" s="556"/>
      <c r="HFG25" s="556"/>
      <c r="HFH25" s="556"/>
      <c r="HFI25" s="556"/>
      <c r="HFJ25" s="556"/>
      <c r="HFK25" s="556"/>
      <c r="HFL25" s="556"/>
      <c r="HFM25" s="556"/>
      <c r="HFN25" s="556"/>
      <c r="HFO25" s="556"/>
      <c r="HFP25" s="556"/>
      <c r="HFQ25" s="556"/>
      <c r="HFR25" s="556"/>
      <c r="HFS25" s="556"/>
      <c r="HFT25" s="556"/>
      <c r="HFU25" s="556"/>
      <c r="HFV25" s="556"/>
      <c r="HFW25" s="556"/>
      <c r="HFX25" s="556"/>
      <c r="HFY25" s="556"/>
      <c r="HFZ25" s="556"/>
      <c r="HGA25" s="556"/>
      <c r="HGB25" s="556"/>
      <c r="HGC25" s="556"/>
      <c r="HGD25" s="556"/>
      <c r="HGE25" s="556"/>
      <c r="HGF25" s="556"/>
      <c r="HGG25" s="556"/>
      <c r="HGH25" s="556"/>
      <c r="HGI25" s="556"/>
      <c r="HGJ25" s="556"/>
      <c r="HGK25" s="556"/>
      <c r="HGL25" s="556"/>
      <c r="HGM25" s="556"/>
      <c r="HGN25" s="556"/>
      <c r="HGO25" s="556"/>
      <c r="HGP25" s="556"/>
      <c r="HGQ25" s="556"/>
      <c r="HGR25" s="556"/>
      <c r="HGS25" s="556"/>
      <c r="HGT25" s="556"/>
      <c r="HGU25" s="556"/>
      <c r="HGV25" s="556"/>
      <c r="HGW25" s="556"/>
      <c r="HGX25" s="556"/>
      <c r="HGY25" s="556"/>
      <c r="HGZ25" s="556"/>
      <c r="HHA25" s="556"/>
      <c r="HHB25" s="556"/>
      <c r="HHC25" s="556"/>
      <c r="HHD25" s="556"/>
      <c r="HHE25" s="556"/>
      <c r="HHF25" s="556"/>
      <c r="HHG25" s="556"/>
      <c r="HHH25" s="556"/>
      <c r="HHI25" s="556"/>
      <c r="HHJ25" s="556"/>
      <c r="HHK25" s="556"/>
      <c r="HHL25" s="556"/>
      <c r="HHM25" s="556"/>
      <c r="HHN25" s="556"/>
      <c r="HHO25" s="556"/>
      <c r="HHP25" s="556"/>
      <c r="HHQ25" s="556"/>
      <c r="HHR25" s="556"/>
      <c r="HHS25" s="556"/>
      <c r="HHT25" s="556"/>
      <c r="HHU25" s="556"/>
      <c r="HHV25" s="556"/>
      <c r="HHW25" s="556"/>
      <c r="HHX25" s="556"/>
      <c r="HHY25" s="556"/>
      <c r="HHZ25" s="556"/>
      <c r="HIA25" s="556"/>
      <c r="HIB25" s="556"/>
      <c r="HIC25" s="556"/>
      <c r="HID25" s="556"/>
      <c r="HIE25" s="556"/>
      <c r="HIF25" s="556"/>
      <c r="HIG25" s="556"/>
      <c r="HIH25" s="556"/>
      <c r="HII25" s="556"/>
      <c r="HIJ25" s="556"/>
      <c r="HIK25" s="556"/>
      <c r="HIL25" s="556"/>
      <c r="HIM25" s="556"/>
      <c r="HIN25" s="556"/>
      <c r="HIO25" s="556"/>
      <c r="HIP25" s="556"/>
      <c r="HIQ25" s="556"/>
      <c r="HIR25" s="556"/>
      <c r="HIS25" s="556"/>
      <c r="HIT25" s="556"/>
      <c r="HIU25" s="556"/>
      <c r="HIV25" s="556"/>
      <c r="HIW25" s="556"/>
      <c r="HIX25" s="556"/>
      <c r="HIY25" s="556"/>
      <c r="HIZ25" s="556"/>
      <c r="HJA25" s="556"/>
      <c r="HJB25" s="556"/>
      <c r="HJC25" s="556"/>
      <c r="HJD25" s="556"/>
      <c r="HJE25" s="556"/>
      <c r="HJF25" s="556"/>
      <c r="HJG25" s="556"/>
      <c r="HJH25" s="556"/>
      <c r="HJI25" s="556"/>
      <c r="HJJ25" s="556"/>
      <c r="HJK25" s="556"/>
      <c r="HJL25" s="556"/>
      <c r="HJM25" s="556"/>
      <c r="HJN25" s="556"/>
      <c r="HJO25" s="556"/>
      <c r="HJP25" s="556"/>
      <c r="HJQ25" s="556"/>
      <c r="HJR25" s="556"/>
      <c r="HJS25" s="556"/>
      <c r="HJT25" s="556"/>
      <c r="HJU25" s="556"/>
      <c r="HJV25" s="556"/>
      <c r="HJW25" s="556"/>
      <c r="HJX25" s="556"/>
      <c r="HJY25" s="556"/>
      <c r="HJZ25" s="556"/>
      <c r="HKA25" s="556"/>
      <c r="HKB25" s="556"/>
      <c r="HKC25" s="556"/>
      <c r="HKD25" s="556"/>
      <c r="HKE25" s="556"/>
      <c r="HKF25" s="556"/>
      <c r="HKG25" s="556"/>
      <c r="HKH25" s="556"/>
      <c r="HKI25" s="556"/>
      <c r="HKJ25" s="556"/>
      <c r="HKK25" s="556"/>
      <c r="HKL25" s="556"/>
      <c r="HKM25" s="556"/>
      <c r="HKN25" s="556"/>
      <c r="HKO25" s="556"/>
      <c r="HKP25" s="556"/>
      <c r="HKQ25" s="556"/>
      <c r="HKR25" s="556"/>
      <c r="HKS25" s="556"/>
      <c r="HKT25" s="556"/>
      <c r="HKU25" s="556"/>
      <c r="HKV25" s="556"/>
      <c r="HKW25" s="556"/>
      <c r="HKX25" s="556"/>
      <c r="HKY25" s="556"/>
      <c r="HKZ25" s="556"/>
      <c r="HLA25" s="556"/>
      <c r="HLB25" s="556"/>
      <c r="HLC25" s="556"/>
      <c r="HLD25" s="556"/>
      <c r="HLE25" s="556"/>
      <c r="HLF25" s="556"/>
      <c r="HLG25" s="556"/>
      <c r="HLH25" s="556"/>
      <c r="HLI25" s="556"/>
      <c r="HLJ25" s="556"/>
      <c r="HLK25" s="556"/>
      <c r="HLL25" s="556"/>
      <c r="HLM25" s="556"/>
      <c r="HLN25" s="556"/>
      <c r="HLO25" s="556"/>
      <c r="HLP25" s="556"/>
      <c r="HLQ25" s="556"/>
      <c r="HLR25" s="556"/>
      <c r="HLS25" s="556"/>
      <c r="HLT25" s="556"/>
      <c r="HLU25" s="556"/>
      <c r="HLV25" s="556"/>
      <c r="HLW25" s="556"/>
      <c r="HLX25" s="556"/>
      <c r="HLY25" s="556"/>
      <c r="HLZ25" s="556"/>
      <c r="HMA25" s="556"/>
      <c r="HMB25" s="556"/>
      <c r="HMC25" s="556"/>
      <c r="HMD25" s="556"/>
      <c r="HME25" s="556"/>
      <c r="HMF25" s="556"/>
      <c r="HMG25" s="556"/>
      <c r="HMH25" s="556"/>
      <c r="HMI25" s="556"/>
      <c r="HMJ25" s="556"/>
      <c r="HMK25" s="556"/>
      <c r="HML25" s="556"/>
      <c r="HMM25" s="556"/>
      <c r="HMN25" s="556"/>
      <c r="HMO25" s="556"/>
      <c r="HMP25" s="556"/>
      <c r="HMQ25" s="556"/>
      <c r="HMR25" s="556"/>
      <c r="HMS25" s="556"/>
      <c r="HMT25" s="556"/>
      <c r="HMU25" s="556"/>
      <c r="HMV25" s="556"/>
      <c r="HMW25" s="556"/>
      <c r="HMX25" s="556"/>
      <c r="HMY25" s="556"/>
      <c r="HMZ25" s="556"/>
      <c r="HNA25" s="556"/>
      <c r="HNB25" s="556"/>
      <c r="HNC25" s="556"/>
      <c r="HND25" s="556"/>
      <c r="HNE25" s="556"/>
      <c r="HNF25" s="556"/>
      <c r="HNG25" s="556"/>
      <c r="HNH25" s="556"/>
      <c r="HNI25" s="556"/>
      <c r="HNJ25" s="556"/>
      <c r="HNK25" s="556"/>
      <c r="HNL25" s="556"/>
      <c r="HNM25" s="556"/>
      <c r="HNN25" s="556"/>
      <c r="HNO25" s="556"/>
      <c r="HNP25" s="556"/>
      <c r="HNQ25" s="556"/>
      <c r="HNR25" s="556"/>
      <c r="HNS25" s="556"/>
      <c r="HNT25" s="556"/>
      <c r="HNU25" s="556"/>
      <c r="HNV25" s="556"/>
      <c r="HNW25" s="556"/>
      <c r="HNX25" s="556"/>
      <c r="HNY25" s="556"/>
      <c r="HNZ25" s="556"/>
      <c r="HOA25" s="556"/>
      <c r="HOB25" s="556"/>
      <c r="HOC25" s="556"/>
      <c r="HOD25" s="556"/>
      <c r="HOE25" s="556"/>
      <c r="HOF25" s="556"/>
      <c r="HOG25" s="556"/>
      <c r="HOH25" s="556"/>
      <c r="HOI25" s="556"/>
      <c r="HOJ25" s="556"/>
      <c r="HOK25" s="556"/>
      <c r="HOL25" s="556"/>
      <c r="HOM25" s="556"/>
      <c r="HON25" s="556"/>
      <c r="HOO25" s="556"/>
      <c r="HOP25" s="556"/>
      <c r="HOQ25" s="556"/>
      <c r="HOR25" s="556"/>
      <c r="HOS25" s="556"/>
      <c r="HOT25" s="556"/>
      <c r="HOU25" s="556"/>
      <c r="HOV25" s="556"/>
      <c r="HOW25" s="556"/>
      <c r="HOX25" s="556"/>
      <c r="HOY25" s="556"/>
      <c r="HOZ25" s="556"/>
      <c r="HPA25" s="556"/>
      <c r="HPB25" s="556"/>
      <c r="HPC25" s="556"/>
      <c r="HPD25" s="556"/>
      <c r="HPE25" s="556"/>
      <c r="HPF25" s="556"/>
      <c r="HPG25" s="556"/>
      <c r="HPH25" s="556"/>
      <c r="HPI25" s="556"/>
      <c r="HPJ25" s="556"/>
      <c r="HPK25" s="556"/>
      <c r="HPL25" s="556"/>
      <c r="HPM25" s="556"/>
      <c r="HPN25" s="556"/>
      <c r="HPO25" s="556"/>
      <c r="HPP25" s="556"/>
      <c r="HPQ25" s="556"/>
      <c r="HPR25" s="556"/>
      <c r="HPS25" s="556"/>
      <c r="HPT25" s="556"/>
      <c r="HPU25" s="556"/>
      <c r="HPV25" s="556"/>
      <c r="HPW25" s="556"/>
      <c r="HPX25" s="556"/>
      <c r="HPY25" s="556"/>
      <c r="HPZ25" s="556"/>
      <c r="HQA25" s="556"/>
      <c r="HQB25" s="556"/>
      <c r="HQC25" s="556"/>
      <c r="HQD25" s="556"/>
      <c r="HQE25" s="556"/>
      <c r="HQF25" s="556"/>
      <c r="HQG25" s="556"/>
      <c r="HQH25" s="556"/>
      <c r="HQI25" s="556"/>
      <c r="HQJ25" s="556"/>
      <c r="HQK25" s="556"/>
      <c r="HQL25" s="556"/>
      <c r="HQM25" s="556"/>
      <c r="HQN25" s="556"/>
      <c r="HQO25" s="556"/>
      <c r="HQP25" s="556"/>
      <c r="HQQ25" s="556"/>
      <c r="HQR25" s="556"/>
      <c r="HQS25" s="556"/>
      <c r="HQT25" s="556"/>
      <c r="HQU25" s="556"/>
      <c r="HQV25" s="556"/>
      <c r="HQW25" s="556"/>
      <c r="HQX25" s="556"/>
      <c r="HQY25" s="556"/>
      <c r="HQZ25" s="556"/>
      <c r="HRA25" s="556"/>
      <c r="HRB25" s="556"/>
      <c r="HRC25" s="556"/>
      <c r="HRD25" s="556"/>
      <c r="HRE25" s="556"/>
      <c r="HRF25" s="556"/>
      <c r="HRG25" s="556"/>
      <c r="HRH25" s="556"/>
      <c r="HRI25" s="556"/>
      <c r="HRJ25" s="556"/>
      <c r="HRK25" s="556"/>
      <c r="HRL25" s="556"/>
      <c r="HRM25" s="556"/>
      <c r="HRN25" s="556"/>
      <c r="HRO25" s="556"/>
      <c r="HRP25" s="556"/>
      <c r="HRQ25" s="556"/>
      <c r="HRR25" s="556"/>
      <c r="HRS25" s="556"/>
      <c r="HRT25" s="556"/>
      <c r="HRU25" s="556"/>
      <c r="HRV25" s="556"/>
      <c r="HRW25" s="556"/>
      <c r="HRX25" s="556"/>
      <c r="HRY25" s="556"/>
      <c r="HRZ25" s="556"/>
      <c r="HSA25" s="556"/>
      <c r="HSB25" s="556"/>
      <c r="HSC25" s="556"/>
      <c r="HSD25" s="556"/>
      <c r="HSE25" s="556"/>
      <c r="HSF25" s="556"/>
      <c r="HSG25" s="556"/>
      <c r="HSH25" s="556"/>
      <c r="HSI25" s="556"/>
      <c r="HSJ25" s="556"/>
      <c r="HSK25" s="556"/>
      <c r="HSL25" s="556"/>
      <c r="HSM25" s="556"/>
      <c r="HSN25" s="556"/>
      <c r="HSO25" s="556"/>
      <c r="HSP25" s="556"/>
      <c r="HSQ25" s="556"/>
      <c r="HSR25" s="556"/>
      <c r="HSS25" s="556"/>
      <c r="HST25" s="556"/>
      <c r="HSU25" s="556"/>
      <c r="HSV25" s="556"/>
      <c r="HSW25" s="556"/>
      <c r="HSX25" s="556"/>
      <c r="HSY25" s="556"/>
      <c r="HSZ25" s="556"/>
      <c r="HTA25" s="556"/>
      <c r="HTB25" s="556"/>
      <c r="HTC25" s="556"/>
      <c r="HTD25" s="556"/>
      <c r="HTE25" s="556"/>
      <c r="HTF25" s="556"/>
      <c r="HTG25" s="556"/>
      <c r="HTH25" s="556"/>
      <c r="HTI25" s="556"/>
      <c r="HTJ25" s="556"/>
      <c r="HTK25" s="556"/>
      <c r="HTL25" s="556"/>
      <c r="HTM25" s="556"/>
      <c r="HTN25" s="556"/>
      <c r="HTO25" s="556"/>
      <c r="HTP25" s="556"/>
      <c r="HTQ25" s="556"/>
      <c r="HTR25" s="556"/>
      <c r="HTS25" s="556"/>
      <c r="HTT25" s="556"/>
      <c r="HTU25" s="556"/>
      <c r="HTV25" s="556"/>
      <c r="HTW25" s="556"/>
      <c r="HTX25" s="556"/>
      <c r="HTY25" s="556"/>
      <c r="HTZ25" s="556"/>
      <c r="HUA25" s="556"/>
      <c r="HUB25" s="556"/>
      <c r="HUC25" s="556"/>
      <c r="HUD25" s="556"/>
      <c r="HUE25" s="556"/>
      <c r="HUF25" s="556"/>
      <c r="HUG25" s="556"/>
      <c r="HUH25" s="556"/>
      <c r="HUI25" s="556"/>
      <c r="HUJ25" s="556"/>
      <c r="HUK25" s="556"/>
      <c r="HUL25" s="556"/>
      <c r="HUM25" s="556"/>
      <c r="HUN25" s="556"/>
      <c r="HUO25" s="556"/>
      <c r="HUP25" s="556"/>
      <c r="HUQ25" s="556"/>
      <c r="HUR25" s="556"/>
      <c r="HUS25" s="556"/>
      <c r="HUT25" s="556"/>
      <c r="HUU25" s="556"/>
      <c r="HUV25" s="556"/>
      <c r="HUW25" s="556"/>
      <c r="HUX25" s="556"/>
      <c r="HUY25" s="556"/>
      <c r="HUZ25" s="556"/>
      <c r="HVA25" s="556"/>
      <c r="HVB25" s="556"/>
      <c r="HVC25" s="556"/>
      <c r="HVD25" s="556"/>
      <c r="HVE25" s="556"/>
      <c r="HVF25" s="556"/>
      <c r="HVG25" s="556"/>
      <c r="HVH25" s="556"/>
      <c r="HVI25" s="556"/>
      <c r="HVJ25" s="556"/>
      <c r="HVK25" s="556"/>
      <c r="HVL25" s="556"/>
      <c r="HVM25" s="556"/>
      <c r="HVN25" s="556"/>
      <c r="HVO25" s="556"/>
      <c r="HVP25" s="556"/>
      <c r="HVQ25" s="556"/>
      <c r="HVR25" s="556"/>
      <c r="HVS25" s="556"/>
      <c r="HVT25" s="556"/>
      <c r="HVU25" s="556"/>
      <c r="HVV25" s="556"/>
      <c r="HVW25" s="556"/>
      <c r="HVX25" s="556"/>
      <c r="HVY25" s="556"/>
      <c r="HVZ25" s="556"/>
      <c r="HWA25" s="556"/>
      <c r="HWB25" s="556"/>
      <c r="HWC25" s="556"/>
      <c r="HWD25" s="556"/>
      <c r="HWE25" s="556"/>
      <c r="HWF25" s="556"/>
      <c r="HWG25" s="556"/>
      <c r="HWH25" s="556"/>
      <c r="HWI25" s="556"/>
      <c r="HWJ25" s="556"/>
      <c r="HWK25" s="556"/>
      <c r="HWL25" s="556"/>
      <c r="HWM25" s="556"/>
      <c r="HWN25" s="556"/>
      <c r="HWO25" s="556"/>
      <c r="HWP25" s="556"/>
      <c r="HWQ25" s="556"/>
      <c r="HWR25" s="556"/>
      <c r="HWS25" s="556"/>
      <c r="HWT25" s="556"/>
      <c r="HWU25" s="556"/>
      <c r="HWV25" s="556"/>
      <c r="HWW25" s="556"/>
      <c r="HWX25" s="556"/>
      <c r="HWY25" s="556"/>
      <c r="HWZ25" s="556"/>
      <c r="HXA25" s="556"/>
      <c r="HXB25" s="556"/>
      <c r="HXC25" s="556"/>
      <c r="HXD25" s="556"/>
      <c r="HXE25" s="556"/>
      <c r="HXF25" s="556"/>
      <c r="HXG25" s="556"/>
      <c r="HXH25" s="556"/>
      <c r="HXI25" s="556"/>
      <c r="HXJ25" s="556"/>
      <c r="HXK25" s="556"/>
      <c r="HXL25" s="556"/>
      <c r="HXM25" s="556"/>
      <c r="HXN25" s="556"/>
      <c r="HXO25" s="556"/>
      <c r="HXP25" s="556"/>
      <c r="HXQ25" s="556"/>
      <c r="HXR25" s="556"/>
      <c r="HXS25" s="556"/>
      <c r="HXT25" s="556"/>
      <c r="HXU25" s="556"/>
      <c r="HXV25" s="556"/>
      <c r="HXW25" s="556"/>
      <c r="HXX25" s="556"/>
      <c r="HXY25" s="556"/>
      <c r="HXZ25" s="556"/>
      <c r="HYA25" s="556"/>
      <c r="HYB25" s="556"/>
      <c r="HYC25" s="556"/>
      <c r="HYD25" s="556"/>
      <c r="HYE25" s="556"/>
      <c r="HYF25" s="556"/>
      <c r="HYG25" s="556"/>
      <c r="HYH25" s="556"/>
      <c r="HYI25" s="556"/>
      <c r="HYJ25" s="556"/>
      <c r="HYK25" s="556"/>
      <c r="HYL25" s="556"/>
      <c r="HYM25" s="556"/>
      <c r="HYN25" s="556"/>
      <c r="HYO25" s="556"/>
      <c r="HYP25" s="556"/>
      <c r="HYQ25" s="556"/>
      <c r="HYR25" s="556"/>
      <c r="HYS25" s="556"/>
      <c r="HYT25" s="556"/>
      <c r="HYU25" s="556"/>
      <c r="HYV25" s="556"/>
      <c r="HYW25" s="556"/>
      <c r="HYX25" s="556"/>
      <c r="HYY25" s="556"/>
      <c r="HYZ25" s="556"/>
      <c r="HZA25" s="556"/>
      <c r="HZB25" s="556"/>
      <c r="HZC25" s="556"/>
      <c r="HZD25" s="556"/>
      <c r="HZE25" s="556"/>
      <c r="HZF25" s="556"/>
      <c r="HZG25" s="556"/>
      <c r="HZH25" s="556"/>
      <c r="HZI25" s="556"/>
      <c r="HZJ25" s="556"/>
      <c r="HZK25" s="556"/>
      <c r="HZL25" s="556"/>
      <c r="HZM25" s="556"/>
      <c r="HZN25" s="556"/>
      <c r="HZO25" s="556"/>
      <c r="HZP25" s="556"/>
      <c r="HZQ25" s="556"/>
      <c r="HZR25" s="556"/>
      <c r="HZS25" s="556"/>
      <c r="HZT25" s="556"/>
      <c r="HZU25" s="556"/>
      <c r="HZV25" s="556"/>
      <c r="HZW25" s="556"/>
      <c r="HZX25" s="556"/>
      <c r="HZY25" s="556"/>
      <c r="HZZ25" s="556"/>
      <c r="IAA25" s="556"/>
      <c r="IAB25" s="556"/>
      <c r="IAC25" s="556"/>
      <c r="IAD25" s="556"/>
      <c r="IAE25" s="556"/>
      <c r="IAF25" s="556"/>
      <c r="IAG25" s="556"/>
      <c r="IAH25" s="556"/>
      <c r="IAI25" s="556"/>
      <c r="IAJ25" s="556"/>
      <c r="IAK25" s="556"/>
      <c r="IAL25" s="556"/>
      <c r="IAM25" s="556"/>
      <c r="IAN25" s="556"/>
      <c r="IAO25" s="556"/>
      <c r="IAP25" s="556"/>
      <c r="IAQ25" s="556"/>
      <c r="IAR25" s="556"/>
      <c r="IAS25" s="556"/>
      <c r="IAT25" s="556"/>
      <c r="IAU25" s="556"/>
      <c r="IAV25" s="556"/>
      <c r="IAW25" s="556"/>
      <c r="IAX25" s="556"/>
      <c r="IAY25" s="556"/>
      <c r="IAZ25" s="556"/>
      <c r="IBA25" s="556"/>
      <c r="IBB25" s="556"/>
      <c r="IBC25" s="556"/>
      <c r="IBD25" s="556"/>
      <c r="IBE25" s="556"/>
      <c r="IBF25" s="556"/>
      <c r="IBG25" s="556"/>
      <c r="IBH25" s="556"/>
      <c r="IBI25" s="556"/>
      <c r="IBJ25" s="556"/>
      <c r="IBK25" s="556"/>
      <c r="IBL25" s="556"/>
      <c r="IBM25" s="556"/>
      <c r="IBN25" s="556"/>
      <c r="IBO25" s="556"/>
      <c r="IBP25" s="556"/>
      <c r="IBQ25" s="556"/>
      <c r="IBR25" s="556"/>
      <c r="IBS25" s="556"/>
      <c r="IBT25" s="556"/>
      <c r="IBU25" s="556"/>
      <c r="IBV25" s="556"/>
      <c r="IBW25" s="556"/>
      <c r="IBX25" s="556"/>
      <c r="IBY25" s="556"/>
      <c r="IBZ25" s="556"/>
      <c r="ICA25" s="556"/>
      <c r="ICB25" s="556"/>
      <c r="ICC25" s="556"/>
      <c r="ICD25" s="556"/>
      <c r="ICE25" s="556"/>
      <c r="ICF25" s="556"/>
      <c r="ICG25" s="556"/>
      <c r="ICH25" s="556"/>
      <c r="ICI25" s="556"/>
      <c r="ICJ25" s="556"/>
      <c r="ICK25" s="556"/>
      <c r="ICL25" s="556"/>
      <c r="ICM25" s="556"/>
      <c r="ICN25" s="556"/>
      <c r="ICO25" s="556"/>
      <c r="ICP25" s="556"/>
      <c r="ICQ25" s="556"/>
      <c r="ICR25" s="556"/>
      <c r="ICS25" s="556"/>
      <c r="ICT25" s="556"/>
      <c r="ICU25" s="556"/>
      <c r="ICV25" s="556"/>
      <c r="ICW25" s="556"/>
      <c r="ICX25" s="556"/>
      <c r="ICY25" s="556"/>
      <c r="ICZ25" s="556"/>
      <c r="IDA25" s="556"/>
      <c r="IDB25" s="556"/>
      <c r="IDC25" s="556"/>
      <c r="IDD25" s="556"/>
      <c r="IDE25" s="556"/>
      <c r="IDF25" s="556"/>
      <c r="IDG25" s="556"/>
      <c r="IDH25" s="556"/>
      <c r="IDI25" s="556"/>
      <c r="IDJ25" s="556"/>
      <c r="IDK25" s="556"/>
      <c r="IDL25" s="556"/>
      <c r="IDM25" s="556"/>
      <c r="IDN25" s="556"/>
      <c r="IDO25" s="556"/>
      <c r="IDP25" s="556"/>
      <c r="IDQ25" s="556"/>
      <c r="IDR25" s="556"/>
      <c r="IDS25" s="556"/>
      <c r="IDT25" s="556"/>
      <c r="IDU25" s="556"/>
      <c r="IDV25" s="556"/>
      <c r="IDW25" s="556"/>
      <c r="IDX25" s="556"/>
      <c r="IDY25" s="556"/>
      <c r="IDZ25" s="556"/>
      <c r="IEA25" s="556"/>
      <c r="IEB25" s="556"/>
      <c r="IEC25" s="556"/>
      <c r="IED25" s="556"/>
      <c r="IEE25" s="556"/>
      <c r="IEF25" s="556"/>
      <c r="IEG25" s="556"/>
      <c r="IEH25" s="556"/>
      <c r="IEI25" s="556"/>
      <c r="IEJ25" s="556"/>
      <c r="IEK25" s="556"/>
      <c r="IEL25" s="556"/>
      <c r="IEM25" s="556"/>
      <c r="IEN25" s="556"/>
      <c r="IEO25" s="556"/>
      <c r="IEP25" s="556"/>
      <c r="IEQ25" s="556"/>
      <c r="IER25" s="556"/>
      <c r="IES25" s="556"/>
      <c r="IET25" s="556"/>
      <c r="IEU25" s="556"/>
      <c r="IEV25" s="556"/>
      <c r="IEW25" s="556"/>
      <c r="IEX25" s="556"/>
      <c r="IEY25" s="556"/>
      <c r="IEZ25" s="556"/>
      <c r="IFA25" s="556"/>
      <c r="IFB25" s="556"/>
      <c r="IFC25" s="556"/>
      <c r="IFD25" s="556"/>
      <c r="IFE25" s="556"/>
      <c r="IFF25" s="556"/>
      <c r="IFG25" s="556"/>
      <c r="IFH25" s="556"/>
      <c r="IFI25" s="556"/>
      <c r="IFJ25" s="556"/>
      <c r="IFK25" s="556"/>
      <c r="IFL25" s="556"/>
      <c r="IFM25" s="556"/>
      <c r="IFN25" s="556"/>
      <c r="IFO25" s="556"/>
      <c r="IFP25" s="556"/>
      <c r="IFQ25" s="556"/>
      <c r="IFR25" s="556"/>
      <c r="IFS25" s="556"/>
      <c r="IFT25" s="556"/>
      <c r="IFU25" s="556"/>
      <c r="IFV25" s="556"/>
      <c r="IFW25" s="556"/>
      <c r="IFX25" s="556"/>
      <c r="IFY25" s="556"/>
      <c r="IFZ25" s="556"/>
      <c r="IGA25" s="556"/>
      <c r="IGB25" s="556"/>
      <c r="IGC25" s="556"/>
      <c r="IGD25" s="556"/>
      <c r="IGE25" s="556"/>
      <c r="IGF25" s="556"/>
      <c r="IGG25" s="556"/>
      <c r="IGH25" s="556"/>
      <c r="IGI25" s="556"/>
      <c r="IGJ25" s="556"/>
      <c r="IGK25" s="556"/>
      <c r="IGL25" s="556"/>
      <c r="IGM25" s="556"/>
      <c r="IGN25" s="556"/>
      <c r="IGO25" s="556"/>
      <c r="IGP25" s="556"/>
      <c r="IGQ25" s="556"/>
      <c r="IGR25" s="556"/>
      <c r="IGS25" s="556"/>
      <c r="IGT25" s="556"/>
      <c r="IGU25" s="556"/>
      <c r="IGV25" s="556"/>
      <c r="IGW25" s="556"/>
      <c r="IGX25" s="556"/>
      <c r="IGY25" s="556"/>
      <c r="IGZ25" s="556"/>
      <c r="IHA25" s="556"/>
      <c r="IHB25" s="556"/>
      <c r="IHC25" s="556"/>
      <c r="IHD25" s="556"/>
      <c r="IHE25" s="556"/>
      <c r="IHF25" s="556"/>
      <c r="IHG25" s="556"/>
      <c r="IHH25" s="556"/>
      <c r="IHI25" s="556"/>
      <c r="IHJ25" s="556"/>
      <c r="IHK25" s="556"/>
      <c r="IHL25" s="556"/>
      <c r="IHM25" s="556"/>
      <c r="IHN25" s="556"/>
      <c r="IHO25" s="556"/>
      <c r="IHP25" s="556"/>
      <c r="IHQ25" s="556"/>
      <c r="IHR25" s="556"/>
      <c r="IHS25" s="556"/>
      <c r="IHT25" s="556"/>
      <c r="IHU25" s="556"/>
      <c r="IHV25" s="556"/>
      <c r="IHW25" s="556"/>
      <c r="IHX25" s="556"/>
      <c r="IHY25" s="556"/>
      <c r="IHZ25" s="556"/>
      <c r="IIA25" s="556"/>
      <c r="IIB25" s="556"/>
      <c r="IIC25" s="556"/>
      <c r="IID25" s="556"/>
      <c r="IIE25" s="556"/>
      <c r="IIF25" s="556"/>
      <c r="IIG25" s="556"/>
      <c r="IIH25" s="556"/>
      <c r="III25" s="556"/>
      <c r="IIJ25" s="556"/>
      <c r="IIK25" s="556"/>
      <c r="IIL25" s="556"/>
      <c r="IIM25" s="556"/>
      <c r="IIN25" s="556"/>
      <c r="IIO25" s="556"/>
      <c r="IIP25" s="556"/>
      <c r="IIQ25" s="556"/>
      <c r="IIR25" s="556"/>
      <c r="IIS25" s="556"/>
      <c r="IIT25" s="556"/>
      <c r="IIU25" s="556"/>
      <c r="IIV25" s="556"/>
      <c r="IIW25" s="556"/>
      <c r="IIX25" s="556"/>
      <c r="IIY25" s="556"/>
      <c r="IIZ25" s="556"/>
      <c r="IJA25" s="556"/>
      <c r="IJB25" s="556"/>
      <c r="IJC25" s="556"/>
      <c r="IJD25" s="556"/>
      <c r="IJE25" s="556"/>
      <c r="IJF25" s="556"/>
      <c r="IJG25" s="556"/>
      <c r="IJH25" s="556"/>
      <c r="IJI25" s="556"/>
      <c r="IJJ25" s="556"/>
      <c r="IJK25" s="556"/>
      <c r="IJL25" s="556"/>
      <c r="IJM25" s="556"/>
      <c r="IJN25" s="556"/>
      <c r="IJO25" s="556"/>
      <c r="IJP25" s="556"/>
      <c r="IJQ25" s="556"/>
      <c r="IJR25" s="556"/>
      <c r="IJS25" s="556"/>
      <c r="IJT25" s="556"/>
      <c r="IJU25" s="556"/>
      <c r="IJV25" s="556"/>
      <c r="IJW25" s="556"/>
      <c r="IJX25" s="556"/>
      <c r="IJY25" s="556"/>
      <c r="IJZ25" s="556"/>
      <c r="IKA25" s="556"/>
      <c r="IKB25" s="556"/>
      <c r="IKC25" s="556"/>
      <c r="IKD25" s="556"/>
      <c r="IKE25" s="556"/>
      <c r="IKF25" s="556"/>
      <c r="IKG25" s="556"/>
      <c r="IKH25" s="556"/>
      <c r="IKI25" s="556"/>
      <c r="IKJ25" s="556"/>
      <c r="IKK25" s="556"/>
      <c r="IKL25" s="556"/>
      <c r="IKM25" s="556"/>
      <c r="IKN25" s="556"/>
      <c r="IKO25" s="556"/>
      <c r="IKP25" s="556"/>
      <c r="IKQ25" s="556"/>
      <c r="IKR25" s="556"/>
      <c r="IKS25" s="556"/>
      <c r="IKT25" s="556"/>
      <c r="IKU25" s="556"/>
      <c r="IKV25" s="556"/>
      <c r="IKW25" s="556"/>
      <c r="IKX25" s="556"/>
      <c r="IKY25" s="556"/>
      <c r="IKZ25" s="556"/>
      <c r="ILA25" s="556"/>
      <c r="ILB25" s="556"/>
      <c r="ILC25" s="556"/>
      <c r="ILD25" s="556"/>
      <c r="ILE25" s="556"/>
      <c r="ILF25" s="556"/>
      <c r="ILG25" s="556"/>
      <c r="ILH25" s="556"/>
      <c r="ILI25" s="556"/>
      <c r="ILJ25" s="556"/>
      <c r="ILK25" s="556"/>
      <c r="ILL25" s="556"/>
      <c r="ILM25" s="556"/>
      <c r="ILN25" s="556"/>
      <c r="ILO25" s="556"/>
      <c r="ILP25" s="556"/>
      <c r="ILQ25" s="556"/>
      <c r="ILR25" s="556"/>
      <c r="ILS25" s="556"/>
      <c r="ILT25" s="556"/>
      <c r="ILU25" s="556"/>
      <c r="ILV25" s="556"/>
      <c r="ILW25" s="556"/>
      <c r="ILX25" s="556"/>
      <c r="ILY25" s="556"/>
      <c r="ILZ25" s="556"/>
      <c r="IMA25" s="556"/>
      <c r="IMB25" s="556"/>
      <c r="IMC25" s="556"/>
      <c r="IMD25" s="556"/>
      <c r="IME25" s="556"/>
      <c r="IMF25" s="556"/>
      <c r="IMG25" s="556"/>
      <c r="IMH25" s="556"/>
      <c r="IMI25" s="556"/>
      <c r="IMJ25" s="556"/>
      <c r="IMK25" s="556"/>
      <c r="IML25" s="556"/>
      <c r="IMM25" s="556"/>
      <c r="IMN25" s="556"/>
      <c r="IMO25" s="556"/>
      <c r="IMP25" s="556"/>
      <c r="IMQ25" s="556"/>
      <c r="IMR25" s="556"/>
      <c r="IMS25" s="556"/>
      <c r="IMT25" s="556"/>
      <c r="IMU25" s="556"/>
      <c r="IMV25" s="556"/>
      <c r="IMW25" s="556"/>
      <c r="IMX25" s="556"/>
      <c r="IMY25" s="556"/>
      <c r="IMZ25" s="556"/>
      <c r="INA25" s="556"/>
      <c r="INB25" s="556"/>
      <c r="INC25" s="556"/>
      <c r="IND25" s="556"/>
      <c r="INE25" s="556"/>
      <c r="INF25" s="556"/>
      <c r="ING25" s="556"/>
      <c r="INH25" s="556"/>
      <c r="INI25" s="556"/>
      <c r="INJ25" s="556"/>
      <c r="INK25" s="556"/>
      <c r="INL25" s="556"/>
      <c r="INM25" s="556"/>
      <c r="INN25" s="556"/>
      <c r="INO25" s="556"/>
      <c r="INP25" s="556"/>
      <c r="INQ25" s="556"/>
      <c r="INR25" s="556"/>
      <c r="INS25" s="556"/>
      <c r="INT25" s="556"/>
      <c r="INU25" s="556"/>
      <c r="INV25" s="556"/>
      <c r="INW25" s="556"/>
      <c r="INX25" s="556"/>
      <c r="INY25" s="556"/>
      <c r="INZ25" s="556"/>
      <c r="IOA25" s="556"/>
      <c r="IOB25" s="556"/>
      <c r="IOC25" s="556"/>
      <c r="IOD25" s="556"/>
      <c r="IOE25" s="556"/>
      <c r="IOF25" s="556"/>
      <c r="IOG25" s="556"/>
      <c r="IOH25" s="556"/>
      <c r="IOI25" s="556"/>
      <c r="IOJ25" s="556"/>
      <c r="IOK25" s="556"/>
      <c r="IOL25" s="556"/>
      <c r="IOM25" s="556"/>
      <c r="ION25" s="556"/>
      <c r="IOO25" s="556"/>
      <c r="IOP25" s="556"/>
      <c r="IOQ25" s="556"/>
      <c r="IOR25" s="556"/>
      <c r="IOS25" s="556"/>
      <c r="IOT25" s="556"/>
      <c r="IOU25" s="556"/>
      <c r="IOV25" s="556"/>
      <c r="IOW25" s="556"/>
      <c r="IOX25" s="556"/>
      <c r="IOY25" s="556"/>
      <c r="IOZ25" s="556"/>
      <c r="IPA25" s="556"/>
      <c r="IPB25" s="556"/>
      <c r="IPC25" s="556"/>
      <c r="IPD25" s="556"/>
      <c r="IPE25" s="556"/>
      <c r="IPF25" s="556"/>
      <c r="IPG25" s="556"/>
      <c r="IPH25" s="556"/>
      <c r="IPI25" s="556"/>
      <c r="IPJ25" s="556"/>
      <c r="IPK25" s="556"/>
      <c r="IPL25" s="556"/>
      <c r="IPM25" s="556"/>
      <c r="IPN25" s="556"/>
      <c r="IPO25" s="556"/>
      <c r="IPP25" s="556"/>
      <c r="IPQ25" s="556"/>
      <c r="IPR25" s="556"/>
      <c r="IPS25" s="556"/>
      <c r="IPT25" s="556"/>
      <c r="IPU25" s="556"/>
      <c r="IPV25" s="556"/>
      <c r="IPW25" s="556"/>
      <c r="IPX25" s="556"/>
      <c r="IPY25" s="556"/>
      <c r="IPZ25" s="556"/>
      <c r="IQA25" s="556"/>
      <c r="IQB25" s="556"/>
      <c r="IQC25" s="556"/>
      <c r="IQD25" s="556"/>
      <c r="IQE25" s="556"/>
      <c r="IQF25" s="556"/>
      <c r="IQG25" s="556"/>
      <c r="IQH25" s="556"/>
      <c r="IQI25" s="556"/>
      <c r="IQJ25" s="556"/>
      <c r="IQK25" s="556"/>
      <c r="IQL25" s="556"/>
      <c r="IQM25" s="556"/>
      <c r="IQN25" s="556"/>
      <c r="IQO25" s="556"/>
      <c r="IQP25" s="556"/>
      <c r="IQQ25" s="556"/>
      <c r="IQR25" s="556"/>
      <c r="IQS25" s="556"/>
      <c r="IQT25" s="556"/>
      <c r="IQU25" s="556"/>
      <c r="IQV25" s="556"/>
      <c r="IQW25" s="556"/>
      <c r="IQX25" s="556"/>
      <c r="IQY25" s="556"/>
      <c r="IQZ25" s="556"/>
      <c r="IRA25" s="556"/>
      <c r="IRB25" s="556"/>
      <c r="IRC25" s="556"/>
      <c r="IRD25" s="556"/>
      <c r="IRE25" s="556"/>
      <c r="IRF25" s="556"/>
      <c r="IRG25" s="556"/>
      <c r="IRH25" s="556"/>
      <c r="IRI25" s="556"/>
      <c r="IRJ25" s="556"/>
      <c r="IRK25" s="556"/>
      <c r="IRL25" s="556"/>
      <c r="IRM25" s="556"/>
      <c r="IRN25" s="556"/>
      <c r="IRO25" s="556"/>
      <c r="IRP25" s="556"/>
      <c r="IRQ25" s="556"/>
      <c r="IRR25" s="556"/>
      <c r="IRS25" s="556"/>
      <c r="IRT25" s="556"/>
      <c r="IRU25" s="556"/>
      <c r="IRV25" s="556"/>
      <c r="IRW25" s="556"/>
      <c r="IRX25" s="556"/>
      <c r="IRY25" s="556"/>
      <c r="IRZ25" s="556"/>
      <c r="ISA25" s="556"/>
      <c r="ISB25" s="556"/>
      <c r="ISC25" s="556"/>
      <c r="ISD25" s="556"/>
      <c r="ISE25" s="556"/>
      <c r="ISF25" s="556"/>
      <c r="ISG25" s="556"/>
      <c r="ISH25" s="556"/>
      <c r="ISI25" s="556"/>
      <c r="ISJ25" s="556"/>
      <c r="ISK25" s="556"/>
      <c r="ISL25" s="556"/>
      <c r="ISM25" s="556"/>
      <c r="ISN25" s="556"/>
      <c r="ISO25" s="556"/>
      <c r="ISP25" s="556"/>
      <c r="ISQ25" s="556"/>
      <c r="ISR25" s="556"/>
      <c r="ISS25" s="556"/>
      <c r="IST25" s="556"/>
      <c r="ISU25" s="556"/>
      <c r="ISV25" s="556"/>
      <c r="ISW25" s="556"/>
      <c r="ISX25" s="556"/>
      <c r="ISY25" s="556"/>
      <c r="ISZ25" s="556"/>
      <c r="ITA25" s="556"/>
      <c r="ITB25" s="556"/>
      <c r="ITC25" s="556"/>
      <c r="ITD25" s="556"/>
      <c r="ITE25" s="556"/>
      <c r="ITF25" s="556"/>
      <c r="ITG25" s="556"/>
      <c r="ITH25" s="556"/>
      <c r="ITI25" s="556"/>
      <c r="ITJ25" s="556"/>
      <c r="ITK25" s="556"/>
      <c r="ITL25" s="556"/>
      <c r="ITM25" s="556"/>
      <c r="ITN25" s="556"/>
      <c r="ITO25" s="556"/>
      <c r="ITP25" s="556"/>
      <c r="ITQ25" s="556"/>
      <c r="ITR25" s="556"/>
      <c r="ITS25" s="556"/>
      <c r="ITT25" s="556"/>
      <c r="ITU25" s="556"/>
      <c r="ITV25" s="556"/>
      <c r="ITW25" s="556"/>
      <c r="ITX25" s="556"/>
      <c r="ITY25" s="556"/>
      <c r="ITZ25" s="556"/>
      <c r="IUA25" s="556"/>
      <c r="IUB25" s="556"/>
      <c r="IUC25" s="556"/>
      <c r="IUD25" s="556"/>
      <c r="IUE25" s="556"/>
      <c r="IUF25" s="556"/>
      <c r="IUG25" s="556"/>
      <c r="IUH25" s="556"/>
      <c r="IUI25" s="556"/>
      <c r="IUJ25" s="556"/>
      <c r="IUK25" s="556"/>
      <c r="IUL25" s="556"/>
      <c r="IUM25" s="556"/>
      <c r="IUN25" s="556"/>
      <c r="IUO25" s="556"/>
      <c r="IUP25" s="556"/>
      <c r="IUQ25" s="556"/>
      <c r="IUR25" s="556"/>
      <c r="IUS25" s="556"/>
      <c r="IUT25" s="556"/>
      <c r="IUU25" s="556"/>
      <c r="IUV25" s="556"/>
      <c r="IUW25" s="556"/>
      <c r="IUX25" s="556"/>
      <c r="IUY25" s="556"/>
      <c r="IUZ25" s="556"/>
      <c r="IVA25" s="556"/>
      <c r="IVB25" s="556"/>
      <c r="IVC25" s="556"/>
      <c r="IVD25" s="556"/>
      <c r="IVE25" s="556"/>
      <c r="IVF25" s="556"/>
      <c r="IVG25" s="556"/>
      <c r="IVH25" s="556"/>
      <c r="IVI25" s="556"/>
      <c r="IVJ25" s="556"/>
      <c r="IVK25" s="556"/>
      <c r="IVL25" s="556"/>
      <c r="IVM25" s="556"/>
      <c r="IVN25" s="556"/>
      <c r="IVO25" s="556"/>
      <c r="IVP25" s="556"/>
      <c r="IVQ25" s="556"/>
      <c r="IVR25" s="556"/>
      <c r="IVS25" s="556"/>
      <c r="IVT25" s="556"/>
      <c r="IVU25" s="556"/>
      <c r="IVV25" s="556"/>
      <c r="IVW25" s="556"/>
      <c r="IVX25" s="556"/>
      <c r="IVY25" s="556"/>
      <c r="IVZ25" s="556"/>
      <c r="IWA25" s="556"/>
      <c r="IWB25" s="556"/>
      <c r="IWC25" s="556"/>
      <c r="IWD25" s="556"/>
      <c r="IWE25" s="556"/>
      <c r="IWF25" s="556"/>
      <c r="IWG25" s="556"/>
      <c r="IWH25" s="556"/>
      <c r="IWI25" s="556"/>
      <c r="IWJ25" s="556"/>
      <c r="IWK25" s="556"/>
      <c r="IWL25" s="556"/>
      <c r="IWM25" s="556"/>
      <c r="IWN25" s="556"/>
      <c r="IWO25" s="556"/>
      <c r="IWP25" s="556"/>
      <c r="IWQ25" s="556"/>
      <c r="IWR25" s="556"/>
      <c r="IWS25" s="556"/>
      <c r="IWT25" s="556"/>
      <c r="IWU25" s="556"/>
      <c r="IWV25" s="556"/>
      <c r="IWW25" s="556"/>
      <c r="IWX25" s="556"/>
      <c r="IWY25" s="556"/>
      <c r="IWZ25" s="556"/>
      <c r="IXA25" s="556"/>
      <c r="IXB25" s="556"/>
      <c r="IXC25" s="556"/>
      <c r="IXD25" s="556"/>
      <c r="IXE25" s="556"/>
      <c r="IXF25" s="556"/>
      <c r="IXG25" s="556"/>
      <c r="IXH25" s="556"/>
      <c r="IXI25" s="556"/>
      <c r="IXJ25" s="556"/>
      <c r="IXK25" s="556"/>
      <c r="IXL25" s="556"/>
      <c r="IXM25" s="556"/>
      <c r="IXN25" s="556"/>
      <c r="IXO25" s="556"/>
      <c r="IXP25" s="556"/>
      <c r="IXQ25" s="556"/>
      <c r="IXR25" s="556"/>
      <c r="IXS25" s="556"/>
      <c r="IXT25" s="556"/>
      <c r="IXU25" s="556"/>
      <c r="IXV25" s="556"/>
      <c r="IXW25" s="556"/>
      <c r="IXX25" s="556"/>
      <c r="IXY25" s="556"/>
      <c r="IXZ25" s="556"/>
      <c r="IYA25" s="556"/>
      <c r="IYB25" s="556"/>
      <c r="IYC25" s="556"/>
      <c r="IYD25" s="556"/>
      <c r="IYE25" s="556"/>
      <c r="IYF25" s="556"/>
      <c r="IYG25" s="556"/>
      <c r="IYH25" s="556"/>
      <c r="IYI25" s="556"/>
      <c r="IYJ25" s="556"/>
      <c r="IYK25" s="556"/>
      <c r="IYL25" s="556"/>
      <c r="IYM25" s="556"/>
      <c r="IYN25" s="556"/>
      <c r="IYO25" s="556"/>
      <c r="IYP25" s="556"/>
      <c r="IYQ25" s="556"/>
      <c r="IYR25" s="556"/>
      <c r="IYS25" s="556"/>
      <c r="IYT25" s="556"/>
      <c r="IYU25" s="556"/>
      <c r="IYV25" s="556"/>
      <c r="IYW25" s="556"/>
      <c r="IYX25" s="556"/>
      <c r="IYY25" s="556"/>
      <c r="IYZ25" s="556"/>
      <c r="IZA25" s="556"/>
      <c r="IZB25" s="556"/>
      <c r="IZC25" s="556"/>
      <c r="IZD25" s="556"/>
      <c r="IZE25" s="556"/>
      <c r="IZF25" s="556"/>
      <c r="IZG25" s="556"/>
      <c r="IZH25" s="556"/>
      <c r="IZI25" s="556"/>
      <c r="IZJ25" s="556"/>
      <c r="IZK25" s="556"/>
      <c r="IZL25" s="556"/>
      <c r="IZM25" s="556"/>
      <c r="IZN25" s="556"/>
      <c r="IZO25" s="556"/>
      <c r="IZP25" s="556"/>
      <c r="IZQ25" s="556"/>
      <c r="IZR25" s="556"/>
      <c r="IZS25" s="556"/>
      <c r="IZT25" s="556"/>
      <c r="IZU25" s="556"/>
      <c r="IZV25" s="556"/>
      <c r="IZW25" s="556"/>
      <c r="IZX25" s="556"/>
      <c r="IZY25" s="556"/>
      <c r="IZZ25" s="556"/>
      <c r="JAA25" s="556"/>
      <c r="JAB25" s="556"/>
      <c r="JAC25" s="556"/>
      <c r="JAD25" s="556"/>
      <c r="JAE25" s="556"/>
      <c r="JAF25" s="556"/>
      <c r="JAG25" s="556"/>
      <c r="JAH25" s="556"/>
      <c r="JAI25" s="556"/>
      <c r="JAJ25" s="556"/>
      <c r="JAK25" s="556"/>
      <c r="JAL25" s="556"/>
      <c r="JAM25" s="556"/>
      <c r="JAN25" s="556"/>
      <c r="JAO25" s="556"/>
      <c r="JAP25" s="556"/>
      <c r="JAQ25" s="556"/>
      <c r="JAR25" s="556"/>
      <c r="JAS25" s="556"/>
      <c r="JAT25" s="556"/>
      <c r="JAU25" s="556"/>
      <c r="JAV25" s="556"/>
      <c r="JAW25" s="556"/>
      <c r="JAX25" s="556"/>
      <c r="JAY25" s="556"/>
      <c r="JAZ25" s="556"/>
      <c r="JBA25" s="556"/>
      <c r="JBB25" s="556"/>
      <c r="JBC25" s="556"/>
      <c r="JBD25" s="556"/>
      <c r="JBE25" s="556"/>
      <c r="JBF25" s="556"/>
      <c r="JBG25" s="556"/>
      <c r="JBH25" s="556"/>
      <c r="JBI25" s="556"/>
      <c r="JBJ25" s="556"/>
      <c r="JBK25" s="556"/>
      <c r="JBL25" s="556"/>
      <c r="JBM25" s="556"/>
      <c r="JBN25" s="556"/>
      <c r="JBO25" s="556"/>
      <c r="JBP25" s="556"/>
      <c r="JBQ25" s="556"/>
      <c r="JBR25" s="556"/>
      <c r="JBS25" s="556"/>
      <c r="JBT25" s="556"/>
      <c r="JBU25" s="556"/>
      <c r="JBV25" s="556"/>
      <c r="JBW25" s="556"/>
      <c r="JBX25" s="556"/>
      <c r="JBY25" s="556"/>
      <c r="JBZ25" s="556"/>
      <c r="JCA25" s="556"/>
      <c r="JCB25" s="556"/>
      <c r="JCC25" s="556"/>
      <c r="JCD25" s="556"/>
      <c r="JCE25" s="556"/>
      <c r="JCF25" s="556"/>
      <c r="JCG25" s="556"/>
      <c r="JCH25" s="556"/>
      <c r="JCI25" s="556"/>
      <c r="JCJ25" s="556"/>
      <c r="JCK25" s="556"/>
      <c r="JCL25" s="556"/>
      <c r="JCM25" s="556"/>
      <c r="JCN25" s="556"/>
      <c r="JCO25" s="556"/>
      <c r="JCP25" s="556"/>
      <c r="JCQ25" s="556"/>
      <c r="JCR25" s="556"/>
      <c r="JCS25" s="556"/>
      <c r="JCT25" s="556"/>
      <c r="JCU25" s="556"/>
      <c r="JCV25" s="556"/>
      <c r="JCW25" s="556"/>
      <c r="JCX25" s="556"/>
      <c r="JCY25" s="556"/>
      <c r="JCZ25" s="556"/>
      <c r="JDA25" s="556"/>
      <c r="JDB25" s="556"/>
      <c r="JDC25" s="556"/>
      <c r="JDD25" s="556"/>
      <c r="JDE25" s="556"/>
      <c r="JDF25" s="556"/>
      <c r="JDG25" s="556"/>
      <c r="JDH25" s="556"/>
      <c r="JDI25" s="556"/>
      <c r="JDJ25" s="556"/>
      <c r="JDK25" s="556"/>
      <c r="JDL25" s="556"/>
      <c r="JDM25" s="556"/>
      <c r="JDN25" s="556"/>
      <c r="JDO25" s="556"/>
      <c r="JDP25" s="556"/>
      <c r="JDQ25" s="556"/>
      <c r="JDR25" s="556"/>
      <c r="JDS25" s="556"/>
      <c r="JDT25" s="556"/>
      <c r="JDU25" s="556"/>
      <c r="JDV25" s="556"/>
      <c r="JDW25" s="556"/>
      <c r="JDX25" s="556"/>
      <c r="JDY25" s="556"/>
      <c r="JDZ25" s="556"/>
      <c r="JEA25" s="556"/>
      <c r="JEB25" s="556"/>
      <c r="JEC25" s="556"/>
      <c r="JED25" s="556"/>
      <c r="JEE25" s="556"/>
      <c r="JEF25" s="556"/>
      <c r="JEG25" s="556"/>
      <c r="JEH25" s="556"/>
      <c r="JEI25" s="556"/>
      <c r="JEJ25" s="556"/>
      <c r="JEK25" s="556"/>
      <c r="JEL25" s="556"/>
      <c r="JEM25" s="556"/>
      <c r="JEN25" s="556"/>
      <c r="JEO25" s="556"/>
      <c r="JEP25" s="556"/>
      <c r="JEQ25" s="556"/>
      <c r="JER25" s="556"/>
      <c r="JES25" s="556"/>
      <c r="JET25" s="556"/>
      <c r="JEU25" s="556"/>
      <c r="JEV25" s="556"/>
      <c r="JEW25" s="556"/>
      <c r="JEX25" s="556"/>
      <c r="JEY25" s="556"/>
      <c r="JEZ25" s="556"/>
      <c r="JFA25" s="556"/>
      <c r="JFB25" s="556"/>
      <c r="JFC25" s="556"/>
      <c r="JFD25" s="556"/>
      <c r="JFE25" s="556"/>
      <c r="JFF25" s="556"/>
      <c r="JFG25" s="556"/>
      <c r="JFH25" s="556"/>
      <c r="JFI25" s="556"/>
      <c r="JFJ25" s="556"/>
      <c r="JFK25" s="556"/>
      <c r="JFL25" s="556"/>
      <c r="JFM25" s="556"/>
      <c r="JFN25" s="556"/>
      <c r="JFO25" s="556"/>
      <c r="JFP25" s="556"/>
      <c r="JFQ25" s="556"/>
      <c r="JFR25" s="556"/>
      <c r="JFS25" s="556"/>
      <c r="JFT25" s="556"/>
      <c r="JFU25" s="556"/>
      <c r="JFV25" s="556"/>
      <c r="JFW25" s="556"/>
      <c r="JFX25" s="556"/>
      <c r="JFY25" s="556"/>
      <c r="JFZ25" s="556"/>
      <c r="JGA25" s="556"/>
      <c r="JGB25" s="556"/>
      <c r="JGC25" s="556"/>
      <c r="JGD25" s="556"/>
      <c r="JGE25" s="556"/>
      <c r="JGF25" s="556"/>
      <c r="JGG25" s="556"/>
      <c r="JGH25" s="556"/>
      <c r="JGI25" s="556"/>
      <c r="JGJ25" s="556"/>
      <c r="JGK25" s="556"/>
      <c r="JGL25" s="556"/>
      <c r="JGM25" s="556"/>
      <c r="JGN25" s="556"/>
      <c r="JGO25" s="556"/>
      <c r="JGP25" s="556"/>
      <c r="JGQ25" s="556"/>
      <c r="JGR25" s="556"/>
      <c r="JGS25" s="556"/>
      <c r="JGT25" s="556"/>
      <c r="JGU25" s="556"/>
      <c r="JGV25" s="556"/>
      <c r="JGW25" s="556"/>
      <c r="JGX25" s="556"/>
      <c r="JGY25" s="556"/>
      <c r="JGZ25" s="556"/>
      <c r="JHA25" s="556"/>
      <c r="JHB25" s="556"/>
      <c r="JHC25" s="556"/>
      <c r="JHD25" s="556"/>
      <c r="JHE25" s="556"/>
      <c r="JHF25" s="556"/>
      <c r="JHG25" s="556"/>
      <c r="JHH25" s="556"/>
      <c r="JHI25" s="556"/>
      <c r="JHJ25" s="556"/>
      <c r="JHK25" s="556"/>
      <c r="JHL25" s="556"/>
      <c r="JHM25" s="556"/>
      <c r="JHN25" s="556"/>
      <c r="JHO25" s="556"/>
      <c r="JHP25" s="556"/>
      <c r="JHQ25" s="556"/>
      <c r="JHR25" s="556"/>
      <c r="JHS25" s="556"/>
      <c r="JHT25" s="556"/>
      <c r="JHU25" s="556"/>
      <c r="JHV25" s="556"/>
      <c r="JHW25" s="556"/>
      <c r="JHX25" s="556"/>
      <c r="JHY25" s="556"/>
      <c r="JHZ25" s="556"/>
      <c r="JIA25" s="556"/>
      <c r="JIB25" s="556"/>
      <c r="JIC25" s="556"/>
      <c r="JID25" s="556"/>
      <c r="JIE25" s="556"/>
      <c r="JIF25" s="556"/>
      <c r="JIG25" s="556"/>
      <c r="JIH25" s="556"/>
      <c r="JII25" s="556"/>
      <c r="JIJ25" s="556"/>
      <c r="JIK25" s="556"/>
      <c r="JIL25" s="556"/>
      <c r="JIM25" s="556"/>
      <c r="JIN25" s="556"/>
      <c r="JIO25" s="556"/>
      <c r="JIP25" s="556"/>
      <c r="JIQ25" s="556"/>
      <c r="JIR25" s="556"/>
      <c r="JIS25" s="556"/>
      <c r="JIT25" s="556"/>
      <c r="JIU25" s="556"/>
      <c r="JIV25" s="556"/>
      <c r="JIW25" s="556"/>
      <c r="JIX25" s="556"/>
      <c r="JIY25" s="556"/>
      <c r="JIZ25" s="556"/>
      <c r="JJA25" s="556"/>
      <c r="JJB25" s="556"/>
      <c r="JJC25" s="556"/>
      <c r="JJD25" s="556"/>
      <c r="JJE25" s="556"/>
      <c r="JJF25" s="556"/>
      <c r="JJG25" s="556"/>
      <c r="JJH25" s="556"/>
      <c r="JJI25" s="556"/>
      <c r="JJJ25" s="556"/>
      <c r="JJK25" s="556"/>
      <c r="JJL25" s="556"/>
      <c r="JJM25" s="556"/>
      <c r="JJN25" s="556"/>
      <c r="JJO25" s="556"/>
      <c r="JJP25" s="556"/>
      <c r="JJQ25" s="556"/>
      <c r="JJR25" s="556"/>
      <c r="JJS25" s="556"/>
      <c r="JJT25" s="556"/>
      <c r="JJU25" s="556"/>
      <c r="JJV25" s="556"/>
      <c r="JJW25" s="556"/>
      <c r="JJX25" s="556"/>
      <c r="JJY25" s="556"/>
      <c r="JJZ25" s="556"/>
      <c r="JKA25" s="556"/>
      <c r="JKB25" s="556"/>
      <c r="JKC25" s="556"/>
      <c r="JKD25" s="556"/>
      <c r="JKE25" s="556"/>
      <c r="JKF25" s="556"/>
      <c r="JKG25" s="556"/>
      <c r="JKH25" s="556"/>
      <c r="JKI25" s="556"/>
      <c r="JKJ25" s="556"/>
      <c r="JKK25" s="556"/>
      <c r="JKL25" s="556"/>
      <c r="JKM25" s="556"/>
      <c r="JKN25" s="556"/>
      <c r="JKO25" s="556"/>
      <c r="JKP25" s="556"/>
      <c r="JKQ25" s="556"/>
      <c r="JKR25" s="556"/>
      <c r="JKS25" s="556"/>
      <c r="JKT25" s="556"/>
      <c r="JKU25" s="556"/>
      <c r="JKV25" s="556"/>
      <c r="JKW25" s="556"/>
      <c r="JKX25" s="556"/>
      <c r="JKY25" s="556"/>
      <c r="JKZ25" s="556"/>
      <c r="JLA25" s="556"/>
      <c r="JLB25" s="556"/>
      <c r="JLC25" s="556"/>
      <c r="JLD25" s="556"/>
      <c r="JLE25" s="556"/>
      <c r="JLF25" s="556"/>
      <c r="JLG25" s="556"/>
      <c r="JLH25" s="556"/>
      <c r="JLI25" s="556"/>
      <c r="JLJ25" s="556"/>
      <c r="JLK25" s="556"/>
      <c r="JLL25" s="556"/>
      <c r="JLM25" s="556"/>
      <c r="JLN25" s="556"/>
      <c r="JLO25" s="556"/>
      <c r="JLP25" s="556"/>
      <c r="JLQ25" s="556"/>
      <c r="JLR25" s="556"/>
      <c r="JLS25" s="556"/>
      <c r="JLT25" s="556"/>
      <c r="JLU25" s="556"/>
      <c r="JLV25" s="556"/>
      <c r="JLW25" s="556"/>
      <c r="JLX25" s="556"/>
      <c r="JLY25" s="556"/>
      <c r="JLZ25" s="556"/>
      <c r="JMA25" s="556"/>
      <c r="JMB25" s="556"/>
      <c r="JMC25" s="556"/>
      <c r="JMD25" s="556"/>
      <c r="JME25" s="556"/>
      <c r="JMF25" s="556"/>
      <c r="JMG25" s="556"/>
      <c r="JMH25" s="556"/>
      <c r="JMI25" s="556"/>
      <c r="JMJ25" s="556"/>
      <c r="JMK25" s="556"/>
      <c r="JML25" s="556"/>
      <c r="JMM25" s="556"/>
      <c r="JMN25" s="556"/>
      <c r="JMO25" s="556"/>
      <c r="JMP25" s="556"/>
      <c r="JMQ25" s="556"/>
      <c r="JMR25" s="556"/>
      <c r="JMS25" s="556"/>
      <c r="JMT25" s="556"/>
      <c r="JMU25" s="556"/>
      <c r="JMV25" s="556"/>
      <c r="JMW25" s="556"/>
      <c r="JMX25" s="556"/>
      <c r="JMY25" s="556"/>
      <c r="JMZ25" s="556"/>
      <c r="JNA25" s="556"/>
      <c r="JNB25" s="556"/>
      <c r="JNC25" s="556"/>
      <c r="JND25" s="556"/>
      <c r="JNE25" s="556"/>
      <c r="JNF25" s="556"/>
      <c r="JNG25" s="556"/>
      <c r="JNH25" s="556"/>
      <c r="JNI25" s="556"/>
      <c r="JNJ25" s="556"/>
      <c r="JNK25" s="556"/>
      <c r="JNL25" s="556"/>
      <c r="JNM25" s="556"/>
      <c r="JNN25" s="556"/>
      <c r="JNO25" s="556"/>
      <c r="JNP25" s="556"/>
      <c r="JNQ25" s="556"/>
      <c r="JNR25" s="556"/>
      <c r="JNS25" s="556"/>
      <c r="JNT25" s="556"/>
      <c r="JNU25" s="556"/>
      <c r="JNV25" s="556"/>
      <c r="JNW25" s="556"/>
      <c r="JNX25" s="556"/>
      <c r="JNY25" s="556"/>
      <c r="JNZ25" s="556"/>
      <c r="JOA25" s="556"/>
      <c r="JOB25" s="556"/>
      <c r="JOC25" s="556"/>
      <c r="JOD25" s="556"/>
      <c r="JOE25" s="556"/>
      <c r="JOF25" s="556"/>
      <c r="JOG25" s="556"/>
      <c r="JOH25" s="556"/>
      <c r="JOI25" s="556"/>
      <c r="JOJ25" s="556"/>
      <c r="JOK25" s="556"/>
      <c r="JOL25" s="556"/>
      <c r="JOM25" s="556"/>
      <c r="JON25" s="556"/>
      <c r="JOO25" s="556"/>
      <c r="JOP25" s="556"/>
      <c r="JOQ25" s="556"/>
      <c r="JOR25" s="556"/>
      <c r="JOS25" s="556"/>
      <c r="JOT25" s="556"/>
      <c r="JOU25" s="556"/>
      <c r="JOV25" s="556"/>
      <c r="JOW25" s="556"/>
      <c r="JOX25" s="556"/>
      <c r="JOY25" s="556"/>
      <c r="JOZ25" s="556"/>
      <c r="JPA25" s="556"/>
      <c r="JPB25" s="556"/>
      <c r="JPC25" s="556"/>
      <c r="JPD25" s="556"/>
      <c r="JPE25" s="556"/>
      <c r="JPF25" s="556"/>
      <c r="JPG25" s="556"/>
      <c r="JPH25" s="556"/>
      <c r="JPI25" s="556"/>
      <c r="JPJ25" s="556"/>
      <c r="JPK25" s="556"/>
      <c r="JPL25" s="556"/>
      <c r="JPM25" s="556"/>
      <c r="JPN25" s="556"/>
      <c r="JPO25" s="556"/>
      <c r="JPP25" s="556"/>
      <c r="JPQ25" s="556"/>
      <c r="JPR25" s="556"/>
      <c r="JPS25" s="556"/>
      <c r="JPT25" s="556"/>
      <c r="JPU25" s="556"/>
      <c r="JPV25" s="556"/>
      <c r="JPW25" s="556"/>
      <c r="JPX25" s="556"/>
      <c r="JPY25" s="556"/>
      <c r="JPZ25" s="556"/>
      <c r="JQA25" s="556"/>
      <c r="JQB25" s="556"/>
      <c r="JQC25" s="556"/>
      <c r="JQD25" s="556"/>
      <c r="JQE25" s="556"/>
      <c r="JQF25" s="556"/>
      <c r="JQG25" s="556"/>
      <c r="JQH25" s="556"/>
      <c r="JQI25" s="556"/>
      <c r="JQJ25" s="556"/>
      <c r="JQK25" s="556"/>
      <c r="JQL25" s="556"/>
      <c r="JQM25" s="556"/>
      <c r="JQN25" s="556"/>
      <c r="JQO25" s="556"/>
      <c r="JQP25" s="556"/>
      <c r="JQQ25" s="556"/>
      <c r="JQR25" s="556"/>
      <c r="JQS25" s="556"/>
      <c r="JQT25" s="556"/>
      <c r="JQU25" s="556"/>
      <c r="JQV25" s="556"/>
      <c r="JQW25" s="556"/>
      <c r="JQX25" s="556"/>
      <c r="JQY25" s="556"/>
      <c r="JQZ25" s="556"/>
      <c r="JRA25" s="556"/>
      <c r="JRB25" s="556"/>
      <c r="JRC25" s="556"/>
      <c r="JRD25" s="556"/>
      <c r="JRE25" s="556"/>
      <c r="JRF25" s="556"/>
      <c r="JRG25" s="556"/>
      <c r="JRH25" s="556"/>
      <c r="JRI25" s="556"/>
      <c r="JRJ25" s="556"/>
      <c r="JRK25" s="556"/>
      <c r="JRL25" s="556"/>
      <c r="JRM25" s="556"/>
      <c r="JRN25" s="556"/>
      <c r="JRO25" s="556"/>
      <c r="JRP25" s="556"/>
      <c r="JRQ25" s="556"/>
      <c r="JRR25" s="556"/>
      <c r="JRS25" s="556"/>
      <c r="JRT25" s="556"/>
      <c r="JRU25" s="556"/>
      <c r="JRV25" s="556"/>
      <c r="JRW25" s="556"/>
      <c r="JRX25" s="556"/>
      <c r="JRY25" s="556"/>
      <c r="JRZ25" s="556"/>
      <c r="JSA25" s="556"/>
      <c r="JSB25" s="556"/>
      <c r="JSC25" s="556"/>
      <c r="JSD25" s="556"/>
      <c r="JSE25" s="556"/>
      <c r="JSF25" s="556"/>
      <c r="JSG25" s="556"/>
      <c r="JSH25" s="556"/>
      <c r="JSI25" s="556"/>
      <c r="JSJ25" s="556"/>
      <c r="JSK25" s="556"/>
      <c r="JSL25" s="556"/>
      <c r="JSM25" s="556"/>
      <c r="JSN25" s="556"/>
      <c r="JSO25" s="556"/>
      <c r="JSP25" s="556"/>
      <c r="JSQ25" s="556"/>
      <c r="JSR25" s="556"/>
      <c r="JSS25" s="556"/>
      <c r="JST25" s="556"/>
      <c r="JSU25" s="556"/>
      <c r="JSV25" s="556"/>
      <c r="JSW25" s="556"/>
      <c r="JSX25" s="556"/>
      <c r="JSY25" s="556"/>
      <c r="JSZ25" s="556"/>
      <c r="JTA25" s="556"/>
      <c r="JTB25" s="556"/>
      <c r="JTC25" s="556"/>
      <c r="JTD25" s="556"/>
      <c r="JTE25" s="556"/>
      <c r="JTF25" s="556"/>
      <c r="JTG25" s="556"/>
      <c r="JTH25" s="556"/>
      <c r="JTI25" s="556"/>
      <c r="JTJ25" s="556"/>
      <c r="JTK25" s="556"/>
      <c r="JTL25" s="556"/>
      <c r="JTM25" s="556"/>
      <c r="JTN25" s="556"/>
      <c r="JTO25" s="556"/>
      <c r="JTP25" s="556"/>
      <c r="JTQ25" s="556"/>
      <c r="JTR25" s="556"/>
      <c r="JTS25" s="556"/>
      <c r="JTT25" s="556"/>
      <c r="JTU25" s="556"/>
      <c r="JTV25" s="556"/>
      <c r="JTW25" s="556"/>
      <c r="JTX25" s="556"/>
      <c r="JTY25" s="556"/>
      <c r="JTZ25" s="556"/>
      <c r="JUA25" s="556"/>
      <c r="JUB25" s="556"/>
      <c r="JUC25" s="556"/>
      <c r="JUD25" s="556"/>
      <c r="JUE25" s="556"/>
      <c r="JUF25" s="556"/>
      <c r="JUG25" s="556"/>
      <c r="JUH25" s="556"/>
      <c r="JUI25" s="556"/>
      <c r="JUJ25" s="556"/>
      <c r="JUK25" s="556"/>
      <c r="JUL25" s="556"/>
      <c r="JUM25" s="556"/>
      <c r="JUN25" s="556"/>
      <c r="JUO25" s="556"/>
      <c r="JUP25" s="556"/>
      <c r="JUQ25" s="556"/>
      <c r="JUR25" s="556"/>
      <c r="JUS25" s="556"/>
      <c r="JUT25" s="556"/>
      <c r="JUU25" s="556"/>
      <c r="JUV25" s="556"/>
      <c r="JUW25" s="556"/>
      <c r="JUX25" s="556"/>
      <c r="JUY25" s="556"/>
      <c r="JUZ25" s="556"/>
      <c r="JVA25" s="556"/>
      <c r="JVB25" s="556"/>
      <c r="JVC25" s="556"/>
      <c r="JVD25" s="556"/>
      <c r="JVE25" s="556"/>
      <c r="JVF25" s="556"/>
      <c r="JVG25" s="556"/>
      <c r="JVH25" s="556"/>
      <c r="JVI25" s="556"/>
      <c r="JVJ25" s="556"/>
      <c r="JVK25" s="556"/>
      <c r="JVL25" s="556"/>
      <c r="JVM25" s="556"/>
      <c r="JVN25" s="556"/>
      <c r="JVO25" s="556"/>
      <c r="JVP25" s="556"/>
      <c r="JVQ25" s="556"/>
      <c r="JVR25" s="556"/>
      <c r="JVS25" s="556"/>
      <c r="JVT25" s="556"/>
      <c r="JVU25" s="556"/>
      <c r="JVV25" s="556"/>
      <c r="JVW25" s="556"/>
      <c r="JVX25" s="556"/>
      <c r="JVY25" s="556"/>
      <c r="JVZ25" s="556"/>
      <c r="JWA25" s="556"/>
      <c r="JWB25" s="556"/>
      <c r="JWC25" s="556"/>
      <c r="JWD25" s="556"/>
      <c r="JWE25" s="556"/>
      <c r="JWF25" s="556"/>
      <c r="JWG25" s="556"/>
      <c r="JWH25" s="556"/>
      <c r="JWI25" s="556"/>
      <c r="JWJ25" s="556"/>
      <c r="JWK25" s="556"/>
      <c r="JWL25" s="556"/>
      <c r="JWM25" s="556"/>
      <c r="JWN25" s="556"/>
      <c r="JWO25" s="556"/>
      <c r="JWP25" s="556"/>
      <c r="JWQ25" s="556"/>
      <c r="JWR25" s="556"/>
      <c r="JWS25" s="556"/>
      <c r="JWT25" s="556"/>
      <c r="JWU25" s="556"/>
      <c r="JWV25" s="556"/>
      <c r="JWW25" s="556"/>
      <c r="JWX25" s="556"/>
      <c r="JWY25" s="556"/>
      <c r="JWZ25" s="556"/>
      <c r="JXA25" s="556"/>
      <c r="JXB25" s="556"/>
      <c r="JXC25" s="556"/>
      <c r="JXD25" s="556"/>
      <c r="JXE25" s="556"/>
      <c r="JXF25" s="556"/>
      <c r="JXG25" s="556"/>
      <c r="JXH25" s="556"/>
      <c r="JXI25" s="556"/>
      <c r="JXJ25" s="556"/>
      <c r="JXK25" s="556"/>
      <c r="JXL25" s="556"/>
      <c r="JXM25" s="556"/>
      <c r="JXN25" s="556"/>
      <c r="JXO25" s="556"/>
      <c r="JXP25" s="556"/>
      <c r="JXQ25" s="556"/>
      <c r="JXR25" s="556"/>
      <c r="JXS25" s="556"/>
      <c r="JXT25" s="556"/>
      <c r="JXU25" s="556"/>
      <c r="JXV25" s="556"/>
      <c r="JXW25" s="556"/>
      <c r="JXX25" s="556"/>
      <c r="JXY25" s="556"/>
      <c r="JXZ25" s="556"/>
      <c r="JYA25" s="556"/>
      <c r="JYB25" s="556"/>
      <c r="JYC25" s="556"/>
      <c r="JYD25" s="556"/>
      <c r="JYE25" s="556"/>
      <c r="JYF25" s="556"/>
      <c r="JYG25" s="556"/>
      <c r="JYH25" s="556"/>
      <c r="JYI25" s="556"/>
      <c r="JYJ25" s="556"/>
      <c r="JYK25" s="556"/>
      <c r="JYL25" s="556"/>
      <c r="JYM25" s="556"/>
      <c r="JYN25" s="556"/>
      <c r="JYO25" s="556"/>
      <c r="JYP25" s="556"/>
      <c r="JYQ25" s="556"/>
      <c r="JYR25" s="556"/>
      <c r="JYS25" s="556"/>
      <c r="JYT25" s="556"/>
      <c r="JYU25" s="556"/>
      <c r="JYV25" s="556"/>
      <c r="JYW25" s="556"/>
      <c r="JYX25" s="556"/>
      <c r="JYY25" s="556"/>
      <c r="JYZ25" s="556"/>
      <c r="JZA25" s="556"/>
      <c r="JZB25" s="556"/>
      <c r="JZC25" s="556"/>
      <c r="JZD25" s="556"/>
      <c r="JZE25" s="556"/>
      <c r="JZF25" s="556"/>
      <c r="JZG25" s="556"/>
      <c r="JZH25" s="556"/>
      <c r="JZI25" s="556"/>
      <c r="JZJ25" s="556"/>
      <c r="JZK25" s="556"/>
      <c r="JZL25" s="556"/>
      <c r="JZM25" s="556"/>
      <c r="JZN25" s="556"/>
      <c r="JZO25" s="556"/>
      <c r="JZP25" s="556"/>
      <c r="JZQ25" s="556"/>
      <c r="JZR25" s="556"/>
      <c r="JZS25" s="556"/>
      <c r="JZT25" s="556"/>
      <c r="JZU25" s="556"/>
      <c r="JZV25" s="556"/>
      <c r="JZW25" s="556"/>
      <c r="JZX25" s="556"/>
      <c r="JZY25" s="556"/>
      <c r="JZZ25" s="556"/>
      <c r="KAA25" s="556"/>
      <c r="KAB25" s="556"/>
      <c r="KAC25" s="556"/>
      <c r="KAD25" s="556"/>
      <c r="KAE25" s="556"/>
      <c r="KAF25" s="556"/>
      <c r="KAG25" s="556"/>
      <c r="KAH25" s="556"/>
      <c r="KAI25" s="556"/>
      <c r="KAJ25" s="556"/>
      <c r="KAK25" s="556"/>
      <c r="KAL25" s="556"/>
      <c r="KAM25" s="556"/>
      <c r="KAN25" s="556"/>
      <c r="KAO25" s="556"/>
      <c r="KAP25" s="556"/>
      <c r="KAQ25" s="556"/>
      <c r="KAR25" s="556"/>
      <c r="KAS25" s="556"/>
      <c r="KAT25" s="556"/>
      <c r="KAU25" s="556"/>
      <c r="KAV25" s="556"/>
      <c r="KAW25" s="556"/>
      <c r="KAX25" s="556"/>
      <c r="KAY25" s="556"/>
      <c r="KAZ25" s="556"/>
      <c r="KBA25" s="556"/>
      <c r="KBB25" s="556"/>
      <c r="KBC25" s="556"/>
      <c r="KBD25" s="556"/>
      <c r="KBE25" s="556"/>
      <c r="KBF25" s="556"/>
      <c r="KBG25" s="556"/>
      <c r="KBH25" s="556"/>
      <c r="KBI25" s="556"/>
      <c r="KBJ25" s="556"/>
      <c r="KBK25" s="556"/>
      <c r="KBL25" s="556"/>
      <c r="KBM25" s="556"/>
      <c r="KBN25" s="556"/>
      <c r="KBO25" s="556"/>
      <c r="KBP25" s="556"/>
      <c r="KBQ25" s="556"/>
      <c r="KBR25" s="556"/>
      <c r="KBS25" s="556"/>
      <c r="KBT25" s="556"/>
      <c r="KBU25" s="556"/>
      <c r="KBV25" s="556"/>
      <c r="KBW25" s="556"/>
      <c r="KBX25" s="556"/>
      <c r="KBY25" s="556"/>
      <c r="KBZ25" s="556"/>
      <c r="KCA25" s="556"/>
      <c r="KCB25" s="556"/>
      <c r="KCC25" s="556"/>
      <c r="KCD25" s="556"/>
      <c r="KCE25" s="556"/>
      <c r="KCF25" s="556"/>
      <c r="KCG25" s="556"/>
      <c r="KCH25" s="556"/>
      <c r="KCI25" s="556"/>
      <c r="KCJ25" s="556"/>
      <c r="KCK25" s="556"/>
      <c r="KCL25" s="556"/>
      <c r="KCM25" s="556"/>
      <c r="KCN25" s="556"/>
      <c r="KCO25" s="556"/>
      <c r="KCP25" s="556"/>
      <c r="KCQ25" s="556"/>
      <c r="KCR25" s="556"/>
      <c r="KCS25" s="556"/>
      <c r="KCT25" s="556"/>
      <c r="KCU25" s="556"/>
      <c r="KCV25" s="556"/>
      <c r="KCW25" s="556"/>
      <c r="KCX25" s="556"/>
      <c r="KCY25" s="556"/>
      <c r="KCZ25" s="556"/>
      <c r="KDA25" s="556"/>
      <c r="KDB25" s="556"/>
      <c r="KDC25" s="556"/>
      <c r="KDD25" s="556"/>
      <c r="KDE25" s="556"/>
      <c r="KDF25" s="556"/>
      <c r="KDG25" s="556"/>
      <c r="KDH25" s="556"/>
      <c r="KDI25" s="556"/>
      <c r="KDJ25" s="556"/>
      <c r="KDK25" s="556"/>
      <c r="KDL25" s="556"/>
      <c r="KDM25" s="556"/>
      <c r="KDN25" s="556"/>
      <c r="KDO25" s="556"/>
      <c r="KDP25" s="556"/>
      <c r="KDQ25" s="556"/>
      <c r="KDR25" s="556"/>
      <c r="KDS25" s="556"/>
      <c r="KDT25" s="556"/>
      <c r="KDU25" s="556"/>
      <c r="KDV25" s="556"/>
      <c r="KDW25" s="556"/>
      <c r="KDX25" s="556"/>
      <c r="KDY25" s="556"/>
      <c r="KDZ25" s="556"/>
      <c r="KEA25" s="556"/>
      <c r="KEB25" s="556"/>
      <c r="KEC25" s="556"/>
      <c r="KED25" s="556"/>
      <c r="KEE25" s="556"/>
      <c r="KEF25" s="556"/>
      <c r="KEG25" s="556"/>
      <c r="KEH25" s="556"/>
      <c r="KEI25" s="556"/>
      <c r="KEJ25" s="556"/>
      <c r="KEK25" s="556"/>
      <c r="KEL25" s="556"/>
      <c r="KEM25" s="556"/>
      <c r="KEN25" s="556"/>
      <c r="KEO25" s="556"/>
      <c r="KEP25" s="556"/>
      <c r="KEQ25" s="556"/>
      <c r="KER25" s="556"/>
      <c r="KES25" s="556"/>
      <c r="KET25" s="556"/>
      <c r="KEU25" s="556"/>
      <c r="KEV25" s="556"/>
      <c r="KEW25" s="556"/>
      <c r="KEX25" s="556"/>
      <c r="KEY25" s="556"/>
      <c r="KEZ25" s="556"/>
      <c r="KFA25" s="556"/>
      <c r="KFB25" s="556"/>
      <c r="KFC25" s="556"/>
      <c r="KFD25" s="556"/>
      <c r="KFE25" s="556"/>
      <c r="KFF25" s="556"/>
      <c r="KFG25" s="556"/>
      <c r="KFH25" s="556"/>
      <c r="KFI25" s="556"/>
      <c r="KFJ25" s="556"/>
      <c r="KFK25" s="556"/>
      <c r="KFL25" s="556"/>
      <c r="KFM25" s="556"/>
      <c r="KFN25" s="556"/>
      <c r="KFO25" s="556"/>
      <c r="KFP25" s="556"/>
      <c r="KFQ25" s="556"/>
      <c r="KFR25" s="556"/>
      <c r="KFS25" s="556"/>
      <c r="KFT25" s="556"/>
      <c r="KFU25" s="556"/>
      <c r="KFV25" s="556"/>
      <c r="KFW25" s="556"/>
      <c r="KFX25" s="556"/>
      <c r="KFY25" s="556"/>
      <c r="KFZ25" s="556"/>
      <c r="KGA25" s="556"/>
      <c r="KGB25" s="556"/>
      <c r="KGC25" s="556"/>
      <c r="KGD25" s="556"/>
      <c r="KGE25" s="556"/>
      <c r="KGF25" s="556"/>
      <c r="KGG25" s="556"/>
      <c r="KGH25" s="556"/>
      <c r="KGI25" s="556"/>
      <c r="KGJ25" s="556"/>
      <c r="KGK25" s="556"/>
      <c r="KGL25" s="556"/>
      <c r="KGM25" s="556"/>
      <c r="KGN25" s="556"/>
      <c r="KGO25" s="556"/>
      <c r="KGP25" s="556"/>
      <c r="KGQ25" s="556"/>
      <c r="KGR25" s="556"/>
      <c r="KGS25" s="556"/>
      <c r="KGT25" s="556"/>
      <c r="KGU25" s="556"/>
      <c r="KGV25" s="556"/>
      <c r="KGW25" s="556"/>
      <c r="KGX25" s="556"/>
      <c r="KGY25" s="556"/>
      <c r="KGZ25" s="556"/>
      <c r="KHA25" s="556"/>
      <c r="KHB25" s="556"/>
      <c r="KHC25" s="556"/>
      <c r="KHD25" s="556"/>
      <c r="KHE25" s="556"/>
      <c r="KHF25" s="556"/>
      <c r="KHG25" s="556"/>
      <c r="KHH25" s="556"/>
      <c r="KHI25" s="556"/>
      <c r="KHJ25" s="556"/>
      <c r="KHK25" s="556"/>
      <c r="KHL25" s="556"/>
      <c r="KHM25" s="556"/>
      <c r="KHN25" s="556"/>
      <c r="KHO25" s="556"/>
      <c r="KHP25" s="556"/>
      <c r="KHQ25" s="556"/>
      <c r="KHR25" s="556"/>
      <c r="KHS25" s="556"/>
      <c r="KHT25" s="556"/>
      <c r="KHU25" s="556"/>
      <c r="KHV25" s="556"/>
      <c r="KHW25" s="556"/>
      <c r="KHX25" s="556"/>
      <c r="KHY25" s="556"/>
      <c r="KHZ25" s="556"/>
      <c r="KIA25" s="556"/>
      <c r="KIB25" s="556"/>
      <c r="KIC25" s="556"/>
      <c r="KID25" s="556"/>
      <c r="KIE25" s="556"/>
      <c r="KIF25" s="556"/>
      <c r="KIG25" s="556"/>
      <c r="KIH25" s="556"/>
      <c r="KII25" s="556"/>
      <c r="KIJ25" s="556"/>
      <c r="KIK25" s="556"/>
      <c r="KIL25" s="556"/>
      <c r="KIM25" s="556"/>
      <c r="KIN25" s="556"/>
      <c r="KIO25" s="556"/>
      <c r="KIP25" s="556"/>
      <c r="KIQ25" s="556"/>
      <c r="KIR25" s="556"/>
      <c r="KIS25" s="556"/>
      <c r="KIT25" s="556"/>
      <c r="KIU25" s="556"/>
      <c r="KIV25" s="556"/>
      <c r="KIW25" s="556"/>
      <c r="KIX25" s="556"/>
      <c r="KIY25" s="556"/>
      <c r="KIZ25" s="556"/>
      <c r="KJA25" s="556"/>
      <c r="KJB25" s="556"/>
      <c r="KJC25" s="556"/>
      <c r="KJD25" s="556"/>
      <c r="KJE25" s="556"/>
      <c r="KJF25" s="556"/>
      <c r="KJG25" s="556"/>
      <c r="KJH25" s="556"/>
      <c r="KJI25" s="556"/>
      <c r="KJJ25" s="556"/>
      <c r="KJK25" s="556"/>
      <c r="KJL25" s="556"/>
      <c r="KJM25" s="556"/>
      <c r="KJN25" s="556"/>
      <c r="KJO25" s="556"/>
      <c r="KJP25" s="556"/>
      <c r="KJQ25" s="556"/>
      <c r="KJR25" s="556"/>
      <c r="KJS25" s="556"/>
      <c r="KJT25" s="556"/>
      <c r="KJU25" s="556"/>
      <c r="KJV25" s="556"/>
      <c r="KJW25" s="556"/>
      <c r="KJX25" s="556"/>
      <c r="KJY25" s="556"/>
      <c r="KJZ25" s="556"/>
      <c r="KKA25" s="556"/>
      <c r="KKB25" s="556"/>
      <c r="KKC25" s="556"/>
      <c r="KKD25" s="556"/>
      <c r="KKE25" s="556"/>
      <c r="KKF25" s="556"/>
      <c r="KKG25" s="556"/>
      <c r="KKH25" s="556"/>
      <c r="KKI25" s="556"/>
      <c r="KKJ25" s="556"/>
      <c r="KKK25" s="556"/>
      <c r="KKL25" s="556"/>
      <c r="KKM25" s="556"/>
      <c r="KKN25" s="556"/>
      <c r="KKO25" s="556"/>
      <c r="KKP25" s="556"/>
      <c r="KKQ25" s="556"/>
      <c r="KKR25" s="556"/>
      <c r="KKS25" s="556"/>
      <c r="KKT25" s="556"/>
      <c r="KKU25" s="556"/>
      <c r="KKV25" s="556"/>
      <c r="KKW25" s="556"/>
      <c r="KKX25" s="556"/>
      <c r="KKY25" s="556"/>
      <c r="KKZ25" s="556"/>
      <c r="KLA25" s="556"/>
      <c r="KLB25" s="556"/>
      <c r="KLC25" s="556"/>
      <c r="KLD25" s="556"/>
      <c r="KLE25" s="556"/>
      <c r="KLF25" s="556"/>
      <c r="KLG25" s="556"/>
      <c r="KLH25" s="556"/>
      <c r="KLI25" s="556"/>
      <c r="KLJ25" s="556"/>
      <c r="KLK25" s="556"/>
      <c r="KLL25" s="556"/>
      <c r="KLM25" s="556"/>
      <c r="KLN25" s="556"/>
      <c r="KLO25" s="556"/>
      <c r="KLP25" s="556"/>
      <c r="KLQ25" s="556"/>
      <c r="KLR25" s="556"/>
      <c r="KLS25" s="556"/>
      <c r="KLT25" s="556"/>
      <c r="KLU25" s="556"/>
      <c r="KLV25" s="556"/>
      <c r="KLW25" s="556"/>
      <c r="KLX25" s="556"/>
      <c r="KLY25" s="556"/>
      <c r="KLZ25" s="556"/>
      <c r="KMA25" s="556"/>
      <c r="KMB25" s="556"/>
      <c r="KMC25" s="556"/>
      <c r="KMD25" s="556"/>
      <c r="KME25" s="556"/>
      <c r="KMF25" s="556"/>
      <c r="KMG25" s="556"/>
      <c r="KMH25" s="556"/>
      <c r="KMI25" s="556"/>
      <c r="KMJ25" s="556"/>
      <c r="KMK25" s="556"/>
      <c r="KML25" s="556"/>
      <c r="KMM25" s="556"/>
      <c r="KMN25" s="556"/>
      <c r="KMO25" s="556"/>
      <c r="KMP25" s="556"/>
      <c r="KMQ25" s="556"/>
      <c r="KMR25" s="556"/>
      <c r="KMS25" s="556"/>
      <c r="KMT25" s="556"/>
      <c r="KMU25" s="556"/>
      <c r="KMV25" s="556"/>
      <c r="KMW25" s="556"/>
      <c r="KMX25" s="556"/>
      <c r="KMY25" s="556"/>
      <c r="KMZ25" s="556"/>
      <c r="KNA25" s="556"/>
      <c r="KNB25" s="556"/>
      <c r="KNC25" s="556"/>
      <c r="KND25" s="556"/>
      <c r="KNE25" s="556"/>
      <c r="KNF25" s="556"/>
      <c r="KNG25" s="556"/>
      <c r="KNH25" s="556"/>
      <c r="KNI25" s="556"/>
      <c r="KNJ25" s="556"/>
      <c r="KNK25" s="556"/>
      <c r="KNL25" s="556"/>
      <c r="KNM25" s="556"/>
      <c r="KNN25" s="556"/>
      <c r="KNO25" s="556"/>
      <c r="KNP25" s="556"/>
      <c r="KNQ25" s="556"/>
      <c r="KNR25" s="556"/>
      <c r="KNS25" s="556"/>
      <c r="KNT25" s="556"/>
      <c r="KNU25" s="556"/>
      <c r="KNV25" s="556"/>
      <c r="KNW25" s="556"/>
      <c r="KNX25" s="556"/>
      <c r="KNY25" s="556"/>
      <c r="KNZ25" s="556"/>
      <c r="KOA25" s="556"/>
      <c r="KOB25" s="556"/>
      <c r="KOC25" s="556"/>
      <c r="KOD25" s="556"/>
      <c r="KOE25" s="556"/>
      <c r="KOF25" s="556"/>
      <c r="KOG25" s="556"/>
      <c r="KOH25" s="556"/>
      <c r="KOI25" s="556"/>
      <c r="KOJ25" s="556"/>
      <c r="KOK25" s="556"/>
      <c r="KOL25" s="556"/>
      <c r="KOM25" s="556"/>
      <c r="KON25" s="556"/>
      <c r="KOO25" s="556"/>
      <c r="KOP25" s="556"/>
      <c r="KOQ25" s="556"/>
      <c r="KOR25" s="556"/>
      <c r="KOS25" s="556"/>
      <c r="KOT25" s="556"/>
      <c r="KOU25" s="556"/>
      <c r="KOV25" s="556"/>
      <c r="KOW25" s="556"/>
      <c r="KOX25" s="556"/>
      <c r="KOY25" s="556"/>
      <c r="KOZ25" s="556"/>
      <c r="KPA25" s="556"/>
      <c r="KPB25" s="556"/>
      <c r="KPC25" s="556"/>
      <c r="KPD25" s="556"/>
      <c r="KPE25" s="556"/>
      <c r="KPF25" s="556"/>
      <c r="KPG25" s="556"/>
      <c r="KPH25" s="556"/>
      <c r="KPI25" s="556"/>
      <c r="KPJ25" s="556"/>
      <c r="KPK25" s="556"/>
      <c r="KPL25" s="556"/>
      <c r="KPM25" s="556"/>
      <c r="KPN25" s="556"/>
      <c r="KPO25" s="556"/>
      <c r="KPP25" s="556"/>
      <c r="KPQ25" s="556"/>
      <c r="KPR25" s="556"/>
      <c r="KPS25" s="556"/>
      <c r="KPT25" s="556"/>
      <c r="KPU25" s="556"/>
      <c r="KPV25" s="556"/>
      <c r="KPW25" s="556"/>
      <c r="KPX25" s="556"/>
      <c r="KPY25" s="556"/>
      <c r="KPZ25" s="556"/>
      <c r="KQA25" s="556"/>
      <c r="KQB25" s="556"/>
      <c r="KQC25" s="556"/>
      <c r="KQD25" s="556"/>
      <c r="KQE25" s="556"/>
      <c r="KQF25" s="556"/>
      <c r="KQG25" s="556"/>
      <c r="KQH25" s="556"/>
      <c r="KQI25" s="556"/>
      <c r="KQJ25" s="556"/>
      <c r="KQK25" s="556"/>
      <c r="KQL25" s="556"/>
      <c r="KQM25" s="556"/>
      <c r="KQN25" s="556"/>
      <c r="KQO25" s="556"/>
      <c r="KQP25" s="556"/>
      <c r="KQQ25" s="556"/>
      <c r="KQR25" s="556"/>
      <c r="KQS25" s="556"/>
      <c r="KQT25" s="556"/>
      <c r="KQU25" s="556"/>
      <c r="KQV25" s="556"/>
      <c r="KQW25" s="556"/>
      <c r="KQX25" s="556"/>
      <c r="KQY25" s="556"/>
      <c r="KQZ25" s="556"/>
      <c r="KRA25" s="556"/>
      <c r="KRB25" s="556"/>
      <c r="KRC25" s="556"/>
      <c r="KRD25" s="556"/>
      <c r="KRE25" s="556"/>
      <c r="KRF25" s="556"/>
      <c r="KRG25" s="556"/>
      <c r="KRH25" s="556"/>
      <c r="KRI25" s="556"/>
      <c r="KRJ25" s="556"/>
      <c r="KRK25" s="556"/>
      <c r="KRL25" s="556"/>
      <c r="KRM25" s="556"/>
      <c r="KRN25" s="556"/>
      <c r="KRO25" s="556"/>
      <c r="KRP25" s="556"/>
      <c r="KRQ25" s="556"/>
      <c r="KRR25" s="556"/>
      <c r="KRS25" s="556"/>
      <c r="KRT25" s="556"/>
      <c r="KRU25" s="556"/>
      <c r="KRV25" s="556"/>
      <c r="KRW25" s="556"/>
      <c r="KRX25" s="556"/>
      <c r="KRY25" s="556"/>
      <c r="KRZ25" s="556"/>
      <c r="KSA25" s="556"/>
      <c r="KSB25" s="556"/>
      <c r="KSC25" s="556"/>
      <c r="KSD25" s="556"/>
      <c r="KSE25" s="556"/>
      <c r="KSF25" s="556"/>
      <c r="KSG25" s="556"/>
      <c r="KSH25" s="556"/>
      <c r="KSI25" s="556"/>
      <c r="KSJ25" s="556"/>
      <c r="KSK25" s="556"/>
      <c r="KSL25" s="556"/>
      <c r="KSM25" s="556"/>
      <c r="KSN25" s="556"/>
      <c r="KSO25" s="556"/>
      <c r="KSP25" s="556"/>
      <c r="KSQ25" s="556"/>
      <c r="KSR25" s="556"/>
      <c r="KSS25" s="556"/>
      <c r="KST25" s="556"/>
      <c r="KSU25" s="556"/>
      <c r="KSV25" s="556"/>
      <c r="KSW25" s="556"/>
      <c r="KSX25" s="556"/>
      <c r="KSY25" s="556"/>
      <c r="KSZ25" s="556"/>
      <c r="KTA25" s="556"/>
      <c r="KTB25" s="556"/>
      <c r="KTC25" s="556"/>
      <c r="KTD25" s="556"/>
      <c r="KTE25" s="556"/>
      <c r="KTF25" s="556"/>
      <c r="KTG25" s="556"/>
      <c r="KTH25" s="556"/>
      <c r="KTI25" s="556"/>
      <c r="KTJ25" s="556"/>
      <c r="KTK25" s="556"/>
      <c r="KTL25" s="556"/>
      <c r="KTM25" s="556"/>
      <c r="KTN25" s="556"/>
      <c r="KTO25" s="556"/>
      <c r="KTP25" s="556"/>
      <c r="KTQ25" s="556"/>
      <c r="KTR25" s="556"/>
      <c r="KTS25" s="556"/>
      <c r="KTT25" s="556"/>
      <c r="KTU25" s="556"/>
      <c r="KTV25" s="556"/>
      <c r="KTW25" s="556"/>
      <c r="KTX25" s="556"/>
      <c r="KTY25" s="556"/>
      <c r="KTZ25" s="556"/>
      <c r="KUA25" s="556"/>
      <c r="KUB25" s="556"/>
      <c r="KUC25" s="556"/>
      <c r="KUD25" s="556"/>
      <c r="KUE25" s="556"/>
      <c r="KUF25" s="556"/>
      <c r="KUG25" s="556"/>
      <c r="KUH25" s="556"/>
      <c r="KUI25" s="556"/>
      <c r="KUJ25" s="556"/>
      <c r="KUK25" s="556"/>
      <c r="KUL25" s="556"/>
      <c r="KUM25" s="556"/>
      <c r="KUN25" s="556"/>
      <c r="KUO25" s="556"/>
      <c r="KUP25" s="556"/>
      <c r="KUQ25" s="556"/>
      <c r="KUR25" s="556"/>
      <c r="KUS25" s="556"/>
      <c r="KUT25" s="556"/>
      <c r="KUU25" s="556"/>
      <c r="KUV25" s="556"/>
      <c r="KUW25" s="556"/>
      <c r="KUX25" s="556"/>
      <c r="KUY25" s="556"/>
      <c r="KUZ25" s="556"/>
      <c r="KVA25" s="556"/>
      <c r="KVB25" s="556"/>
      <c r="KVC25" s="556"/>
      <c r="KVD25" s="556"/>
      <c r="KVE25" s="556"/>
      <c r="KVF25" s="556"/>
      <c r="KVG25" s="556"/>
      <c r="KVH25" s="556"/>
      <c r="KVI25" s="556"/>
      <c r="KVJ25" s="556"/>
      <c r="KVK25" s="556"/>
      <c r="KVL25" s="556"/>
      <c r="KVM25" s="556"/>
      <c r="KVN25" s="556"/>
      <c r="KVO25" s="556"/>
      <c r="KVP25" s="556"/>
      <c r="KVQ25" s="556"/>
      <c r="KVR25" s="556"/>
      <c r="KVS25" s="556"/>
      <c r="KVT25" s="556"/>
      <c r="KVU25" s="556"/>
      <c r="KVV25" s="556"/>
      <c r="KVW25" s="556"/>
      <c r="KVX25" s="556"/>
      <c r="KVY25" s="556"/>
      <c r="KVZ25" s="556"/>
      <c r="KWA25" s="556"/>
      <c r="KWB25" s="556"/>
      <c r="KWC25" s="556"/>
      <c r="KWD25" s="556"/>
      <c r="KWE25" s="556"/>
      <c r="KWF25" s="556"/>
      <c r="KWG25" s="556"/>
      <c r="KWH25" s="556"/>
      <c r="KWI25" s="556"/>
      <c r="KWJ25" s="556"/>
      <c r="KWK25" s="556"/>
      <c r="KWL25" s="556"/>
      <c r="KWM25" s="556"/>
      <c r="KWN25" s="556"/>
      <c r="KWO25" s="556"/>
      <c r="KWP25" s="556"/>
      <c r="KWQ25" s="556"/>
      <c r="KWR25" s="556"/>
      <c r="KWS25" s="556"/>
      <c r="KWT25" s="556"/>
      <c r="KWU25" s="556"/>
      <c r="KWV25" s="556"/>
      <c r="KWW25" s="556"/>
      <c r="KWX25" s="556"/>
      <c r="KWY25" s="556"/>
      <c r="KWZ25" s="556"/>
      <c r="KXA25" s="556"/>
      <c r="KXB25" s="556"/>
      <c r="KXC25" s="556"/>
      <c r="KXD25" s="556"/>
      <c r="KXE25" s="556"/>
      <c r="KXF25" s="556"/>
      <c r="KXG25" s="556"/>
      <c r="KXH25" s="556"/>
      <c r="KXI25" s="556"/>
      <c r="KXJ25" s="556"/>
      <c r="KXK25" s="556"/>
      <c r="KXL25" s="556"/>
      <c r="KXM25" s="556"/>
      <c r="KXN25" s="556"/>
      <c r="KXO25" s="556"/>
      <c r="KXP25" s="556"/>
      <c r="KXQ25" s="556"/>
      <c r="KXR25" s="556"/>
      <c r="KXS25" s="556"/>
      <c r="KXT25" s="556"/>
      <c r="KXU25" s="556"/>
      <c r="KXV25" s="556"/>
      <c r="KXW25" s="556"/>
      <c r="KXX25" s="556"/>
      <c r="KXY25" s="556"/>
      <c r="KXZ25" s="556"/>
      <c r="KYA25" s="556"/>
      <c r="KYB25" s="556"/>
      <c r="KYC25" s="556"/>
      <c r="KYD25" s="556"/>
      <c r="KYE25" s="556"/>
      <c r="KYF25" s="556"/>
      <c r="KYG25" s="556"/>
      <c r="KYH25" s="556"/>
      <c r="KYI25" s="556"/>
      <c r="KYJ25" s="556"/>
      <c r="KYK25" s="556"/>
      <c r="KYL25" s="556"/>
      <c r="KYM25" s="556"/>
      <c r="KYN25" s="556"/>
      <c r="KYO25" s="556"/>
      <c r="KYP25" s="556"/>
      <c r="KYQ25" s="556"/>
      <c r="KYR25" s="556"/>
      <c r="KYS25" s="556"/>
      <c r="KYT25" s="556"/>
      <c r="KYU25" s="556"/>
      <c r="KYV25" s="556"/>
      <c r="KYW25" s="556"/>
      <c r="KYX25" s="556"/>
      <c r="KYY25" s="556"/>
      <c r="KYZ25" s="556"/>
      <c r="KZA25" s="556"/>
      <c r="KZB25" s="556"/>
      <c r="KZC25" s="556"/>
      <c r="KZD25" s="556"/>
      <c r="KZE25" s="556"/>
      <c r="KZF25" s="556"/>
      <c r="KZG25" s="556"/>
      <c r="KZH25" s="556"/>
      <c r="KZI25" s="556"/>
      <c r="KZJ25" s="556"/>
      <c r="KZK25" s="556"/>
      <c r="KZL25" s="556"/>
      <c r="KZM25" s="556"/>
      <c r="KZN25" s="556"/>
      <c r="KZO25" s="556"/>
      <c r="KZP25" s="556"/>
      <c r="KZQ25" s="556"/>
      <c r="KZR25" s="556"/>
      <c r="KZS25" s="556"/>
      <c r="KZT25" s="556"/>
      <c r="KZU25" s="556"/>
      <c r="KZV25" s="556"/>
      <c r="KZW25" s="556"/>
      <c r="KZX25" s="556"/>
      <c r="KZY25" s="556"/>
      <c r="KZZ25" s="556"/>
      <c r="LAA25" s="556"/>
      <c r="LAB25" s="556"/>
      <c r="LAC25" s="556"/>
      <c r="LAD25" s="556"/>
      <c r="LAE25" s="556"/>
      <c r="LAF25" s="556"/>
      <c r="LAG25" s="556"/>
      <c r="LAH25" s="556"/>
      <c r="LAI25" s="556"/>
      <c r="LAJ25" s="556"/>
      <c r="LAK25" s="556"/>
      <c r="LAL25" s="556"/>
      <c r="LAM25" s="556"/>
      <c r="LAN25" s="556"/>
      <c r="LAO25" s="556"/>
      <c r="LAP25" s="556"/>
      <c r="LAQ25" s="556"/>
      <c r="LAR25" s="556"/>
      <c r="LAS25" s="556"/>
      <c r="LAT25" s="556"/>
      <c r="LAU25" s="556"/>
      <c r="LAV25" s="556"/>
      <c r="LAW25" s="556"/>
      <c r="LAX25" s="556"/>
      <c r="LAY25" s="556"/>
      <c r="LAZ25" s="556"/>
      <c r="LBA25" s="556"/>
      <c r="LBB25" s="556"/>
      <c r="LBC25" s="556"/>
      <c r="LBD25" s="556"/>
      <c r="LBE25" s="556"/>
      <c r="LBF25" s="556"/>
      <c r="LBG25" s="556"/>
      <c r="LBH25" s="556"/>
      <c r="LBI25" s="556"/>
      <c r="LBJ25" s="556"/>
      <c r="LBK25" s="556"/>
      <c r="LBL25" s="556"/>
      <c r="LBM25" s="556"/>
      <c r="LBN25" s="556"/>
      <c r="LBO25" s="556"/>
      <c r="LBP25" s="556"/>
      <c r="LBQ25" s="556"/>
      <c r="LBR25" s="556"/>
      <c r="LBS25" s="556"/>
      <c r="LBT25" s="556"/>
      <c r="LBU25" s="556"/>
      <c r="LBV25" s="556"/>
      <c r="LBW25" s="556"/>
      <c r="LBX25" s="556"/>
      <c r="LBY25" s="556"/>
      <c r="LBZ25" s="556"/>
      <c r="LCA25" s="556"/>
      <c r="LCB25" s="556"/>
      <c r="LCC25" s="556"/>
      <c r="LCD25" s="556"/>
      <c r="LCE25" s="556"/>
      <c r="LCF25" s="556"/>
      <c r="LCG25" s="556"/>
      <c r="LCH25" s="556"/>
      <c r="LCI25" s="556"/>
      <c r="LCJ25" s="556"/>
      <c r="LCK25" s="556"/>
      <c r="LCL25" s="556"/>
      <c r="LCM25" s="556"/>
      <c r="LCN25" s="556"/>
      <c r="LCO25" s="556"/>
      <c r="LCP25" s="556"/>
      <c r="LCQ25" s="556"/>
      <c r="LCR25" s="556"/>
      <c r="LCS25" s="556"/>
      <c r="LCT25" s="556"/>
      <c r="LCU25" s="556"/>
      <c r="LCV25" s="556"/>
      <c r="LCW25" s="556"/>
      <c r="LCX25" s="556"/>
      <c r="LCY25" s="556"/>
      <c r="LCZ25" s="556"/>
      <c r="LDA25" s="556"/>
      <c r="LDB25" s="556"/>
      <c r="LDC25" s="556"/>
      <c r="LDD25" s="556"/>
      <c r="LDE25" s="556"/>
      <c r="LDF25" s="556"/>
      <c r="LDG25" s="556"/>
      <c r="LDH25" s="556"/>
      <c r="LDI25" s="556"/>
      <c r="LDJ25" s="556"/>
      <c r="LDK25" s="556"/>
      <c r="LDL25" s="556"/>
      <c r="LDM25" s="556"/>
      <c r="LDN25" s="556"/>
      <c r="LDO25" s="556"/>
      <c r="LDP25" s="556"/>
      <c r="LDQ25" s="556"/>
      <c r="LDR25" s="556"/>
      <c r="LDS25" s="556"/>
      <c r="LDT25" s="556"/>
      <c r="LDU25" s="556"/>
      <c r="LDV25" s="556"/>
      <c r="LDW25" s="556"/>
      <c r="LDX25" s="556"/>
      <c r="LDY25" s="556"/>
      <c r="LDZ25" s="556"/>
      <c r="LEA25" s="556"/>
      <c r="LEB25" s="556"/>
      <c r="LEC25" s="556"/>
      <c r="LED25" s="556"/>
      <c r="LEE25" s="556"/>
      <c r="LEF25" s="556"/>
      <c r="LEG25" s="556"/>
      <c r="LEH25" s="556"/>
      <c r="LEI25" s="556"/>
      <c r="LEJ25" s="556"/>
      <c r="LEK25" s="556"/>
      <c r="LEL25" s="556"/>
      <c r="LEM25" s="556"/>
      <c r="LEN25" s="556"/>
      <c r="LEO25" s="556"/>
      <c r="LEP25" s="556"/>
      <c r="LEQ25" s="556"/>
      <c r="LER25" s="556"/>
      <c r="LES25" s="556"/>
      <c r="LET25" s="556"/>
      <c r="LEU25" s="556"/>
      <c r="LEV25" s="556"/>
      <c r="LEW25" s="556"/>
      <c r="LEX25" s="556"/>
      <c r="LEY25" s="556"/>
      <c r="LEZ25" s="556"/>
      <c r="LFA25" s="556"/>
      <c r="LFB25" s="556"/>
      <c r="LFC25" s="556"/>
      <c r="LFD25" s="556"/>
      <c r="LFE25" s="556"/>
      <c r="LFF25" s="556"/>
      <c r="LFG25" s="556"/>
      <c r="LFH25" s="556"/>
      <c r="LFI25" s="556"/>
      <c r="LFJ25" s="556"/>
      <c r="LFK25" s="556"/>
      <c r="LFL25" s="556"/>
      <c r="LFM25" s="556"/>
      <c r="LFN25" s="556"/>
      <c r="LFO25" s="556"/>
      <c r="LFP25" s="556"/>
      <c r="LFQ25" s="556"/>
      <c r="LFR25" s="556"/>
      <c r="LFS25" s="556"/>
      <c r="LFT25" s="556"/>
      <c r="LFU25" s="556"/>
      <c r="LFV25" s="556"/>
      <c r="LFW25" s="556"/>
      <c r="LFX25" s="556"/>
      <c r="LFY25" s="556"/>
      <c r="LFZ25" s="556"/>
      <c r="LGA25" s="556"/>
      <c r="LGB25" s="556"/>
      <c r="LGC25" s="556"/>
      <c r="LGD25" s="556"/>
      <c r="LGE25" s="556"/>
      <c r="LGF25" s="556"/>
      <c r="LGG25" s="556"/>
      <c r="LGH25" s="556"/>
      <c r="LGI25" s="556"/>
      <c r="LGJ25" s="556"/>
      <c r="LGK25" s="556"/>
      <c r="LGL25" s="556"/>
      <c r="LGM25" s="556"/>
      <c r="LGN25" s="556"/>
      <c r="LGO25" s="556"/>
      <c r="LGP25" s="556"/>
      <c r="LGQ25" s="556"/>
      <c r="LGR25" s="556"/>
      <c r="LGS25" s="556"/>
      <c r="LGT25" s="556"/>
      <c r="LGU25" s="556"/>
      <c r="LGV25" s="556"/>
      <c r="LGW25" s="556"/>
      <c r="LGX25" s="556"/>
      <c r="LGY25" s="556"/>
      <c r="LGZ25" s="556"/>
      <c r="LHA25" s="556"/>
      <c r="LHB25" s="556"/>
      <c r="LHC25" s="556"/>
      <c r="LHD25" s="556"/>
      <c r="LHE25" s="556"/>
      <c r="LHF25" s="556"/>
      <c r="LHG25" s="556"/>
      <c r="LHH25" s="556"/>
      <c r="LHI25" s="556"/>
      <c r="LHJ25" s="556"/>
      <c r="LHK25" s="556"/>
      <c r="LHL25" s="556"/>
      <c r="LHM25" s="556"/>
      <c r="LHN25" s="556"/>
      <c r="LHO25" s="556"/>
      <c r="LHP25" s="556"/>
      <c r="LHQ25" s="556"/>
      <c r="LHR25" s="556"/>
      <c r="LHS25" s="556"/>
      <c r="LHT25" s="556"/>
      <c r="LHU25" s="556"/>
      <c r="LHV25" s="556"/>
      <c r="LHW25" s="556"/>
      <c r="LHX25" s="556"/>
      <c r="LHY25" s="556"/>
      <c r="LHZ25" s="556"/>
      <c r="LIA25" s="556"/>
      <c r="LIB25" s="556"/>
      <c r="LIC25" s="556"/>
      <c r="LID25" s="556"/>
      <c r="LIE25" s="556"/>
      <c r="LIF25" s="556"/>
      <c r="LIG25" s="556"/>
      <c r="LIH25" s="556"/>
      <c r="LII25" s="556"/>
      <c r="LIJ25" s="556"/>
      <c r="LIK25" s="556"/>
      <c r="LIL25" s="556"/>
      <c r="LIM25" s="556"/>
      <c r="LIN25" s="556"/>
      <c r="LIO25" s="556"/>
      <c r="LIP25" s="556"/>
      <c r="LIQ25" s="556"/>
      <c r="LIR25" s="556"/>
      <c r="LIS25" s="556"/>
      <c r="LIT25" s="556"/>
      <c r="LIU25" s="556"/>
      <c r="LIV25" s="556"/>
      <c r="LIW25" s="556"/>
      <c r="LIX25" s="556"/>
      <c r="LIY25" s="556"/>
      <c r="LIZ25" s="556"/>
      <c r="LJA25" s="556"/>
      <c r="LJB25" s="556"/>
      <c r="LJC25" s="556"/>
      <c r="LJD25" s="556"/>
      <c r="LJE25" s="556"/>
      <c r="LJF25" s="556"/>
      <c r="LJG25" s="556"/>
      <c r="LJH25" s="556"/>
      <c r="LJI25" s="556"/>
      <c r="LJJ25" s="556"/>
      <c r="LJK25" s="556"/>
      <c r="LJL25" s="556"/>
      <c r="LJM25" s="556"/>
      <c r="LJN25" s="556"/>
      <c r="LJO25" s="556"/>
      <c r="LJP25" s="556"/>
      <c r="LJQ25" s="556"/>
      <c r="LJR25" s="556"/>
      <c r="LJS25" s="556"/>
      <c r="LJT25" s="556"/>
      <c r="LJU25" s="556"/>
      <c r="LJV25" s="556"/>
      <c r="LJW25" s="556"/>
      <c r="LJX25" s="556"/>
      <c r="LJY25" s="556"/>
      <c r="LJZ25" s="556"/>
      <c r="LKA25" s="556"/>
      <c r="LKB25" s="556"/>
      <c r="LKC25" s="556"/>
      <c r="LKD25" s="556"/>
      <c r="LKE25" s="556"/>
      <c r="LKF25" s="556"/>
      <c r="LKG25" s="556"/>
      <c r="LKH25" s="556"/>
      <c r="LKI25" s="556"/>
      <c r="LKJ25" s="556"/>
      <c r="LKK25" s="556"/>
      <c r="LKL25" s="556"/>
      <c r="LKM25" s="556"/>
      <c r="LKN25" s="556"/>
      <c r="LKO25" s="556"/>
      <c r="LKP25" s="556"/>
      <c r="LKQ25" s="556"/>
      <c r="LKR25" s="556"/>
      <c r="LKS25" s="556"/>
      <c r="LKT25" s="556"/>
      <c r="LKU25" s="556"/>
      <c r="LKV25" s="556"/>
      <c r="LKW25" s="556"/>
      <c r="LKX25" s="556"/>
      <c r="LKY25" s="556"/>
      <c r="LKZ25" s="556"/>
      <c r="LLA25" s="556"/>
      <c r="LLB25" s="556"/>
      <c r="LLC25" s="556"/>
      <c r="LLD25" s="556"/>
      <c r="LLE25" s="556"/>
      <c r="LLF25" s="556"/>
      <c r="LLG25" s="556"/>
      <c r="LLH25" s="556"/>
      <c r="LLI25" s="556"/>
      <c r="LLJ25" s="556"/>
      <c r="LLK25" s="556"/>
      <c r="LLL25" s="556"/>
      <c r="LLM25" s="556"/>
      <c r="LLN25" s="556"/>
      <c r="LLO25" s="556"/>
      <c r="LLP25" s="556"/>
      <c r="LLQ25" s="556"/>
      <c r="LLR25" s="556"/>
      <c r="LLS25" s="556"/>
      <c r="LLT25" s="556"/>
      <c r="LLU25" s="556"/>
      <c r="LLV25" s="556"/>
      <c r="LLW25" s="556"/>
      <c r="LLX25" s="556"/>
      <c r="LLY25" s="556"/>
      <c r="LLZ25" s="556"/>
      <c r="LMA25" s="556"/>
      <c r="LMB25" s="556"/>
      <c r="LMC25" s="556"/>
      <c r="LMD25" s="556"/>
      <c r="LME25" s="556"/>
      <c r="LMF25" s="556"/>
      <c r="LMG25" s="556"/>
      <c r="LMH25" s="556"/>
      <c r="LMI25" s="556"/>
      <c r="LMJ25" s="556"/>
      <c r="LMK25" s="556"/>
      <c r="LML25" s="556"/>
      <c r="LMM25" s="556"/>
      <c r="LMN25" s="556"/>
      <c r="LMO25" s="556"/>
      <c r="LMP25" s="556"/>
      <c r="LMQ25" s="556"/>
      <c r="LMR25" s="556"/>
      <c r="LMS25" s="556"/>
      <c r="LMT25" s="556"/>
      <c r="LMU25" s="556"/>
      <c r="LMV25" s="556"/>
      <c r="LMW25" s="556"/>
      <c r="LMX25" s="556"/>
      <c r="LMY25" s="556"/>
      <c r="LMZ25" s="556"/>
      <c r="LNA25" s="556"/>
      <c r="LNB25" s="556"/>
      <c r="LNC25" s="556"/>
      <c r="LND25" s="556"/>
      <c r="LNE25" s="556"/>
      <c r="LNF25" s="556"/>
      <c r="LNG25" s="556"/>
      <c r="LNH25" s="556"/>
      <c r="LNI25" s="556"/>
      <c r="LNJ25" s="556"/>
      <c r="LNK25" s="556"/>
      <c r="LNL25" s="556"/>
      <c r="LNM25" s="556"/>
      <c r="LNN25" s="556"/>
      <c r="LNO25" s="556"/>
      <c r="LNP25" s="556"/>
      <c r="LNQ25" s="556"/>
      <c r="LNR25" s="556"/>
      <c r="LNS25" s="556"/>
      <c r="LNT25" s="556"/>
      <c r="LNU25" s="556"/>
      <c r="LNV25" s="556"/>
      <c r="LNW25" s="556"/>
      <c r="LNX25" s="556"/>
      <c r="LNY25" s="556"/>
      <c r="LNZ25" s="556"/>
      <c r="LOA25" s="556"/>
      <c r="LOB25" s="556"/>
      <c r="LOC25" s="556"/>
      <c r="LOD25" s="556"/>
      <c r="LOE25" s="556"/>
      <c r="LOF25" s="556"/>
      <c r="LOG25" s="556"/>
      <c r="LOH25" s="556"/>
      <c r="LOI25" s="556"/>
      <c r="LOJ25" s="556"/>
      <c r="LOK25" s="556"/>
      <c r="LOL25" s="556"/>
      <c r="LOM25" s="556"/>
      <c r="LON25" s="556"/>
      <c r="LOO25" s="556"/>
      <c r="LOP25" s="556"/>
      <c r="LOQ25" s="556"/>
      <c r="LOR25" s="556"/>
      <c r="LOS25" s="556"/>
      <c r="LOT25" s="556"/>
      <c r="LOU25" s="556"/>
      <c r="LOV25" s="556"/>
      <c r="LOW25" s="556"/>
      <c r="LOX25" s="556"/>
      <c r="LOY25" s="556"/>
      <c r="LOZ25" s="556"/>
      <c r="LPA25" s="556"/>
      <c r="LPB25" s="556"/>
      <c r="LPC25" s="556"/>
      <c r="LPD25" s="556"/>
      <c r="LPE25" s="556"/>
      <c r="LPF25" s="556"/>
      <c r="LPG25" s="556"/>
      <c r="LPH25" s="556"/>
      <c r="LPI25" s="556"/>
      <c r="LPJ25" s="556"/>
      <c r="LPK25" s="556"/>
      <c r="LPL25" s="556"/>
      <c r="LPM25" s="556"/>
      <c r="LPN25" s="556"/>
      <c r="LPO25" s="556"/>
      <c r="LPP25" s="556"/>
      <c r="LPQ25" s="556"/>
      <c r="LPR25" s="556"/>
      <c r="LPS25" s="556"/>
      <c r="LPT25" s="556"/>
      <c r="LPU25" s="556"/>
      <c r="LPV25" s="556"/>
      <c r="LPW25" s="556"/>
      <c r="LPX25" s="556"/>
      <c r="LPY25" s="556"/>
      <c r="LPZ25" s="556"/>
      <c r="LQA25" s="556"/>
      <c r="LQB25" s="556"/>
      <c r="LQC25" s="556"/>
      <c r="LQD25" s="556"/>
      <c r="LQE25" s="556"/>
      <c r="LQF25" s="556"/>
      <c r="LQG25" s="556"/>
      <c r="LQH25" s="556"/>
      <c r="LQI25" s="556"/>
      <c r="LQJ25" s="556"/>
      <c r="LQK25" s="556"/>
      <c r="LQL25" s="556"/>
      <c r="LQM25" s="556"/>
      <c r="LQN25" s="556"/>
      <c r="LQO25" s="556"/>
      <c r="LQP25" s="556"/>
      <c r="LQQ25" s="556"/>
      <c r="LQR25" s="556"/>
      <c r="LQS25" s="556"/>
      <c r="LQT25" s="556"/>
      <c r="LQU25" s="556"/>
      <c r="LQV25" s="556"/>
      <c r="LQW25" s="556"/>
      <c r="LQX25" s="556"/>
      <c r="LQY25" s="556"/>
      <c r="LQZ25" s="556"/>
      <c r="LRA25" s="556"/>
      <c r="LRB25" s="556"/>
      <c r="LRC25" s="556"/>
      <c r="LRD25" s="556"/>
      <c r="LRE25" s="556"/>
      <c r="LRF25" s="556"/>
      <c r="LRG25" s="556"/>
      <c r="LRH25" s="556"/>
      <c r="LRI25" s="556"/>
      <c r="LRJ25" s="556"/>
      <c r="LRK25" s="556"/>
      <c r="LRL25" s="556"/>
      <c r="LRM25" s="556"/>
      <c r="LRN25" s="556"/>
      <c r="LRO25" s="556"/>
      <c r="LRP25" s="556"/>
      <c r="LRQ25" s="556"/>
      <c r="LRR25" s="556"/>
      <c r="LRS25" s="556"/>
      <c r="LRT25" s="556"/>
      <c r="LRU25" s="556"/>
      <c r="LRV25" s="556"/>
      <c r="LRW25" s="556"/>
      <c r="LRX25" s="556"/>
      <c r="LRY25" s="556"/>
      <c r="LRZ25" s="556"/>
      <c r="LSA25" s="556"/>
      <c r="LSB25" s="556"/>
      <c r="LSC25" s="556"/>
      <c r="LSD25" s="556"/>
      <c r="LSE25" s="556"/>
      <c r="LSF25" s="556"/>
      <c r="LSG25" s="556"/>
      <c r="LSH25" s="556"/>
      <c r="LSI25" s="556"/>
      <c r="LSJ25" s="556"/>
      <c r="LSK25" s="556"/>
      <c r="LSL25" s="556"/>
      <c r="LSM25" s="556"/>
      <c r="LSN25" s="556"/>
      <c r="LSO25" s="556"/>
      <c r="LSP25" s="556"/>
      <c r="LSQ25" s="556"/>
      <c r="LSR25" s="556"/>
      <c r="LSS25" s="556"/>
      <c r="LST25" s="556"/>
      <c r="LSU25" s="556"/>
      <c r="LSV25" s="556"/>
      <c r="LSW25" s="556"/>
      <c r="LSX25" s="556"/>
      <c r="LSY25" s="556"/>
      <c r="LSZ25" s="556"/>
      <c r="LTA25" s="556"/>
      <c r="LTB25" s="556"/>
      <c r="LTC25" s="556"/>
      <c r="LTD25" s="556"/>
      <c r="LTE25" s="556"/>
      <c r="LTF25" s="556"/>
      <c r="LTG25" s="556"/>
      <c r="LTH25" s="556"/>
      <c r="LTI25" s="556"/>
      <c r="LTJ25" s="556"/>
      <c r="LTK25" s="556"/>
      <c r="LTL25" s="556"/>
      <c r="LTM25" s="556"/>
      <c r="LTN25" s="556"/>
      <c r="LTO25" s="556"/>
      <c r="LTP25" s="556"/>
      <c r="LTQ25" s="556"/>
      <c r="LTR25" s="556"/>
      <c r="LTS25" s="556"/>
      <c r="LTT25" s="556"/>
      <c r="LTU25" s="556"/>
      <c r="LTV25" s="556"/>
      <c r="LTW25" s="556"/>
      <c r="LTX25" s="556"/>
      <c r="LTY25" s="556"/>
      <c r="LTZ25" s="556"/>
      <c r="LUA25" s="556"/>
      <c r="LUB25" s="556"/>
      <c r="LUC25" s="556"/>
      <c r="LUD25" s="556"/>
      <c r="LUE25" s="556"/>
      <c r="LUF25" s="556"/>
      <c r="LUG25" s="556"/>
      <c r="LUH25" s="556"/>
      <c r="LUI25" s="556"/>
      <c r="LUJ25" s="556"/>
      <c r="LUK25" s="556"/>
      <c r="LUL25" s="556"/>
      <c r="LUM25" s="556"/>
      <c r="LUN25" s="556"/>
      <c r="LUO25" s="556"/>
      <c r="LUP25" s="556"/>
      <c r="LUQ25" s="556"/>
      <c r="LUR25" s="556"/>
      <c r="LUS25" s="556"/>
      <c r="LUT25" s="556"/>
      <c r="LUU25" s="556"/>
      <c r="LUV25" s="556"/>
      <c r="LUW25" s="556"/>
      <c r="LUX25" s="556"/>
      <c r="LUY25" s="556"/>
      <c r="LUZ25" s="556"/>
      <c r="LVA25" s="556"/>
      <c r="LVB25" s="556"/>
      <c r="LVC25" s="556"/>
      <c r="LVD25" s="556"/>
      <c r="LVE25" s="556"/>
      <c r="LVF25" s="556"/>
      <c r="LVG25" s="556"/>
      <c r="LVH25" s="556"/>
      <c r="LVI25" s="556"/>
      <c r="LVJ25" s="556"/>
      <c r="LVK25" s="556"/>
      <c r="LVL25" s="556"/>
      <c r="LVM25" s="556"/>
      <c r="LVN25" s="556"/>
      <c r="LVO25" s="556"/>
      <c r="LVP25" s="556"/>
      <c r="LVQ25" s="556"/>
      <c r="LVR25" s="556"/>
      <c r="LVS25" s="556"/>
      <c r="LVT25" s="556"/>
      <c r="LVU25" s="556"/>
      <c r="LVV25" s="556"/>
      <c r="LVW25" s="556"/>
      <c r="LVX25" s="556"/>
      <c r="LVY25" s="556"/>
      <c r="LVZ25" s="556"/>
      <c r="LWA25" s="556"/>
      <c r="LWB25" s="556"/>
      <c r="LWC25" s="556"/>
      <c r="LWD25" s="556"/>
      <c r="LWE25" s="556"/>
      <c r="LWF25" s="556"/>
      <c r="LWG25" s="556"/>
      <c r="LWH25" s="556"/>
      <c r="LWI25" s="556"/>
      <c r="LWJ25" s="556"/>
      <c r="LWK25" s="556"/>
      <c r="LWL25" s="556"/>
      <c r="LWM25" s="556"/>
      <c r="LWN25" s="556"/>
      <c r="LWO25" s="556"/>
      <c r="LWP25" s="556"/>
      <c r="LWQ25" s="556"/>
      <c r="LWR25" s="556"/>
      <c r="LWS25" s="556"/>
      <c r="LWT25" s="556"/>
      <c r="LWU25" s="556"/>
      <c r="LWV25" s="556"/>
      <c r="LWW25" s="556"/>
      <c r="LWX25" s="556"/>
      <c r="LWY25" s="556"/>
      <c r="LWZ25" s="556"/>
      <c r="LXA25" s="556"/>
      <c r="LXB25" s="556"/>
      <c r="LXC25" s="556"/>
      <c r="LXD25" s="556"/>
      <c r="LXE25" s="556"/>
      <c r="LXF25" s="556"/>
      <c r="LXG25" s="556"/>
      <c r="LXH25" s="556"/>
      <c r="LXI25" s="556"/>
      <c r="LXJ25" s="556"/>
      <c r="LXK25" s="556"/>
      <c r="LXL25" s="556"/>
      <c r="LXM25" s="556"/>
      <c r="LXN25" s="556"/>
      <c r="LXO25" s="556"/>
      <c r="LXP25" s="556"/>
      <c r="LXQ25" s="556"/>
      <c r="LXR25" s="556"/>
      <c r="LXS25" s="556"/>
      <c r="LXT25" s="556"/>
      <c r="LXU25" s="556"/>
      <c r="LXV25" s="556"/>
      <c r="LXW25" s="556"/>
      <c r="LXX25" s="556"/>
      <c r="LXY25" s="556"/>
      <c r="LXZ25" s="556"/>
      <c r="LYA25" s="556"/>
      <c r="LYB25" s="556"/>
      <c r="LYC25" s="556"/>
      <c r="LYD25" s="556"/>
      <c r="LYE25" s="556"/>
      <c r="LYF25" s="556"/>
      <c r="LYG25" s="556"/>
      <c r="LYH25" s="556"/>
      <c r="LYI25" s="556"/>
      <c r="LYJ25" s="556"/>
      <c r="LYK25" s="556"/>
      <c r="LYL25" s="556"/>
      <c r="LYM25" s="556"/>
      <c r="LYN25" s="556"/>
      <c r="LYO25" s="556"/>
      <c r="LYP25" s="556"/>
      <c r="LYQ25" s="556"/>
      <c r="LYR25" s="556"/>
      <c r="LYS25" s="556"/>
      <c r="LYT25" s="556"/>
      <c r="LYU25" s="556"/>
      <c r="LYV25" s="556"/>
      <c r="LYW25" s="556"/>
      <c r="LYX25" s="556"/>
      <c r="LYY25" s="556"/>
      <c r="LYZ25" s="556"/>
      <c r="LZA25" s="556"/>
      <c r="LZB25" s="556"/>
      <c r="LZC25" s="556"/>
      <c r="LZD25" s="556"/>
      <c r="LZE25" s="556"/>
      <c r="LZF25" s="556"/>
      <c r="LZG25" s="556"/>
      <c r="LZH25" s="556"/>
      <c r="LZI25" s="556"/>
      <c r="LZJ25" s="556"/>
      <c r="LZK25" s="556"/>
      <c r="LZL25" s="556"/>
      <c r="LZM25" s="556"/>
      <c r="LZN25" s="556"/>
      <c r="LZO25" s="556"/>
      <c r="LZP25" s="556"/>
      <c r="LZQ25" s="556"/>
      <c r="LZR25" s="556"/>
      <c r="LZS25" s="556"/>
      <c r="LZT25" s="556"/>
      <c r="LZU25" s="556"/>
      <c r="LZV25" s="556"/>
      <c r="LZW25" s="556"/>
      <c r="LZX25" s="556"/>
      <c r="LZY25" s="556"/>
      <c r="LZZ25" s="556"/>
      <c r="MAA25" s="556"/>
      <c r="MAB25" s="556"/>
      <c r="MAC25" s="556"/>
      <c r="MAD25" s="556"/>
      <c r="MAE25" s="556"/>
      <c r="MAF25" s="556"/>
      <c r="MAG25" s="556"/>
      <c r="MAH25" s="556"/>
      <c r="MAI25" s="556"/>
      <c r="MAJ25" s="556"/>
      <c r="MAK25" s="556"/>
      <c r="MAL25" s="556"/>
      <c r="MAM25" s="556"/>
      <c r="MAN25" s="556"/>
      <c r="MAO25" s="556"/>
      <c r="MAP25" s="556"/>
      <c r="MAQ25" s="556"/>
      <c r="MAR25" s="556"/>
      <c r="MAS25" s="556"/>
      <c r="MAT25" s="556"/>
      <c r="MAU25" s="556"/>
      <c r="MAV25" s="556"/>
      <c r="MAW25" s="556"/>
      <c r="MAX25" s="556"/>
      <c r="MAY25" s="556"/>
      <c r="MAZ25" s="556"/>
      <c r="MBA25" s="556"/>
      <c r="MBB25" s="556"/>
      <c r="MBC25" s="556"/>
      <c r="MBD25" s="556"/>
      <c r="MBE25" s="556"/>
      <c r="MBF25" s="556"/>
      <c r="MBG25" s="556"/>
      <c r="MBH25" s="556"/>
      <c r="MBI25" s="556"/>
      <c r="MBJ25" s="556"/>
      <c r="MBK25" s="556"/>
      <c r="MBL25" s="556"/>
      <c r="MBM25" s="556"/>
      <c r="MBN25" s="556"/>
      <c r="MBO25" s="556"/>
      <c r="MBP25" s="556"/>
      <c r="MBQ25" s="556"/>
      <c r="MBR25" s="556"/>
      <c r="MBS25" s="556"/>
      <c r="MBT25" s="556"/>
      <c r="MBU25" s="556"/>
      <c r="MBV25" s="556"/>
      <c r="MBW25" s="556"/>
      <c r="MBX25" s="556"/>
      <c r="MBY25" s="556"/>
      <c r="MBZ25" s="556"/>
      <c r="MCA25" s="556"/>
      <c r="MCB25" s="556"/>
      <c r="MCC25" s="556"/>
      <c r="MCD25" s="556"/>
      <c r="MCE25" s="556"/>
      <c r="MCF25" s="556"/>
      <c r="MCG25" s="556"/>
      <c r="MCH25" s="556"/>
      <c r="MCI25" s="556"/>
      <c r="MCJ25" s="556"/>
      <c r="MCK25" s="556"/>
      <c r="MCL25" s="556"/>
      <c r="MCM25" s="556"/>
      <c r="MCN25" s="556"/>
      <c r="MCO25" s="556"/>
      <c r="MCP25" s="556"/>
      <c r="MCQ25" s="556"/>
      <c r="MCR25" s="556"/>
      <c r="MCS25" s="556"/>
      <c r="MCT25" s="556"/>
      <c r="MCU25" s="556"/>
      <c r="MCV25" s="556"/>
      <c r="MCW25" s="556"/>
      <c r="MCX25" s="556"/>
      <c r="MCY25" s="556"/>
      <c r="MCZ25" s="556"/>
      <c r="MDA25" s="556"/>
      <c r="MDB25" s="556"/>
      <c r="MDC25" s="556"/>
      <c r="MDD25" s="556"/>
      <c r="MDE25" s="556"/>
      <c r="MDF25" s="556"/>
      <c r="MDG25" s="556"/>
      <c r="MDH25" s="556"/>
      <c r="MDI25" s="556"/>
      <c r="MDJ25" s="556"/>
      <c r="MDK25" s="556"/>
      <c r="MDL25" s="556"/>
      <c r="MDM25" s="556"/>
      <c r="MDN25" s="556"/>
      <c r="MDO25" s="556"/>
      <c r="MDP25" s="556"/>
      <c r="MDQ25" s="556"/>
      <c r="MDR25" s="556"/>
      <c r="MDS25" s="556"/>
      <c r="MDT25" s="556"/>
      <c r="MDU25" s="556"/>
      <c r="MDV25" s="556"/>
      <c r="MDW25" s="556"/>
      <c r="MDX25" s="556"/>
      <c r="MDY25" s="556"/>
      <c r="MDZ25" s="556"/>
      <c r="MEA25" s="556"/>
      <c r="MEB25" s="556"/>
      <c r="MEC25" s="556"/>
      <c r="MED25" s="556"/>
      <c r="MEE25" s="556"/>
      <c r="MEF25" s="556"/>
      <c r="MEG25" s="556"/>
      <c r="MEH25" s="556"/>
      <c r="MEI25" s="556"/>
      <c r="MEJ25" s="556"/>
      <c r="MEK25" s="556"/>
      <c r="MEL25" s="556"/>
      <c r="MEM25" s="556"/>
      <c r="MEN25" s="556"/>
      <c r="MEO25" s="556"/>
      <c r="MEP25" s="556"/>
      <c r="MEQ25" s="556"/>
      <c r="MER25" s="556"/>
      <c r="MES25" s="556"/>
      <c r="MET25" s="556"/>
      <c r="MEU25" s="556"/>
      <c r="MEV25" s="556"/>
      <c r="MEW25" s="556"/>
      <c r="MEX25" s="556"/>
      <c r="MEY25" s="556"/>
      <c r="MEZ25" s="556"/>
      <c r="MFA25" s="556"/>
      <c r="MFB25" s="556"/>
      <c r="MFC25" s="556"/>
      <c r="MFD25" s="556"/>
      <c r="MFE25" s="556"/>
      <c r="MFF25" s="556"/>
      <c r="MFG25" s="556"/>
      <c r="MFH25" s="556"/>
      <c r="MFI25" s="556"/>
      <c r="MFJ25" s="556"/>
      <c r="MFK25" s="556"/>
      <c r="MFL25" s="556"/>
      <c r="MFM25" s="556"/>
      <c r="MFN25" s="556"/>
      <c r="MFO25" s="556"/>
      <c r="MFP25" s="556"/>
      <c r="MFQ25" s="556"/>
      <c r="MFR25" s="556"/>
      <c r="MFS25" s="556"/>
      <c r="MFT25" s="556"/>
      <c r="MFU25" s="556"/>
      <c r="MFV25" s="556"/>
      <c r="MFW25" s="556"/>
      <c r="MFX25" s="556"/>
      <c r="MFY25" s="556"/>
      <c r="MFZ25" s="556"/>
      <c r="MGA25" s="556"/>
      <c r="MGB25" s="556"/>
      <c r="MGC25" s="556"/>
      <c r="MGD25" s="556"/>
      <c r="MGE25" s="556"/>
      <c r="MGF25" s="556"/>
      <c r="MGG25" s="556"/>
      <c r="MGH25" s="556"/>
      <c r="MGI25" s="556"/>
      <c r="MGJ25" s="556"/>
      <c r="MGK25" s="556"/>
      <c r="MGL25" s="556"/>
      <c r="MGM25" s="556"/>
      <c r="MGN25" s="556"/>
      <c r="MGO25" s="556"/>
      <c r="MGP25" s="556"/>
      <c r="MGQ25" s="556"/>
      <c r="MGR25" s="556"/>
      <c r="MGS25" s="556"/>
      <c r="MGT25" s="556"/>
      <c r="MGU25" s="556"/>
      <c r="MGV25" s="556"/>
      <c r="MGW25" s="556"/>
      <c r="MGX25" s="556"/>
      <c r="MGY25" s="556"/>
      <c r="MGZ25" s="556"/>
      <c r="MHA25" s="556"/>
      <c r="MHB25" s="556"/>
      <c r="MHC25" s="556"/>
      <c r="MHD25" s="556"/>
      <c r="MHE25" s="556"/>
      <c r="MHF25" s="556"/>
      <c r="MHG25" s="556"/>
      <c r="MHH25" s="556"/>
      <c r="MHI25" s="556"/>
      <c r="MHJ25" s="556"/>
      <c r="MHK25" s="556"/>
      <c r="MHL25" s="556"/>
      <c r="MHM25" s="556"/>
      <c r="MHN25" s="556"/>
      <c r="MHO25" s="556"/>
      <c r="MHP25" s="556"/>
      <c r="MHQ25" s="556"/>
      <c r="MHR25" s="556"/>
      <c r="MHS25" s="556"/>
      <c r="MHT25" s="556"/>
      <c r="MHU25" s="556"/>
      <c r="MHV25" s="556"/>
      <c r="MHW25" s="556"/>
      <c r="MHX25" s="556"/>
      <c r="MHY25" s="556"/>
      <c r="MHZ25" s="556"/>
      <c r="MIA25" s="556"/>
      <c r="MIB25" s="556"/>
      <c r="MIC25" s="556"/>
      <c r="MID25" s="556"/>
      <c r="MIE25" s="556"/>
      <c r="MIF25" s="556"/>
      <c r="MIG25" s="556"/>
      <c r="MIH25" s="556"/>
      <c r="MII25" s="556"/>
      <c r="MIJ25" s="556"/>
      <c r="MIK25" s="556"/>
      <c r="MIL25" s="556"/>
      <c r="MIM25" s="556"/>
      <c r="MIN25" s="556"/>
      <c r="MIO25" s="556"/>
      <c r="MIP25" s="556"/>
      <c r="MIQ25" s="556"/>
      <c r="MIR25" s="556"/>
      <c r="MIS25" s="556"/>
      <c r="MIT25" s="556"/>
      <c r="MIU25" s="556"/>
      <c r="MIV25" s="556"/>
      <c r="MIW25" s="556"/>
      <c r="MIX25" s="556"/>
      <c r="MIY25" s="556"/>
      <c r="MIZ25" s="556"/>
      <c r="MJA25" s="556"/>
      <c r="MJB25" s="556"/>
      <c r="MJC25" s="556"/>
      <c r="MJD25" s="556"/>
      <c r="MJE25" s="556"/>
      <c r="MJF25" s="556"/>
      <c r="MJG25" s="556"/>
      <c r="MJH25" s="556"/>
      <c r="MJI25" s="556"/>
      <c r="MJJ25" s="556"/>
      <c r="MJK25" s="556"/>
      <c r="MJL25" s="556"/>
      <c r="MJM25" s="556"/>
      <c r="MJN25" s="556"/>
      <c r="MJO25" s="556"/>
      <c r="MJP25" s="556"/>
      <c r="MJQ25" s="556"/>
      <c r="MJR25" s="556"/>
      <c r="MJS25" s="556"/>
      <c r="MJT25" s="556"/>
      <c r="MJU25" s="556"/>
      <c r="MJV25" s="556"/>
      <c r="MJW25" s="556"/>
      <c r="MJX25" s="556"/>
      <c r="MJY25" s="556"/>
      <c r="MJZ25" s="556"/>
      <c r="MKA25" s="556"/>
      <c r="MKB25" s="556"/>
      <c r="MKC25" s="556"/>
      <c r="MKD25" s="556"/>
      <c r="MKE25" s="556"/>
      <c r="MKF25" s="556"/>
      <c r="MKG25" s="556"/>
      <c r="MKH25" s="556"/>
      <c r="MKI25" s="556"/>
      <c r="MKJ25" s="556"/>
      <c r="MKK25" s="556"/>
      <c r="MKL25" s="556"/>
      <c r="MKM25" s="556"/>
      <c r="MKN25" s="556"/>
      <c r="MKO25" s="556"/>
      <c r="MKP25" s="556"/>
      <c r="MKQ25" s="556"/>
      <c r="MKR25" s="556"/>
      <c r="MKS25" s="556"/>
      <c r="MKT25" s="556"/>
      <c r="MKU25" s="556"/>
      <c r="MKV25" s="556"/>
      <c r="MKW25" s="556"/>
      <c r="MKX25" s="556"/>
      <c r="MKY25" s="556"/>
      <c r="MKZ25" s="556"/>
      <c r="MLA25" s="556"/>
      <c r="MLB25" s="556"/>
      <c r="MLC25" s="556"/>
      <c r="MLD25" s="556"/>
      <c r="MLE25" s="556"/>
      <c r="MLF25" s="556"/>
      <c r="MLG25" s="556"/>
      <c r="MLH25" s="556"/>
      <c r="MLI25" s="556"/>
      <c r="MLJ25" s="556"/>
      <c r="MLK25" s="556"/>
      <c r="MLL25" s="556"/>
      <c r="MLM25" s="556"/>
      <c r="MLN25" s="556"/>
      <c r="MLO25" s="556"/>
      <c r="MLP25" s="556"/>
      <c r="MLQ25" s="556"/>
      <c r="MLR25" s="556"/>
      <c r="MLS25" s="556"/>
      <c r="MLT25" s="556"/>
      <c r="MLU25" s="556"/>
      <c r="MLV25" s="556"/>
      <c r="MLW25" s="556"/>
      <c r="MLX25" s="556"/>
      <c r="MLY25" s="556"/>
      <c r="MLZ25" s="556"/>
      <c r="MMA25" s="556"/>
      <c r="MMB25" s="556"/>
      <c r="MMC25" s="556"/>
      <c r="MMD25" s="556"/>
      <c r="MME25" s="556"/>
      <c r="MMF25" s="556"/>
      <c r="MMG25" s="556"/>
      <c r="MMH25" s="556"/>
      <c r="MMI25" s="556"/>
      <c r="MMJ25" s="556"/>
      <c r="MMK25" s="556"/>
      <c r="MML25" s="556"/>
      <c r="MMM25" s="556"/>
      <c r="MMN25" s="556"/>
      <c r="MMO25" s="556"/>
      <c r="MMP25" s="556"/>
      <c r="MMQ25" s="556"/>
      <c r="MMR25" s="556"/>
      <c r="MMS25" s="556"/>
      <c r="MMT25" s="556"/>
      <c r="MMU25" s="556"/>
      <c r="MMV25" s="556"/>
      <c r="MMW25" s="556"/>
      <c r="MMX25" s="556"/>
      <c r="MMY25" s="556"/>
      <c r="MMZ25" s="556"/>
      <c r="MNA25" s="556"/>
      <c r="MNB25" s="556"/>
      <c r="MNC25" s="556"/>
      <c r="MND25" s="556"/>
      <c r="MNE25" s="556"/>
      <c r="MNF25" s="556"/>
      <c r="MNG25" s="556"/>
      <c r="MNH25" s="556"/>
      <c r="MNI25" s="556"/>
      <c r="MNJ25" s="556"/>
      <c r="MNK25" s="556"/>
      <c r="MNL25" s="556"/>
      <c r="MNM25" s="556"/>
      <c r="MNN25" s="556"/>
      <c r="MNO25" s="556"/>
      <c r="MNP25" s="556"/>
      <c r="MNQ25" s="556"/>
      <c r="MNR25" s="556"/>
      <c r="MNS25" s="556"/>
      <c r="MNT25" s="556"/>
      <c r="MNU25" s="556"/>
      <c r="MNV25" s="556"/>
      <c r="MNW25" s="556"/>
      <c r="MNX25" s="556"/>
      <c r="MNY25" s="556"/>
      <c r="MNZ25" s="556"/>
      <c r="MOA25" s="556"/>
      <c r="MOB25" s="556"/>
      <c r="MOC25" s="556"/>
      <c r="MOD25" s="556"/>
      <c r="MOE25" s="556"/>
      <c r="MOF25" s="556"/>
      <c r="MOG25" s="556"/>
      <c r="MOH25" s="556"/>
      <c r="MOI25" s="556"/>
      <c r="MOJ25" s="556"/>
      <c r="MOK25" s="556"/>
      <c r="MOL25" s="556"/>
      <c r="MOM25" s="556"/>
      <c r="MON25" s="556"/>
      <c r="MOO25" s="556"/>
      <c r="MOP25" s="556"/>
      <c r="MOQ25" s="556"/>
      <c r="MOR25" s="556"/>
      <c r="MOS25" s="556"/>
      <c r="MOT25" s="556"/>
      <c r="MOU25" s="556"/>
      <c r="MOV25" s="556"/>
      <c r="MOW25" s="556"/>
      <c r="MOX25" s="556"/>
      <c r="MOY25" s="556"/>
      <c r="MOZ25" s="556"/>
      <c r="MPA25" s="556"/>
      <c r="MPB25" s="556"/>
      <c r="MPC25" s="556"/>
      <c r="MPD25" s="556"/>
      <c r="MPE25" s="556"/>
      <c r="MPF25" s="556"/>
      <c r="MPG25" s="556"/>
      <c r="MPH25" s="556"/>
      <c r="MPI25" s="556"/>
      <c r="MPJ25" s="556"/>
      <c r="MPK25" s="556"/>
      <c r="MPL25" s="556"/>
      <c r="MPM25" s="556"/>
      <c r="MPN25" s="556"/>
      <c r="MPO25" s="556"/>
      <c r="MPP25" s="556"/>
      <c r="MPQ25" s="556"/>
      <c r="MPR25" s="556"/>
      <c r="MPS25" s="556"/>
      <c r="MPT25" s="556"/>
      <c r="MPU25" s="556"/>
      <c r="MPV25" s="556"/>
      <c r="MPW25" s="556"/>
      <c r="MPX25" s="556"/>
      <c r="MPY25" s="556"/>
      <c r="MPZ25" s="556"/>
      <c r="MQA25" s="556"/>
      <c r="MQB25" s="556"/>
      <c r="MQC25" s="556"/>
      <c r="MQD25" s="556"/>
      <c r="MQE25" s="556"/>
      <c r="MQF25" s="556"/>
      <c r="MQG25" s="556"/>
      <c r="MQH25" s="556"/>
      <c r="MQI25" s="556"/>
      <c r="MQJ25" s="556"/>
      <c r="MQK25" s="556"/>
      <c r="MQL25" s="556"/>
      <c r="MQM25" s="556"/>
      <c r="MQN25" s="556"/>
      <c r="MQO25" s="556"/>
      <c r="MQP25" s="556"/>
      <c r="MQQ25" s="556"/>
      <c r="MQR25" s="556"/>
      <c r="MQS25" s="556"/>
      <c r="MQT25" s="556"/>
      <c r="MQU25" s="556"/>
      <c r="MQV25" s="556"/>
      <c r="MQW25" s="556"/>
      <c r="MQX25" s="556"/>
      <c r="MQY25" s="556"/>
      <c r="MQZ25" s="556"/>
      <c r="MRA25" s="556"/>
      <c r="MRB25" s="556"/>
      <c r="MRC25" s="556"/>
      <c r="MRD25" s="556"/>
      <c r="MRE25" s="556"/>
      <c r="MRF25" s="556"/>
      <c r="MRG25" s="556"/>
      <c r="MRH25" s="556"/>
      <c r="MRI25" s="556"/>
      <c r="MRJ25" s="556"/>
      <c r="MRK25" s="556"/>
      <c r="MRL25" s="556"/>
      <c r="MRM25" s="556"/>
      <c r="MRN25" s="556"/>
      <c r="MRO25" s="556"/>
      <c r="MRP25" s="556"/>
      <c r="MRQ25" s="556"/>
      <c r="MRR25" s="556"/>
      <c r="MRS25" s="556"/>
      <c r="MRT25" s="556"/>
      <c r="MRU25" s="556"/>
      <c r="MRV25" s="556"/>
      <c r="MRW25" s="556"/>
      <c r="MRX25" s="556"/>
      <c r="MRY25" s="556"/>
      <c r="MRZ25" s="556"/>
      <c r="MSA25" s="556"/>
      <c r="MSB25" s="556"/>
      <c r="MSC25" s="556"/>
      <c r="MSD25" s="556"/>
      <c r="MSE25" s="556"/>
      <c r="MSF25" s="556"/>
      <c r="MSG25" s="556"/>
      <c r="MSH25" s="556"/>
      <c r="MSI25" s="556"/>
      <c r="MSJ25" s="556"/>
      <c r="MSK25" s="556"/>
      <c r="MSL25" s="556"/>
      <c r="MSM25" s="556"/>
      <c r="MSN25" s="556"/>
      <c r="MSO25" s="556"/>
      <c r="MSP25" s="556"/>
      <c r="MSQ25" s="556"/>
      <c r="MSR25" s="556"/>
      <c r="MSS25" s="556"/>
      <c r="MST25" s="556"/>
      <c r="MSU25" s="556"/>
      <c r="MSV25" s="556"/>
      <c r="MSW25" s="556"/>
      <c r="MSX25" s="556"/>
      <c r="MSY25" s="556"/>
      <c r="MSZ25" s="556"/>
      <c r="MTA25" s="556"/>
      <c r="MTB25" s="556"/>
      <c r="MTC25" s="556"/>
      <c r="MTD25" s="556"/>
      <c r="MTE25" s="556"/>
      <c r="MTF25" s="556"/>
      <c r="MTG25" s="556"/>
      <c r="MTH25" s="556"/>
      <c r="MTI25" s="556"/>
      <c r="MTJ25" s="556"/>
      <c r="MTK25" s="556"/>
      <c r="MTL25" s="556"/>
      <c r="MTM25" s="556"/>
      <c r="MTN25" s="556"/>
      <c r="MTO25" s="556"/>
      <c r="MTP25" s="556"/>
      <c r="MTQ25" s="556"/>
      <c r="MTR25" s="556"/>
      <c r="MTS25" s="556"/>
      <c r="MTT25" s="556"/>
      <c r="MTU25" s="556"/>
      <c r="MTV25" s="556"/>
      <c r="MTW25" s="556"/>
      <c r="MTX25" s="556"/>
      <c r="MTY25" s="556"/>
      <c r="MTZ25" s="556"/>
      <c r="MUA25" s="556"/>
      <c r="MUB25" s="556"/>
      <c r="MUC25" s="556"/>
      <c r="MUD25" s="556"/>
      <c r="MUE25" s="556"/>
      <c r="MUF25" s="556"/>
      <c r="MUG25" s="556"/>
      <c r="MUH25" s="556"/>
      <c r="MUI25" s="556"/>
      <c r="MUJ25" s="556"/>
      <c r="MUK25" s="556"/>
      <c r="MUL25" s="556"/>
      <c r="MUM25" s="556"/>
      <c r="MUN25" s="556"/>
      <c r="MUO25" s="556"/>
      <c r="MUP25" s="556"/>
      <c r="MUQ25" s="556"/>
      <c r="MUR25" s="556"/>
      <c r="MUS25" s="556"/>
      <c r="MUT25" s="556"/>
      <c r="MUU25" s="556"/>
      <c r="MUV25" s="556"/>
      <c r="MUW25" s="556"/>
      <c r="MUX25" s="556"/>
      <c r="MUY25" s="556"/>
      <c r="MUZ25" s="556"/>
      <c r="MVA25" s="556"/>
      <c r="MVB25" s="556"/>
      <c r="MVC25" s="556"/>
      <c r="MVD25" s="556"/>
      <c r="MVE25" s="556"/>
      <c r="MVF25" s="556"/>
      <c r="MVG25" s="556"/>
      <c r="MVH25" s="556"/>
      <c r="MVI25" s="556"/>
      <c r="MVJ25" s="556"/>
      <c r="MVK25" s="556"/>
      <c r="MVL25" s="556"/>
      <c r="MVM25" s="556"/>
      <c r="MVN25" s="556"/>
      <c r="MVO25" s="556"/>
      <c r="MVP25" s="556"/>
      <c r="MVQ25" s="556"/>
      <c r="MVR25" s="556"/>
      <c r="MVS25" s="556"/>
      <c r="MVT25" s="556"/>
      <c r="MVU25" s="556"/>
      <c r="MVV25" s="556"/>
      <c r="MVW25" s="556"/>
      <c r="MVX25" s="556"/>
      <c r="MVY25" s="556"/>
      <c r="MVZ25" s="556"/>
      <c r="MWA25" s="556"/>
      <c r="MWB25" s="556"/>
      <c r="MWC25" s="556"/>
      <c r="MWD25" s="556"/>
      <c r="MWE25" s="556"/>
      <c r="MWF25" s="556"/>
      <c r="MWG25" s="556"/>
      <c r="MWH25" s="556"/>
      <c r="MWI25" s="556"/>
      <c r="MWJ25" s="556"/>
      <c r="MWK25" s="556"/>
      <c r="MWL25" s="556"/>
      <c r="MWM25" s="556"/>
      <c r="MWN25" s="556"/>
      <c r="MWO25" s="556"/>
      <c r="MWP25" s="556"/>
      <c r="MWQ25" s="556"/>
      <c r="MWR25" s="556"/>
      <c r="MWS25" s="556"/>
      <c r="MWT25" s="556"/>
      <c r="MWU25" s="556"/>
      <c r="MWV25" s="556"/>
      <c r="MWW25" s="556"/>
      <c r="MWX25" s="556"/>
      <c r="MWY25" s="556"/>
      <c r="MWZ25" s="556"/>
      <c r="MXA25" s="556"/>
      <c r="MXB25" s="556"/>
      <c r="MXC25" s="556"/>
      <c r="MXD25" s="556"/>
      <c r="MXE25" s="556"/>
      <c r="MXF25" s="556"/>
      <c r="MXG25" s="556"/>
      <c r="MXH25" s="556"/>
      <c r="MXI25" s="556"/>
      <c r="MXJ25" s="556"/>
      <c r="MXK25" s="556"/>
      <c r="MXL25" s="556"/>
      <c r="MXM25" s="556"/>
      <c r="MXN25" s="556"/>
      <c r="MXO25" s="556"/>
      <c r="MXP25" s="556"/>
      <c r="MXQ25" s="556"/>
      <c r="MXR25" s="556"/>
      <c r="MXS25" s="556"/>
      <c r="MXT25" s="556"/>
      <c r="MXU25" s="556"/>
      <c r="MXV25" s="556"/>
      <c r="MXW25" s="556"/>
      <c r="MXX25" s="556"/>
      <c r="MXY25" s="556"/>
      <c r="MXZ25" s="556"/>
      <c r="MYA25" s="556"/>
      <c r="MYB25" s="556"/>
      <c r="MYC25" s="556"/>
      <c r="MYD25" s="556"/>
      <c r="MYE25" s="556"/>
      <c r="MYF25" s="556"/>
      <c r="MYG25" s="556"/>
      <c r="MYH25" s="556"/>
      <c r="MYI25" s="556"/>
      <c r="MYJ25" s="556"/>
      <c r="MYK25" s="556"/>
      <c r="MYL25" s="556"/>
      <c r="MYM25" s="556"/>
      <c r="MYN25" s="556"/>
      <c r="MYO25" s="556"/>
      <c r="MYP25" s="556"/>
      <c r="MYQ25" s="556"/>
      <c r="MYR25" s="556"/>
      <c r="MYS25" s="556"/>
      <c r="MYT25" s="556"/>
      <c r="MYU25" s="556"/>
      <c r="MYV25" s="556"/>
      <c r="MYW25" s="556"/>
      <c r="MYX25" s="556"/>
      <c r="MYY25" s="556"/>
      <c r="MYZ25" s="556"/>
      <c r="MZA25" s="556"/>
      <c r="MZB25" s="556"/>
      <c r="MZC25" s="556"/>
      <c r="MZD25" s="556"/>
      <c r="MZE25" s="556"/>
      <c r="MZF25" s="556"/>
      <c r="MZG25" s="556"/>
      <c r="MZH25" s="556"/>
      <c r="MZI25" s="556"/>
      <c r="MZJ25" s="556"/>
      <c r="MZK25" s="556"/>
      <c r="MZL25" s="556"/>
      <c r="MZM25" s="556"/>
      <c r="MZN25" s="556"/>
      <c r="MZO25" s="556"/>
      <c r="MZP25" s="556"/>
      <c r="MZQ25" s="556"/>
      <c r="MZR25" s="556"/>
      <c r="MZS25" s="556"/>
      <c r="MZT25" s="556"/>
      <c r="MZU25" s="556"/>
      <c r="MZV25" s="556"/>
      <c r="MZW25" s="556"/>
      <c r="MZX25" s="556"/>
      <c r="MZY25" s="556"/>
      <c r="MZZ25" s="556"/>
      <c r="NAA25" s="556"/>
      <c r="NAB25" s="556"/>
      <c r="NAC25" s="556"/>
      <c r="NAD25" s="556"/>
      <c r="NAE25" s="556"/>
      <c r="NAF25" s="556"/>
      <c r="NAG25" s="556"/>
      <c r="NAH25" s="556"/>
      <c r="NAI25" s="556"/>
      <c r="NAJ25" s="556"/>
      <c r="NAK25" s="556"/>
      <c r="NAL25" s="556"/>
      <c r="NAM25" s="556"/>
      <c r="NAN25" s="556"/>
      <c r="NAO25" s="556"/>
      <c r="NAP25" s="556"/>
      <c r="NAQ25" s="556"/>
      <c r="NAR25" s="556"/>
      <c r="NAS25" s="556"/>
      <c r="NAT25" s="556"/>
      <c r="NAU25" s="556"/>
      <c r="NAV25" s="556"/>
      <c r="NAW25" s="556"/>
      <c r="NAX25" s="556"/>
      <c r="NAY25" s="556"/>
      <c r="NAZ25" s="556"/>
      <c r="NBA25" s="556"/>
      <c r="NBB25" s="556"/>
      <c r="NBC25" s="556"/>
      <c r="NBD25" s="556"/>
      <c r="NBE25" s="556"/>
      <c r="NBF25" s="556"/>
      <c r="NBG25" s="556"/>
      <c r="NBH25" s="556"/>
      <c r="NBI25" s="556"/>
      <c r="NBJ25" s="556"/>
      <c r="NBK25" s="556"/>
      <c r="NBL25" s="556"/>
      <c r="NBM25" s="556"/>
      <c r="NBN25" s="556"/>
      <c r="NBO25" s="556"/>
      <c r="NBP25" s="556"/>
      <c r="NBQ25" s="556"/>
      <c r="NBR25" s="556"/>
      <c r="NBS25" s="556"/>
      <c r="NBT25" s="556"/>
      <c r="NBU25" s="556"/>
      <c r="NBV25" s="556"/>
      <c r="NBW25" s="556"/>
      <c r="NBX25" s="556"/>
      <c r="NBY25" s="556"/>
      <c r="NBZ25" s="556"/>
      <c r="NCA25" s="556"/>
      <c r="NCB25" s="556"/>
      <c r="NCC25" s="556"/>
      <c r="NCD25" s="556"/>
      <c r="NCE25" s="556"/>
      <c r="NCF25" s="556"/>
      <c r="NCG25" s="556"/>
      <c r="NCH25" s="556"/>
      <c r="NCI25" s="556"/>
      <c r="NCJ25" s="556"/>
      <c r="NCK25" s="556"/>
      <c r="NCL25" s="556"/>
      <c r="NCM25" s="556"/>
      <c r="NCN25" s="556"/>
      <c r="NCO25" s="556"/>
      <c r="NCP25" s="556"/>
      <c r="NCQ25" s="556"/>
      <c r="NCR25" s="556"/>
      <c r="NCS25" s="556"/>
      <c r="NCT25" s="556"/>
      <c r="NCU25" s="556"/>
      <c r="NCV25" s="556"/>
      <c r="NCW25" s="556"/>
      <c r="NCX25" s="556"/>
      <c r="NCY25" s="556"/>
      <c r="NCZ25" s="556"/>
      <c r="NDA25" s="556"/>
      <c r="NDB25" s="556"/>
      <c r="NDC25" s="556"/>
      <c r="NDD25" s="556"/>
      <c r="NDE25" s="556"/>
      <c r="NDF25" s="556"/>
      <c r="NDG25" s="556"/>
      <c r="NDH25" s="556"/>
      <c r="NDI25" s="556"/>
      <c r="NDJ25" s="556"/>
      <c r="NDK25" s="556"/>
      <c r="NDL25" s="556"/>
      <c r="NDM25" s="556"/>
      <c r="NDN25" s="556"/>
      <c r="NDO25" s="556"/>
      <c r="NDP25" s="556"/>
      <c r="NDQ25" s="556"/>
      <c r="NDR25" s="556"/>
      <c r="NDS25" s="556"/>
      <c r="NDT25" s="556"/>
      <c r="NDU25" s="556"/>
      <c r="NDV25" s="556"/>
      <c r="NDW25" s="556"/>
      <c r="NDX25" s="556"/>
      <c r="NDY25" s="556"/>
      <c r="NDZ25" s="556"/>
      <c r="NEA25" s="556"/>
      <c r="NEB25" s="556"/>
      <c r="NEC25" s="556"/>
      <c r="NED25" s="556"/>
      <c r="NEE25" s="556"/>
      <c r="NEF25" s="556"/>
      <c r="NEG25" s="556"/>
      <c r="NEH25" s="556"/>
      <c r="NEI25" s="556"/>
      <c r="NEJ25" s="556"/>
      <c r="NEK25" s="556"/>
      <c r="NEL25" s="556"/>
      <c r="NEM25" s="556"/>
      <c r="NEN25" s="556"/>
      <c r="NEO25" s="556"/>
      <c r="NEP25" s="556"/>
      <c r="NEQ25" s="556"/>
      <c r="NER25" s="556"/>
      <c r="NES25" s="556"/>
      <c r="NET25" s="556"/>
      <c r="NEU25" s="556"/>
      <c r="NEV25" s="556"/>
      <c r="NEW25" s="556"/>
      <c r="NEX25" s="556"/>
      <c r="NEY25" s="556"/>
      <c r="NEZ25" s="556"/>
      <c r="NFA25" s="556"/>
      <c r="NFB25" s="556"/>
      <c r="NFC25" s="556"/>
      <c r="NFD25" s="556"/>
      <c r="NFE25" s="556"/>
      <c r="NFF25" s="556"/>
      <c r="NFG25" s="556"/>
      <c r="NFH25" s="556"/>
      <c r="NFI25" s="556"/>
      <c r="NFJ25" s="556"/>
      <c r="NFK25" s="556"/>
      <c r="NFL25" s="556"/>
      <c r="NFM25" s="556"/>
      <c r="NFN25" s="556"/>
      <c r="NFO25" s="556"/>
      <c r="NFP25" s="556"/>
      <c r="NFQ25" s="556"/>
      <c r="NFR25" s="556"/>
      <c r="NFS25" s="556"/>
      <c r="NFT25" s="556"/>
      <c r="NFU25" s="556"/>
      <c r="NFV25" s="556"/>
      <c r="NFW25" s="556"/>
      <c r="NFX25" s="556"/>
      <c r="NFY25" s="556"/>
      <c r="NFZ25" s="556"/>
      <c r="NGA25" s="556"/>
      <c r="NGB25" s="556"/>
      <c r="NGC25" s="556"/>
      <c r="NGD25" s="556"/>
      <c r="NGE25" s="556"/>
      <c r="NGF25" s="556"/>
      <c r="NGG25" s="556"/>
      <c r="NGH25" s="556"/>
      <c r="NGI25" s="556"/>
      <c r="NGJ25" s="556"/>
      <c r="NGK25" s="556"/>
      <c r="NGL25" s="556"/>
      <c r="NGM25" s="556"/>
      <c r="NGN25" s="556"/>
      <c r="NGO25" s="556"/>
      <c r="NGP25" s="556"/>
      <c r="NGQ25" s="556"/>
      <c r="NGR25" s="556"/>
      <c r="NGS25" s="556"/>
      <c r="NGT25" s="556"/>
      <c r="NGU25" s="556"/>
      <c r="NGV25" s="556"/>
      <c r="NGW25" s="556"/>
      <c r="NGX25" s="556"/>
      <c r="NGY25" s="556"/>
      <c r="NGZ25" s="556"/>
      <c r="NHA25" s="556"/>
      <c r="NHB25" s="556"/>
      <c r="NHC25" s="556"/>
      <c r="NHD25" s="556"/>
      <c r="NHE25" s="556"/>
      <c r="NHF25" s="556"/>
      <c r="NHG25" s="556"/>
      <c r="NHH25" s="556"/>
      <c r="NHI25" s="556"/>
      <c r="NHJ25" s="556"/>
      <c r="NHK25" s="556"/>
      <c r="NHL25" s="556"/>
      <c r="NHM25" s="556"/>
      <c r="NHN25" s="556"/>
      <c r="NHO25" s="556"/>
      <c r="NHP25" s="556"/>
      <c r="NHQ25" s="556"/>
      <c r="NHR25" s="556"/>
      <c r="NHS25" s="556"/>
      <c r="NHT25" s="556"/>
      <c r="NHU25" s="556"/>
      <c r="NHV25" s="556"/>
      <c r="NHW25" s="556"/>
      <c r="NHX25" s="556"/>
      <c r="NHY25" s="556"/>
      <c r="NHZ25" s="556"/>
      <c r="NIA25" s="556"/>
      <c r="NIB25" s="556"/>
      <c r="NIC25" s="556"/>
      <c r="NID25" s="556"/>
      <c r="NIE25" s="556"/>
      <c r="NIF25" s="556"/>
      <c r="NIG25" s="556"/>
      <c r="NIH25" s="556"/>
      <c r="NII25" s="556"/>
      <c r="NIJ25" s="556"/>
      <c r="NIK25" s="556"/>
      <c r="NIL25" s="556"/>
      <c r="NIM25" s="556"/>
      <c r="NIN25" s="556"/>
      <c r="NIO25" s="556"/>
      <c r="NIP25" s="556"/>
      <c r="NIQ25" s="556"/>
      <c r="NIR25" s="556"/>
      <c r="NIS25" s="556"/>
      <c r="NIT25" s="556"/>
      <c r="NIU25" s="556"/>
      <c r="NIV25" s="556"/>
      <c r="NIW25" s="556"/>
      <c r="NIX25" s="556"/>
      <c r="NIY25" s="556"/>
      <c r="NIZ25" s="556"/>
      <c r="NJA25" s="556"/>
      <c r="NJB25" s="556"/>
      <c r="NJC25" s="556"/>
      <c r="NJD25" s="556"/>
      <c r="NJE25" s="556"/>
      <c r="NJF25" s="556"/>
      <c r="NJG25" s="556"/>
      <c r="NJH25" s="556"/>
      <c r="NJI25" s="556"/>
      <c r="NJJ25" s="556"/>
      <c r="NJK25" s="556"/>
      <c r="NJL25" s="556"/>
      <c r="NJM25" s="556"/>
      <c r="NJN25" s="556"/>
      <c r="NJO25" s="556"/>
      <c r="NJP25" s="556"/>
      <c r="NJQ25" s="556"/>
      <c r="NJR25" s="556"/>
      <c r="NJS25" s="556"/>
      <c r="NJT25" s="556"/>
      <c r="NJU25" s="556"/>
      <c r="NJV25" s="556"/>
      <c r="NJW25" s="556"/>
      <c r="NJX25" s="556"/>
      <c r="NJY25" s="556"/>
      <c r="NJZ25" s="556"/>
      <c r="NKA25" s="556"/>
      <c r="NKB25" s="556"/>
      <c r="NKC25" s="556"/>
      <c r="NKD25" s="556"/>
      <c r="NKE25" s="556"/>
      <c r="NKF25" s="556"/>
      <c r="NKG25" s="556"/>
      <c r="NKH25" s="556"/>
      <c r="NKI25" s="556"/>
      <c r="NKJ25" s="556"/>
      <c r="NKK25" s="556"/>
      <c r="NKL25" s="556"/>
      <c r="NKM25" s="556"/>
      <c r="NKN25" s="556"/>
      <c r="NKO25" s="556"/>
      <c r="NKP25" s="556"/>
      <c r="NKQ25" s="556"/>
      <c r="NKR25" s="556"/>
      <c r="NKS25" s="556"/>
      <c r="NKT25" s="556"/>
      <c r="NKU25" s="556"/>
      <c r="NKV25" s="556"/>
      <c r="NKW25" s="556"/>
      <c r="NKX25" s="556"/>
      <c r="NKY25" s="556"/>
      <c r="NKZ25" s="556"/>
      <c r="NLA25" s="556"/>
      <c r="NLB25" s="556"/>
      <c r="NLC25" s="556"/>
      <c r="NLD25" s="556"/>
      <c r="NLE25" s="556"/>
      <c r="NLF25" s="556"/>
      <c r="NLG25" s="556"/>
      <c r="NLH25" s="556"/>
      <c r="NLI25" s="556"/>
      <c r="NLJ25" s="556"/>
      <c r="NLK25" s="556"/>
      <c r="NLL25" s="556"/>
      <c r="NLM25" s="556"/>
      <c r="NLN25" s="556"/>
      <c r="NLO25" s="556"/>
      <c r="NLP25" s="556"/>
      <c r="NLQ25" s="556"/>
      <c r="NLR25" s="556"/>
      <c r="NLS25" s="556"/>
      <c r="NLT25" s="556"/>
      <c r="NLU25" s="556"/>
      <c r="NLV25" s="556"/>
      <c r="NLW25" s="556"/>
      <c r="NLX25" s="556"/>
      <c r="NLY25" s="556"/>
      <c r="NLZ25" s="556"/>
      <c r="NMA25" s="556"/>
      <c r="NMB25" s="556"/>
      <c r="NMC25" s="556"/>
      <c r="NMD25" s="556"/>
      <c r="NME25" s="556"/>
      <c r="NMF25" s="556"/>
      <c r="NMG25" s="556"/>
      <c r="NMH25" s="556"/>
      <c r="NMI25" s="556"/>
      <c r="NMJ25" s="556"/>
      <c r="NMK25" s="556"/>
      <c r="NML25" s="556"/>
      <c r="NMM25" s="556"/>
      <c r="NMN25" s="556"/>
      <c r="NMO25" s="556"/>
      <c r="NMP25" s="556"/>
      <c r="NMQ25" s="556"/>
      <c r="NMR25" s="556"/>
      <c r="NMS25" s="556"/>
      <c r="NMT25" s="556"/>
      <c r="NMU25" s="556"/>
      <c r="NMV25" s="556"/>
      <c r="NMW25" s="556"/>
      <c r="NMX25" s="556"/>
      <c r="NMY25" s="556"/>
      <c r="NMZ25" s="556"/>
      <c r="NNA25" s="556"/>
      <c r="NNB25" s="556"/>
      <c r="NNC25" s="556"/>
      <c r="NND25" s="556"/>
      <c r="NNE25" s="556"/>
      <c r="NNF25" s="556"/>
      <c r="NNG25" s="556"/>
      <c r="NNH25" s="556"/>
      <c r="NNI25" s="556"/>
      <c r="NNJ25" s="556"/>
      <c r="NNK25" s="556"/>
      <c r="NNL25" s="556"/>
      <c r="NNM25" s="556"/>
      <c r="NNN25" s="556"/>
      <c r="NNO25" s="556"/>
      <c r="NNP25" s="556"/>
      <c r="NNQ25" s="556"/>
      <c r="NNR25" s="556"/>
      <c r="NNS25" s="556"/>
      <c r="NNT25" s="556"/>
      <c r="NNU25" s="556"/>
      <c r="NNV25" s="556"/>
      <c r="NNW25" s="556"/>
      <c r="NNX25" s="556"/>
      <c r="NNY25" s="556"/>
      <c r="NNZ25" s="556"/>
      <c r="NOA25" s="556"/>
      <c r="NOB25" s="556"/>
      <c r="NOC25" s="556"/>
      <c r="NOD25" s="556"/>
      <c r="NOE25" s="556"/>
      <c r="NOF25" s="556"/>
      <c r="NOG25" s="556"/>
      <c r="NOH25" s="556"/>
      <c r="NOI25" s="556"/>
      <c r="NOJ25" s="556"/>
      <c r="NOK25" s="556"/>
      <c r="NOL25" s="556"/>
      <c r="NOM25" s="556"/>
      <c r="NON25" s="556"/>
      <c r="NOO25" s="556"/>
      <c r="NOP25" s="556"/>
      <c r="NOQ25" s="556"/>
      <c r="NOR25" s="556"/>
      <c r="NOS25" s="556"/>
      <c r="NOT25" s="556"/>
      <c r="NOU25" s="556"/>
      <c r="NOV25" s="556"/>
      <c r="NOW25" s="556"/>
      <c r="NOX25" s="556"/>
      <c r="NOY25" s="556"/>
      <c r="NOZ25" s="556"/>
      <c r="NPA25" s="556"/>
      <c r="NPB25" s="556"/>
      <c r="NPC25" s="556"/>
      <c r="NPD25" s="556"/>
      <c r="NPE25" s="556"/>
      <c r="NPF25" s="556"/>
      <c r="NPG25" s="556"/>
      <c r="NPH25" s="556"/>
      <c r="NPI25" s="556"/>
      <c r="NPJ25" s="556"/>
      <c r="NPK25" s="556"/>
      <c r="NPL25" s="556"/>
      <c r="NPM25" s="556"/>
      <c r="NPN25" s="556"/>
      <c r="NPO25" s="556"/>
      <c r="NPP25" s="556"/>
      <c r="NPQ25" s="556"/>
      <c r="NPR25" s="556"/>
      <c r="NPS25" s="556"/>
      <c r="NPT25" s="556"/>
      <c r="NPU25" s="556"/>
      <c r="NPV25" s="556"/>
      <c r="NPW25" s="556"/>
      <c r="NPX25" s="556"/>
      <c r="NPY25" s="556"/>
      <c r="NPZ25" s="556"/>
      <c r="NQA25" s="556"/>
      <c r="NQB25" s="556"/>
      <c r="NQC25" s="556"/>
      <c r="NQD25" s="556"/>
      <c r="NQE25" s="556"/>
      <c r="NQF25" s="556"/>
      <c r="NQG25" s="556"/>
      <c r="NQH25" s="556"/>
      <c r="NQI25" s="556"/>
      <c r="NQJ25" s="556"/>
      <c r="NQK25" s="556"/>
      <c r="NQL25" s="556"/>
      <c r="NQM25" s="556"/>
      <c r="NQN25" s="556"/>
      <c r="NQO25" s="556"/>
      <c r="NQP25" s="556"/>
      <c r="NQQ25" s="556"/>
      <c r="NQR25" s="556"/>
      <c r="NQS25" s="556"/>
      <c r="NQT25" s="556"/>
      <c r="NQU25" s="556"/>
      <c r="NQV25" s="556"/>
      <c r="NQW25" s="556"/>
      <c r="NQX25" s="556"/>
      <c r="NQY25" s="556"/>
      <c r="NQZ25" s="556"/>
      <c r="NRA25" s="556"/>
      <c r="NRB25" s="556"/>
      <c r="NRC25" s="556"/>
      <c r="NRD25" s="556"/>
      <c r="NRE25" s="556"/>
      <c r="NRF25" s="556"/>
      <c r="NRG25" s="556"/>
      <c r="NRH25" s="556"/>
      <c r="NRI25" s="556"/>
      <c r="NRJ25" s="556"/>
      <c r="NRK25" s="556"/>
      <c r="NRL25" s="556"/>
      <c r="NRM25" s="556"/>
      <c r="NRN25" s="556"/>
      <c r="NRO25" s="556"/>
      <c r="NRP25" s="556"/>
      <c r="NRQ25" s="556"/>
      <c r="NRR25" s="556"/>
      <c r="NRS25" s="556"/>
      <c r="NRT25" s="556"/>
      <c r="NRU25" s="556"/>
      <c r="NRV25" s="556"/>
      <c r="NRW25" s="556"/>
      <c r="NRX25" s="556"/>
      <c r="NRY25" s="556"/>
      <c r="NRZ25" s="556"/>
      <c r="NSA25" s="556"/>
      <c r="NSB25" s="556"/>
      <c r="NSC25" s="556"/>
      <c r="NSD25" s="556"/>
      <c r="NSE25" s="556"/>
      <c r="NSF25" s="556"/>
      <c r="NSG25" s="556"/>
      <c r="NSH25" s="556"/>
      <c r="NSI25" s="556"/>
      <c r="NSJ25" s="556"/>
      <c r="NSK25" s="556"/>
      <c r="NSL25" s="556"/>
      <c r="NSM25" s="556"/>
      <c r="NSN25" s="556"/>
      <c r="NSO25" s="556"/>
      <c r="NSP25" s="556"/>
      <c r="NSQ25" s="556"/>
      <c r="NSR25" s="556"/>
      <c r="NSS25" s="556"/>
      <c r="NST25" s="556"/>
      <c r="NSU25" s="556"/>
      <c r="NSV25" s="556"/>
      <c r="NSW25" s="556"/>
      <c r="NSX25" s="556"/>
      <c r="NSY25" s="556"/>
      <c r="NSZ25" s="556"/>
      <c r="NTA25" s="556"/>
      <c r="NTB25" s="556"/>
      <c r="NTC25" s="556"/>
      <c r="NTD25" s="556"/>
      <c r="NTE25" s="556"/>
      <c r="NTF25" s="556"/>
      <c r="NTG25" s="556"/>
      <c r="NTH25" s="556"/>
      <c r="NTI25" s="556"/>
      <c r="NTJ25" s="556"/>
      <c r="NTK25" s="556"/>
      <c r="NTL25" s="556"/>
      <c r="NTM25" s="556"/>
      <c r="NTN25" s="556"/>
      <c r="NTO25" s="556"/>
      <c r="NTP25" s="556"/>
      <c r="NTQ25" s="556"/>
      <c r="NTR25" s="556"/>
      <c r="NTS25" s="556"/>
      <c r="NTT25" s="556"/>
      <c r="NTU25" s="556"/>
      <c r="NTV25" s="556"/>
      <c r="NTW25" s="556"/>
      <c r="NTX25" s="556"/>
      <c r="NTY25" s="556"/>
      <c r="NTZ25" s="556"/>
      <c r="NUA25" s="556"/>
      <c r="NUB25" s="556"/>
      <c r="NUC25" s="556"/>
      <c r="NUD25" s="556"/>
      <c r="NUE25" s="556"/>
      <c r="NUF25" s="556"/>
      <c r="NUG25" s="556"/>
      <c r="NUH25" s="556"/>
      <c r="NUI25" s="556"/>
      <c r="NUJ25" s="556"/>
      <c r="NUK25" s="556"/>
      <c r="NUL25" s="556"/>
      <c r="NUM25" s="556"/>
      <c r="NUN25" s="556"/>
      <c r="NUO25" s="556"/>
      <c r="NUP25" s="556"/>
      <c r="NUQ25" s="556"/>
      <c r="NUR25" s="556"/>
      <c r="NUS25" s="556"/>
      <c r="NUT25" s="556"/>
      <c r="NUU25" s="556"/>
      <c r="NUV25" s="556"/>
      <c r="NUW25" s="556"/>
      <c r="NUX25" s="556"/>
      <c r="NUY25" s="556"/>
      <c r="NUZ25" s="556"/>
      <c r="NVA25" s="556"/>
      <c r="NVB25" s="556"/>
      <c r="NVC25" s="556"/>
      <c r="NVD25" s="556"/>
      <c r="NVE25" s="556"/>
      <c r="NVF25" s="556"/>
      <c r="NVG25" s="556"/>
      <c r="NVH25" s="556"/>
      <c r="NVI25" s="556"/>
      <c r="NVJ25" s="556"/>
      <c r="NVK25" s="556"/>
      <c r="NVL25" s="556"/>
      <c r="NVM25" s="556"/>
      <c r="NVN25" s="556"/>
      <c r="NVO25" s="556"/>
      <c r="NVP25" s="556"/>
      <c r="NVQ25" s="556"/>
      <c r="NVR25" s="556"/>
      <c r="NVS25" s="556"/>
      <c r="NVT25" s="556"/>
      <c r="NVU25" s="556"/>
      <c r="NVV25" s="556"/>
      <c r="NVW25" s="556"/>
      <c r="NVX25" s="556"/>
      <c r="NVY25" s="556"/>
      <c r="NVZ25" s="556"/>
      <c r="NWA25" s="556"/>
      <c r="NWB25" s="556"/>
      <c r="NWC25" s="556"/>
      <c r="NWD25" s="556"/>
      <c r="NWE25" s="556"/>
      <c r="NWF25" s="556"/>
      <c r="NWG25" s="556"/>
      <c r="NWH25" s="556"/>
      <c r="NWI25" s="556"/>
      <c r="NWJ25" s="556"/>
      <c r="NWK25" s="556"/>
      <c r="NWL25" s="556"/>
      <c r="NWM25" s="556"/>
      <c r="NWN25" s="556"/>
      <c r="NWO25" s="556"/>
      <c r="NWP25" s="556"/>
      <c r="NWQ25" s="556"/>
      <c r="NWR25" s="556"/>
      <c r="NWS25" s="556"/>
      <c r="NWT25" s="556"/>
      <c r="NWU25" s="556"/>
      <c r="NWV25" s="556"/>
      <c r="NWW25" s="556"/>
      <c r="NWX25" s="556"/>
      <c r="NWY25" s="556"/>
      <c r="NWZ25" s="556"/>
      <c r="NXA25" s="556"/>
      <c r="NXB25" s="556"/>
      <c r="NXC25" s="556"/>
      <c r="NXD25" s="556"/>
      <c r="NXE25" s="556"/>
      <c r="NXF25" s="556"/>
      <c r="NXG25" s="556"/>
      <c r="NXH25" s="556"/>
      <c r="NXI25" s="556"/>
      <c r="NXJ25" s="556"/>
      <c r="NXK25" s="556"/>
      <c r="NXL25" s="556"/>
      <c r="NXM25" s="556"/>
      <c r="NXN25" s="556"/>
      <c r="NXO25" s="556"/>
      <c r="NXP25" s="556"/>
      <c r="NXQ25" s="556"/>
      <c r="NXR25" s="556"/>
      <c r="NXS25" s="556"/>
      <c r="NXT25" s="556"/>
      <c r="NXU25" s="556"/>
      <c r="NXV25" s="556"/>
      <c r="NXW25" s="556"/>
      <c r="NXX25" s="556"/>
      <c r="NXY25" s="556"/>
      <c r="NXZ25" s="556"/>
      <c r="NYA25" s="556"/>
      <c r="NYB25" s="556"/>
      <c r="NYC25" s="556"/>
      <c r="NYD25" s="556"/>
      <c r="NYE25" s="556"/>
      <c r="NYF25" s="556"/>
      <c r="NYG25" s="556"/>
      <c r="NYH25" s="556"/>
      <c r="NYI25" s="556"/>
      <c r="NYJ25" s="556"/>
      <c r="NYK25" s="556"/>
      <c r="NYL25" s="556"/>
      <c r="NYM25" s="556"/>
      <c r="NYN25" s="556"/>
      <c r="NYO25" s="556"/>
      <c r="NYP25" s="556"/>
      <c r="NYQ25" s="556"/>
      <c r="NYR25" s="556"/>
      <c r="NYS25" s="556"/>
      <c r="NYT25" s="556"/>
      <c r="NYU25" s="556"/>
      <c r="NYV25" s="556"/>
      <c r="NYW25" s="556"/>
      <c r="NYX25" s="556"/>
      <c r="NYY25" s="556"/>
      <c r="NYZ25" s="556"/>
      <c r="NZA25" s="556"/>
      <c r="NZB25" s="556"/>
      <c r="NZC25" s="556"/>
      <c r="NZD25" s="556"/>
      <c r="NZE25" s="556"/>
      <c r="NZF25" s="556"/>
      <c r="NZG25" s="556"/>
      <c r="NZH25" s="556"/>
      <c r="NZI25" s="556"/>
      <c r="NZJ25" s="556"/>
      <c r="NZK25" s="556"/>
      <c r="NZL25" s="556"/>
      <c r="NZM25" s="556"/>
      <c r="NZN25" s="556"/>
      <c r="NZO25" s="556"/>
      <c r="NZP25" s="556"/>
      <c r="NZQ25" s="556"/>
      <c r="NZR25" s="556"/>
      <c r="NZS25" s="556"/>
      <c r="NZT25" s="556"/>
      <c r="NZU25" s="556"/>
      <c r="NZV25" s="556"/>
      <c r="NZW25" s="556"/>
      <c r="NZX25" s="556"/>
      <c r="NZY25" s="556"/>
      <c r="NZZ25" s="556"/>
      <c r="OAA25" s="556"/>
      <c r="OAB25" s="556"/>
      <c r="OAC25" s="556"/>
      <c r="OAD25" s="556"/>
      <c r="OAE25" s="556"/>
      <c r="OAF25" s="556"/>
      <c r="OAG25" s="556"/>
      <c r="OAH25" s="556"/>
      <c r="OAI25" s="556"/>
      <c r="OAJ25" s="556"/>
      <c r="OAK25" s="556"/>
      <c r="OAL25" s="556"/>
      <c r="OAM25" s="556"/>
      <c r="OAN25" s="556"/>
      <c r="OAO25" s="556"/>
      <c r="OAP25" s="556"/>
      <c r="OAQ25" s="556"/>
      <c r="OAR25" s="556"/>
      <c r="OAS25" s="556"/>
      <c r="OAT25" s="556"/>
      <c r="OAU25" s="556"/>
      <c r="OAV25" s="556"/>
      <c r="OAW25" s="556"/>
      <c r="OAX25" s="556"/>
      <c r="OAY25" s="556"/>
      <c r="OAZ25" s="556"/>
      <c r="OBA25" s="556"/>
      <c r="OBB25" s="556"/>
      <c r="OBC25" s="556"/>
      <c r="OBD25" s="556"/>
      <c r="OBE25" s="556"/>
      <c r="OBF25" s="556"/>
      <c r="OBG25" s="556"/>
      <c r="OBH25" s="556"/>
      <c r="OBI25" s="556"/>
      <c r="OBJ25" s="556"/>
      <c r="OBK25" s="556"/>
      <c r="OBL25" s="556"/>
      <c r="OBM25" s="556"/>
      <c r="OBN25" s="556"/>
      <c r="OBO25" s="556"/>
      <c r="OBP25" s="556"/>
      <c r="OBQ25" s="556"/>
      <c r="OBR25" s="556"/>
      <c r="OBS25" s="556"/>
      <c r="OBT25" s="556"/>
      <c r="OBU25" s="556"/>
      <c r="OBV25" s="556"/>
      <c r="OBW25" s="556"/>
      <c r="OBX25" s="556"/>
      <c r="OBY25" s="556"/>
      <c r="OBZ25" s="556"/>
      <c r="OCA25" s="556"/>
      <c r="OCB25" s="556"/>
      <c r="OCC25" s="556"/>
      <c r="OCD25" s="556"/>
      <c r="OCE25" s="556"/>
      <c r="OCF25" s="556"/>
      <c r="OCG25" s="556"/>
      <c r="OCH25" s="556"/>
      <c r="OCI25" s="556"/>
      <c r="OCJ25" s="556"/>
      <c r="OCK25" s="556"/>
      <c r="OCL25" s="556"/>
      <c r="OCM25" s="556"/>
      <c r="OCN25" s="556"/>
      <c r="OCO25" s="556"/>
      <c r="OCP25" s="556"/>
      <c r="OCQ25" s="556"/>
      <c r="OCR25" s="556"/>
      <c r="OCS25" s="556"/>
      <c r="OCT25" s="556"/>
      <c r="OCU25" s="556"/>
      <c r="OCV25" s="556"/>
      <c r="OCW25" s="556"/>
      <c r="OCX25" s="556"/>
      <c r="OCY25" s="556"/>
      <c r="OCZ25" s="556"/>
      <c r="ODA25" s="556"/>
      <c r="ODB25" s="556"/>
      <c r="ODC25" s="556"/>
      <c r="ODD25" s="556"/>
      <c r="ODE25" s="556"/>
      <c r="ODF25" s="556"/>
      <c r="ODG25" s="556"/>
      <c r="ODH25" s="556"/>
      <c r="ODI25" s="556"/>
      <c r="ODJ25" s="556"/>
      <c r="ODK25" s="556"/>
      <c r="ODL25" s="556"/>
      <c r="ODM25" s="556"/>
      <c r="ODN25" s="556"/>
      <c r="ODO25" s="556"/>
      <c r="ODP25" s="556"/>
      <c r="ODQ25" s="556"/>
      <c r="ODR25" s="556"/>
      <c r="ODS25" s="556"/>
      <c r="ODT25" s="556"/>
      <c r="ODU25" s="556"/>
      <c r="ODV25" s="556"/>
      <c r="ODW25" s="556"/>
      <c r="ODX25" s="556"/>
      <c r="ODY25" s="556"/>
      <c r="ODZ25" s="556"/>
      <c r="OEA25" s="556"/>
      <c r="OEB25" s="556"/>
      <c r="OEC25" s="556"/>
      <c r="OED25" s="556"/>
      <c r="OEE25" s="556"/>
      <c r="OEF25" s="556"/>
      <c r="OEG25" s="556"/>
      <c r="OEH25" s="556"/>
      <c r="OEI25" s="556"/>
      <c r="OEJ25" s="556"/>
      <c r="OEK25" s="556"/>
      <c r="OEL25" s="556"/>
      <c r="OEM25" s="556"/>
      <c r="OEN25" s="556"/>
      <c r="OEO25" s="556"/>
      <c r="OEP25" s="556"/>
      <c r="OEQ25" s="556"/>
      <c r="OER25" s="556"/>
      <c r="OES25" s="556"/>
      <c r="OET25" s="556"/>
      <c r="OEU25" s="556"/>
      <c r="OEV25" s="556"/>
      <c r="OEW25" s="556"/>
      <c r="OEX25" s="556"/>
      <c r="OEY25" s="556"/>
      <c r="OEZ25" s="556"/>
      <c r="OFA25" s="556"/>
      <c r="OFB25" s="556"/>
      <c r="OFC25" s="556"/>
      <c r="OFD25" s="556"/>
      <c r="OFE25" s="556"/>
      <c r="OFF25" s="556"/>
      <c r="OFG25" s="556"/>
      <c r="OFH25" s="556"/>
      <c r="OFI25" s="556"/>
      <c r="OFJ25" s="556"/>
      <c r="OFK25" s="556"/>
      <c r="OFL25" s="556"/>
      <c r="OFM25" s="556"/>
      <c r="OFN25" s="556"/>
      <c r="OFO25" s="556"/>
      <c r="OFP25" s="556"/>
      <c r="OFQ25" s="556"/>
      <c r="OFR25" s="556"/>
      <c r="OFS25" s="556"/>
      <c r="OFT25" s="556"/>
      <c r="OFU25" s="556"/>
      <c r="OFV25" s="556"/>
      <c r="OFW25" s="556"/>
      <c r="OFX25" s="556"/>
      <c r="OFY25" s="556"/>
      <c r="OFZ25" s="556"/>
      <c r="OGA25" s="556"/>
      <c r="OGB25" s="556"/>
      <c r="OGC25" s="556"/>
      <c r="OGD25" s="556"/>
      <c r="OGE25" s="556"/>
      <c r="OGF25" s="556"/>
      <c r="OGG25" s="556"/>
      <c r="OGH25" s="556"/>
      <c r="OGI25" s="556"/>
      <c r="OGJ25" s="556"/>
      <c r="OGK25" s="556"/>
      <c r="OGL25" s="556"/>
      <c r="OGM25" s="556"/>
      <c r="OGN25" s="556"/>
      <c r="OGO25" s="556"/>
      <c r="OGP25" s="556"/>
      <c r="OGQ25" s="556"/>
      <c r="OGR25" s="556"/>
      <c r="OGS25" s="556"/>
      <c r="OGT25" s="556"/>
      <c r="OGU25" s="556"/>
      <c r="OGV25" s="556"/>
      <c r="OGW25" s="556"/>
      <c r="OGX25" s="556"/>
      <c r="OGY25" s="556"/>
      <c r="OGZ25" s="556"/>
      <c r="OHA25" s="556"/>
      <c r="OHB25" s="556"/>
      <c r="OHC25" s="556"/>
      <c r="OHD25" s="556"/>
      <c r="OHE25" s="556"/>
      <c r="OHF25" s="556"/>
      <c r="OHG25" s="556"/>
      <c r="OHH25" s="556"/>
      <c r="OHI25" s="556"/>
      <c r="OHJ25" s="556"/>
      <c r="OHK25" s="556"/>
      <c r="OHL25" s="556"/>
      <c r="OHM25" s="556"/>
      <c r="OHN25" s="556"/>
      <c r="OHO25" s="556"/>
      <c r="OHP25" s="556"/>
      <c r="OHQ25" s="556"/>
      <c r="OHR25" s="556"/>
      <c r="OHS25" s="556"/>
      <c r="OHT25" s="556"/>
      <c r="OHU25" s="556"/>
      <c r="OHV25" s="556"/>
      <c r="OHW25" s="556"/>
      <c r="OHX25" s="556"/>
      <c r="OHY25" s="556"/>
      <c r="OHZ25" s="556"/>
      <c r="OIA25" s="556"/>
      <c r="OIB25" s="556"/>
      <c r="OIC25" s="556"/>
      <c r="OID25" s="556"/>
      <c r="OIE25" s="556"/>
      <c r="OIF25" s="556"/>
      <c r="OIG25" s="556"/>
      <c r="OIH25" s="556"/>
      <c r="OII25" s="556"/>
      <c r="OIJ25" s="556"/>
      <c r="OIK25" s="556"/>
      <c r="OIL25" s="556"/>
      <c r="OIM25" s="556"/>
      <c r="OIN25" s="556"/>
      <c r="OIO25" s="556"/>
      <c r="OIP25" s="556"/>
      <c r="OIQ25" s="556"/>
      <c r="OIR25" s="556"/>
      <c r="OIS25" s="556"/>
      <c r="OIT25" s="556"/>
      <c r="OIU25" s="556"/>
      <c r="OIV25" s="556"/>
      <c r="OIW25" s="556"/>
      <c r="OIX25" s="556"/>
      <c r="OIY25" s="556"/>
      <c r="OIZ25" s="556"/>
      <c r="OJA25" s="556"/>
      <c r="OJB25" s="556"/>
      <c r="OJC25" s="556"/>
      <c r="OJD25" s="556"/>
      <c r="OJE25" s="556"/>
      <c r="OJF25" s="556"/>
      <c r="OJG25" s="556"/>
      <c r="OJH25" s="556"/>
      <c r="OJI25" s="556"/>
      <c r="OJJ25" s="556"/>
      <c r="OJK25" s="556"/>
      <c r="OJL25" s="556"/>
      <c r="OJM25" s="556"/>
      <c r="OJN25" s="556"/>
      <c r="OJO25" s="556"/>
      <c r="OJP25" s="556"/>
      <c r="OJQ25" s="556"/>
      <c r="OJR25" s="556"/>
      <c r="OJS25" s="556"/>
      <c r="OJT25" s="556"/>
      <c r="OJU25" s="556"/>
      <c r="OJV25" s="556"/>
      <c r="OJW25" s="556"/>
      <c r="OJX25" s="556"/>
      <c r="OJY25" s="556"/>
      <c r="OJZ25" s="556"/>
      <c r="OKA25" s="556"/>
      <c r="OKB25" s="556"/>
      <c r="OKC25" s="556"/>
      <c r="OKD25" s="556"/>
      <c r="OKE25" s="556"/>
      <c r="OKF25" s="556"/>
      <c r="OKG25" s="556"/>
      <c r="OKH25" s="556"/>
      <c r="OKI25" s="556"/>
      <c r="OKJ25" s="556"/>
      <c r="OKK25" s="556"/>
      <c r="OKL25" s="556"/>
      <c r="OKM25" s="556"/>
      <c r="OKN25" s="556"/>
      <c r="OKO25" s="556"/>
      <c r="OKP25" s="556"/>
      <c r="OKQ25" s="556"/>
      <c r="OKR25" s="556"/>
      <c r="OKS25" s="556"/>
      <c r="OKT25" s="556"/>
      <c r="OKU25" s="556"/>
      <c r="OKV25" s="556"/>
      <c r="OKW25" s="556"/>
      <c r="OKX25" s="556"/>
      <c r="OKY25" s="556"/>
      <c r="OKZ25" s="556"/>
      <c r="OLA25" s="556"/>
      <c r="OLB25" s="556"/>
      <c r="OLC25" s="556"/>
      <c r="OLD25" s="556"/>
      <c r="OLE25" s="556"/>
      <c r="OLF25" s="556"/>
      <c r="OLG25" s="556"/>
      <c r="OLH25" s="556"/>
      <c r="OLI25" s="556"/>
      <c r="OLJ25" s="556"/>
      <c r="OLK25" s="556"/>
      <c r="OLL25" s="556"/>
      <c r="OLM25" s="556"/>
      <c r="OLN25" s="556"/>
      <c r="OLO25" s="556"/>
      <c r="OLP25" s="556"/>
      <c r="OLQ25" s="556"/>
      <c r="OLR25" s="556"/>
      <c r="OLS25" s="556"/>
      <c r="OLT25" s="556"/>
      <c r="OLU25" s="556"/>
      <c r="OLV25" s="556"/>
      <c r="OLW25" s="556"/>
      <c r="OLX25" s="556"/>
      <c r="OLY25" s="556"/>
      <c r="OLZ25" s="556"/>
      <c r="OMA25" s="556"/>
      <c r="OMB25" s="556"/>
      <c r="OMC25" s="556"/>
      <c r="OMD25" s="556"/>
      <c r="OME25" s="556"/>
      <c r="OMF25" s="556"/>
      <c r="OMG25" s="556"/>
      <c r="OMH25" s="556"/>
      <c r="OMI25" s="556"/>
      <c r="OMJ25" s="556"/>
      <c r="OMK25" s="556"/>
      <c r="OML25" s="556"/>
      <c r="OMM25" s="556"/>
      <c r="OMN25" s="556"/>
      <c r="OMO25" s="556"/>
      <c r="OMP25" s="556"/>
      <c r="OMQ25" s="556"/>
      <c r="OMR25" s="556"/>
      <c r="OMS25" s="556"/>
      <c r="OMT25" s="556"/>
      <c r="OMU25" s="556"/>
      <c r="OMV25" s="556"/>
      <c r="OMW25" s="556"/>
      <c r="OMX25" s="556"/>
      <c r="OMY25" s="556"/>
      <c r="OMZ25" s="556"/>
      <c r="ONA25" s="556"/>
      <c r="ONB25" s="556"/>
      <c r="ONC25" s="556"/>
      <c r="OND25" s="556"/>
      <c r="ONE25" s="556"/>
      <c r="ONF25" s="556"/>
      <c r="ONG25" s="556"/>
      <c r="ONH25" s="556"/>
      <c r="ONI25" s="556"/>
      <c r="ONJ25" s="556"/>
      <c r="ONK25" s="556"/>
      <c r="ONL25" s="556"/>
      <c r="ONM25" s="556"/>
      <c r="ONN25" s="556"/>
      <c r="ONO25" s="556"/>
      <c r="ONP25" s="556"/>
      <c r="ONQ25" s="556"/>
      <c r="ONR25" s="556"/>
      <c r="ONS25" s="556"/>
      <c r="ONT25" s="556"/>
      <c r="ONU25" s="556"/>
      <c r="ONV25" s="556"/>
      <c r="ONW25" s="556"/>
      <c r="ONX25" s="556"/>
      <c r="ONY25" s="556"/>
      <c r="ONZ25" s="556"/>
      <c r="OOA25" s="556"/>
      <c r="OOB25" s="556"/>
      <c r="OOC25" s="556"/>
      <c r="OOD25" s="556"/>
      <c r="OOE25" s="556"/>
      <c r="OOF25" s="556"/>
      <c r="OOG25" s="556"/>
      <c r="OOH25" s="556"/>
      <c r="OOI25" s="556"/>
      <c r="OOJ25" s="556"/>
      <c r="OOK25" s="556"/>
      <c r="OOL25" s="556"/>
      <c r="OOM25" s="556"/>
      <c r="OON25" s="556"/>
      <c r="OOO25" s="556"/>
      <c r="OOP25" s="556"/>
      <c r="OOQ25" s="556"/>
      <c r="OOR25" s="556"/>
      <c r="OOS25" s="556"/>
      <c r="OOT25" s="556"/>
      <c r="OOU25" s="556"/>
      <c r="OOV25" s="556"/>
      <c r="OOW25" s="556"/>
      <c r="OOX25" s="556"/>
      <c r="OOY25" s="556"/>
      <c r="OOZ25" s="556"/>
      <c r="OPA25" s="556"/>
      <c r="OPB25" s="556"/>
      <c r="OPC25" s="556"/>
      <c r="OPD25" s="556"/>
      <c r="OPE25" s="556"/>
      <c r="OPF25" s="556"/>
      <c r="OPG25" s="556"/>
      <c r="OPH25" s="556"/>
      <c r="OPI25" s="556"/>
      <c r="OPJ25" s="556"/>
      <c r="OPK25" s="556"/>
      <c r="OPL25" s="556"/>
      <c r="OPM25" s="556"/>
      <c r="OPN25" s="556"/>
      <c r="OPO25" s="556"/>
      <c r="OPP25" s="556"/>
      <c r="OPQ25" s="556"/>
      <c r="OPR25" s="556"/>
      <c r="OPS25" s="556"/>
      <c r="OPT25" s="556"/>
      <c r="OPU25" s="556"/>
      <c r="OPV25" s="556"/>
      <c r="OPW25" s="556"/>
      <c r="OPX25" s="556"/>
      <c r="OPY25" s="556"/>
      <c r="OPZ25" s="556"/>
      <c r="OQA25" s="556"/>
      <c r="OQB25" s="556"/>
      <c r="OQC25" s="556"/>
      <c r="OQD25" s="556"/>
      <c r="OQE25" s="556"/>
      <c r="OQF25" s="556"/>
      <c r="OQG25" s="556"/>
      <c r="OQH25" s="556"/>
      <c r="OQI25" s="556"/>
      <c r="OQJ25" s="556"/>
      <c r="OQK25" s="556"/>
      <c r="OQL25" s="556"/>
      <c r="OQM25" s="556"/>
      <c r="OQN25" s="556"/>
      <c r="OQO25" s="556"/>
      <c r="OQP25" s="556"/>
      <c r="OQQ25" s="556"/>
      <c r="OQR25" s="556"/>
      <c r="OQS25" s="556"/>
      <c r="OQT25" s="556"/>
      <c r="OQU25" s="556"/>
      <c r="OQV25" s="556"/>
      <c r="OQW25" s="556"/>
      <c r="OQX25" s="556"/>
      <c r="OQY25" s="556"/>
      <c r="OQZ25" s="556"/>
      <c r="ORA25" s="556"/>
      <c r="ORB25" s="556"/>
      <c r="ORC25" s="556"/>
      <c r="ORD25" s="556"/>
      <c r="ORE25" s="556"/>
      <c r="ORF25" s="556"/>
      <c r="ORG25" s="556"/>
      <c r="ORH25" s="556"/>
      <c r="ORI25" s="556"/>
      <c r="ORJ25" s="556"/>
      <c r="ORK25" s="556"/>
      <c r="ORL25" s="556"/>
      <c r="ORM25" s="556"/>
      <c r="ORN25" s="556"/>
      <c r="ORO25" s="556"/>
      <c r="ORP25" s="556"/>
      <c r="ORQ25" s="556"/>
      <c r="ORR25" s="556"/>
      <c r="ORS25" s="556"/>
      <c r="ORT25" s="556"/>
      <c r="ORU25" s="556"/>
      <c r="ORV25" s="556"/>
      <c r="ORW25" s="556"/>
      <c r="ORX25" s="556"/>
      <c r="ORY25" s="556"/>
      <c r="ORZ25" s="556"/>
      <c r="OSA25" s="556"/>
      <c r="OSB25" s="556"/>
      <c r="OSC25" s="556"/>
      <c r="OSD25" s="556"/>
      <c r="OSE25" s="556"/>
      <c r="OSF25" s="556"/>
      <c r="OSG25" s="556"/>
      <c r="OSH25" s="556"/>
      <c r="OSI25" s="556"/>
      <c r="OSJ25" s="556"/>
      <c r="OSK25" s="556"/>
      <c r="OSL25" s="556"/>
      <c r="OSM25" s="556"/>
      <c r="OSN25" s="556"/>
      <c r="OSO25" s="556"/>
      <c r="OSP25" s="556"/>
      <c r="OSQ25" s="556"/>
      <c r="OSR25" s="556"/>
      <c r="OSS25" s="556"/>
      <c r="OST25" s="556"/>
      <c r="OSU25" s="556"/>
      <c r="OSV25" s="556"/>
      <c r="OSW25" s="556"/>
      <c r="OSX25" s="556"/>
      <c r="OSY25" s="556"/>
      <c r="OSZ25" s="556"/>
      <c r="OTA25" s="556"/>
      <c r="OTB25" s="556"/>
      <c r="OTC25" s="556"/>
      <c r="OTD25" s="556"/>
      <c r="OTE25" s="556"/>
      <c r="OTF25" s="556"/>
      <c r="OTG25" s="556"/>
      <c r="OTH25" s="556"/>
      <c r="OTI25" s="556"/>
      <c r="OTJ25" s="556"/>
      <c r="OTK25" s="556"/>
      <c r="OTL25" s="556"/>
      <c r="OTM25" s="556"/>
      <c r="OTN25" s="556"/>
      <c r="OTO25" s="556"/>
      <c r="OTP25" s="556"/>
      <c r="OTQ25" s="556"/>
      <c r="OTR25" s="556"/>
      <c r="OTS25" s="556"/>
      <c r="OTT25" s="556"/>
      <c r="OTU25" s="556"/>
      <c r="OTV25" s="556"/>
      <c r="OTW25" s="556"/>
      <c r="OTX25" s="556"/>
      <c r="OTY25" s="556"/>
      <c r="OTZ25" s="556"/>
      <c r="OUA25" s="556"/>
      <c r="OUB25" s="556"/>
      <c r="OUC25" s="556"/>
      <c r="OUD25" s="556"/>
      <c r="OUE25" s="556"/>
      <c r="OUF25" s="556"/>
      <c r="OUG25" s="556"/>
      <c r="OUH25" s="556"/>
      <c r="OUI25" s="556"/>
      <c r="OUJ25" s="556"/>
      <c r="OUK25" s="556"/>
      <c r="OUL25" s="556"/>
      <c r="OUM25" s="556"/>
      <c r="OUN25" s="556"/>
      <c r="OUO25" s="556"/>
      <c r="OUP25" s="556"/>
      <c r="OUQ25" s="556"/>
      <c r="OUR25" s="556"/>
      <c r="OUS25" s="556"/>
      <c r="OUT25" s="556"/>
      <c r="OUU25" s="556"/>
      <c r="OUV25" s="556"/>
      <c r="OUW25" s="556"/>
      <c r="OUX25" s="556"/>
      <c r="OUY25" s="556"/>
      <c r="OUZ25" s="556"/>
      <c r="OVA25" s="556"/>
      <c r="OVB25" s="556"/>
      <c r="OVC25" s="556"/>
      <c r="OVD25" s="556"/>
      <c r="OVE25" s="556"/>
      <c r="OVF25" s="556"/>
      <c r="OVG25" s="556"/>
      <c r="OVH25" s="556"/>
      <c r="OVI25" s="556"/>
      <c r="OVJ25" s="556"/>
      <c r="OVK25" s="556"/>
      <c r="OVL25" s="556"/>
      <c r="OVM25" s="556"/>
      <c r="OVN25" s="556"/>
      <c r="OVO25" s="556"/>
      <c r="OVP25" s="556"/>
      <c r="OVQ25" s="556"/>
      <c r="OVR25" s="556"/>
      <c r="OVS25" s="556"/>
      <c r="OVT25" s="556"/>
      <c r="OVU25" s="556"/>
      <c r="OVV25" s="556"/>
      <c r="OVW25" s="556"/>
      <c r="OVX25" s="556"/>
      <c r="OVY25" s="556"/>
      <c r="OVZ25" s="556"/>
      <c r="OWA25" s="556"/>
      <c r="OWB25" s="556"/>
      <c r="OWC25" s="556"/>
      <c r="OWD25" s="556"/>
      <c r="OWE25" s="556"/>
      <c r="OWF25" s="556"/>
      <c r="OWG25" s="556"/>
      <c r="OWH25" s="556"/>
      <c r="OWI25" s="556"/>
      <c r="OWJ25" s="556"/>
      <c r="OWK25" s="556"/>
      <c r="OWL25" s="556"/>
      <c r="OWM25" s="556"/>
      <c r="OWN25" s="556"/>
      <c r="OWO25" s="556"/>
      <c r="OWP25" s="556"/>
      <c r="OWQ25" s="556"/>
      <c r="OWR25" s="556"/>
      <c r="OWS25" s="556"/>
      <c r="OWT25" s="556"/>
      <c r="OWU25" s="556"/>
      <c r="OWV25" s="556"/>
      <c r="OWW25" s="556"/>
      <c r="OWX25" s="556"/>
      <c r="OWY25" s="556"/>
      <c r="OWZ25" s="556"/>
      <c r="OXA25" s="556"/>
      <c r="OXB25" s="556"/>
      <c r="OXC25" s="556"/>
      <c r="OXD25" s="556"/>
      <c r="OXE25" s="556"/>
      <c r="OXF25" s="556"/>
      <c r="OXG25" s="556"/>
      <c r="OXH25" s="556"/>
      <c r="OXI25" s="556"/>
      <c r="OXJ25" s="556"/>
      <c r="OXK25" s="556"/>
      <c r="OXL25" s="556"/>
      <c r="OXM25" s="556"/>
      <c r="OXN25" s="556"/>
      <c r="OXO25" s="556"/>
      <c r="OXP25" s="556"/>
      <c r="OXQ25" s="556"/>
      <c r="OXR25" s="556"/>
      <c r="OXS25" s="556"/>
      <c r="OXT25" s="556"/>
      <c r="OXU25" s="556"/>
      <c r="OXV25" s="556"/>
      <c r="OXW25" s="556"/>
      <c r="OXX25" s="556"/>
      <c r="OXY25" s="556"/>
      <c r="OXZ25" s="556"/>
      <c r="OYA25" s="556"/>
      <c r="OYB25" s="556"/>
      <c r="OYC25" s="556"/>
      <c r="OYD25" s="556"/>
      <c r="OYE25" s="556"/>
      <c r="OYF25" s="556"/>
      <c r="OYG25" s="556"/>
      <c r="OYH25" s="556"/>
      <c r="OYI25" s="556"/>
      <c r="OYJ25" s="556"/>
      <c r="OYK25" s="556"/>
      <c r="OYL25" s="556"/>
      <c r="OYM25" s="556"/>
      <c r="OYN25" s="556"/>
      <c r="OYO25" s="556"/>
      <c r="OYP25" s="556"/>
      <c r="OYQ25" s="556"/>
      <c r="OYR25" s="556"/>
      <c r="OYS25" s="556"/>
      <c r="OYT25" s="556"/>
      <c r="OYU25" s="556"/>
      <c r="OYV25" s="556"/>
      <c r="OYW25" s="556"/>
      <c r="OYX25" s="556"/>
      <c r="OYY25" s="556"/>
      <c r="OYZ25" s="556"/>
      <c r="OZA25" s="556"/>
      <c r="OZB25" s="556"/>
      <c r="OZC25" s="556"/>
      <c r="OZD25" s="556"/>
      <c r="OZE25" s="556"/>
      <c r="OZF25" s="556"/>
      <c r="OZG25" s="556"/>
      <c r="OZH25" s="556"/>
      <c r="OZI25" s="556"/>
      <c r="OZJ25" s="556"/>
      <c r="OZK25" s="556"/>
      <c r="OZL25" s="556"/>
      <c r="OZM25" s="556"/>
      <c r="OZN25" s="556"/>
      <c r="OZO25" s="556"/>
      <c r="OZP25" s="556"/>
      <c r="OZQ25" s="556"/>
      <c r="OZR25" s="556"/>
      <c r="OZS25" s="556"/>
      <c r="OZT25" s="556"/>
      <c r="OZU25" s="556"/>
      <c r="OZV25" s="556"/>
      <c r="OZW25" s="556"/>
      <c r="OZX25" s="556"/>
      <c r="OZY25" s="556"/>
      <c r="OZZ25" s="556"/>
      <c r="PAA25" s="556"/>
      <c r="PAB25" s="556"/>
      <c r="PAC25" s="556"/>
      <c r="PAD25" s="556"/>
      <c r="PAE25" s="556"/>
      <c r="PAF25" s="556"/>
      <c r="PAG25" s="556"/>
      <c r="PAH25" s="556"/>
      <c r="PAI25" s="556"/>
      <c r="PAJ25" s="556"/>
      <c r="PAK25" s="556"/>
      <c r="PAL25" s="556"/>
      <c r="PAM25" s="556"/>
      <c r="PAN25" s="556"/>
      <c r="PAO25" s="556"/>
      <c r="PAP25" s="556"/>
      <c r="PAQ25" s="556"/>
      <c r="PAR25" s="556"/>
      <c r="PAS25" s="556"/>
      <c r="PAT25" s="556"/>
      <c r="PAU25" s="556"/>
      <c r="PAV25" s="556"/>
      <c r="PAW25" s="556"/>
      <c r="PAX25" s="556"/>
      <c r="PAY25" s="556"/>
      <c r="PAZ25" s="556"/>
      <c r="PBA25" s="556"/>
      <c r="PBB25" s="556"/>
      <c r="PBC25" s="556"/>
      <c r="PBD25" s="556"/>
      <c r="PBE25" s="556"/>
      <c r="PBF25" s="556"/>
      <c r="PBG25" s="556"/>
      <c r="PBH25" s="556"/>
      <c r="PBI25" s="556"/>
      <c r="PBJ25" s="556"/>
      <c r="PBK25" s="556"/>
      <c r="PBL25" s="556"/>
      <c r="PBM25" s="556"/>
      <c r="PBN25" s="556"/>
      <c r="PBO25" s="556"/>
      <c r="PBP25" s="556"/>
      <c r="PBQ25" s="556"/>
      <c r="PBR25" s="556"/>
      <c r="PBS25" s="556"/>
      <c r="PBT25" s="556"/>
      <c r="PBU25" s="556"/>
      <c r="PBV25" s="556"/>
      <c r="PBW25" s="556"/>
      <c r="PBX25" s="556"/>
      <c r="PBY25" s="556"/>
      <c r="PBZ25" s="556"/>
      <c r="PCA25" s="556"/>
      <c r="PCB25" s="556"/>
      <c r="PCC25" s="556"/>
      <c r="PCD25" s="556"/>
      <c r="PCE25" s="556"/>
      <c r="PCF25" s="556"/>
      <c r="PCG25" s="556"/>
      <c r="PCH25" s="556"/>
      <c r="PCI25" s="556"/>
      <c r="PCJ25" s="556"/>
      <c r="PCK25" s="556"/>
      <c r="PCL25" s="556"/>
      <c r="PCM25" s="556"/>
      <c r="PCN25" s="556"/>
      <c r="PCO25" s="556"/>
      <c r="PCP25" s="556"/>
      <c r="PCQ25" s="556"/>
      <c r="PCR25" s="556"/>
      <c r="PCS25" s="556"/>
      <c r="PCT25" s="556"/>
      <c r="PCU25" s="556"/>
      <c r="PCV25" s="556"/>
      <c r="PCW25" s="556"/>
      <c r="PCX25" s="556"/>
      <c r="PCY25" s="556"/>
      <c r="PCZ25" s="556"/>
      <c r="PDA25" s="556"/>
      <c r="PDB25" s="556"/>
      <c r="PDC25" s="556"/>
      <c r="PDD25" s="556"/>
      <c r="PDE25" s="556"/>
      <c r="PDF25" s="556"/>
      <c r="PDG25" s="556"/>
      <c r="PDH25" s="556"/>
      <c r="PDI25" s="556"/>
      <c r="PDJ25" s="556"/>
      <c r="PDK25" s="556"/>
      <c r="PDL25" s="556"/>
      <c r="PDM25" s="556"/>
      <c r="PDN25" s="556"/>
      <c r="PDO25" s="556"/>
      <c r="PDP25" s="556"/>
      <c r="PDQ25" s="556"/>
      <c r="PDR25" s="556"/>
      <c r="PDS25" s="556"/>
      <c r="PDT25" s="556"/>
      <c r="PDU25" s="556"/>
      <c r="PDV25" s="556"/>
      <c r="PDW25" s="556"/>
      <c r="PDX25" s="556"/>
      <c r="PDY25" s="556"/>
      <c r="PDZ25" s="556"/>
      <c r="PEA25" s="556"/>
      <c r="PEB25" s="556"/>
      <c r="PEC25" s="556"/>
      <c r="PED25" s="556"/>
      <c r="PEE25" s="556"/>
      <c r="PEF25" s="556"/>
      <c r="PEG25" s="556"/>
      <c r="PEH25" s="556"/>
      <c r="PEI25" s="556"/>
      <c r="PEJ25" s="556"/>
      <c r="PEK25" s="556"/>
      <c r="PEL25" s="556"/>
      <c r="PEM25" s="556"/>
      <c r="PEN25" s="556"/>
      <c r="PEO25" s="556"/>
      <c r="PEP25" s="556"/>
      <c r="PEQ25" s="556"/>
      <c r="PER25" s="556"/>
      <c r="PES25" s="556"/>
      <c r="PET25" s="556"/>
      <c r="PEU25" s="556"/>
      <c r="PEV25" s="556"/>
      <c r="PEW25" s="556"/>
      <c r="PEX25" s="556"/>
      <c r="PEY25" s="556"/>
      <c r="PEZ25" s="556"/>
      <c r="PFA25" s="556"/>
      <c r="PFB25" s="556"/>
      <c r="PFC25" s="556"/>
      <c r="PFD25" s="556"/>
      <c r="PFE25" s="556"/>
      <c r="PFF25" s="556"/>
      <c r="PFG25" s="556"/>
      <c r="PFH25" s="556"/>
      <c r="PFI25" s="556"/>
      <c r="PFJ25" s="556"/>
      <c r="PFK25" s="556"/>
      <c r="PFL25" s="556"/>
      <c r="PFM25" s="556"/>
      <c r="PFN25" s="556"/>
      <c r="PFO25" s="556"/>
      <c r="PFP25" s="556"/>
      <c r="PFQ25" s="556"/>
      <c r="PFR25" s="556"/>
      <c r="PFS25" s="556"/>
      <c r="PFT25" s="556"/>
      <c r="PFU25" s="556"/>
      <c r="PFV25" s="556"/>
      <c r="PFW25" s="556"/>
      <c r="PFX25" s="556"/>
      <c r="PFY25" s="556"/>
      <c r="PFZ25" s="556"/>
      <c r="PGA25" s="556"/>
      <c r="PGB25" s="556"/>
      <c r="PGC25" s="556"/>
      <c r="PGD25" s="556"/>
      <c r="PGE25" s="556"/>
      <c r="PGF25" s="556"/>
      <c r="PGG25" s="556"/>
      <c r="PGH25" s="556"/>
      <c r="PGI25" s="556"/>
      <c r="PGJ25" s="556"/>
      <c r="PGK25" s="556"/>
      <c r="PGL25" s="556"/>
      <c r="PGM25" s="556"/>
      <c r="PGN25" s="556"/>
      <c r="PGO25" s="556"/>
      <c r="PGP25" s="556"/>
      <c r="PGQ25" s="556"/>
      <c r="PGR25" s="556"/>
      <c r="PGS25" s="556"/>
      <c r="PGT25" s="556"/>
      <c r="PGU25" s="556"/>
      <c r="PGV25" s="556"/>
      <c r="PGW25" s="556"/>
      <c r="PGX25" s="556"/>
      <c r="PGY25" s="556"/>
      <c r="PGZ25" s="556"/>
      <c r="PHA25" s="556"/>
      <c r="PHB25" s="556"/>
      <c r="PHC25" s="556"/>
      <c r="PHD25" s="556"/>
      <c r="PHE25" s="556"/>
      <c r="PHF25" s="556"/>
      <c r="PHG25" s="556"/>
      <c r="PHH25" s="556"/>
      <c r="PHI25" s="556"/>
      <c r="PHJ25" s="556"/>
      <c r="PHK25" s="556"/>
      <c r="PHL25" s="556"/>
      <c r="PHM25" s="556"/>
      <c r="PHN25" s="556"/>
      <c r="PHO25" s="556"/>
      <c r="PHP25" s="556"/>
      <c r="PHQ25" s="556"/>
      <c r="PHR25" s="556"/>
      <c r="PHS25" s="556"/>
      <c r="PHT25" s="556"/>
      <c r="PHU25" s="556"/>
      <c r="PHV25" s="556"/>
      <c r="PHW25" s="556"/>
      <c r="PHX25" s="556"/>
      <c r="PHY25" s="556"/>
      <c r="PHZ25" s="556"/>
      <c r="PIA25" s="556"/>
      <c r="PIB25" s="556"/>
      <c r="PIC25" s="556"/>
      <c r="PID25" s="556"/>
      <c r="PIE25" s="556"/>
      <c r="PIF25" s="556"/>
      <c r="PIG25" s="556"/>
      <c r="PIH25" s="556"/>
      <c r="PII25" s="556"/>
      <c r="PIJ25" s="556"/>
      <c r="PIK25" s="556"/>
      <c r="PIL25" s="556"/>
      <c r="PIM25" s="556"/>
      <c r="PIN25" s="556"/>
      <c r="PIO25" s="556"/>
      <c r="PIP25" s="556"/>
      <c r="PIQ25" s="556"/>
      <c r="PIR25" s="556"/>
      <c r="PIS25" s="556"/>
      <c r="PIT25" s="556"/>
      <c r="PIU25" s="556"/>
      <c r="PIV25" s="556"/>
      <c r="PIW25" s="556"/>
      <c r="PIX25" s="556"/>
      <c r="PIY25" s="556"/>
      <c r="PIZ25" s="556"/>
      <c r="PJA25" s="556"/>
      <c r="PJB25" s="556"/>
      <c r="PJC25" s="556"/>
      <c r="PJD25" s="556"/>
      <c r="PJE25" s="556"/>
      <c r="PJF25" s="556"/>
      <c r="PJG25" s="556"/>
      <c r="PJH25" s="556"/>
      <c r="PJI25" s="556"/>
      <c r="PJJ25" s="556"/>
      <c r="PJK25" s="556"/>
      <c r="PJL25" s="556"/>
      <c r="PJM25" s="556"/>
      <c r="PJN25" s="556"/>
      <c r="PJO25" s="556"/>
      <c r="PJP25" s="556"/>
      <c r="PJQ25" s="556"/>
      <c r="PJR25" s="556"/>
      <c r="PJS25" s="556"/>
      <c r="PJT25" s="556"/>
      <c r="PJU25" s="556"/>
      <c r="PJV25" s="556"/>
      <c r="PJW25" s="556"/>
      <c r="PJX25" s="556"/>
      <c r="PJY25" s="556"/>
      <c r="PJZ25" s="556"/>
      <c r="PKA25" s="556"/>
      <c r="PKB25" s="556"/>
      <c r="PKC25" s="556"/>
      <c r="PKD25" s="556"/>
      <c r="PKE25" s="556"/>
      <c r="PKF25" s="556"/>
      <c r="PKG25" s="556"/>
      <c r="PKH25" s="556"/>
      <c r="PKI25" s="556"/>
      <c r="PKJ25" s="556"/>
      <c r="PKK25" s="556"/>
      <c r="PKL25" s="556"/>
      <c r="PKM25" s="556"/>
      <c r="PKN25" s="556"/>
      <c r="PKO25" s="556"/>
      <c r="PKP25" s="556"/>
      <c r="PKQ25" s="556"/>
      <c r="PKR25" s="556"/>
      <c r="PKS25" s="556"/>
      <c r="PKT25" s="556"/>
      <c r="PKU25" s="556"/>
      <c r="PKV25" s="556"/>
      <c r="PKW25" s="556"/>
      <c r="PKX25" s="556"/>
      <c r="PKY25" s="556"/>
      <c r="PKZ25" s="556"/>
      <c r="PLA25" s="556"/>
      <c r="PLB25" s="556"/>
      <c r="PLC25" s="556"/>
      <c r="PLD25" s="556"/>
      <c r="PLE25" s="556"/>
      <c r="PLF25" s="556"/>
      <c r="PLG25" s="556"/>
      <c r="PLH25" s="556"/>
      <c r="PLI25" s="556"/>
      <c r="PLJ25" s="556"/>
      <c r="PLK25" s="556"/>
      <c r="PLL25" s="556"/>
      <c r="PLM25" s="556"/>
      <c r="PLN25" s="556"/>
      <c r="PLO25" s="556"/>
      <c r="PLP25" s="556"/>
      <c r="PLQ25" s="556"/>
      <c r="PLR25" s="556"/>
      <c r="PLS25" s="556"/>
      <c r="PLT25" s="556"/>
      <c r="PLU25" s="556"/>
      <c r="PLV25" s="556"/>
      <c r="PLW25" s="556"/>
      <c r="PLX25" s="556"/>
      <c r="PLY25" s="556"/>
      <c r="PLZ25" s="556"/>
      <c r="PMA25" s="556"/>
      <c r="PMB25" s="556"/>
      <c r="PMC25" s="556"/>
      <c r="PMD25" s="556"/>
      <c r="PME25" s="556"/>
      <c r="PMF25" s="556"/>
      <c r="PMG25" s="556"/>
      <c r="PMH25" s="556"/>
      <c r="PMI25" s="556"/>
      <c r="PMJ25" s="556"/>
      <c r="PMK25" s="556"/>
      <c r="PML25" s="556"/>
      <c r="PMM25" s="556"/>
      <c r="PMN25" s="556"/>
      <c r="PMO25" s="556"/>
      <c r="PMP25" s="556"/>
      <c r="PMQ25" s="556"/>
      <c r="PMR25" s="556"/>
      <c r="PMS25" s="556"/>
      <c r="PMT25" s="556"/>
      <c r="PMU25" s="556"/>
      <c r="PMV25" s="556"/>
      <c r="PMW25" s="556"/>
      <c r="PMX25" s="556"/>
      <c r="PMY25" s="556"/>
      <c r="PMZ25" s="556"/>
      <c r="PNA25" s="556"/>
      <c r="PNB25" s="556"/>
      <c r="PNC25" s="556"/>
      <c r="PND25" s="556"/>
      <c r="PNE25" s="556"/>
      <c r="PNF25" s="556"/>
      <c r="PNG25" s="556"/>
      <c r="PNH25" s="556"/>
      <c r="PNI25" s="556"/>
      <c r="PNJ25" s="556"/>
      <c r="PNK25" s="556"/>
      <c r="PNL25" s="556"/>
      <c r="PNM25" s="556"/>
      <c r="PNN25" s="556"/>
      <c r="PNO25" s="556"/>
      <c r="PNP25" s="556"/>
      <c r="PNQ25" s="556"/>
      <c r="PNR25" s="556"/>
      <c r="PNS25" s="556"/>
      <c r="PNT25" s="556"/>
      <c r="PNU25" s="556"/>
      <c r="PNV25" s="556"/>
      <c r="PNW25" s="556"/>
      <c r="PNX25" s="556"/>
      <c r="PNY25" s="556"/>
      <c r="PNZ25" s="556"/>
      <c r="POA25" s="556"/>
      <c r="POB25" s="556"/>
      <c r="POC25" s="556"/>
      <c r="POD25" s="556"/>
      <c r="POE25" s="556"/>
      <c r="POF25" s="556"/>
      <c r="POG25" s="556"/>
      <c r="POH25" s="556"/>
      <c r="POI25" s="556"/>
      <c r="POJ25" s="556"/>
      <c r="POK25" s="556"/>
      <c r="POL25" s="556"/>
      <c r="POM25" s="556"/>
      <c r="PON25" s="556"/>
      <c r="POO25" s="556"/>
      <c r="POP25" s="556"/>
      <c r="POQ25" s="556"/>
      <c r="POR25" s="556"/>
      <c r="POS25" s="556"/>
      <c r="POT25" s="556"/>
      <c r="POU25" s="556"/>
      <c r="POV25" s="556"/>
      <c r="POW25" s="556"/>
      <c r="POX25" s="556"/>
      <c r="POY25" s="556"/>
      <c r="POZ25" s="556"/>
      <c r="PPA25" s="556"/>
      <c r="PPB25" s="556"/>
      <c r="PPC25" s="556"/>
      <c r="PPD25" s="556"/>
      <c r="PPE25" s="556"/>
      <c r="PPF25" s="556"/>
      <c r="PPG25" s="556"/>
      <c r="PPH25" s="556"/>
      <c r="PPI25" s="556"/>
      <c r="PPJ25" s="556"/>
      <c r="PPK25" s="556"/>
      <c r="PPL25" s="556"/>
      <c r="PPM25" s="556"/>
      <c r="PPN25" s="556"/>
      <c r="PPO25" s="556"/>
      <c r="PPP25" s="556"/>
      <c r="PPQ25" s="556"/>
      <c r="PPR25" s="556"/>
      <c r="PPS25" s="556"/>
      <c r="PPT25" s="556"/>
      <c r="PPU25" s="556"/>
      <c r="PPV25" s="556"/>
      <c r="PPW25" s="556"/>
      <c r="PPX25" s="556"/>
      <c r="PPY25" s="556"/>
      <c r="PPZ25" s="556"/>
      <c r="PQA25" s="556"/>
      <c r="PQB25" s="556"/>
      <c r="PQC25" s="556"/>
      <c r="PQD25" s="556"/>
      <c r="PQE25" s="556"/>
      <c r="PQF25" s="556"/>
      <c r="PQG25" s="556"/>
      <c r="PQH25" s="556"/>
      <c r="PQI25" s="556"/>
      <c r="PQJ25" s="556"/>
      <c r="PQK25" s="556"/>
      <c r="PQL25" s="556"/>
      <c r="PQM25" s="556"/>
      <c r="PQN25" s="556"/>
      <c r="PQO25" s="556"/>
      <c r="PQP25" s="556"/>
      <c r="PQQ25" s="556"/>
      <c r="PQR25" s="556"/>
      <c r="PQS25" s="556"/>
      <c r="PQT25" s="556"/>
      <c r="PQU25" s="556"/>
      <c r="PQV25" s="556"/>
      <c r="PQW25" s="556"/>
      <c r="PQX25" s="556"/>
      <c r="PQY25" s="556"/>
      <c r="PQZ25" s="556"/>
      <c r="PRA25" s="556"/>
      <c r="PRB25" s="556"/>
      <c r="PRC25" s="556"/>
      <c r="PRD25" s="556"/>
      <c r="PRE25" s="556"/>
      <c r="PRF25" s="556"/>
      <c r="PRG25" s="556"/>
      <c r="PRH25" s="556"/>
      <c r="PRI25" s="556"/>
      <c r="PRJ25" s="556"/>
      <c r="PRK25" s="556"/>
      <c r="PRL25" s="556"/>
      <c r="PRM25" s="556"/>
      <c r="PRN25" s="556"/>
      <c r="PRO25" s="556"/>
      <c r="PRP25" s="556"/>
      <c r="PRQ25" s="556"/>
      <c r="PRR25" s="556"/>
      <c r="PRS25" s="556"/>
      <c r="PRT25" s="556"/>
      <c r="PRU25" s="556"/>
      <c r="PRV25" s="556"/>
      <c r="PRW25" s="556"/>
      <c r="PRX25" s="556"/>
      <c r="PRY25" s="556"/>
      <c r="PRZ25" s="556"/>
      <c r="PSA25" s="556"/>
      <c r="PSB25" s="556"/>
      <c r="PSC25" s="556"/>
      <c r="PSD25" s="556"/>
      <c r="PSE25" s="556"/>
      <c r="PSF25" s="556"/>
      <c r="PSG25" s="556"/>
      <c r="PSH25" s="556"/>
      <c r="PSI25" s="556"/>
      <c r="PSJ25" s="556"/>
      <c r="PSK25" s="556"/>
      <c r="PSL25" s="556"/>
      <c r="PSM25" s="556"/>
      <c r="PSN25" s="556"/>
      <c r="PSO25" s="556"/>
      <c r="PSP25" s="556"/>
      <c r="PSQ25" s="556"/>
      <c r="PSR25" s="556"/>
      <c r="PSS25" s="556"/>
      <c r="PST25" s="556"/>
      <c r="PSU25" s="556"/>
      <c r="PSV25" s="556"/>
      <c r="PSW25" s="556"/>
      <c r="PSX25" s="556"/>
      <c r="PSY25" s="556"/>
      <c r="PSZ25" s="556"/>
      <c r="PTA25" s="556"/>
      <c r="PTB25" s="556"/>
      <c r="PTC25" s="556"/>
      <c r="PTD25" s="556"/>
      <c r="PTE25" s="556"/>
      <c r="PTF25" s="556"/>
      <c r="PTG25" s="556"/>
      <c r="PTH25" s="556"/>
      <c r="PTI25" s="556"/>
      <c r="PTJ25" s="556"/>
      <c r="PTK25" s="556"/>
      <c r="PTL25" s="556"/>
      <c r="PTM25" s="556"/>
      <c r="PTN25" s="556"/>
      <c r="PTO25" s="556"/>
      <c r="PTP25" s="556"/>
      <c r="PTQ25" s="556"/>
      <c r="PTR25" s="556"/>
      <c r="PTS25" s="556"/>
      <c r="PTT25" s="556"/>
      <c r="PTU25" s="556"/>
      <c r="PTV25" s="556"/>
      <c r="PTW25" s="556"/>
      <c r="PTX25" s="556"/>
      <c r="PTY25" s="556"/>
      <c r="PTZ25" s="556"/>
      <c r="PUA25" s="556"/>
      <c r="PUB25" s="556"/>
      <c r="PUC25" s="556"/>
      <c r="PUD25" s="556"/>
      <c r="PUE25" s="556"/>
      <c r="PUF25" s="556"/>
      <c r="PUG25" s="556"/>
      <c r="PUH25" s="556"/>
      <c r="PUI25" s="556"/>
      <c r="PUJ25" s="556"/>
      <c r="PUK25" s="556"/>
      <c r="PUL25" s="556"/>
      <c r="PUM25" s="556"/>
      <c r="PUN25" s="556"/>
      <c r="PUO25" s="556"/>
      <c r="PUP25" s="556"/>
      <c r="PUQ25" s="556"/>
      <c r="PUR25" s="556"/>
      <c r="PUS25" s="556"/>
      <c r="PUT25" s="556"/>
      <c r="PUU25" s="556"/>
      <c r="PUV25" s="556"/>
      <c r="PUW25" s="556"/>
      <c r="PUX25" s="556"/>
      <c r="PUY25" s="556"/>
      <c r="PUZ25" s="556"/>
      <c r="PVA25" s="556"/>
      <c r="PVB25" s="556"/>
      <c r="PVC25" s="556"/>
      <c r="PVD25" s="556"/>
      <c r="PVE25" s="556"/>
      <c r="PVF25" s="556"/>
      <c r="PVG25" s="556"/>
      <c r="PVH25" s="556"/>
      <c r="PVI25" s="556"/>
      <c r="PVJ25" s="556"/>
      <c r="PVK25" s="556"/>
      <c r="PVL25" s="556"/>
      <c r="PVM25" s="556"/>
      <c r="PVN25" s="556"/>
      <c r="PVO25" s="556"/>
      <c r="PVP25" s="556"/>
      <c r="PVQ25" s="556"/>
      <c r="PVR25" s="556"/>
      <c r="PVS25" s="556"/>
      <c r="PVT25" s="556"/>
      <c r="PVU25" s="556"/>
      <c r="PVV25" s="556"/>
      <c r="PVW25" s="556"/>
      <c r="PVX25" s="556"/>
      <c r="PVY25" s="556"/>
      <c r="PVZ25" s="556"/>
      <c r="PWA25" s="556"/>
      <c r="PWB25" s="556"/>
      <c r="PWC25" s="556"/>
      <c r="PWD25" s="556"/>
      <c r="PWE25" s="556"/>
      <c r="PWF25" s="556"/>
      <c r="PWG25" s="556"/>
      <c r="PWH25" s="556"/>
      <c r="PWI25" s="556"/>
      <c r="PWJ25" s="556"/>
      <c r="PWK25" s="556"/>
      <c r="PWL25" s="556"/>
      <c r="PWM25" s="556"/>
      <c r="PWN25" s="556"/>
      <c r="PWO25" s="556"/>
      <c r="PWP25" s="556"/>
      <c r="PWQ25" s="556"/>
      <c r="PWR25" s="556"/>
      <c r="PWS25" s="556"/>
      <c r="PWT25" s="556"/>
      <c r="PWU25" s="556"/>
      <c r="PWV25" s="556"/>
      <c r="PWW25" s="556"/>
      <c r="PWX25" s="556"/>
      <c r="PWY25" s="556"/>
      <c r="PWZ25" s="556"/>
      <c r="PXA25" s="556"/>
      <c r="PXB25" s="556"/>
      <c r="PXC25" s="556"/>
      <c r="PXD25" s="556"/>
      <c r="PXE25" s="556"/>
      <c r="PXF25" s="556"/>
      <c r="PXG25" s="556"/>
      <c r="PXH25" s="556"/>
      <c r="PXI25" s="556"/>
      <c r="PXJ25" s="556"/>
      <c r="PXK25" s="556"/>
      <c r="PXL25" s="556"/>
      <c r="PXM25" s="556"/>
      <c r="PXN25" s="556"/>
      <c r="PXO25" s="556"/>
      <c r="PXP25" s="556"/>
      <c r="PXQ25" s="556"/>
      <c r="PXR25" s="556"/>
      <c r="PXS25" s="556"/>
      <c r="PXT25" s="556"/>
      <c r="PXU25" s="556"/>
      <c r="PXV25" s="556"/>
      <c r="PXW25" s="556"/>
      <c r="PXX25" s="556"/>
      <c r="PXY25" s="556"/>
      <c r="PXZ25" s="556"/>
      <c r="PYA25" s="556"/>
      <c r="PYB25" s="556"/>
      <c r="PYC25" s="556"/>
      <c r="PYD25" s="556"/>
      <c r="PYE25" s="556"/>
      <c r="PYF25" s="556"/>
      <c r="PYG25" s="556"/>
      <c r="PYH25" s="556"/>
      <c r="PYI25" s="556"/>
      <c r="PYJ25" s="556"/>
      <c r="PYK25" s="556"/>
      <c r="PYL25" s="556"/>
      <c r="PYM25" s="556"/>
      <c r="PYN25" s="556"/>
      <c r="PYO25" s="556"/>
      <c r="PYP25" s="556"/>
      <c r="PYQ25" s="556"/>
      <c r="PYR25" s="556"/>
      <c r="PYS25" s="556"/>
      <c r="PYT25" s="556"/>
      <c r="PYU25" s="556"/>
      <c r="PYV25" s="556"/>
      <c r="PYW25" s="556"/>
      <c r="PYX25" s="556"/>
      <c r="PYY25" s="556"/>
      <c r="PYZ25" s="556"/>
      <c r="PZA25" s="556"/>
      <c r="PZB25" s="556"/>
      <c r="PZC25" s="556"/>
      <c r="PZD25" s="556"/>
      <c r="PZE25" s="556"/>
      <c r="PZF25" s="556"/>
      <c r="PZG25" s="556"/>
      <c r="PZH25" s="556"/>
      <c r="PZI25" s="556"/>
      <c r="PZJ25" s="556"/>
      <c r="PZK25" s="556"/>
      <c r="PZL25" s="556"/>
      <c r="PZM25" s="556"/>
      <c r="PZN25" s="556"/>
      <c r="PZO25" s="556"/>
      <c r="PZP25" s="556"/>
      <c r="PZQ25" s="556"/>
      <c r="PZR25" s="556"/>
      <c r="PZS25" s="556"/>
      <c r="PZT25" s="556"/>
      <c r="PZU25" s="556"/>
      <c r="PZV25" s="556"/>
      <c r="PZW25" s="556"/>
      <c r="PZX25" s="556"/>
      <c r="PZY25" s="556"/>
      <c r="PZZ25" s="556"/>
      <c r="QAA25" s="556"/>
      <c r="QAB25" s="556"/>
      <c r="QAC25" s="556"/>
      <c r="QAD25" s="556"/>
      <c r="QAE25" s="556"/>
      <c r="QAF25" s="556"/>
      <c r="QAG25" s="556"/>
      <c r="QAH25" s="556"/>
      <c r="QAI25" s="556"/>
      <c r="QAJ25" s="556"/>
      <c r="QAK25" s="556"/>
      <c r="QAL25" s="556"/>
      <c r="QAM25" s="556"/>
      <c r="QAN25" s="556"/>
      <c r="QAO25" s="556"/>
      <c r="QAP25" s="556"/>
      <c r="QAQ25" s="556"/>
      <c r="QAR25" s="556"/>
      <c r="QAS25" s="556"/>
      <c r="QAT25" s="556"/>
      <c r="QAU25" s="556"/>
      <c r="QAV25" s="556"/>
      <c r="QAW25" s="556"/>
      <c r="QAX25" s="556"/>
      <c r="QAY25" s="556"/>
      <c r="QAZ25" s="556"/>
      <c r="QBA25" s="556"/>
      <c r="QBB25" s="556"/>
      <c r="QBC25" s="556"/>
      <c r="QBD25" s="556"/>
      <c r="QBE25" s="556"/>
      <c r="QBF25" s="556"/>
      <c r="QBG25" s="556"/>
      <c r="QBH25" s="556"/>
      <c r="QBI25" s="556"/>
      <c r="QBJ25" s="556"/>
      <c r="QBK25" s="556"/>
      <c r="QBL25" s="556"/>
      <c r="QBM25" s="556"/>
      <c r="QBN25" s="556"/>
      <c r="QBO25" s="556"/>
      <c r="QBP25" s="556"/>
      <c r="QBQ25" s="556"/>
      <c r="QBR25" s="556"/>
      <c r="QBS25" s="556"/>
      <c r="QBT25" s="556"/>
      <c r="QBU25" s="556"/>
      <c r="QBV25" s="556"/>
      <c r="QBW25" s="556"/>
      <c r="QBX25" s="556"/>
      <c r="QBY25" s="556"/>
      <c r="QBZ25" s="556"/>
      <c r="QCA25" s="556"/>
      <c r="QCB25" s="556"/>
      <c r="QCC25" s="556"/>
      <c r="QCD25" s="556"/>
      <c r="QCE25" s="556"/>
      <c r="QCF25" s="556"/>
      <c r="QCG25" s="556"/>
      <c r="QCH25" s="556"/>
      <c r="QCI25" s="556"/>
      <c r="QCJ25" s="556"/>
      <c r="QCK25" s="556"/>
      <c r="QCL25" s="556"/>
      <c r="QCM25" s="556"/>
      <c r="QCN25" s="556"/>
      <c r="QCO25" s="556"/>
      <c r="QCP25" s="556"/>
      <c r="QCQ25" s="556"/>
      <c r="QCR25" s="556"/>
      <c r="QCS25" s="556"/>
      <c r="QCT25" s="556"/>
      <c r="QCU25" s="556"/>
      <c r="QCV25" s="556"/>
      <c r="QCW25" s="556"/>
      <c r="QCX25" s="556"/>
      <c r="QCY25" s="556"/>
      <c r="QCZ25" s="556"/>
      <c r="QDA25" s="556"/>
      <c r="QDB25" s="556"/>
      <c r="QDC25" s="556"/>
      <c r="QDD25" s="556"/>
      <c r="QDE25" s="556"/>
      <c r="QDF25" s="556"/>
      <c r="QDG25" s="556"/>
      <c r="QDH25" s="556"/>
      <c r="QDI25" s="556"/>
      <c r="QDJ25" s="556"/>
      <c r="QDK25" s="556"/>
      <c r="QDL25" s="556"/>
      <c r="QDM25" s="556"/>
      <c r="QDN25" s="556"/>
      <c r="QDO25" s="556"/>
      <c r="QDP25" s="556"/>
      <c r="QDQ25" s="556"/>
      <c r="QDR25" s="556"/>
      <c r="QDS25" s="556"/>
      <c r="QDT25" s="556"/>
      <c r="QDU25" s="556"/>
      <c r="QDV25" s="556"/>
      <c r="QDW25" s="556"/>
      <c r="QDX25" s="556"/>
      <c r="QDY25" s="556"/>
      <c r="QDZ25" s="556"/>
      <c r="QEA25" s="556"/>
      <c r="QEB25" s="556"/>
      <c r="QEC25" s="556"/>
      <c r="QED25" s="556"/>
      <c r="QEE25" s="556"/>
      <c r="QEF25" s="556"/>
      <c r="QEG25" s="556"/>
      <c r="QEH25" s="556"/>
      <c r="QEI25" s="556"/>
      <c r="QEJ25" s="556"/>
      <c r="QEK25" s="556"/>
      <c r="QEL25" s="556"/>
      <c r="QEM25" s="556"/>
      <c r="QEN25" s="556"/>
      <c r="QEO25" s="556"/>
      <c r="QEP25" s="556"/>
      <c r="QEQ25" s="556"/>
      <c r="QER25" s="556"/>
      <c r="QES25" s="556"/>
      <c r="QET25" s="556"/>
      <c r="QEU25" s="556"/>
      <c r="QEV25" s="556"/>
      <c r="QEW25" s="556"/>
      <c r="QEX25" s="556"/>
      <c r="QEY25" s="556"/>
      <c r="QEZ25" s="556"/>
      <c r="QFA25" s="556"/>
      <c r="QFB25" s="556"/>
      <c r="QFC25" s="556"/>
      <c r="QFD25" s="556"/>
      <c r="QFE25" s="556"/>
      <c r="QFF25" s="556"/>
      <c r="QFG25" s="556"/>
      <c r="QFH25" s="556"/>
      <c r="QFI25" s="556"/>
      <c r="QFJ25" s="556"/>
      <c r="QFK25" s="556"/>
      <c r="QFL25" s="556"/>
      <c r="QFM25" s="556"/>
      <c r="QFN25" s="556"/>
      <c r="QFO25" s="556"/>
      <c r="QFP25" s="556"/>
      <c r="QFQ25" s="556"/>
      <c r="QFR25" s="556"/>
      <c r="QFS25" s="556"/>
      <c r="QFT25" s="556"/>
      <c r="QFU25" s="556"/>
      <c r="QFV25" s="556"/>
      <c r="QFW25" s="556"/>
      <c r="QFX25" s="556"/>
      <c r="QFY25" s="556"/>
      <c r="QFZ25" s="556"/>
      <c r="QGA25" s="556"/>
      <c r="QGB25" s="556"/>
      <c r="QGC25" s="556"/>
      <c r="QGD25" s="556"/>
      <c r="QGE25" s="556"/>
      <c r="QGF25" s="556"/>
      <c r="QGG25" s="556"/>
      <c r="QGH25" s="556"/>
      <c r="QGI25" s="556"/>
      <c r="QGJ25" s="556"/>
      <c r="QGK25" s="556"/>
      <c r="QGL25" s="556"/>
      <c r="QGM25" s="556"/>
      <c r="QGN25" s="556"/>
      <c r="QGO25" s="556"/>
      <c r="QGP25" s="556"/>
      <c r="QGQ25" s="556"/>
      <c r="QGR25" s="556"/>
      <c r="QGS25" s="556"/>
      <c r="QGT25" s="556"/>
      <c r="QGU25" s="556"/>
      <c r="QGV25" s="556"/>
      <c r="QGW25" s="556"/>
      <c r="QGX25" s="556"/>
      <c r="QGY25" s="556"/>
      <c r="QGZ25" s="556"/>
      <c r="QHA25" s="556"/>
      <c r="QHB25" s="556"/>
      <c r="QHC25" s="556"/>
      <c r="QHD25" s="556"/>
      <c r="QHE25" s="556"/>
      <c r="QHF25" s="556"/>
      <c r="QHG25" s="556"/>
      <c r="QHH25" s="556"/>
      <c r="QHI25" s="556"/>
      <c r="QHJ25" s="556"/>
      <c r="QHK25" s="556"/>
      <c r="QHL25" s="556"/>
      <c r="QHM25" s="556"/>
      <c r="QHN25" s="556"/>
      <c r="QHO25" s="556"/>
      <c r="QHP25" s="556"/>
      <c r="QHQ25" s="556"/>
      <c r="QHR25" s="556"/>
      <c r="QHS25" s="556"/>
      <c r="QHT25" s="556"/>
      <c r="QHU25" s="556"/>
      <c r="QHV25" s="556"/>
      <c r="QHW25" s="556"/>
      <c r="QHX25" s="556"/>
      <c r="QHY25" s="556"/>
      <c r="QHZ25" s="556"/>
      <c r="QIA25" s="556"/>
      <c r="QIB25" s="556"/>
      <c r="QIC25" s="556"/>
      <c r="QID25" s="556"/>
      <c r="QIE25" s="556"/>
      <c r="QIF25" s="556"/>
      <c r="QIG25" s="556"/>
      <c r="QIH25" s="556"/>
      <c r="QII25" s="556"/>
      <c r="QIJ25" s="556"/>
      <c r="QIK25" s="556"/>
      <c r="QIL25" s="556"/>
      <c r="QIM25" s="556"/>
      <c r="QIN25" s="556"/>
      <c r="QIO25" s="556"/>
      <c r="QIP25" s="556"/>
      <c r="QIQ25" s="556"/>
      <c r="QIR25" s="556"/>
      <c r="QIS25" s="556"/>
      <c r="QIT25" s="556"/>
      <c r="QIU25" s="556"/>
      <c r="QIV25" s="556"/>
      <c r="QIW25" s="556"/>
      <c r="QIX25" s="556"/>
      <c r="QIY25" s="556"/>
      <c r="QIZ25" s="556"/>
      <c r="QJA25" s="556"/>
      <c r="QJB25" s="556"/>
      <c r="QJC25" s="556"/>
      <c r="QJD25" s="556"/>
      <c r="QJE25" s="556"/>
      <c r="QJF25" s="556"/>
      <c r="QJG25" s="556"/>
      <c r="QJH25" s="556"/>
      <c r="QJI25" s="556"/>
      <c r="QJJ25" s="556"/>
      <c r="QJK25" s="556"/>
      <c r="QJL25" s="556"/>
      <c r="QJM25" s="556"/>
      <c r="QJN25" s="556"/>
      <c r="QJO25" s="556"/>
      <c r="QJP25" s="556"/>
      <c r="QJQ25" s="556"/>
      <c r="QJR25" s="556"/>
      <c r="QJS25" s="556"/>
      <c r="QJT25" s="556"/>
      <c r="QJU25" s="556"/>
      <c r="QJV25" s="556"/>
      <c r="QJW25" s="556"/>
      <c r="QJX25" s="556"/>
      <c r="QJY25" s="556"/>
      <c r="QJZ25" s="556"/>
      <c r="QKA25" s="556"/>
      <c r="QKB25" s="556"/>
      <c r="QKC25" s="556"/>
      <c r="QKD25" s="556"/>
      <c r="QKE25" s="556"/>
      <c r="QKF25" s="556"/>
      <c r="QKG25" s="556"/>
      <c r="QKH25" s="556"/>
      <c r="QKI25" s="556"/>
      <c r="QKJ25" s="556"/>
      <c r="QKK25" s="556"/>
      <c r="QKL25" s="556"/>
      <c r="QKM25" s="556"/>
      <c r="QKN25" s="556"/>
      <c r="QKO25" s="556"/>
      <c r="QKP25" s="556"/>
      <c r="QKQ25" s="556"/>
      <c r="QKR25" s="556"/>
      <c r="QKS25" s="556"/>
      <c r="QKT25" s="556"/>
      <c r="QKU25" s="556"/>
      <c r="QKV25" s="556"/>
      <c r="QKW25" s="556"/>
      <c r="QKX25" s="556"/>
      <c r="QKY25" s="556"/>
      <c r="QKZ25" s="556"/>
      <c r="QLA25" s="556"/>
      <c r="QLB25" s="556"/>
      <c r="QLC25" s="556"/>
      <c r="QLD25" s="556"/>
      <c r="QLE25" s="556"/>
      <c r="QLF25" s="556"/>
      <c r="QLG25" s="556"/>
      <c r="QLH25" s="556"/>
      <c r="QLI25" s="556"/>
      <c r="QLJ25" s="556"/>
      <c r="QLK25" s="556"/>
      <c r="QLL25" s="556"/>
      <c r="QLM25" s="556"/>
      <c r="QLN25" s="556"/>
      <c r="QLO25" s="556"/>
      <c r="QLP25" s="556"/>
      <c r="QLQ25" s="556"/>
      <c r="QLR25" s="556"/>
      <c r="QLS25" s="556"/>
      <c r="QLT25" s="556"/>
      <c r="QLU25" s="556"/>
      <c r="QLV25" s="556"/>
      <c r="QLW25" s="556"/>
      <c r="QLX25" s="556"/>
      <c r="QLY25" s="556"/>
      <c r="QLZ25" s="556"/>
      <c r="QMA25" s="556"/>
      <c r="QMB25" s="556"/>
      <c r="QMC25" s="556"/>
      <c r="QMD25" s="556"/>
      <c r="QME25" s="556"/>
      <c r="QMF25" s="556"/>
      <c r="QMG25" s="556"/>
      <c r="QMH25" s="556"/>
      <c r="QMI25" s="556"/>
      <c r="QMJ25" s="556"/>
      <c r="QMK25" s="556"/>
      <c r="QML25" s="556"/>
      <c r="QMM25" s="556"/>
      <c r="QMN25" s="556"/>
      <c r="QMO25" s="556"/>
      <c r="QMP25" s="556"/>
      <c r="QMQ25" s="556"/>
      <c r="QMR25" s="556"/>
      <c r="QMS25" s="556"/>
      <c r="QMT25" s="556"/>
      <c r="QMU25" s="556"/>
      <c r="QMV25" s="556"/>
      <c r="QMW25" s="556"/>
      <c r="QMX25" s="556"/>
      <c r="QMY25" s="556"/>
      <c r="QMZ25" s="556"/>
      <c r="QNA25" s="556"/>
      <c r="QNB25" s="556"/>
      <c r="QNC25" s="556"/>
      <c r="QND25" s="556"/>
      <c r="QNE25" s="556"/>
      <c r="QNF25" s="556"/>
      <c r="QNG25" s="556"/>
      <c r="QNH25" s="556"/>
      <c r="QNI25" s="556"/>
      <c r="QNJ25" s="556"/>
      <c r="QNK25" s="556"/>
      <c r="QNL25" s="556"/>
      <c r="QNM25" s="556"/>
      <c r="QNN25" s="556"/>
      <c r="QNO25" s="556"/>
      <c r="QNP25" s="556"/>
      <c r="QNQ25" s="556"/>
      <c r="QNR25" s="556"/>
      <c r="QNS25" s="556"/>
      <c r="QNT25" s="556"/>
      <c r="QNU25" s="556"/>
      <c r="QNV25" s="556"/>
      <c r="QNW25" s="556"/>
      <c r="QNX25" s="556"/>
      <c r="QNY25" s="556"/>
      <c r="QNZ25" s="556"/>
      <c r="QOA25" s="556"/>
      <c r="QOB25" s="556"/>
      <c r="QOC25" s="556"/>
      <c r="QOD25" s="556"/>
      <c r="QOE25" s="556"/>
      <c r="QOF25" s="556"/>
      <c r="QOG25" s="556"/>
      <c r="QOH25" s="556"/>
      <c r="QOI25" s="556"/>
      <c r="QOJ25" s="556"/>
      <c r="QOK25" s="556"/>
      <c r="QOL25" s="556"/>
      <c r="QOM25" s="556"/>
      <c r="QON25" s="556"/>
      <c r="QOO25" s="556"/>
      <c r="QOP25" s="556"/>
      <c r="QOQ25" s="556"/>
      <c r="QOR25" s="556"/>
      <c r="QOS25" s="556"/>
      <c r="QOT25" s="556"/>
      <c r="QOU25" s="556"/>
      <c r="QOV25" s="556"/>
      <c r="QOW25" s="556"/>
      <c r="QOX25" s="556"/>
      <c r="QOY25" s="556"/>
      <c r="QOZ25" s="556"/>
      <c r="QPA25" s="556"/>
      <c r="QPB25" s="556"/>
      <c r="QPC25" s="556"/>
      <c r="QPD25" s="556"/>
      <c r="QPE25" s="556"/>
      <c r="QPF25" s="556"/>
      <c r="QPG25" s="556"/>
      <c r="QPH25" s="556"/>
      <c r="QPI25" s="556"/>
      <c r="QPJ25" s="556"/>
      <c r="QPK25" s="556"/>
      <c r="QPL25" s="556"/>
      <c r="QPM25" s="556"/>
      <c r="QPN25" s="556"/>
      <c r="QPO25" s="556"/>
      <c r="QPP25" s="556"/>
      <c r="QPQ25" s="556"/>
      <c r="QPR25" s="556"/>
      <c r="QPS25" s="556"/>
      <c r="QPT25" s="556"/>
      <c r="QPU25" s="556"/>
      <c r="QPV25" s="556"/>
      <c r="QPW25" s="556"/>
      <c r="QPX25" s="556"/>
      <c r="QPY25" s="556"/>
      <c r="QPZ25" s="556"/>
      <c r="QQA25" s="556"/>
      <c r="QQB25" s="556"/>
      <c r="QQC25" s="556"/>
      <c r="QQD25" s="556"/>
      <c r="QQE25" s="556"/>
      <c r="QQF25" s="556"/>
      <c r="QQG25" s="556"/>
      <c r="QQH25" s="556"/>
      <c r="QQI25" s="556"/>
      <c r="QQJ25" s="556"/>
      <c r="QQK25" s="556"/>
      <c r="QQL25" s="556"/>
      <c r="QQM25" s="556"/>
      <c r="QQN25" s="556"/>
      <c r="QQO25" s="556"/>
      <c r="QQP25" s="556"/>
      <c r="QQQ25" s="556"/>
      <c r="QQR25" s="556"/>
      <c r="QQS25" s="556"/>
      <c r="QQT25" s="556"/>
      <c r="QQU25" s="556"/>
      <c r="QQV25" s="556"/>
      <c r="QQW25" s="556"/>
      <c r="QQX25" s="556"/>
      <c r="QQY25" s="556"/>
      <c r="QQZ25" s="556"/>
      <c r="QRA25" s="556"/>
      <c r="QRB25" s="556"/>
      <c r="QRC25" s="556"/>
      <c r="QRD25" s="556"/>
      <c r="QRE25" s="556"/>
      <c r="QRF25" s="556"/>
      <c r="QRG25" s="556"/>
      <c r="QRH25" s="556"/>
      <c r="QRI25" s="556"/>
      <c r="QRJ25" s="556"/>
      <c r="QRK25" s="556"/>
      <c r="QRL25" s="556"/>
      <c r="QRM25" s="556"/>
      <c r="QRN25" s="556"/>
      <c r="QRO25" s="556"/>
      <c r="QRP25" s="556"/>
      <c r="QRQ25" s="556"/>
      <c r="QRR25" s="556"/>
      <c r="QRS25" s="556"/>
      <c r="QRT25" s="556"/>
      <c r="QRU25" s="556"/>
      <c r="QRV25" s="556"/>
      <c r="QRW25" s="556"/>
      <c r="QRX25" s="556"/>
      <c r="QRY25" s="556"/>
      <c r="QRZ25" s="556"/>
      <c r="QSA25" s="556"/>
      <c r="QSB25" s="556"/>
      <c r="QSC25" s="556"/>
      <c r="QSD25" s="556"/>
      <c r="QSE25" s="556"/>
      <c r="QSF25" s="556"/>
      <c r="QSG25" s="556"/>
      <c r="QSH25" s="556"/>
      <c r="QSI25" s="556"/>
      <c r="QSJ25" s="556"/>
      <c r="QSK25" s="556"/>
      <c r="QSL25" s="556"/>
      <c r="QSM25" s="556"/>
      <c r="QSN25" s="556"/>
      <c r="QSO25" s="556"/>
      <c r="QSP25" s="556"/>
      <c r="QSQ25" s="556"/>
      <c r="QSR25" s="556"/>
      <c r="QSS25" s="556"/>
      <c r="QST25" s="556"/>
      <c r="QSU25" s="556"/>
      <c r="QSV25" s="556"/>
      <c r="QSW25" s="556"/>
      <c r="QSX25" s="556"/>
      <c r="QSY25" s="556"/>
      <c r="QSZ25" s="556"/>
      <c r="QTA25" s="556"/>
      <c r="QTB25" s="556"/>
      <c r="QTC25" s="556"/>
      <c r="QTD25" s="556"/>
      <c r="QTE25" s="556"/>
      <c r="QTF25" s="556"/>
      <c r="QTG25" s="556"/>
      <c r="QTH25" s="556"/>
      <c r="QTI25" s="556"/>
      <c r="QTJ25" s="556"/>
      <c r="QTK25" s="556"/>
      <c r="QTL25" s="556"/>
      <c r="QTM25" s="556"/>
      <c r="QTN25" s="556"/>
      <c r="QTO25" s="556"/>
      <c r="QTP25" s="556"/>
      <c r="QTQ25" s="556"/>
      <c r="QTR25" s="556"/>
      <c r="QTS25" s="556"/>
      <c r="QTT25" s="556"/>
      <c r="QTU25" s="556"/>
      <c r="QTV25" s="556"/>
      <c r="QTW25" s="556"/>
      <c r="QTX25" s="556"/>
      <c r="QTY25" s="556"/>
      <c r="QTZ25" s="556"/>
      <c r="QUA25" s="556"/>
      <c r="QUB25" s="556"/>
      <c r="QUC25" s="556"/>
      <c r="QUD25" s="556"/>
      <c r="QUE25" s="556"/>
      <c r="QUF25" s="556"/>
      <c r="QUG25" s="556"/>
      <c r="QUH25" s="556"/>
      <c r="QUI25" s="556"/>
      <c r="QUJ25" s="556"/>
      <c r="QUK25" s="556"/>
      <c r="QUL25" s="556"/>
      <c r="QUM25" s="556"/>
      <c r="QUN25" s="556"/>
      <c r="QUO25" s="556"/>
      <c r="QUP25" s="556"/>
      <c r="QUQ25" s="556"/>
      <c r="QUR25" s="556"/>
      <c r="QUS25" s="556"/>
      <c r="QUT25" s="556"/>
      <c r="QUU25" s="556"/>
      <c r="QUV25" s="556"/>
      <c r="QUW25" s="556"/>
      <c r="QUX25" s="556"/>
      <c r="QUY25" s="556"/>
      <c r="QUZ25" s="556"/>
      <c r="QVA25" s="556"/>
      <c r="QVB25" s="556"/>
      <c r="QVC25" s="556"/>
      <c r="QVD25" s="556"/>
      <c r="QVE25" s="556"/>
      <c r="QVF25" s="556"/>
      <c r="QVG25" s="556"/>
      <c r="QVH25" s="556"/>
      <c r="QVI25" s="556"/>
      <c r="QVJ25" s="556"/>
      <c r="QVK25" s="556"/>
      <c r="QVL25" s="556"/>
      <c r="QVM25" s="556"/>
      <c r="QVN25" s="556"/>
      <c r="QVO25" s="556"/>
      <c r="QVP25" s="556"/>
      <c r="QVQ25" s="556"/>
      <c r="QVR25" s="556"/>
      <c r="QVS25" s="556"/>
      <c r="QVT25" s="556"/>
      <c r="QVU25" s="556"/>
      <c r="QVV25" s="556"/>
      <c r="QVW25" s="556"/>
      <c r="QVX25" s="556"/>
      <c r="QVY25" s="556"/>
      <c r="QVZ25" s="556"/>
      <c r="QWA25" s="556"/>
      <c r="QWB25" s="556"/>
      <c r="QWC25" s="556"/>
      <c r="QWD25" s="556"/>
      <c r="QWE25" s="556"/>
      <c r="QWF25" s="556"/>
      <c r="QWG25" s="556"/>
      <c r="QWH25" s="556"/>
      <c r="QWI25" s="556"/>
      <c r="QWJ25" s="556"/>
      <c r="QWK25" s="556"/>
      <c r="QWL25" s="556"/>
      <c r="QWM25" s="556"/>
      <c r="QWN25" s="556"/>
      <c r="QWO25" s="556"/>
      <c r="QWP25" s="556"/>
      <c r="QWQ25" s="556"/>
      <c r="QWR25" s="556"/>
      <c r="QWS25" s="556"/>
      <c r="QWT25" s="556"/>
      <c r="QWU25" s="556"/>
      <c r="QWV25" s="556"/>
      <c r="QWW25" s="556"/>
      <c r="QWX25" s="556"/>
      <c r="QWY25" s="556"/>
      <c r="QWZ25" s="556"/>
      <c r="QXA25" s="556"/>
      <c r="QXB25" s="556"/>
      <c r="QXC25" s="556"/>
      <c r="QXD25" s="556"/>
      <c r="QXE25" s="556"/>
      <c r="QXF25" s="556"/>
      <c r="QXG25" s="556"/>
      <c r="QXH25" s="556"/>
      <c r="QXI25" s="556"/>
      <c r="QXJ25" s="556"/>
      <c r="QXK25" s="556"/>
      <c r="QXL25" s="556"/>
      <c r="QXM25" s="556"/>
      <c r="QXN25" s="556"/>
      <c r="QXO25" s="556"/>
      <c r="QXP25" s="556"/>
      <c r="QXQ25" s="556"/>
      <c r="QXR25" s="556"/>
      <c r="QXS25" s="556"/>
      <c r="QXT25" s="556"/>
      <c r="QXU25" s="556"/>
      <c r="QXV25" s="556"/>
      <c r="QXW25" s="556"/>
      <c r="QXX25" s="556"/>
      <c r="QXY25" s="556"/>
      <c r="QXZ25" s="556"/>
      <c r="QYA25" s="556"/>
      <c r="QYB25" s="556"/>
      <c r="QYC25" s="556"/>
      <c r="QYD25" s="556"/>
      <c r="QYE25" s="556"/>
      <c r="QYF25" s="556"/>
      <c r="QYG25" s="556"/>
      <c r="QYH25" s="556"/>
      <c r="QYI25" s="556"/>
      <c r="QYJ25" s="556"/>
      <c r="QYK25" s="556"/>
      <c r="QYL25" s="556"/>
      <c r="QYM25" s="556"/>
      <c r="QYN25" s="556"/>
      <c r="QYO25" s="556"/>
      <c r="QYP25" s="556"/>
      <c r="QYQ25" s="556"/>
      <c r="QYR25" s="556"/>
      <c r="QYS25" s="556"/>
      <c r="QYT25" s="556"/>
      <c r="QYU25" s="556"/>
      <c r="QYV25" s="556"/>
      <c r="QYW25" s="556"/>
      <c r="QYX25" s="556"/>
      <c r="QYY25" s="556"/>
      <c r="QYZ25" s="556"/>
      <c r="QZA25" s="556"/>
      <c r="QZB25" s="556"/>
      <c r="QZC25" s="556"/>
      <c r="QZD25" s="556"/>
      <c r="QZE25" s="556"/>
      <c r="QZF25" s="556"/>
      <c r="QZG25" s="556"/>
      <c r="QZH25" s="556"/>
      <c r="QZI25" s="556"/>
      <c r="QZJ25" s="556"/>
      <c r="QZK25" s="556"/>
      <c r="QZL25" s="556"/>
      <c r="QZM25" s="556"/>
      <c r="QZN25" s="556"/>
      <c r="QZO25" s="556"/>
      <c r="QZP25" s="556"/>
      <c r="QZQ25" s="556"/>
      <c r="QZR25" s="556"/>
      <c r="QZS25" s="556"/>
      <c r="QZT25" s="556"/>
      <c r="QZU25" s="556"/>
      <c r="QZV25" s="556"/>
      <c r="QZW25" s="556"/>
      <c r="QZX25" s="556"/>
      <c r="QZY25" s="556"/>
      <c r="QZZ25" s="556"/>
      <c r="RAA25" s="556"/>
      <c r="RAB25" s="556"/>
      <c r="RAC25" s="556"/>
      <c r="RAD25" s="556"/>
      <c r="RAE25" s="556"/>
      <c r="RAF25" s="556"/>
      <c r="RAG25" s="556"/>
      <c r="RAH25" s="556"/>
      <c r="RAI25" s="556"/>
      <c r="RAJ25" s="556"/>
      <c r="RAK25" s="556"/>
      <c r="RAL25" s="556"/>
      <c r="RAM25" s="556"/>
      <c r="RAN25" s="556"/>
      <c r="RAO25" s="556"/>
      <c r="RAP25" s="556"/>
      <c r="RAQ25" s="556"/>
      <c r="RAR25" s="556"/>
      <c r="RAS25" s="556"/>
      <c r="RAT25" s="556"/>
      <c r="RAU25" s="556"/>
      <c r="RAV25" s="556"/>
      <c r="RAW25" s="556"/>
      <c r="RAX25" s="556"/>
      <c r="RAY25" s="556"/>
      <c r="RAZ25" s="556"/>
      <c r="RBA25" s="556"/>
      <c r="RBB25" s="556"/>
      <c r="RBC25" s="556"/>
      <c r="RBD25" s="556"/>
      <c r="RBE25" s="556"/>
      <c r="RBF25" s="556"/>
      <c r="RBG25" s="556"/>
      <c r="RBH25" s="556"/>
      <c r="RBI25" s="556"/>
      <c r="RBJ25" s="556"/>
      <c r="RBK25" s="556"/>
      <c r="RBL25" s="556"/>
      <c r="RBM25" s="556"/>
      <c r="RBN25" s="556"/>
      <c r="RBO25" s="556"/>
      <c r="RBP25" s="556"/>
      <c r="RBQ25" s="556"/>
      <c r="RBR25" s="556"/>
      <c r="RBS25" s="556"/>
      <c r="RBT25" s="556"/>
      <c r="RBU25" s="556"/>
      <c r="RBV25" s="556"/>
      <c r="RBW25" s="556"/>
      <c r="RBX25" s="556"/>
      <c r="RBY25" s="556"/>
      <c r="RBZ25" s="556"/>
      <c r="RCA25" s="556"/>
      <c r="RCB25" s="556"/>
      <c r="RCC25" s="556"/>
      <c r="RCD25" s="556"/>
      <c r="RCE25" s="556"/>
      <c r="RCF25" s="556"/>
      <c r="RCG25" s="556"/>
      <c r="RCH25" s="556"/>
      <c r="RCI25" s="556"/>
      <c r="RCJ25" s="556"/>
      <c r="RCK25" s="556"/>
      <c r="RCL25" s="556"/>
      <c r="RCM25" s="556"/>
      <c r="RCN25" s="556"/>
      <c r="RCO25" s="556"/>
      <c r="RCP25" s="556"/>
      <c r="RCQ25" s="556"/>
      <c r="RCR25" s="556"/>
      <c r="RCS25" s="556"/>
      <c r="RCT25" s="556"/>
      <c r="RCU25" s="556"/>
      <c r="RCV25" s="556"/>
      <c r="RCW25" s="556"/>
      <c r="RCX25" s="556"/>
      <c r="RCY25" s="556"/>
      <c r="RCZ25" s="556"/>
      <c r="RDA25" s="556"/>
      <c r="RDB25" s="556"/>
      <c r="RDC25" s="556"/>
      <c r="RDD25" s="556"/>
      <c r="RDE25" s="556"/>
      <c r="RDF25" s="556"/>
      <c r="RDG25" s="556"/>
      <c r="RDH25" s="556"/>
      <c r="RDI25" s="556"/>
      <c r="RDJ25" s="556"/>
      <c r="RDK25" s="556"/>
      <c r="RDL25" s="556"/>
      <c r="RDM25" s="556"/>
      <c r="RDN25" s="556"/>
      <c r="RDO25" s="556"/>
      <c r="RDP25" s="556"/>
      <c r="RDQ25" s="556"/>
      <c r="RDR25" s="556"/>
      <c r="RDS25" s="556"/>
      <c r="RDT25" s="556"/>
      <c r="RDU25" s="556"/>
      <c r="RDV25" s="556"/>
      <c r="RDW25" s="556"/>
      <c r="RDX25" s="556"/>
      <c r="RDY25" s="556"/>
      <c r="RDZ25" s="556"/>
      <c r="REA25" s="556"/>
      <c r="REB25" s="556"/>
      <c r="REC25" s="556"/>
      <c r="RED25" s="556"/>
      <c r="REE25" s="556"/>
      <c r="REF25" s="556"/>
      <c r="REG25" s="556"/>
      <c r="REH25" s="556"/>
      <c r="REI25" s="556"/>
      <c r="REJ25" s="556"/>
      <c r="REK25" s="556"/>
      <c r="REL25" s="556"/>
      <c r="REM25" s="556"/>
      <c r="REN25" s="556"/>
      <c r="REO25" s="556"/>
      <c r="REP25" s="556"/>
      <c r="REQ25" s="556"/>
      <c r="RER25" s="556"/>
      <c r="RES25" s="556"/>
      <c r="RET25" s="556"/>
      <c r="REU25" s="556"/>
      <c r="REV25" s="556"/>
      <c r="REW25" s="556"/>
      <c r="REX25" s="556"/>
      <c r="REY25" s="556"/>
      <c r="REZ25" s="556"/>
      <c r="RFA25" s="556"/>
      <c r="RFB25" s="556"/>
      <c r="RFC25" s="556"/>
      <c r="RFD25" s="556"/>
      <c r="RFE25" s="556"/>
      <c r="RFF25" s="556"/>
      <c r="RFG25" s="556"/>
      <c r="RFH25" s="556"/>
      <c r="RFI25" s="556"/>
      <c r="RFJ25" s="556"/>
      <c r="RFK25" s="556"/>
      <c r="RFL25" s="556"/>
      <c r="RFM25" s="556"/>
      <c r="RFN25" s="556"/>
      <c r="RFO25" s="556"/>
      <c r="RFP25" s="556"/>
      <c r="RFQ25" s="556"/>
      <c r="RFR25" s="556"/>
      <c r="RFS25" s="556"/>
      <c r="RFT25" s="556"/>
      <c r="RFU25" s="556"/>
      <c r="RFV25" s="556"/>
      <c r="RFW25" s="556"/>
      <c r="RFX25" s="556"/>
      <c r="RFY25" s="556"/>
      <c r="RFZ25" s="556"/>
      <c r="RGA25" s="556"/>
      <c r="RGB25" s="556"/>
      <c r="RGC25" s="556"/>
      <c r="RGD25" s="556"/>
      <c r="RGE25" s="556"/>
      <c r="RGF25" s="556"/>
      <c r="RGG25" s="556"/>
      <c r="RGH25" s="556"/>
      <c r="RGI25" s="556"/>
      <c r="RGJ25" s="556"/>
      <c r="RGK25" s="556"/>
      <c r="RGL25" s="556"/>
      <c r="RGM25" s="556"/>
      <c r="RGN25" s="556"/>
      <c r="RGO25" s="556"/>
      <c r="RGP25" s="556"/>
      <c r="RGQ25" s="556"/>
      <c r="RGR25" s="556"/>
      <c r="RGS25" s="556"/>
      <c r="RGT25" s="556"/>
      <c r="RGU25" s="556"/>
      <c r="RGV25" s="556"/>
      <c r="RGW25" s="556"/>
      <c r="RGX25" s="556"/>
      <c r="RGY25" s="556"/>
      <c r="RGZ25" s="556"/>
      <c r="RHA25" s="556"/>
      <c r="RHB25" s="556"/>
      <c r="RHC25" s="556"/>
      <c r="RHD25" s="556"/>
      <c r="RHE25" s="556"/>
      <c r="RHF25" s="556"/>
      <c r="RHG25" s="556"/>
      <c r="RHH25" s="556"/>
      <c r="RHI25" s="556"/>
      <c r="RHJ25" s="556"/>
      <c r="RHK25" s="556"/>
      <c r="RHL25" s="556"/>
      <c r="RHM25" s="556"/>
      <c r="RHN25" s="556"/>
      <c r="RHO25" s="556"/>
      <c r="RHP25" s="556"/>
      <c r="RHQ25" s="556"/>
      <c r="RHR25" s="556"/>
      <c r="RHS25" s="556"/>
      <c r="RHT25" s="556"/>
      <c r="RHU25" s="556"/>
      <c r="RHV25" s="556"/>
      <c r="RHW25" s="556"/>
      <c r="RHX25" s="556"/>
      <c r="RHY25" s="556"/>
      <c r="RHZ25" s="556"/>
      <c r="RIA25" s="556"/>
      <c r="RIB25" s="556"/>
      <c r="RIC25" s="556"/>
      <c r="RID25" s="556"/>
      <c r="RIE25" s="556"/>
      <c r="RIF25" s="556"/>
      <c r="RIG25" s="556"/>
      <c r="RIH25" s="556"/>
      <c r="RII25" s="556"/>
      <c r="RIJ25" s="556"/>
      <c r="RIK25" s="556"/>
      <c r="RIL25" s="556"/>
      <c r="RIM25" s="556"/>
      <c r="RIN25" s="556"/>
      <c r="RIO25" s="556"/>
      <c r="RIP25" s="556"/>
      <c r="RIQ25" s="556"/>
      <c r="RIR25" s="556"/>
      <c r="RIS25" s="556"/>
      <c r="RIT25" s="556"/>
      <c r="RIU25" s="556"/>
      <c r="RIV25" s="556"/>
      <c r="RIW25" s="556"/>
      <c r="RIX25" s="556"/>
      <c r="RIY25" s="556"/>
      <c r="RIZ25" s="556"/>
      <c r="RJA25" s="556"/>
      <c r="RJB25" s="556"/>
      <c r="RJC25" s="556"/>
      <c r="RJD25" s="556"/>
      <c r="RJE25" s="556"/>
      <c r="RJF25" s="556"/>
      <c r="RJG25" s="556"/>
      <c r="RJH25" s="556"/>
      <c r="RJI25" s="556"/>
      <c r="RJJ25" s="556"/>
      <c r="RJK25" s="556"/>
      <c r="RJL25" s="556"/>
      <c r="RJM25" s="556"/>
      <c r="RJN25" s="556"/>
      <c r="RJO25" s="556"/>
      <c r="RJP25" s="556"/>
      <c r="RJQ25" s="556"/>
      <c r="RJR25" s="556"/>
      <c r="RJS25" s="556"/>
      <c r="RJT25" s="556"/>
      <c r="RJU25" s="556"/>
      <c r="RJV25" s="556"/>
      <c r="RJW25" s="556"/>
      <c r="RJX25" s="556"/>
      <c r="RJY25" s="556"/>
      <c r="RJZ25" s="556"/>
      <c r="RKA25" s="556"/>
      <c r="RKB25" s="556"/>
      <c r="RKC25" s="556"/>
      <c r="RKD25" s="556"/>
      <c r="RKE25" s="556"/>
      <c r="RKF25" s="556"/>
      <c r="RKG25" s="556"/>
      <c r="RKH25" s="556"/>
      <c r="RKI25" s="556"/>
      <c r="RKJ25" s="556"/>
      <c r="RKK25" s="556"/>
      <c r="RKL25" s="556"/>
      <c r="RKM25" s="556"/>
      <c r="RKN25" s="556"/>
      <c r="RKO25" s="556"/>
      <c r="RKP25" s="556"/>
      <c r="RKQ25" s="556"/>
      <c r="RKR25" s="556"/>
      <c r="RKS25" s="556"/>
      <c r="RKT25" s="556"/>
      <c r="RKU25" s="556"/>
      <c r="RKV25" s="556"/>
      <c r="RKW25" s="556"/>
      <c r="RKX25" s="556"/>
      <c r="RKY25" s="556"/>
      <c r="RKZ25" s="556"/>
      <c r="RLA25" s="556"/>
      <c r="RLB25" s="556"/>
      <c r="RLC25" s="556"/>
      <c r="RLD25" s="556"/>
      <c r="RLE25" s="556"/>
      <c r="RLF25" s="556"/>
      <c r="RLG25" s="556"/>
      <c r="RLH25" s="556"/>
      <c r="RLI25" s="556"/>
      <c r="RLJ25" s="556"/>
      <c r="RLK25" s="556"/>
      <c r="RLL25" s="556"/>
      <c r="RLM25" s="556"/>
      <c r="RLN25" s="556"/>
      <c r="RLO25" s="556"/>
      <c r="RLP25" s="556"/>
      <c r="RLQ25" s="556"/>
      <c r="RLR25" s="556"/>
      <c r="RLS25" s="556"/>
      <c r="RLT25" s="556"/>
      <c r="RLU25" s="556"/>
      <c r="RLV25" s="556"/>
      <c r="RLW25" s="556"/>
      <c r="RLX25" s="556"/>
      <c r="RLY25" s="556"/>
      <c r="RLZ25" s="556"/>
      <c r="RMA25" s="556"/>
      <c r="RMB25" s="556"/>
      <c r="RMC25" s="556"/>
      <c r="RMD25" s="556"/>
      <c r="RME25" s="556"/>
      <c r="RMF25" s="556"/>
      <c r="RMG25" s="556"/>
      <c r="RMH25" s="556"/>
      <c r="RMI25" s="556"/>
      <c r="RMJ25" s="556"/>
      <c r="RMK25" s="556"/>
      <c r="RML25" s="556"/>
      <c r="RMM25" s="556"/>
      <c r="RMN25" s="556"/>
      <c r="RMO25" s="556"/>
      <c r="RMP25" s="556"/>
      <c r="RMQ25" s="556"/>
      <c r="RMR25" s="556"/>
      <c r="RMS25" s="556"/>
      <c r="RMT25" s="556"/>
      <c r="RMU25" s="556"/>
      <c r="RMV25" s="556"/>
      <c r="RMW25" s="556"/>
      <c r="RMX25" s="556"/>
      <c r="RMY25" s="556"/>
      <c r="RMZ25" s="556"/>
      <c r="RNA25" s="556"/>
      <c r="RNB25" s="556"/>
      <c r="RNC25" s="556"/>
      <c r="RND25" s="556"/>
      <c r="RNE25" s="556"/>
      <c r="RNF25" s="556"/>
      <c r="RNG25" s="556"/>
      <c r="RNH25" s="556"/>
      <c r="RNI25" s="556"/>
      <c r="RNJ25" s="556"/>
      <c r="RNK25" s="556"/>
      <c r="RNL25" s="556"/>
      <c r="RNM25" s="556"/>
      <c r="RNN25" s="556"/>
      <c r="RNO25" s="556"/>
      <c r="RNP25" s="556"/>
      <c r="RNQ25" s="556"/>
      <c r="RNR25" s="556"/>
      <c r="RNS25" s="556"/>
      <c r="RNT25" s="556"/>
      <c r="RNU25" s="556"/>
      <c r="RNV25" s="556"/>
      <c r="RNW25" s="556"/>
      <c r="RNX25" s="556"/>
      <c r="RNY25" s="556"/>
      <c r="RNZ25" s="556"/>
      <c r="ROA25" s="556"/>
      <c r="ROB25" s="556"/>
      <c r="ROC25" s="556"/>
      <c r="ROD25" s="556"/>
      <c r="ROE25" s="556"/>
      <c r="ROF25" s="556"/>
      <c r="ROG25" s="556"/>
      <c r="ROH25" s="556"/>
      <c r="ROI25" s="556"/>
      <c r="ROJ25" s="556"/>
      <c r="ROK25" s="556"/>
      <c r="ROL25" s="556"/>
      <c r="ROM25" s="556"/>
      <c r="RON25" s="556"/>
      <c r="ROO25" s="556"/>
      <c r="ROP25" s="556"/>
      <c r="ROQ25" s="556"/>
      <c r="ROR25" s="556"/>
      <c r="ROS25" s="556"/>
      <c r="ROT25" s="556"/>
      <c r="ROU25" s="556"/>
      <c r="ROV25" s="556"/>
      <c r="ROW25" s="556"/>
      <c r="ROX25" s="556"/>
      <c r="ROY25" s="556"/>
      <c r="ROZ25" s="556"/>
      <c r="RPA25" s="556"/>
      <c r="RPB25" s="556"/>
      <c r="RPC25" s="556"/>
      <c r="RPD25" s="556"/>
      <c r="RPE25" s="556"/>
      <c r="RPF25" s="556"/>
      <c r="RPG25" s="556"/>
      <c r="RPH25" s="556"/>
      <c r="RPI25" s="556"/>
      <c r="RPJ25" s="556"/>
      <c r="RPK25" s="556"/>
      <c r="RPL25" s="556"/>
      <c r="RPM25" s="556"/>
      <c r="RPN25" s="556"/>
      <c r="RPO25" s="556"/>
      <c r="RPP25" s="556"/>
      <c r="RPQ25" s="556"/>
      <c r="RPR25" s="556"/>
      <c r="RPS25" s="556"/>
      <c r="RPT25" s="556"/>
      <c r="RPU25" s="556"/>
      <c r="RPV25" s="556"/>
      <c r="RPW25" s="556"/>
      <c r="RPX25" s="556"/>
      <c r="RPY25" s="556"/>
      <c r="RPZ25" s="556"/>
      <c r="RQA25" s="556"/>
      <c r="RQB25" s="556"/>
      <c r="RQC25" s="556"/>
      <c r="RQD25" s="556"/>
      <c r="RQE25" s="556"/>
      <c r="RQF25" s="556"/>
      <c r="RQG25" s="556"/>
      <c r="RQH25" s="556"/>
      <c r="RQI25" s="556"/>
      <c r="RQJ25" s="556"/>
      <c r="RQK25" s="556"/>
      <c r="RQL25" s="556"/>
      <c r="RQM25" s="556"/>
      <c r="RQN25" s="556"/>
      <c r="RQO25" s="556"/>
      <c r="RQP25" s="556"/>
      <c r="RQQ25" s="556"/>
      <c r="RQR25" s="556"/>
      <c r="RQS25" s="556"/>
      <c r="RQT25" s="556"/>
      <c r="RQU25" s="556"/>
      <c r="RQV25" s="556"/>
      <c r="RQW25" s="556"/>
      <c r="RQX25" s="556"/>
      <c r="RQY25" s="556"/>
      <c r="RQZ25" s="556"/>
      <c r="RRA25" s="556"/>
      <c r="RRB25" s="556"/>
      <c r="RRC25" s="556"/>
      <c r="RRD25" s="556"/>
      <c r="RRE25" s="556"/>
      <c r="RRF25" s="556"/>
      <c r="RRG25" s="556"/>
      <c r="RRH25" s="556"/>
      <c r="RRI25" s="556"/>
      <c r="RRJ25" s="556"/>
      <c r="RRK25" s="556"/>
      <c r="RRL25" s="556"/>
      <c r="RRM25" s="556"/>
      <c r="RRN25" s="556"/>
      <c r="RRO25" s="556"/>
      <c r="RRP25" s="556"/>
      <c r="RRQ25" s="556"/>
      <c r="RRR25" s="556"/>
      <c r="RRS25" s="556"/>
      <c r="RRT25" s="556"/>
      <c r="RRU25" s="556"/>
      <c r="RRV25" s="556"/>
      <c r="RRW25" s="556"/>
      <c r="RRX25" s="556"/>
      <c r="RRY25" s="556"/>
      <c r="RRZ25" s="556"/>
      <c r="RSA25" s="556"/>
      <c r="RSB25" s="556"/>
      <c r="RSC25" s="556"/>
      <c r="RSD25" s="556"/>
      <c r="RSE25" s="556"/>
      <c r="RSF25" s="556"/>
      <c r="RSG25" s="556"/>
      <c r="RSH25" s="556"/>
      <c r="RSI25" s="556"/>
      <c r="RSJ25" s="556"/>
      <c r="RSK25" s="556"/>
      <c r="RSL25" s="556"/>
      <c r="RSM25" s="556"/>
      <c r="RSN25" s="556"/>
      <c r="RSO25" s="556"/>
      <c r="RSP25" s="556"/>
      <c r="RSQ25" s="556"/>
      <c r="RSR25" s="556"/>
      <c r="RSS25" s="556"/>
      <c r="RST25" s="556"/>
      <c r="RSU25" s="556"/>
      <c r="RSV25" s="556"/>
      <c r="RSW25" s="556"/>
      <c r="RSX25" s="556"/>
      <c r="RSY25" s="556"/>
      <c r="RSZ25" s="556"/>
      <c r="RTA25" s="556"/>
      <c r="RTB25" s="556"/>
      <c r="RTC25" s="556"/>
      <c r="RTD25" s="556"/>
      <c r="RTE25" s="556"/>
      <c r="RTF25" s="556"/>
      <c r="RTG25" s="556"/>
      <c r="RTH25" s="556"/>
      <c r="RTI25" s="556"/>
      <c r="RTJ25" s="556"/>
      <c r="RTK25" s="556"/>
      <c r="RTL25" s="556"/>
      <c r="RTM25" s="556"/>
      <c r="RTN25" s="556"/>
      <c r="RTO25" s="556"/>
      <c r="RTP25" s="556"/>
      <c r="RTQ25" s="556"/>
      <c r="RTR25" s="556"/>
      <c r="RTS25" s="556"/>
      <c r="RTT25" s="556"/>
      <c r="RTU25" s="556"/>
      <c r="RTV25" s="556"/>
      <c r="RTW25" s="556"/>
      <c r="RTX25" s="556"/>
      <c r="RTY25" s="556"/>
      <c r="RTZ25" s="556"/>
      <c r="RUA25" s="556"/>
      <c r="RUB25" s="556"/>
      <c r="RUC25" s="556"/>
      <c r="RUD25" s="556"/>
      <c r="RUE25" s="556"/>
      <c r="RUF25" s="556"/>
      <c r="RUG25" s="556"/>
      <c r="RUH25" s="556"/>
      <c r="RUI25" s="556"/>
      <c r="RUJ25" s="556"/>
      <c r="RUK25" s="556"/>
      <c r="RUL25" s="556"/>
      <c r="RUM25" s="556"/>
      <c r="RUN25" s="556"/>
      <c r="RUO25" s="556"/>
      <c r="RUP25" s="556"/>
      <c r="RUQ25" s="556"/>
      <c r="RUR25" s="556"/>
      <c r="RUS25" s="556"/>
      <c r="RUT25" s="556"/>
      <c r="RUU25" s="556"/>
      <c r="RUV25" s="556"/>
      <c r="RUW25" s="556"/>
      <c r="RUX25" s="556"/>
      <c r="RUY25" s="556"/>
      <c r="RUZ25" s="556"/>
      <c r="RVA25" s="556"/>
      <c r="RVB25" s="556"/>
      <c r="RVC25" s="556"/>
      <c r="RVD25" s="556"/>
      <c r="RVE25" s="556"/>
      <c r="RVF25" s="556"/>
      <c r="RVG25" s="556"/>
      <c r="RVH25" s="556"/>
      <c r="RVI25" s="556"/>
      <c r="RVJ25" s="556"/>
      <c r="RVK25" s="556"/>
      <c r="RVL25" s="556"/>
      <c r="RVM25" s="556"/>
      <c r="RVN25" s="556"/>
      <c r="RVO25" s="556"/>
      <c r="RVP25" s="556"/>
      <c r="RVQ25" s="556"/>
      <c r="RVR25" s="556"/>
      <c r="RVS25" s="556"/>
      <c r="RVT25" s="556"/>
      <c r="RVU25" s="556"/>
      <c r="RVV25" s="556"/>
      <c r="RVW25" s="556"/>
      <c r="RVX25" s="556"/>
      <c r="RVY25" s="556"/>
      <c r="RVZ25" s="556"/>
      <c r="RWA25" s="556"/>
      <c r="RWB25" s="556"/>
      <c r="RWC25" s="556"/>
      <c r="RWD25" s="556"/>
      <c r="RWE25" s="556"/>
      <c r="RWF25" s="556"/>
      <c r="RWG25" s="556"/>
      <c r="RWH25" s="556"/>
      <c r="RWI25" s="556"/>
      <c r="RWJ25" s="556"/>
      <c r="RWK25" s="556"/>
      <c r="RWL25" s="556"/>
      <c r="RWM25" s="556"/>
      <c r="RWN25" s="556"/>
      <c r="RWO25" s="556"/>
      <c r="RWP25" s="556"/>
      <c r="RWQ25" s="556"/>
      <c r="RWR25" s="556"/>
      <c r="RWS25" s="556"/>
      <c r="RWT25" s="556"/>
      <c r="RWU25" s="556"/>
      <c r="RWV25" s="556"/>
      <c r="RWW25" s="556"/>
      <c r="RWX25" s="556"/>
      <c r="RWY25" s="556"/>
      <c r="RWZ25" s="556"/>
      <c r="RXA25" s="556"/>
      <c r="RXB25" s="556"/>
      <c r="RXC25" s="556"/>
      <c r="RXD25" s="556"/>
      <c r="RXE25" s="556"/>
      <c r="RXF25" s="556"/>
      <c r="RXG25" s="556"/>
      <c r="RXH25" s="556"/>
      <c r="RXI25" s="556"/>
      <c r="RXJ25" s="556"/>
      <c r="RXK25" s="556"/>
      <c r="RXL25" s="556"/>
      <c r="RXM25" s="556"/>
      <c r="RXN25" s="556"/>
      <c r="RXO25" s="556"/>
      <c r="RXP25" s="556"/>
      <c r="RXQ25" s="556"/>
      <c r="RXR25" s="556"/>
      <c r="RXS25" s="556"/>
      <c r="RXT25" s="556"/>
      <c r="RXU25" s="556"/>
      <c r="RXV25" s="556"/>
      <c r="RXW25" s="556"/>
      <c r="RXX25" s="556"/>
      <c r="RXY25" s="556"/>
      <c r="RXZ25" s="556"/>
      <c r="RYA25" s="556"/>
      <c r="RYB25" s="556"/>
      <c r="RYC25" s="556"/>
      <c r="RYD25" s="556"/>
      <c r="RYE25" s="556"/>
      <c r="RYF25" s="556"/>
      <c r="RYG25" s="556"/>
      <c r="RYH25" s="556"/>
      <c r="RYI25" s="556"/>
      <c r="RYJ25" s="556"/>
      <c r="RYK25" s="556"/>
      <c r="RYL25" s="556"/>
      <c r="RYM25" s="556"/>
      <c r="RYN25" s="556"/>
      <c r="RYO25" s="556"/>
      <c r="RYP25" s="556"/>
      <c r="RYQ25" s="556"/>
      <c r="RYR25" s="556"/>
      <c r="RYS25" s="556"/>
      <c r="RYT25" s="556"/>
      <c r="RYU25" s="556"/>
      <c r="RYV25" s="556"/>
      <c r="RYW25" s="556"/>
      <c r="RYX25" s="556"/>
      <c r="RYY25" s="556"/>
      <c r="RYZ25" s="556"/>
      <c r="RZA25" s="556"/>
      <c r="RZB25" s="556"/>
      <c r="RZC25" s="556"/>
      <c r="RZD25" s="556"/>
      <c r="RZE25" s="556"/>
      <c r="RZF25" s="556"/>
      <c r="RZG25" s="556"/>
      <c r="RZH25" s="556"/>
      <c r="RZI25" s="556"/>
      <c r="RZJ25" s="556"/>
      <c r="RZK25" s="556"/>
      <c r="RZL25" s="556"/>
      <c r="RZM25" s="556"/>
      <c r="RZN25" s="556"/>
      <c r="RZO25" s="556"/>
      <c r="RZP25" s="556"/>
      <c r="RZQ25" s="556"/>
      <c r="RZR25" s="556"/>
      <c r="RZS25" s="556"/>
      <c r="RZT25" s="556"/>
      <c r="RZU25" s="556"/>
      <c r="RZV25" s="556"/>
      <c r="RZW25" s="556"/>
      <c r="RZX25" s="556"/>
      <c r="RZY25" s="556"/>
      <c r="RZZ25" s="556"/>
      <c r="SAA25" s="556"/>
      <c r="SAB25" s="556"/>
      <c r="SAC25" s="556"/>
      <c r="SAD25" s="556"/>
      <c r="SAE25" s="556"/>
      <c r="SAF25" s="556"/>
      <c r="SAG25" s="556"/>
      <c r="SAH25" s="556"/>
      <c r="SAI25" s="556"/>
      <c r="SAJ25" s="556"/>
      <c r="SAK25" s="556"/>
      <c r="SAL25" s="556"/>
      <c r="SAM25" s="556"/>
      <c r="SAN25" s="556"/>
      <c r="SAO25" s="556"/>
      <c r="SAP25" s="556"/>
      <c r="SAQ25" s="556"/>
      <c r="SAR25" s="556"/>
      <c r="SAS25" s="556"/>
      <c r="SAT25" s="556"/>
      <c r="SAU25" s="556"/>
      <c r="SAV25" s="556"/>
      <c r="SAW25" s="556"/>
      <c r="SAX25" s="556"/>
      <c r="SAY25" s="556"/>
      <c r="SAZ25" s="556"/>
      <c r="SBA25" s="556"/>
      <c r="SBB25" s="556"/>
      <c r="SBC25" s="556"/>
      <c r="SBD25" s="556"/>
      <c r="SBE25" s="556"/>
      <c r="SBF25" s="556"/>
      <c r="SBG25" s="556"/>
      <c r="SBH25" s="556"/>
      <c r="SBI25" s="556"/>
      <c r="SBJ25" s="556"/>
      <c r="SBK25" s="556"/>
      <c r="SBL25" s="556"/>
      <c r="SBM25" s="556"/>
      <c r="SBN25" s="556"/>
      <c r="SBO25" s="556"/>
      <c r="SBP25" s="556"/>
      <c r="SBQ25" s="556"/>
      <c r="SBR25" s="556"/>
      <c r="SBS25" s="556"/>
      <c r="SBT25" s="556"/>
      <c r="SBU25" s="556"/>
      <c r="SBV25" s="556"/>
      <c r="SBW25" s="556"/>
      <c r="SBX25" s="556"/>
      <c r="SBY25" s="556"/>
      <c r="SBZ25" s="556"/>
      <c r="SCA25" s="556"/>
      <c r="SCB25" s="556"/>
      <c r="SCC25" s="556"/>
      <c r="SCD25" s="556"/>
      <c r="SCE25" s="556"/>
      <c r="SCF25" s="556"/>
      <c r="SCG25" s="556"/>
      <c r="SCH25" s="556"/>
      <c r="SCI25" s="556"/>
      <c r="SCJ25" s="556"/>
      <c r="SCK25" s="556"/>
      <c r="SCL25" s="556"/>
      <c r="SCM25" s="556"/>
      <c r="SCN25" s="556"/>
      <c r="SCO25" s="556"/>
      <c r="SCP25" s="556"/>
      <c r="SCQ25" s="556"/>
      <c r="SCR25" s="556"/>
      <c r="SCS25" s="556"/>
      <c r="SCT25" s="556"/>
      <c r="SCU25" s="556"/>
      <c r="SCV25" s="556"/>
      <c r="SCW25" s="556"/>
      <c r="SCX25" s="556"/>
      <c r="SCY25" s="556"/>
      <c r="SCZ25" s="556"/>
      <c r="SDA25" s="556"/>
      <c r="SDB25" s="556"/>
      <c r="SDC25" s="556"/>
      <c r="SDD25" s="556"/>
      <c r="SDE25" s="556"/>
      <c r="SDF25" s="556"/>
      <c r="SDG25" s="556"/>
      <c r="SDH25" s="556"/>
      <c r="SDI25" s="556"/>
      <c r="SDJ25" s="556"/>
      <c r="SDK25" s="556"/>
      <c r="SDL25" s="556"/>
      <c r="SDM25" s="556"/>
      <c r="SDN25" s="556"/>
      <c r="SDO25" s="556"/>
      <c r="SDP25" s="556"/>
      <c r="SDQ25" s="556"/>
      <c r="SDR25" s="556"/>
      <c r="SDS25" s="556"/>
      <c r="SDT25" s="556"/>
      <c r="SDU25" s="556"/>
      <c r="SDV25" s="556"/>
      <c r="SDW25" s="556"/>
      <c r="SDX25" s="556"/>
      <c r="SDY25" s="556"/>
      <c r="SDZ25" s="556"/>
      <c r="SEA25" s="556"/>
      <c r="SEB25" s="556"/>
      <c r="SEC25" s="556"/>
      <c r="SED25" s="556"/>
      <c r="SEE25" s="556"/>
      <c r="SEF25" s="556"/>
      <c r="SEG25" s="556"/>
      <c r="SEH25" s="556"/>
      <c r="SEI25" s="556"/>
      <c r="SEJ25" s="556"/>
      <c r="SEK25" s="556"/>
      <c r="SEL25" s="556"/>
      <c r="SEM25" s="556"/>
      <c r="SEN25" s="556"/>
      <c r="SEO25" s="556"/>
      <c r="SEP25" s="556"/>
      <c r="SEQ25" s="556"/>
      <c r="SER25" s="556"/>
      <c r="SES25" s="556"/>
      <c r="SET25" s="556"/>
      <c r="SEU25" s="556"/>
      <c r="SEV25" s="556"/>
      <c r="SEW25" s="556"/>
      <c r="SEX25" s="556"/>
      <c r="SEY25" s="556"/>
      <c r="SEZ25" s="556"/>
      <c r="SFA25" s="556"/>
      <c r="SFB25" s="556"/>
      <c r="SFC25" s="556"/>
      <c r="SFD25" s="556"/>
      <c r="SFE25" s="556"/>
      <c r="SFF25" s="556"/>
      <c r="SFG25" s="556"/>
      <c r="SFH25" s="556"/>
      <c r="SFI25" s="556"/>
      <c r="SFJ25" s="556"/>
      <c r="SFK25" s="556"/>
      <c r="SFL25" s="556"/>
      <c r="SFM25" s="556"/>
      <c r="SFN25" s="556"/>
      <c r="SFO25" s="556"/>
      <c r="SFP25" s="556"/>
      <c r="SFQ25" s="556"/>
      <c r="SFR25" s="556"/>
      <c r="SFS25" s="556"/>
      <c r="SFT25" s="556"/>
      <c r="SFU25" s="556"/>
      <c r="SFV25" s="556"/>
      <c r="SFW25" s="556"/>
      <c r="SFX25" s="556"/>
      <c r="SFY25" s="556"/>
      <c r="SFZ25" s="556"/>
      <c r="SGA25" s="556"/>
      <c r="SGB25" s="556"/>
      <c r="SGC25" s="556"/>
      <c r="SGD25" s="556"/>
      <c r="SGE25" s="556"/>
      <c r="SGF25" s="556"/>
      <c r="SGG25" s="556"/>
      <c r="SGH25" s="556"/>
      <c r="SGI25" s="556"/>
      <c r="SGJ25" s="556"/>
      <c r="SGK25" s="556"/>
      <c r="SGL25" s="556"/>
      <c r="SGM25" s="556"/>
      <c r="SGN25" s="556"/>
      <c r="SGO25" s="556"/>
      <c r="SGP25" s="556"/>
      <c r="SGQ25" s="556"/>
      <c r="SGR25" s="556"/>
      <c r="SGS25" s="556"/>
      <c r="SGT25" s="556"/>
      <c r="SGU25" s="556"/>
      <c r="SGV25" s="556"/>
      <c r="SGW25" s="556"/>
      <c r="SGX25" s="556"/>
      <c r="SGY25" s="556"/>
      <c r="SGZ25" s="556"/>
      <c r="SHA25" s="556"/>
      <c r="SHB25" s="556"/>
      <c r="SHC25" s="556"/>
      <c r="SHD25" s="556"/>
      <c r="SHE25" s="556"/>
      <c r="SHF25" s="556"/>
      <c r="SHG25" s="556"/>
      <c r="SHH25" s="556"/>
      <c r="SHI25" s="556"/>
      <c r="SHJ25" s="556"/>
      <c r="SHK25" s="556"/>
      <c r="SHL25" s="556"/>
      <c r="SHM25" s="556"/>
      <c r="SHN25" s="556"/>
      <c r="SHO25" s="556"/>
      <c r="SHP25" s="556"/>
      <c r="SHQ25" s="556"/>
      <c r="SHR25" s="556"/>
      <c r="SHS25" s="556"/>
      <c r="SHT25" s="556"/>
      <c r="SHU25" s="556"/>
      <c r="SHV25" s="556"/>
      <c r="SHW25" s="556"/>
      <c r="SHX25" s="556"/>
      <c r="SHY25" s="556"/>
      <c r="SHZ25" s="556"/>
      <c r="SIA25" s="556"/>
      <c r="SIB25" s="556"/>
      <c r="SIC25" s="556"/>
      <c r="SID25" s="556"/>
      <c r="SIE25" s="556"/>
      <c r="SIF25" s="556"/>
      <c r="SIG25" s="556"/>
      <c r="SIH25" s="556"/>
      <c r="SII25" s="556"/>
      <c r="SIJ25" s="556"/>
      <c r="SIK25" s="556"/>
      <c r="SIL25" s="556"/>
      <c r="SIM25" s="556"/>
      <c r="SIN25" s="556"/>
      <c r="SIO25" s="556"/>
      <c r="SIP25" s="556"/>
      <c r="SIQ25" s="556"/>
      <c r="SIR25" s="556"/>
      <c r="SIS25" s="556"/>
      <c r="SIT25" s="556"/>
      <c r="SIU25" s="556"/>
      <c r="SIV25" s="556"/>
      <c r="SIW25" s="556"/>
      <c r="SIX25" s="556"/>
      <c r="SIY25" s="556"/>
      <c r="SIZ25" s="556"/>
      <c r="SJA25" s="556"/>
      <c r="SJB25" s="556"/>
      <c r="SJC25" s="556"/>
      <c r="SJD25" s="556"/>
      <c r="SJE25" s="556"/>
      <c r="SJF25" s="556"/>
      <c r="SJG25" s="556"/>
      <c r="SJH25" s="556"/>
      <c r="SJI25" s="556"/>
      <c r="SJJ25" s="556"/>
      <c r="SJK25" s="556"/>
      <c r="SJL25" s="556"/>
      <c r="SJM25" s="556"/>
      <c r="SJN25" s="556"/>
      <c r="SJO25" s="556"/>
      <c r="SJP25" s="556"/>
      <c r="SJQ25" s="556"/>
      <c r="SJR25" s="556"/>
      <c r="SJS25" s="556"/>
      <c r="SJT25" s="556"/>
      <c r="SJU25" s="556"/>
      <c r="SJV25" s="556"/>
      <c r="SJW25" s="556"/>
      <c r="SJX25" s="556"/>
      <c r="SJY25" s="556"/>
      <c r="SJZ25" s="556"/>
      <c r="SKA25" s="556"/>
      <c r="SKB25" s="556"/>
      <c r="SKC25" s="556"/>
      <c r="SKD25" s="556"/>
      <c r="SKE25" s="556"/>
      <c r="SKF25" s="556"/>
      <c r="SKG25" s="556"/>
      <c r="SKH25" s="556"/>
      <c r="SKI25" s="556"/>
      <c r="SKJ25" s="556"/>
      <c r="SKK25" s="556"/>
      <c r="SKL25" s="556"/>
      <c r="SKM25" s="556"/>
      <c r="SKN25" s="556"/>
      <c r="SKO25" s="556"/>
      <c r="SKP25" s="556"/>
      <c r="SKQ25" s="556"/>
      <c r="SKR25" s="556"/>
      <c r="SKS25" s="556"/>
      <c r="SKT25" s="556"/>
      <c r="SKU25" s="556"/>
      <c r="SKV25" s="556"/>
      <c r="SKW25" s="556"/>
      <c r="SKX25" s="556"/>
      <c r="SKY25" s="556"/>
      <c r="SKZ25" s="556"/>
      <c r="SLA25" s="556"/>
      <c r="SLB25" s="556"/>
      <c r="SLC25" s="556"/>
      <c r="SLD25" s="556"/>
      <c r="SLE25" s="556"/>
      <c r="SLF25" s="556"/>
      <c r="SLG25" s="556"/>
      <c r="SLH25" s="556"/>
      <c r="SLI25" s="556"/>
      <c r="SLJ25" s="556"/>
      <c r="SLK25" s="556"/>
      <c r="SLL25" s="556"/>
      <c r="SLM25" s="556"/>
      <c r="SLN25" s="556"/>
      <c r="SLO25" s="556"/>
      <c r="SLP25" s="556"/>
      <c r="SLQ25" s="556"/>
      <c r="SLR25" s="556"/>
      <c r="SLS25" s="556"/>
      <c r="SLT25" s="556"/>
      <c r="SLU25" s="556"/>
      <c r="SLV25" s="556"/>
      <c r="SLW25" s="556"/>
      <c r="SLX25" s="556"/>
      <c r="SLY25" s="556"/>
      <c r="SLZ25" s="556"/>
      <c r="SMA25" s="556"/>
      <c r="SMB25" s="556"/>
      <c r="SMC25" s="556"/>
      <c r="SMD25" s="556"/>
      <c r="SME25" s="556"/>
      <c r="SMF25" s="556"/>
      <c r="SMG25" s="556"/>
      <c r="SMH25" s="556"/>
      <c r="SMI25" s="556"/>
      <c r="SMJ25" s="556"/>
      <c r="SMK25" s="556"/>
      <c r="SML25" s="556"/>
      <c r="SMM25" s="556"/>
      <c r="SMN25" s="556"/>
      <c r="SMO25" s="556"/>
      <c r="SMP25" s="556"/>
      <c r="SMQ25" s="556"/>
      <c r="SMR25" s="556"/>
      <c r="SMS25" s="556"/>
      <c r="SMT25" s="556"/>
      <c r="SMU25" s="556"/>
      <c r="SMV25" s="556"/>
      <c r="SMW25" s="556"/>
      <c r="SMX25" s="556"/>
      <c r="SMY25" s="556"/>
      <c r="SMZ25" s="556"/>
      <c r="SNA25" s="556"/>
      <c r="SNB25" s="556"/>
      <c r="SNC25" s="556"/>
      <c r="SND25" s="556"/>
      <c r="SNE25" s="556"/>
      <c r="SNF25" s="556"/>
      <c r="SNG25" s="556"/>
      <c r="SNH25" s="556"/>
      <c r="SNI25" s="556"/>
      <c r="SNJ25" s="556"/>
      <c r="SNK25" s="556"/>
      <c r="SNL25" s="556"/>
      <c r="SNM25" s="556"/>
      <c r="SNN25" s="556"/>
      <c r="SNO25" s="556"/>
      <c r="SNP25" s="556"/>
      <c r="SNQ25" s="556"/>
      <c r="SNR25" s="556"/>
      <c r="SNS25" s="556"/>
      <c r="SNT25" s="556"/>
      <c r="SNU25" s="556"/>
      <c r="SNV25" s="556"/>
      <c r="SNW25" s="556"/>
      <c r="SNX25" s="556"/>
      <c r="SNY25" s="556"/>
      <c r="SNZ25" s="556"/>
      <c r="SOA25" s="556"/>
      <c r="SOB25" s="556"/>
      <c r="SOC25" s="556"/>
      <c r="SOD25" s="556"/>
      <c r="SOE25" s="556"/>
      <c r="SOF25" s="556"/>
      <c r="SOG25" s="556"/>
      <c r="SOH25" s="556"/>
      <c r="SOI25" s="556"/>
      <c r="SOJ25" s="556"/>
      <c r="SOK25" s="556"/>
      <c r="SOL25" s="556"/>
      <c r="SOM25" s="556"/>
      <c r="SON25" s="556"/>
      <c r="SOO25" s="556"/>
      <c r="SOP25" s="556"/>
      <c r="SOQ25" s="556"/>
      <c r="SOR25" s="556"/>
      <c r="SOS25" s="556"/>
      <c r="SOT25" s="556"/>
      <c r="SOU25" s="556"/>
      <c r="SOV25" s="556"/>
      <c r="SOW25" s="556"/>
      <c r="SOX25" s="556"/>
      <c r="SOY25" s="556"/>
      <c r="SOZ25" s="556"/>
      <c r="SPA25" s="556"/>
      <c r="SPB25" s="556"/>
      <c r="SPC25" s="556"/>
      <c r="SPD25" s="556"/>
      <c r="SPE25" s="556"/>
      <c r="SPF25" s="556"/>
      <c r="SPG25" s="556"/>
      <c r="SPH25" s="556"/>
      <c r="SPI25" s="556"/>
      <c r="SPJ25" s="556"/>
      <c r="SPK25" s="556"/>
      <c r="SPL25" s="556"/>
      <c r="SPM25" s="556"/>
      <c r="SPN25" s="556"/>
      <c r="SPO25" s="556"/>
      <c r="SPP25" s="556"/>
      <c r="SPQ25" s="556"/>
      <c r="SPR25" s="556"/>
      <c r="SPS25" s="556"/>
      <c r="SPT25" s="556"/>
      <c r="SPU25" s="556"/>
      <c r="SPV25" s="556"/>
      <c r="SPW25" s="556"/>
      <c r="SPX25" s="556"/>
      <c r="SPY25" s="556"/>
      <c r="SPZ25" s="556"/>
      <c r="SQA25" s="556"/>
      <c r="SQB25" s="556"/>
      <c r="SQC25" s="556"/>
      <c r="SQD25" s="556"/>
      <c r="SQE25" s="556"/>
      <c r="SQF25" s="556"/>
      <c r="SQG25" s="556"/>
      <c r="SQH25" s="556"/>
      <c r="SQI25" s="556"/>
      <c r="SQJ25" s="556"/>
      <c r="SQK25" s="556"/>
      <c r="SQL25" s="556"/>
      <c r="SQM25" s="556"/>
      <c r="SQN25" s="556"/>
      <c r="SQO25" s="556"/>
      <c r="SQP25" s="556"/>
      <c r="SQQ25" s="556"/>
      <c r="SQR25" s="556"/>
      <c r="SQS25" s="556"/>
      <c r="SQT25" s="556"/>
      <c r="SQU25" s="556"/>
      <c r="SQV25" s="556"/>
      <c r="SQW25" s="556"/>
      <c r="SQX25" s="556"/>
      <c r="SQY25" s="556"/>
      <c r="SQZ25" s="556"/>
      <c r="SRA25" s="556"/>
      <c r="SRB25" s="556"/>
      <c r="SRC25" s="556"/>
      <c r="SRD25" s="556"/>
      <c r="SRE25" s="556"/>
      <c r="SRF25" s="556"/>
      <c r="SRG25" s="556"/>
      <c r="SRH25" s="556"/>
      <c r="SRI25" s="556"/>
      <c r="SRJ25" s="556"/>
      <c r="SRK25" s="556"/>
      <c r="SRL25" s="556"/>
      <c r="SRM25" s="556"/>
      <c r="SRN25" s="556"/>
      <c r="SRO25" s="556"/>
      <c r="SRP25" s="556"/>
      <c r="SRQ25" s="556"/>
      <c r="SRR25" s="556"/>
      <c r="SRS25" s="556"/>
      <c r="SRT25" s="556"/>
      <c r="SRU25" s="556"/>
      <c r="SRV25" s="556"/>
      <c r="SRW25" s="556"/>
      <c r="SRX25" s="556"/>
      <c r="SRY25" s="556"/>
      <c r="SRZ25" s="556"/>
      <c r="SSA25" s="556"/>
      <c r="SSB25" s="556"/>
      <c r="SSC25" s="556"/>
      <c r="SSD25" s="556"/>
      <c r="SSE25" s="556"/>
      <c r="SSF25" s="556"/>
      <c r="SSG25" s="556"/>
      <c r="SSH25" s="556"/>
      <c r="SSI25" s="556"/>
      <c r="SSJ25" s="556"/>
      <c r="SSK25" s="556"/>
      <c r="SSL25" s="556"/>
      <c r="SSM25" s="556"/>
      <c r="SSN25" s="556"/>
      <c r="SSO25" s="556"/>
      <c r="SSP25" s="556"/>
      <c r="SSQ25" s="556"/>
      <c r="SSR25" s="556"/>
      <c r="SSS25" s="556"/>
      <c r="SST25" s="556"/>
      <c r="SSU25" s="556"/>
      <c r="SSV25" s="556"/>
      <c r="SSW25" s="556"/>
      <c r="SSX25" s="556"/>
      <c r="SSY25" s="556"/>
      <c r="SSZ25" s="556"/>
      <c r="STA25" s="556"/>
      <c r="STB25" s="556"/>
      <c r="STC25" s="556"/>
      <c r="STD25" s="556"/>
      <c r="STE25" s="556"/>
      <c r="STF25" s="556"/>
      <c r="STG25" s="556"/>
      <c r="STH25" s="556"/>
      <c r="STI25" s="556"/>
      <c r="STJ25" s="556"/>
      <c r="STK25" s="556"/>
      <c r="STL25" s="556"/>
      <c r="STM25" s="556"/>
      <c r="STN25" s="556"/>
      <c r="STO25" s="556"/>
      <c r="STP25" s="556"/>
      <c r="STQ25" s="556"/>
      <c r="STR25" s="556"/>
      <c r="STS25" s="556"/>
      <c r="STT25" s="556"/>
      <c r="STU25" s="556"/>
      <c r="STV25" s="556"/>
      <c r="STW25" s="556"/>
      <c r="STX25" s="556"/>
      <c r="STY25" s="556"/>
      <c r="STZ25" s="556"/>
      <c r="SUA25" s="556"/>
      <c r="SUB25" s="556"/>
      <c r="SUC25" s="556"/>
      <c r="SUD25" s="556"/>
      <c r="SUE25" s="556"/>
      <c r="SUF25" s="556"/>
      <c r="SUG25" s="556"/>
      <c r="SUH25" s="556"/>
      <c r="SUI25" s="556"/>
      <c r="SUJ25" s="556"/>
      <c r="SUK25" s="556"/>
      <c r="SUL25" s="556"/>
      <c r="SUM25" s="556"/>
      <c r="SUN25" s="556"/>
      <c r="SUO25" s="556"/>
      <c r="SUP25" s="556"/>
      <c r="SUQ25" s="556"/>
      <c r="SUR25" s="556"/>
      <c r="SUS25" s="556"/>
      <c r="SUT25" s="556"/>
      <c r="SUU25" s="556"/>
      <c r="SUV25" s="556"/>
      <c r="SUW25" s="556"/>
      <c r="SUX25" s="556"/>
      <c r="SUY25" s="556"/>
      <c r="SUZ25" s="556"/>
      <c r="SVA25" s="556"/>
      <c r="SVB25" s="556"/>
      <c r="SVC25" s="556"/>
      <c r="SVD25" s="556"/>
      <c r="SVE25" s="556"/>
      <c r="SVF25" s="556"/>
      <c r="SVG25" s="556"/>
      <c r="SVH25" s="556"/>
      <c r="SVI25" s="556"/>
      <c r="SVJ25" s="556"/>
      <c r="SVK25" s="556"/>
      <c r="SVL25" s="556"/>
      <c r="SVM25" s="556"/>
      <c r="SVN25" s="556"/>
      <c r="SVO25" s="556"/>
      <c r="SVP25" s="556"/>
      <c r="SVQ25" s="556"/>
      <c r="SVR25" s="556"/>
      <c r="SVS25" s="556"/>
      <c r="SVT25" s="556"/>
      <c r="SVU25" s="556"/>
      <c r="SVV25" s="556"/>
      <c r="SVW25" s="556"/>
      <c r="SVX25" s="556"/>
      <c r="SVY25" s="556"/>
      <c r="SVZ25" s="556"/>
      <c r="SWA25" s="556"/>
      <c r="SWB25" s="556"/>
      <c r="SWC25" s="556"/>
      <c r="SWD25" s="556"/>
      <c r="SWE25" s="556"/>
      <c r="SWF25" s="556"/>
      <c r="SWG25" s="556"/>
      <c r="SWH25" s="556"/>
      <c r="SWI25" s="556"/>
      <c r="SWJ25" s="556"/>
      <c r="SWK25" s="556"/>
      <c r="SWL25" s="556"/>
      <c r="SWM25" s="556"/>
      <c r="SWN25" s="556"/>
      <c r="SWO25" s="556"/>
      <c r="SWP25" s="556"/>
      <c r="SWQ25" s="556"/>
      <c r="SWR25" s="556"/>
      <c r="SWS25" s="556"/>
      <c r="SWT25" s="556"/>
      <c r="SWU25" s="556"/>
      <c r="SWV25" s="556"/>
      <c r="SWW25" s="556"/>
      <c r="SWX25" s="556"/>
      <c r="SWY25" s="556"/>
      <c r="SWZ25" s="556"/>
      <c r="SXA25" s="556"/>
      <c r="SXB25" s="556"/>
      <c r="SXC25" s="556"/>
      <c r="SXD25" s="556"/>
      <c r="SXE25" s="556"/>
      <c r="SXF25" s="556"/>
      <c r="SXG25" s="556"/>
      <c r="SXH25" s="556"/>
      <c r="SXI25" s="556"/>
      <c r="SXJ25" s="556"/>
      <c r="SXK25" s="556"/>
      <c r="SXL25" s="556"/>
      <c r="SXM25" s="556"/>
      <c r="SXN25" s="556"/>
      <c r="SXO25" s="556"/>
      <c r="SXP25" s="556"/>
      <c r="SXQ25" s="556"/>
      <c r="SXR25" s="556"/>
      <c r="SXS25" s="556"/>
      <c r="SXT25" s="556"/>
      <c r="SXU25" s="556"/>
      <c r="SXV25" s="556"/>
      <c r="SXW25" s="556"/>
      <c r="SXX25" s="556"/>
      <c r="SXY25" s="556"/>
      <c r="SXZ25" s="556"/>
      <c r="SYA25" s="556"/>
      <c r="SYB25" s="556"/>
      <c r="SYC25" s="556"/>
      <c r="SYD25" s="556"/>
      <c r="SYE25" s="556"/>
      <c r="SYF25" s="556"/>
      <c r="SYG25" s="556"/>
      <c r="SYH25" s="556"/>
      <c r="SYI25" s="556"/>
      <c r="SYJ25" s="556"/>
      <c r="SYK25" s="556"/>
      <c r="SYL25" s="556"/>
      <c r="SYM25" s="556"/>
      <c r="SYN25" s="556"/>
      <c r="SYO25" s="556"/>
      <c r="SYP25" s="556"/>
      <c r="SYQ25" s="556"/>
      <c r="SYR25" s="556"/>
      <c r="SYS25" s="556"/>
      <c r="SYT25" s="556"/>
      <c r="SYU25" s="556"/>
      <c r="SYV25" s="556"/>
      <c r="SYW25" s="556"/>
      <c r="SYX25" s="556"/>
      <c r="SYY25" s="556"/>
      <c r="SYZ25" s="556"/>
      <c r="SZA25" s="556"/>
      <c r="SZB25" s="556"/>
      <c r="SZC25" s="556"/>
      <c r="SZD25" s="556"/>
      <c r="SZE25" s="556"/>
      <c r="SZF25" s="556"/>
      <c r="SZG25" s="556"/>
      <c r="SZH25" s="556"/>
      <c r="SZI25" s="556"/>
      <c r="SZJ25" s="556"/>
      <c r="SZK25" s="556"/>
      <c r="SZL25" s="556"/>
      <c r="SZM25" s="556"/>
      <c r="SZN25" s="556"/>
      <c r="SZO25" s="556"/>
      <c r="SZP25" s="556"/>
      <c r="SZQ25" s="556"/>
      <c r="SZR25" s="556"/>
      <c r="SZS25" s="556"/>
      <c r="SZT25" s="556"/>
      <c r="SZU25" s="556"/>
      <c r="SZV25" s="556"/>
      <c r="SZW25" s="556"/>
      <c r="SZX25" s="556"/>
      <c r="SZY25" s="556"/>
      <c r="SZZ25" s="556"/>
      <c r="TAA25" s="556"/>
      <c r="TAB25" s="556"/>
      <c r="TAC25" s="556"/>
      <c r="TAD25" s="556"/>
      <c r="TAE25" s="556"/>
      <c r="TAF25" s="556"/>
      <c r="TAG25" s="556"/>
      <c r="TAH25" s="556"/>
      <c r="TAI25" s="556"/>
      <c r="TAJ25" s="556"/>
      <c r="TAK25" s="556"/>
      <c r="TAL25" s="556"/>
      <c r="TAM25" s="556"/>
      <c r="TAN25" s="556"/>
      <c r="TAO25" s="556"/>
      <c r="TAP25" s="556"/>
      <c r="TAQ25" s="556"/>
      <c r="TAR25" s="556"/>
      <c r="TAS25" s="556"/>
      <c r="TAT25" s="556"/>
      <c r="TAU25" s="556"/>
      <c r="TAV25" s="556"/>
      <c r="TAW25" s="556"/>
      <c r="TAX25" s="556"/>
      <c r="TAY25" s="556"/>
      <c r="TAZ25" s="556"/>
      <c r="TBA25" s="556"/>
      <c r="TBB25" s="556"/>
      <c r="TBC25" s="556"/>
      <c r="TBD25" s="556"/>
      <c r="TBE25" s="556"/>
      <c r="TBF25" s="556"/>
      <c r="TBG25" s="556"/>
      <c r="TBH25" s="556"/>
      <c r="TBI25" s="556"/>
      <c r="TBJ25" s="556"/>
      <c r="TBK25" s="556"/>
      <c r="TBL25" s="556"/>
      <c r="TBM25" s="556"/>
      <c r="TBN25" s="556"/>
      <c r="TBO25" s="556"/>
      <c r="TBP25" s="556"/>
      <c r="TBQ25" s="556"/>
      <c r="TBR25" s="556"/>
      <c r="TBS25" s="556"/>
      <c r="TBT25" s="556"/>
      <c r="TBU25" s="556"/>
      <c r="TBV25" s="556"/>
      <c r="TBW25" s="556"/>
      <c r="TBX25" s="556"/>
      <c r="TBY25" s="556"/>
      <c r="TBZ25" s="556"/>
      <c r="TCA25" s="556"/>
      <c r="TCB25" s="556"/>
      <c r="TCC25" s="556"/>
      <c r="TCD25" s="556"/>
      <c r="TCE25" s="556"/>
      <c r="TCF25" s="556"/>
      <c r="TCG25" s="556"/>
      <c r="TCH25" s="556"/>
      <c r="TCI25" s="556"/>
      <c r="TCJ25" s="556"/>
      <c r="TCK25" s="556"/>
      <c r="TCL25" s="556"/>
      <c r="TCM25" s="556"/>
      <c r="TCN25" s="556"/>
      <c r="TCO25" s="556"/>
      <c r="TCP25" s="556"/>
      <c r="TCQ25" s="556"/>
      <c r="TCR25" s="556"/>
      <c r="TCS25" s="556"/>
      <c r="TCT25" s="556"/>
      <c r="TCU25" s="556"/>
      <c r="TCV25" s="556"/>
      <c r="TCW25" s="556"/>
      <c r="TCX25" s="556"/>
      <c r="TCY25" s="556"/>
      <c r="TCZ25" s="556"/>
      <c r="TDA25" s="556"/>
      <c r="TDB25" s="556"/>
      <c r="TDC25" s="556"/>
      <c r="TDD25" s="556"/>
      <c r="TDE25" s="556"/>
      <c r="TDF25" s="556"/>
      <c r="TDG25" s="556"/>
      <c r="TDH25" s="556"/>
      <c r="TDI25" s="556"/>
      <c r="TDJ25" s="556"/>
      <c r="TDK25" s="556"/>
      <c r="TDL25" s="556"/>
      <c r="TDM25" s="556"/>
      <c r="TDN25" s="556"/>
      <c r="TDO25" s="556"/>
      <c r="TDP25" s="556"/>
      <c r="TDQ25" s="556"/>
      <c r="TDR25" s="556"/>
      <c r="TDS25" s="556"/>
      <c r="TDT25" s="556"/>
      <c r="TDU25" s="556"/>
      <c r="TDV25" s="556"/>
      <c r="TDW25" s="556"/>
      <c r="TDX25" s="556"/>
      <c r="TDY25" s="556"/>
      <c r="TDZ25" s="556"/>
      <c r="TEA25" s="556"/>
      <c r="TEB25" s="556"/>
      <c r="TEC25" s="556"/>
      <c r="TED25" s="556"/>
      <c r="TEE25" s="556"/>
      <c r="TEF25" s="556"/>
      <c r="TEG25" s="556"/>
      <c r="TEH25" s="556"/>
      <c r="TEI25" s="556"/>
      <c r="TEJ25" s="556"/>
      <c r="TEK25" s="556"/>
      <c r="TEL25" s="556"/>
      <c r="TEM25" s="556"/>
      <c r="TEN25" s="556"/>
      <c r="TEO25" s="556"/>
      <c r="TEP25" s="556"/>
      <c r="TEQ25" s="556"/>
      <c r="TER25" s="556"/>
      <c r="TES25" s="556"/>
      <c r="TET25" s="556"/>
      <c r="TEU25" s="556"/>
      <c r="TEV25" s="556"/>
      <c r="TEW25" s="556"/>
      <c r="TEX25" s="556"/>
      <c r="TEY25" s="556"/>
      <c r="TEZ25" s="556"/>
      <c r="TFA25" s="556"/>
      <c r="TFB25" s="556"/>
      <c r="TFC25" s="556"/>
      <c r="TFD25" s="556"/>
      <c r="TFE25" s="556"/>
      <c r="TFF25" s="556"/>
      <c r="TFG25" s="556"/>
      <c r="TFH25" s="556"/>
      <c r="TFI25" s="556"/>
      <c r="TFJ25" s="556"/>
      <c r="TFK25" s="556"/>
      <c r="TFL25" s="556"/>
      <c r="TFM25" s="556"/>
      <c r="TFN25" s="556"/>
      <c r="TFO25" s="556"/>
      <c r="TFP25" s="556"/>
      <c r="TFQ25" s="556"/>
      <c r="TFR25" s="556"/>
      <c r="TFS25" s="556"/>
      <c r="TFT25" s="556"/>
      <c r="TFU25" s="556"/>
      <c r="TFV25" s="556"/>
      <c r="TFW25" s="556"/>
      <c r="TFX25" s="556"/>
      <c r="TFY25" s="556"/>
      <c r="TFZ25" s="556"/>
      <c r="TGA25" s="556"/>
      <c r="TGB25" s="556"/>
      <c r="TGC25" s="556"/>
      <c r="TGD25" s="556"/>
      <c r="TGE25" s="556"/>
      <c r="TGF25" s="556"/>
      <c r="TGG25" s="556"/>
      <c r="TGH25" s="556"/>
      <c r="TGI25" s="556"/>
      <c r="TGJ25" s="556"/>
      <c r="TGK25" s="556"/>
      <c r="TGL25" s="556"/>
      <c r="TGM25" s="556"/>
      <c r="TGN25" s="556"/>
      <c r="TGO25" s="556"/>
      <c r="TGP25" s="556"/>
      <c r="TGQ25" s="556"/>
      <c r="TGR25" s="556"/>
      <c r="TGS25" s="556"/>
      <c r="TGT25" s="556"/>
      <c r="TGU25" s="556"/>
      <c r="TGV25" s="556"/>
      <c r="TGW25" s="556"/>
      <c r="TGX25" s="556"/>
      <c r="TGY25" s="556"/>
      <c r="TGZ25" s="556"/>
      <c r="THA25" s="556"/>
      <c r="THB25" s="556"/>
      <c r="THC25" s="556"/>
      <c r="THD25" s="556"/>
      <c r="THE25" s="556"/>
      <c r="THF25" s="556"/>
      <c r="THG25" s="556"/>
      <c r="THH25" s="556"/>
      <c r="THI25" s="556"/>
      <c r="THJ25" s="556"/>
      <c r="THK25" s="556"/>
      <c r="THL25" s="556"/>
      <c r="THM25" s="556"/>
      <c r="THN25" s="556"/>
      <c r="THO25" s="556"/>
      <c r="THP25" s="556"/>
      <c r="THQ25" s="556"/>
      <c r="THR25" s="556"/>
      <c r="THS25" s="556"/>
      <c r="THT25" s="556"/>
      <c r="THU25" s="556"/>
      <c r="THV25" s="556"/>
      <c r="THW25" s="556"/>
      <c r="THX25" s="556"/>
      <c r="THY25" s="556"/>
      <c r="THZ25" s="556"/>
      <c r="TIA25" s="556"/>
      <c r="TIB25" s="556"/>
      <c r="TIC25" s="556"/>
      <c r="TID25" s="556"/>
      <c r="TIE25" s="556"/>
      <c r="TIF25" s="556"/>
      <c r="TIG25" s="556"/>
      <c r="TIH25" s="556"/>
      <c r="TII25" s="556"/>
      <c r="TIJ25" s="556"/>
      <c r="TIK25" s="556"/>
      <c r="TIL25" s="556"/>
      <c r="TIM25" s="556"/>
      <c r="TIN25" s="556"/>
      <c r="TIO25" s="556"/>
      <c r="TIP25" s="556"/>
      <c r="TIQ25" s="556"/>
      <c r="TIR25" s="556"/>
      <c r="TIS25" s="556"/>
      <c r="TIT25" s="556"/>
      <c r="TIU25" s="556"/>
      <c r="TIV25" s="556"/>
      <c r="TIW25" s="556"/>
      <c r="TIX25" s="556"/>
      <c r="TIY25" s="556"/>
      <c r="TIZ25" s="556"/>
      <c r="TJA25" s="556"/>
      <c r="TJB25" s="556"/>
      <c r="TJC25" s="556"/>
      <c r="TJD25" s="556"/>
      <c r="TJE25" s="556"/>
      <c r="TJF25" s="556"/>
      <c r="TJG25" s="556"/>
      <c r="TJH25" s="556"/>
      <c r="TJI25" s="556"/>
      <c r="TJJ25" s="556"/>
      <c r="TJK25" s="556"/>
      <c r="TJL25" s="556"/>
      <c r="TJM25" s="556"/>
      <c r="TJN25" s="556"/>
      <c r="TJO25" s="556"/>
      <c r="TJP25" s="556"/>
      <c r="TJQ25" s="556"/>
      <c r="TJR25" s="556"/>
      <c r="TJS25" s="556"/>
      <c r="TJT25" s="556"/>
      <c r="TJU25" s="556"/>
      <c r="TJV25" s="556"/>
      <c r="TJW25" s="556"/>
      <c r="TJX25" s="556"/>
      <c r="TJY25" s="556"/>
      <c r="TJZ25" s="556"/>
      <c r="TKA25" s="556"/>
      <c r="TKB25" s="556"/>
      <c r="TKC25" s="556"/>
      <c r="TKD25" s="556"/>
      <c r="TKE25" s="556"/>
      <c r="TKF25" s="556"/>
      <c r="TKG25" s="556"/>
      <c r="TKH25" s="556"/>
      <c r="TKI25" s="556"/>
      <c r="TKJ25" s="556"/>
      <c r="TKK25" s="556"/>
      <c r="TKL25" s="556"/>
      <c r="TKM25" s="556"/>
      <c r="TKN25" s="556"/>
      <c r="TKO25" s="556"/>
      <c r="TKP25" s="556"/>
      <c r="TKQ25" s="556"/>
      <c r="TKR25" s="556"/>
      <c r="TKS25" s="556"/>
      <c r="TKT25" s="556"/>
      <c r="TKU25" s="556"/>
      <c r="TKV25" s="556"/>
      <c r="TKW25" s="556"/>
      <c r="TKX25" s="556"/>
      <c r="TKY25" s="556"/>
      <c r="TKZ25" s="556"/>
      <c r="TLA25" s="556"/>
      <c r="TLB25" s="556"/>
      <c r="TLC25" s="556"/>
      <c r="TLD25" s="556"/>
      <c r="TLE25" s="556"/>
      <c r="TLF25" s="556"/>
      <c r="TLG25" s="556"/>
      <c r="TLH25" s="556"/>
      <c r="TLI25" s="556"/>
      <c r="TLJ25" s="556"/>
      <c r="TLK25" s="556"/>
      <c r="TLL25" s="556"/>
      <c r="TLM25" s="556"/>
      <c r="TLN25" s="556"/>
      <c r="TLO25" s="556"/>
      <c r="TLP25" s="556"/>
      <c r="TLQ25" s="556"/>
      <c r="TLR25" s="556"/>
      <c r="TLS25" s="556"/>
      <c r="TLT25" s="556"/>
      <c r="TLU25" s="556"/>
      <c r="TLV25" s="556"/>
      <c r="TLW25" s="556"/>
      <c r="TLX25" s="556"/>
      <c r="TLY25" s="556"/>
      <c r="TLZ25" s="556"/>
      <c r="TMA25" s="556"/>
      <c r="TMB25" s="556"/>
      <c r="TMC25" s="556"/>
      <c r="TMD25" s="556"/>
      <c r="TME25" s="556"/>
      <c r="TMF25" s="556"/>
      <c r="TMG25" s="556"/>
      <c r="TMH25" s="556"/>
      <c r="TMI25" s="556"/>
      <c r="TMJ25" s="556"/>
      <c r="TMK25" s="556"/>
      <c r="TML25" s="556"/>
      <c r="TMM25" s="556"/>
      <c r="TMN25" s="556"/>
      <c r="TMO25" s="556"/>
      <c r="TMP25" s="556"/>
      <c r="TMQ25" s="556"/>
      <c r="TMR25" s="556"/>
      <c r="TMS25" s="556"/>
      <c r="TMT25" s="556"/>
      <c r="TMU25" s="556"/>
      <c r="TMV25" s="556"/>
      <c r="TMW25" s="556"/>
      <c r="TMX25" s="556"/>
      <c r="TMY25" s="556"/>
      <c r="TMZ25" s="556"/>
      <c r="TNA25" s="556"/>
      <c r="TNB25" s="556"/>
      <c r="TNC25" s="556"/>
      <c r="TND25" s="556"/>
      <c r="TNE25" s="556"/>
      <c r="TNF25" s="556"/>
      <c r="TNG25" s="556"/>
      <c r="TNH25" s="556"/>
      <c r="TNI25" s="556"/>
      <c r="TNJ25" s="556"/>
      <c r="TNK25" s="556"/>
      <c r="TNL25" s="556"/>
      <c r="TNM25" s="556"/>
      <c r="TNN25" s="556"/>
      <c r="TNO25" s="556"/>
      <c r="TNP25" s="556"/>
      <c r="TNQ25" s="556"/>
      <c r="TNR25" s="556"/>
      <c r="TNS25" s="556"/>
      <c r="TNT25" s="556"/>
      <c r="TNU25" s="556"/>
      <c r="TNV25" s="556"/>
      <c r="TNW25" s="556"/>
      <c r="TNX25" s="556"/>
      <c r="TNY25" s="556"/>
      <c r="TNZ25" s="556"/>
      <c r="TOA25" s="556"/>
      <c r="TOB25" s="556"/>
      <c r="TOC25" s="556"/>
      <c r="TOD25" s="556"/>
      <c r="TOE25" s="556"/>
      <c r="TOF25" s="556"/>
      <c r="TOG25" s="556"/>
      <c r="TOH25" s="556"/>
      <c r="TOI25" s="556"/>
      <c r="TOJ25" s="556"/>
      <c r="TOK25" s="556"/>
      <c r="TOL25" s="556"/>
      <c r="TOM25" s="556"/>
      <c r="TON25" s="556"/>
      <c r="TOO25" s="556"/>
      <c r="TOP25" s="556"/>
      <c r="TOQ25" s="556"/>
      <c r="TOR25" s="556"/>
      <c r="TOS25" s="556"/>
      <c r="TOT25" s="556"/>
      <c r="TOU25" s="556"/>
      <c r="TOV25" s="556"/>
      <c r="TOW25" s="556"/>
      <c r="TOX25" s="556"/>
      <c r="TOY25" s="556"/>
      <c r="TOZ25" s="556"/>
      <c r="TPA25" s="556"/>
      <c r="TPB25" s="556"/>
      <c r="TPC25" s="556"/>
      <c r="TPD25" s="556"/>
      <c r="TPE25" s="556"/>
      <c r="TPF25" s="556"/>
      <c r="TPG25" s="556"/>
      <c r="TPH25" s="556"/>
      <c r="TPI25" s="556"/>
      <c r="TPJ25" s="556"/>
      <c r="TPK25" s="556"/>
      <c r="TPL25" s="556"/>
      <c r="TPM25" s="556"/>
      <c r="TPN25" s="556"/>
      <c r="TPO25" s="556"/>
      <c r="TPP25" s="556"/>
      <c r="TPQ25" s="556"/>
      <c r="TPR25" s="556"/>
      <c r="TPS25" s="556"/>
      <c r="TPT25" s="556"/>
      <c r="TPU25" s="556"/>
      <c r="TPV25" s="556"/>
      <c r="TPW25" s="556"/>
      <c r="TPX25" s="556"/>
      <c r="TPY25" s="556"/>
      <c r="TPZ25" s="556"/>
      <c r="TQA25" s="556"/>
      <c r="TQB25" s="556"/>
      <c r="TQC25" s="556"/>
      <c r="TQD25" s="556"/>
      <c r="TQE25" s="556"/>
      <c r="TQF25" s="556"/>
      <c r="TQG25" s="556"/>
      <c r="TQH25" s="556"/>
      <c r="TQI25" s="556"/>
      <c r="TQJ25" s="556"/>
      <c r="TQK25" s="556"/>
      <c r="TQL25" s="556"/>
      <c r="TQM25" s="556"/>
      <c r="TQN25" s="556"/>
      <c r="TQO25" s="556"/>
      <c r="TQP25" s="556"/>
      <c r="TQQ25" s="556"/>
      <c r="TQR25" s="556"/>
      <c r="TQS25" s="556"/>
      <c r="TQT25" s="556"/>
      <c r="TQU25" s="556"/>
      <c r="TQV25" s="556"/>
      <c r="TQW25" s="556"/>
      <c r="TQX25" s="556"/>
      <c r="TQY25" s="556"/>
      <c r="TQZ25" s="556"/>
      <c r="TRA25" s="556"/>
      <c r="TRB25" s="556"/>
      <c r="TRC25" s="556"/>
      <c r="TRD25" s="556"/>
      <c r="TRE25" s="556"/>
      <c r="TRF25" s="556"/>
      <c r="TRG25" s="556"/>
      <c r="TRH25" s="556"/>
      <c r="TRI25" s="556"/>
      <c r="TRJ25" s="556"/>
      <c r="TRK25" s="556"/>
      <c r="TRL25" s="556"/>
      <c r="TRM25" s="556"/>
      <c r="TRN25" s="556"/>
      <c r="TRO25" s="556"/>
      <c r="TRP25" s="556"/>
      <c r="TRQ25" s="556"/>
      <c r="TRR25" s="556"/>
      <c r="TRS25" s="556"/>
      <c r="TRT25" s="556"/>
      <c r="TRU25" s="556"/>
      <c r="TRV25" s="556"/>
      <c r="TRW25" s="556"/>
      <c r="TRX25" s="556"/>
      <c r="TRY25" s="556"/>
      <c r="TRZ25" s="556"/>
      <c r="TSA25" s="556"/>
      <c r="TSB25" s="556"/>
      <c r="TSC25" s="556"/>
      <c r="TSD25" s="556"/>
      <c r="TSE25" s="556"/>
      <c r="TSF25" s="556"/>
      <c r="TSG25" s="556"/>
      <c r="TSH25" s="556"/>
      <c r="TSI25" s="556"/>
      <c r="TSJ25" s="556"/>
      <c r="TSK25" s="556"/>
      <c r="TSL25" s="556"/>
      <c r="TSM25" s="556"/>
      <c r="TSN25" s="556"/>
      <c r="TSO25" s="556"/>
      <c r="TSP25" s="556"/>
      <c r="TSQ25" s="556"/>
      <c r="TSR25" s="556"/>
      <c r="TSS25" s="556"/>
      <c r="TST25" s="556"/>
      <c r="TSU25" s="556"/>
      <c r="TSV25" s="556"/>
      <c r="TSW25" s="556"/>
      <c r="TSX25" s="556"/>
      <c r="TSY25" s="556"/>
      <c r="TSZ25" s="556"/>
      <c r="TTA25" s="556"/>
      <c r="TTB25" s="556"/>
      <c r="TTC25" s="556"/>
      <c r="TTD25" s="556"/>
      <c r="TTE25" s="556"/>
      <c r="TTF25" s="556"/>
      <c r="TTG25" s="556"/>
      <c r="TTH25" s="556"/>
      <c r="TTI25" s="556"/>
      <c r="TTJ25" s="556"/>
      <c r="TTK25" s="556"/>
      <c r="TTL25" s="556"/>
      <c r="TTM25" s="556"/>
      <c r="TTN25" s="556"/>
      <c r="TTO25" s="556"/>
      <c r="TTP25" s="556"/>
      <c r="TTQ25" s="556"/>
      <c r="TTR25" s="556"/>
      <c r="TTS25" s="556"/>
      <c r="TTT25" s="556"/>
      <c r="TTU25" s="556"/>
      <c r="TTV25" s="556"/>
      <c r="TTW25" s="556"/>
      <c r="TTX25" s="556"/>
      <c r="TTY25" s="556"/>
      <c r="TTZ25" s="556"/>
      <c r="TUA25" s="556"/>
      <c r="TUB25" s="556"/>
      <c r="TUC25" s="556"/>
      <c r="TUD25" s="556"/>
      <c r="TUE25" s="556"/>
      <c r="TUF25" s="556"/>
      <c r="TUG25" s="556"/>
      <c r="TUH25" s="556"/>
      <c r="TUI25" s="556"/>
      <c r="TUJ25" s="556"/>
      <c r="TUK25" s="556"/>
      <c r="TUL25" s="556"/>
      <c r="TUM25" s="556"/>
      <c r="TUN25" s="556"/>
      <c r="TUO25" s="556"/>
      <c r="TUP25" s="556"/>
      <c r="TUQ25" s="556"/>
      <c r="TUR25" s="556"/>
      <c r="TUS25" s="556"/>
      <c r="TUT25" s="556"/>
      <c r="TUU25" s="556"/>
      <c r="TUV25" s="556"/>
      <c r="TUW25" s="556"/>
      <c r="TUX25" s="556"/>
      <c r="TUY25" s="556"/>
      <c r="TUZ25" s="556"/>
      <c r="TVA25" s="556"/>
      <c r="TVB25" s="556"/>
      <c r="TVC25" s="556"/>
      <c r="TVD25" s="556"/>
      <c r="TVE25" s="556"/>
      <c r="TVF25" s="556"/>
      <c r="TVG25" s="556"/>
      <c r="TVH25" s="556"/>
      <c r="TVI25" s="556"/>
      <c r="TVJ25" s="556"/>
      <c r="TVK25" s="556"/>
      <c r="TVL25" s="556"/>
      <c r="TVM25" s="556"/>
      <c r="TVN25" s="556"/>
      <c r="TVO25" s="556"/>
      <c r="TVP25" s="556"/>
      <c r="TVQ25" s="556"/>
      <c r="TVR25" s="556"/>
      <c r="TVS25" s="556"/>
      <c r="TVT25" s="556"/>
      <c r="TVU25" s="556"/>
      <c r="TVV25" s="556"/>
      <c r="TVW25" s="556"/>
      <c r="TVX25" s="556"/>
      <c r="TVY25" s="556"/>
      <c r="TVZ25" s="556"/>
      <c r="TWA25" s="556"/>
      <c r="TWB25" s="556"/>
      <c r="TWC25" s="556"/>
      <c r="TWD25" s="556"/>
      <c r="TWE25" s="556"/>
      <c r="TWF25" s="556"/>
      <c r="TWG25" s="556"/>
      <c r="TWH25" s="556"/>
      <c r="TWI25" s="556"/>
      <c r="TWJ25" s="556"/>
      <c r="TWK25" s="556"/>
      <c r="TWL25" s="556"/>
      <c r="TWM25" s="556"/>
      <c r="TWN25" s="556"/>
      <c r="TWO25" s="556"/>
      <c r="TWP25" s="556"/>
      <c r="TWQ25" s="556"/>
      <c r="TWR25" s="556"/>
      <c r="TWS25" s="556"/>
      <c r="TWT25" s="556"/>
      <c r="TWU25" s="556"/>
      <c r="TWV25" s="556"/>
      <c r="TWW25" s="556"/>
      <c r="TWX25" s="556"/>
      <c r="TWY25" s="556"/>
      <c r="TWZ25" s="556"/>
      <c r="TXA25" s="556"/>
      <c r="TXB25" s="556"/>
      <c r="TXC25" s="556"/>
      <c r="TXD25" s="556"/>
      <c r="TXE25" s="556"/>
      <c r="TXF25" s="556"/>
      <c r="TXG25" s="556"/>
      <c r="TXH25" s="556"/>
      <c r="TXI25" s="556"/>
      <c r="TXJ25" s="556"/>
      <c r="TXK25" s="556"/>
      <c r="TXL25" s="556"/>
      <c r="TXM25" s="556"/>
      <c r="TXN25" s="556"/>
      <c r="TXO25" s="556"/>
      <c r="TXP25" s="556"/>
      <c r="TXQ25" s="556"/>
      <c r="TXR25" s="556"/>
      <c r="TXS25" s="556"/>
      <c r="TXT25" s="556"/>
      <c r="TXU25" s="556"/>
      <c r="TXV25" s="556"/>
      <c r="TXW25" s="556"/>
      <c r="TXX25" s="556"/>
      <c r="TXY25" s="556"/>
      <c r="TXZ25" s="556"/>
      <c r="TYA25" s="556"/>
      <c r="TYB25" s="556"/>
      <c r="TYC25" s="556"/>
      <c r="TYD25" s="556"/>
      <c r="TYE25" s="556"/>
      <c r="TYF25" s="556"/>
      <c r="TYG25" s="556"/>
      <c r="TYH25" s="556"/>
      <c r="TYI25" s="556"/>
      <c r="TYJ25" s="556"/>
      <c r="TYK25" s="556"/>
      <c r="TYL25" s="556"/>
      <c r="TYM25" s="556"/>
      <c r="TYN25" s="556"/>
      <c r="TYO25" s="556"/>
      <c r="TYP25" s="556"/>
      <c r="TYQ25" s="556"/>
      <c r="TYR25" s="556"/>
      <c r="TYS25" s="556"/>
      <c r="TYT25" s="556"/>
      <c r="TYU25" s="556"/>
      <c r="TYV25" s="556"/>
      <c r="TYW25" s="556"/>
      <c r="TYX25" s="556"/>
      <c r="TYY25" s="556"/>
      <c r="TYZ25" s="556"/>
      <c r="TZA25" s="556"/>
      <c r="TZB25" s="556"/>
      <c r="TZC25" s="556"/>
      <c r="TZD25" s="556"/>
      <c r="TZE25" s="556"/>
      <c r="TZF25" s="556"/>
      <c r="TZG25" s="556"/>
      <c r="TZH25" s="556"/>
      <c r="TZI25" s="556"/>
      <c r="TZJ25" s="556"/>
      <c r="TZK25" s="556"/>
      <c r="TZL25" s="556"/>
      <c r="TZM25" s="556"/>
      <c r="TZN25" s="556"/>
      <c r="TZO25" s="556"/>
      <c r="TZP25" s="556"/>
      <c r="TZQ25" s="556"/>
      <c r="TZR25" s="556"/>
      <c r="TZS25" s="556"/>
      <c r="TZT25" s="556"/>
      <c r="TZU25" s="556"/>
      <c r="TZV25" s="556"/>
      <c r="TZW25" s="556"/>
      <c r="TZX25" s="556"/>
      <c r="TZY25" s="556"/>
      <c r="TZZ25" s="556"/>
      <c r="UAA25" s="556"/>
      <c r="UAB25" s="556"/>
      <c r="UAC25" s="556"/>
      <c r="UAD25" s="556"/>
      <c r="UAE25" s="556"/>
      <c r="UAF25" s="556"/>
      <c r="UAG25" s="556"/>
      <c r="UAH25" s="556"/>
      <c r="UAI25" s="556"/>
      <c r="UAJ25" s="556"/>
      <c r="UAK25" s="556"/>
      <c r="UAL25" s="556"/>
      <c r="UAM25" s="556"/>
      <c r="UAN25" s="556"/>
      <c r="UAO25" s="556"/>
      <c r="UAP25" s="556"/>
      <c r="UAQ25" s="556"/>
      <c r="UAR25" s="556"/>
      <c r="UAS25" s="556"/>
      <c r="UAT25" s="556"/>
      <c r="UAU25" s="556"/>
      <c r="UAV25" s="556"/>
      <c r="UAW25" s="556"/>
      <c r="UAX25" s="556"/>
      <c r="UAY25" s="556"/>
      <c r="UAZ25" s="556"/>
      <c r="UBA25" s="556"/>
      <c r="UBB25" s="556"/>
      <c r="UBC25" s="556"/>
      <c r="UBD25" s="556"/>
      <c r="UBE25" s="556"/>
      <c r="UBF25" s="556"/>
      <c r="UBG25" s="556"/>
      <c r="UBH25" s="556"/>
      <c r="UBI25" s="556"/>
      <c r="UBJ25" s="556"/>
      <c r="UBK25" s="556"/>
      <c r="UBL25" s="556"/>
      <c r="UBM25" s="556"/>
      <c r="UBN25" s="556"/>
      <c r="UBO25" s="556"/>
      <c r="UBP25" s="556"/>
      <c r="UBQ25" s="556"/>
      <c r="UBR25" s="556"/>
      <c r="UBS25" s="556"/>
      <c r="UBT25" s="556"/>
      <c r="UBU25" s="556"/>
      <c r="UBV25" s="556"/>
      <c r="UBW25" s="556"/>
      <c r="UBX25" s="556"/>
      <c r="UBY25" s="556"/>
      <c r="UBZ25" s="556"/>
      <c r="UCA25" s="556"/>
      <c r="UCB25" s="556"/>
      <c r="UCC25" s="556"/>
      <c r="UCD25" s="556"/>
      <c r="UCE25" s="556"/>
      <c r="UCF25" s="556"/>
      <c r="UCG25" s="556"/>
      <c r="UCH25" s="556"/>
      <c r="UCI25" s="556"/>
      <c r="UCJ25" s="556"/>
      <c r="UCK25" s="556"/>
      <c r="UCL25" s="556"/>
      <c r="UCM25" s="556"/>
      <c r="UCN25" s="556"/>
      <c r="UCO25" s="556"/>
      <c r="UCP25" s="556"/>
      <c r="UCQ25" s="556"/>
      <c r="UCR25" s="556"/>
      <c r="UCS25" s="556"/>
      <c r="UCT25" s="556"/>
      <c r="UCU25" s="556"/>
      <c r="UCV25" s="556"/>
      <c r="UCW25" s="556"/>
      <c r="UCX25" s="556"/>
      <c r="UCY25" s="556"/>
      <c r="UCZ25" s="556"/>
      <c r="UDA25" s="556"/>
      <c r="UDB25" s="556"/>
      <c r="UDC25" s="556"/>
      <c r="UDD25" s="556"/>
      <c r="UDE25" s="556"/>
      <c r="UDF25" s="556"/>
      <c r="UDG25" s="556"/>
      <c r="UDH25" s="556"/>
      <c r="UDI25" s="556"/>
      <c r="UDJ25" s="556"/>
      <c r="UDK25" s="556"/>
      <c r="UDL25" s="556"/>
      <c r="UDM25" s="556"/>
      <c r="UDN25" s="556"/>
      <c r="UDO25" s="556"/>
      <c r="UDP25" s="556"/>
      <c r="UDQ25" s="556"/>
      <c r="UDR25" s="556"/>
      <c r="UDS25" s="556"/>
      <c r="UDT25" s="556"/>
      <c r="UDU25" s="556"/>
      <c r="UDV25" s="556"/>
      <c r="UDW25" s="556"/>
      <c r="UDX25" s="556"/>
      <c r="UDY25" s="556"/>
      <c r="UDZ25" s="556"/>
      <c r="UEA25" s="556"/>
      <c r="UEB25" s="556"/>
      <c r="UEC25" s="556"/>
      <c r="UED25" s="556"/>
      <c r="UEE25" s="556"/>
      <c r="UEF25" s="556"/>
      <c r="UEG25" s="556"/>
      <c r="UEH25" s="556"/>
      <c r="UEI25" s="556"/>
      <c r="UEJ25" s="556"/>
      <c r="UEK25" s="556"/>
      <c r="UEL25" s="556"/>
      <c r="UEM25" s="556"/>
      <c r="UEN25" s="556"/>
      <c r="UEO25" s="556"/>
      <c r="UEP25" s="556"/>
      <c r="UEQ25" s="556"/>
      <c r="UER25" s="556"/>
      <c r="UES25" s="556"/>
      <c r="UET25" s="556"/>
      <c r="UEU25" s="556"/>
      <c r="UEV25" s="556"/>
      <c r="UEW25" s="556"/>
      <c r="UEX25" s="556"/>
      <c r="UEY25" s="556"/>
      <c r="UEZ25" s="556"/>
      <c r="UFA25" s="556"/>
      <c r="UFB25" s="556"/>
      <c r="UFC25" s="556"/>
      <c r="UFD25" s="556"/>
      <c r="UFE25" s="556"/>
      <c r="UFF25" s="556"/>
      <c r="UFG25" s="556"/>
      <c r="UFH25" s="556"/>
      <c r="UFI25" s="556"/>
      <c r="UFJ25" s="556"/>
      <c r="UFK25" s="556"/>
      <c r="UFL25" s="556"/>
      <c r="UFM25" s="556"/>
      <c r="UFN25" s="556"/>
      <c r="UFO25" s="556"/>
      <c r="UFP25" s="556"/>
      <c r="UFQ25" s="556"/>
      <c r="UFR25" s="556"/>
      <c r="UFS25" s="556"/>
      <c r="UFT25" s="556"/>
      <c r="UFU25" s="556"/>
      <c r="UFV25" s="556"/>
      <c r="UFW25" s="556"/>
      <c r="UFX25" s="556"/>
      <c r="UFY25" s="556"/>
      <c r="UFZ25" s="556"/>
      <c r="UGA25" s="556"/>
      <c r="UGB25" s="556"/>
      <c r="UGC25" s="556"/>
      <c r="UGD25" s="556"/>
      <c r="UGE25" s="556"/>
      <c r="UGF25" s="556"/>
      <c r="UGG25" s="556"/>
      <c r="UGH25" s="556"/>
      <c r="UGI25" s="556"/>
      <c r="UGJ25" s="556"/>
      <c r="UGK25" s="556"/>
      <c r="UGL25" s="556"/>
      <c r="UGM25" s="556"/>
      <c r="UGN25" s="556"/>
      <c r="UGO25" s="556"/>
      <c r="UGP25" s="556"/>
      <c r="UGQ25" s="556"/>
      <c r="UGR25" s="556"/>
      <c r="UGS25" s="556"/>
      <c r="UGT25" s="556"/>
      <c r="UGU25" s="556"/>
      <c r="UGV25" s="556"/>
      <c r="UGW25" s="556"/>
      <c r="UGX25" s="556"/>
      <c r="UGY25" s="556"/>
      <c r="UGZ25" s="556"/>
      <c r="UHA25" s="556"/>
      <c r="UHB25" s="556"/>
      <c r="UHC25" s="556"/>
      <c r="UHD25" s="556"/>
      <c r="UHE25" s="556"/>
      <c r="UHF25" s="556"/>
      <c r="UHG25" s="556"/>
      <c r="UHH25" s="556"/>
      <c r="UHI25" s="556"/>
      <c r="UHJ25" s="556"/>
      <c r="UHK25" s="556"/>
      <c r="UHL25" s="556"/>
      <c r="UHM25" s="556"/>
      <c r="UHN25" s="556"/>
      <c r="UHO25" s="556"/>
      <c r="UHP25" s="556"/>
      <c r="UHQ25" s="556"/>
      <c r="UHR25" s="556"/>
      <c r="UHS25" s="556"/>
      <c r="UHT25" s="556"/>
      <c r="UHU25" s="556"/>
      <c r="UHV25" s="556"/>
      <c r="UHW25" s="556"/>
      <c r="UHX25" s="556"/>
      <c r="UHY25" s="556"/>
      <c r="UHZ25" s="556"/>
      <c r="UIA25" s="556"/>
      <c r="UIB25" s="556"/>
      <c r="UIC25" s="556"/>
      <c r="UID25" s="556"/>
      <c r="UIE25" s="556"/>
      <c r="UIF25" s="556"/>
      <c r="UIG25" s="556"/>
      <c r="UIH25" s="556"/>
      <c r="UII25" s="556"/>
      <c r="UIJ25" s="556"/>
      <c r="UIK25" s="556"/>
      <c r="UIL25" s="556"/>
      <c r="UIM25" s="556"/>
      <c r="UIN25" s="556"/>
      <c r="UIO25" s="556"/>
      <c r="UIP25" s="556"/>
      <c r="UIQ25" s="556"/>
      <c r="UIR25" s="556"/>
      <c r="UIS25" s="556"/>
      <c r="UIT25" s="556"/>
      <c r="UIU25" s="556"/>
      <c r="UIV25" s="556"/>
      <c r="UIW25" s="556"/>
      <c r="UIX25" s="556"/>
      <c r="UIY25" s="556"/>
      <c r="UIZ25" s="556"/>
      <c r="UJA25" s="556"/>
      <c r="UJB25" s="556"/>
      <c r="UJC25" s="556"/>
      <c r="UJD25" s="556"/>
      <c r="UJE25" s="556"/>
      <c r="UJF25" s="556"/>
      <c r="UJG25" s="556"/>
      <c r="UJH25" s="556"/>
      <c r="UJI25" s="556"/>
      <c r="UJJ25" s="556"/>
      <c r="UJK25" s="556"/>
      <c r="UJL25" s="556"/>
      <c r="UJM25" s="556"/>
      <c r="UJN25" s="556"/>
      <c r="UJO25" s="556"/>
      <c r="UJP25" s="556"/>
      <c r="UJQ25" s="556"/>
      <c r="UJR25" s="556"/>
      <c r="UJS25" s="556"/>
      <c r="UJT25" s="556"/>
      <c r="UJU25" s="556"/>
      <c r="UJV25" s="556"/>
      <c r="UJW25" s="556"/>
      <c r="UJX25" s="556"/>
      <c r="UJY25" s="556"/>
      <c r="UJZ25" s="556"/>
      <c r="UKA25" s="556"/>
      <c r="UKB25" s="556"/>
      <c r="UKC25" s="556"/>
      <c r="UKD25" s="556"/>
      <c r="UKE25" s="556"/>
      <c r="UKF25" s="556"/>
      <c r="UKG25" s="556"/>
      <c r="UKH25" s="556"/>
      <c r="UKI25" s="556"/>
      <c r="UKJ25" s="556"/>
      <c r="UKK25" s="556"/>
      <c r="UKL25" s="556"/>
      <c r="UKM25" s="556"/>
      <c r="UKN25" s="556"/>
      <c r="UKO25" s="556"/>
      <c r="UKP25" s="556"/>
      <c r="UKQ25" s="556"/>
      <c r="UKR25" s="556"/>
      <c r="UKS25" s="556"/>
      <c r="UKT25" s="556"/>
      <c r="UKU25" s="556"/>
      <c r="UKV25" s="556"/>
      <c r="UKW25" s="556"/>
      <c r="UKX25" s="556"/>
      <c r="UKY25" s="556"/>
      <c r="UKZ25" s="556"/>
      <c r="ULA25" s="556"/>
      <c r="ULB25" s="556"/>
      <c r="ULC25" s="556"/>
      <c r="ULD25" s="556"/>
      <c r="ULE25" s="556"/>
      <c r="ULF25" s="556"/>
      <c r="ULG25" s="556"/>
      <c r="ULH25" s="556"/>
      <c r="ULI25" s="556"/>
      <c r="ULJ25" s="556"/>
      <c r="ULK25" s="556"/>
      <c r="ULL25" s="556"/>
      <c r="ULM25" s="556"/>
      <c r="ULN25" s="556"/>
      <c r="ULO25" s="556"/>
      <c r="ULP25" s="556"/>
      <c r="ULQ25" s="556"/>
      <c r="ULR25" s="556"/>
      <c r="ULS25" s="556"/>
      <c r="ULT25" s="556"/>
      <c r="ULU25" s="556"/>
      <c r="ULV25" s="556"/>
      <c r="ULW25" s="556"/>
      <c r="ULX25" s="556"/>
      <c r="ULY25" s="556"/>
      <c r="ULZ25" s="556"/>
      <c r="UMA25" s="556"/>
      <c r="UMB25" s="556"/>
      <c r="UMC25" s="556"/>
      <c r="UMD25" s="556"/>
      <c r="UME25" s="556"/>
      <c r="UMF25" s="556"/>
      <c r="UMG25" s="556"/>
      <c r="UMH25" s="556"/>
      <c r="UMI25" s="556"/>
      <c r="UMJ25" s="556"/>
      <c r="UMK25" s="556"/>
      <c r="UML25" s="556"/>
      <c r="UMM25" s="556"/>
      <c r="UMN25" s="556"/>
      <c r="UMO25" s="556"/>
      <c r="UMP25" s="556"/>
      <c r="UMQ25" s="556"/>
      <c r="UMR25" s="556"/>
      <c r="UMS25" s="556"/>
      <c r="UMT25" s="556"/>
      <c r="UMU25" s="556"/>
      <c r="UMV25" s="556"/>
      <c r="UMW25" s="556"/>
      <c r="UMX25" s="556"/>
      <c r="UMY25" s="556"/>
      <c r="UMZ25" s="556"/>
      <c r="UNA25" s="556"/>
      <c r="UNB25" s="556"/>
      <c r="UNC25" s="556"/>
      <c r="UND25" s="556"/>
      <c r="UNE25" s="556"/>
      <c r="UNF25" s="556"/>
      <c r="UNG25" s="556"/>
      <c r="UNH25" s="556"/>
      <c r="UNI25" s="556"/>
      <c r="UNJ25" s="556"/>
      <c r="UNK25" s="556"/>
      <c r="UNL25" s="556"/>
      <c r="UNM25" s="556"/>
      <c r="UNN25" s="556"/>
      <c r="UNO25" s="556"/>
      <c r="UNP25" s="556"/>
      <c r="UNQ25" s="556"/>
      <c r="UNR25" s="556"/>
      <c r="UNS25" s="556"/>
      <c r="UNT25" s="556"/>
      <c r="UNU25" s="556"/>
      <c r="UNV25" s="556"/>
      <c r="UNW25" s="556"/>
      <c r="UNX25" s="556"/>
      <c r="UNY25" s="556"/>
      <c r="UNZ25" s="556"/>
      <c r="UOA25" s="556"/>
      <c r="UOB25" s="556"/>
      <c r="UOC25" s="556"/>
      <c r="UOD25" s="556"/>
      <c r="UOE25" s="556"/>
      <c r="UOF25" s="556"/>
      <c r="UOG25" s="556"/>
      <c r="UOH25" s="556"/>
      <c r="UOI25" s="556"/>
      <c r="UOJ25" s="556"/>
      <c r="UOK25" s="556"/>
      <c r="UOL25" s="556"/>
      <c r="UOM25" s="556"/>
      <c r="UON25" s="556"/>
      <c r="UOO25" s="556"/>
      <c r="UOP25" s="556"/>
      <c r="UOQ25" s="556"/>
      <c r="UOR25" s="556"/>
      <c r="UOS25" s="556"/>
      <c r="UOT25" s="556"/>
      <c r="UOU25" s="556"/>
      <c r="UOV25" s="556"/>
      <c r="UOW25" s="556"/>
      <c r="UOX25" s="556"/>
      <c r="UOY25" s="556"/>
      <c r="UOZ25" s="556"/>
      <c r="UPA25" s="556"/>
      <c r="UPB25" s="556"/>
      <c r="UPC25" s="556"/>
      <c r="UPD25" s="556"/>
      <c r="UPE25" s="556"/>
      <c r="UPF25" s="556"/>
      <c r="UPG25" s="556"/>
      <c r="UPH25" s="556"/>
      <c r="UPI25" s="556"/>
      <c r="UPJ25" s="556"/>
      <c r="UPK25" s="556"/>
      <c r="UPL25" s="556"/>
      <c r="UPM25" s="556"/>
      <c r="UPN25" s="556"/>
      <c r="UPO25" s="556"/>
      <c r="UPP25" s="556"/>
      <c r="UPQ25" s="556"/>
      <c r="UPR25" s="556"/>
      <c r="UPS25" s="556"/>
      <c r="UPT25" s="556"/>
      <c r="UPU25" s="556"/>
      <c r="UPV25" s="556"/>
      <c r="UPW25" s="556"/>
      <c r="UPX25" s="556"/>
      <c r="UPY25" s="556"/>
      <c r="UPZ25" s="556"/>
      <c r="UQA25" s="556"/>
      <c r="UQB25" s="556"/>
      <c r="UQC25" s="556"/>
      <c r="UQD25" s="556"/>
      <c r="UQE25" s="556"/>
      <c r="UQF25" s="556"/>
      <c r="UQG25" s="556"/>
      <c r="UQH25" s="556"/>
      <c r="UQI25" s="556"/>
      <c r="UQJ25" s="556"/>
      <c r="UQK25" s="556"/>
      <c r="UQL25" s="556"/>
      <c r="UQM25" s="556"/>
      <c r="UQN25" s="556"/>
      <c r="UQO25" s="556"/>
      <c r="UQP25" s="556"/>
      <c r="UQQ25" s="556"/>
      <c r="UQR25" s="556"/>
      <c r="UQS25" s="556"/>
      <c r="UQT25" s="556"/>
      <c r="UQU25" s="556"/>
      <c r="UQV25" s="556"/>
      <c r="UQW25" s="556"/>
      <c r="UQX25" s="556"/>
      <c r="UQY25" s="556"/>
      <c r="UQZ25" s="556"/>
      <c r="URA25" s="556"/>
      <c r="URB25" s="556"/>
      <c r="URC25" s="556"/>
      <c r="URD25" s="556"/>
      <c r="URE25" s="556"/>
      <c r="URF25" s="556"/>
      <c r="URG25" s="556"/>
      <c r="URH25" s="556"/>
      <c r="URI25" s="556"/>
      <c r="URJ25" s="556"/>
      <c r="URK25" s="556"/>
      <c r="URL25" s="556"/>
      <c r="URM25" s="556"/>
      <c r="URN25" s="556"/>
      <c r="URO25" s="556"/>
      <c r="URP25" s="556"/>
      <c r="URQ25" s="556"/>
      <c r="URR25" s="556"/>
      <c r="URS25" s="556"/>
      <c r="URT25" s="556"/>
      <c r="URU25" s="556"/>
      <c r="URV25" s="556"/>
      <c r="URW25" s="556"/>
      <c r="URX25" s="556"/>
      <c r="URY25" s="556"/>
      <c r="URZ25" s="556"/>
      <c r="USA25" s="556"/>
      <c r="USB25" s="556"/>
      <c r="USC25" s="556"/>
      <c r="USD25" s="556"/>
      <c r="USE25" s="556"/>
      <c r="USF25" s="556"/>
      <c r="USG25" s="556"/>
      <c r="USH25" s="556"/>
      <c r="USI25" s="556"/>
      <c r="USJ25" s="556"/>
      <c r="USK25" s="556"/>
      <c r="USL25" s="556"/>
      <c r="USM25" s="556"/>
      <c r="USN25" s="556"/>
      <c r="USO25" s="556"/>
      <c r="USP25" s="556"/>
      <c r="USQ25" s="556"/>
      <c r="USR25" s="556"/>
      <c r="USS25" s="556"/>
      <c r="UST25" s="556"/>
      <c r="USU25" s="556"/>
      <c r="USV25" s="556"/>
      <c r="USW25" s="556"/>
      <c r="USX25" s="556"/>
      <c r="USY25" s="556"/>
      <c r="USZ25" s="556"/>
      <c r="UTA25" s="556"/>
      <c r="UTB25" s="556"/>
      <c r="UTC25" s="556"/>
      <c r="UTD25" s="556"/>
      <c r="UTE25" s="556"/>
      <c r="UTF25" s="556"/>
      <c r="UTG25" s="556"/>
      <c r="UTH25" s="556"/>
      <c r="UTI25" s="556"/>
      <c r="UTJ25" s="556"/>
      <c r="UTK25" s="556"/>
      <c r="UTL25" s="556"/>
      <c r="UTM25" s="556"/>
      <c r="UTN25" s="556"/>
      <c r="UTO25" s="556"/>
      <c r="UTP25" s="556"/>
      <c r="UTQ25" s="556"/>
      <c r="UTR25" s="556"/>
      <c r="UTS25" s="556"/>
      <c r="UTT25" s="556"/>
      <c r="UTU25" s="556"/>
      <c r="UTV25" s="556"/>
      <c r="UTW25" s="556"/>
      <c r="UTX25" s="556"/>
      <c r="UTY25" s="556"/>
      <c r="UTZ25" s="556"/>
      <c r="UUA25" s="556"/>
      <c r="UUB25" s="556"/>
      <c r="UUC25" s="556"/>
      <c r="UUD25" s="556"/>
      <c r="UUE25" s="556"/>
      <c r="UUF25" s="556"/>
      <c r="UUG25" s="556"/>
      <c r="UUH25" s="556"/>
      <c r="UUI25" s="556"/>
      <c r="UUJ25" s="556"/>
      <c r="UUK25" s="556"/>
      <c r="UUL25" s="556"/>
      <c r="UUM25" s="556"/>
      <c r="UUN25" s="556"/>
      <c r="UUO25" s="556"/>
      <c r="UUP25" s="556"/>
      <c r="UUQ25" s="556"/>
      <c r="UUR25" s="556"/>
      <c r="UUS25" s="556"/>
      <c r="UUT25" s="556"/>
      <c r="UUU25" s="556"/>
      <c r="UUV25" s="556"/>
      <c r="UUW25" s="556"/>
      <c r="UUX25" s="556"/>
      <c r="UUY25" s="556"/>
      <c r="UUZ25" s="556"/>
      <c r="UVA25" s="556"/>
      <c r="UVB25" s="556"/>
      <c r="UVC25" s="556"/>
      <c r="UVD25" s="556"/>
      <c r="UVE25" s="556"/>
      <c r="UVF25" s="556"/>
      <c r="UVG25" s="556"/>
      <c r="UVH25" s="556"/>
      <c r="UVI25" s="556"/>
      <c r="UVJ25" s="556"/>
      <c r="UVK25" s="556"/>
      <c r="UVL25" s="556"/>
      <c r="UVM25" s="556"/>
      <c r="UVN25" s="556"/>
      <c r="UVO25" s="556"/>
      <c r="UVP25" s="556"/>
      <c r="UVQ25" s="556"/>
      <c r="UVR25" s="556"/>
      <c r="UVS25" s="556"/>
      <c r="UVT25" s="556"/>
      <c r="UVU25" s="556"/>
      <c r="UVV25" s="556"/>
      <c r="UVW25" s="556"/>
      <c r="UVX25" s="556"/>
      <c r="UVY25" s="556"/>
      <c r="UVZ25" s="556"/>
      <c r="UWA25" s="556"/>
      <c r="UWB25" s="556"/>
      <c r="UWC25" s="556"/>
      <c r="UWD25" s="556"/>
      <c r="UWE25" s="556"/>
      <c r="UWF25" s="556"/>
      <c r="UWG25" s="556"/>
      <c r="UWH25" s="556"/>
      <c r="UWI25" s="556"/>
      <c r="UWJ25" s="556"/>
      <c r="UWK25" s="556"/>
      <c r="UWL25" s="556"/>
      <c r="UWM25" s="556"/>
      <c r="UWN25" s="556"/>
      <c r="UWO25" s="556"/>
      <c r="UWP25" s="556"/>
      <c r="UWQ25" s="556"/>
      <c r="UWR25" s="556"/>
      <c r="UWS25" s="556"/>
      <c r="UWT25" s="556"/>
      <c r="UWU25" s="556"/>
      <c r="UWV25" s="556"/>
      <c r="UWW25" s="556"/>
      <c r="UWX25" s="556"/>
      <c r="UWY25" s="556"/>
      <c r="UWZ25" s="556"/>
      <c r="UXA25" s="556"/>
      <c r="UXB25" s="556"/>
      <c r="UXC25" s="556"/>
      <c r="UXD25" s="556"/>
      <c r="UXE25" s="556"/>
      <c r="UXF25" s="556"/>
      <c r="UXG25" s="556"/>
      <c r="UXH25" s="556"/>
      <c r="UXI25" s="556"/>
      <c r="UXJ25" s="556"/>
      <c r="UXK25" s="556"/>
      <c r="UXL25" s="556"/>
      <c r="UXM25" s="556"/>
      <c r="UXN25" s="556"/>
      <c r="UXO25" s="556"/>
      <c r="UXP25" s="556"/>
      <c r="UXQ25" s="556"/>
      <c r="UXR25" s="556"/>
      <c r="UXS25" s="556"/>
      <c r="UXT25" s="556"/>
      <c r="UXU25" s="556"/>
      <c r="UXV25" s="556"/>
      <c r="UXW25" s="556"/>
      <c r="UXX25" s="556"/>
      <c r="UXY25" s="556"/>
      <c r="UXZ25" s="556"/>
      <c r="UYA25" s="556"/>
      <c r="UYB25" s="556"/>
      <c r="UYC25" s="556"/>
      <c r="UYD25" s="556"/>
      <c r="UYE25" s="556"/>
      <c r="UYF25" s="556"/>
      <c r="UYG25" s="556"/>
      <c r="UYH25" s="556"/>
      <c r="UYI25" s="556"/>
      <c r="UYJ25" s="556"/>
      <c r="UYK25" s="556"/>
      <c r="UYL25" s="556"/>
      <c r="UYM25" s="556"/>
      <c r="UYN25" s="556"/>
      <c r="UYO25" s="556"/>
      <c r="UYP25" s="556"/>
      <c r="UYQ25" s="556"/>
      <c r="UYR25" s="556"/>
      <c r="UYS25" s="556"/>
      <c r="UYT25" s="556"/>
      <c r="UYU25" s="556"/>
      <c r="UYV25" s="556"/>
      <c r="UYW25" s="556"/>
      <c r="UYX25" s="556"/>
      <c r="UYY25" s="556"/>
      <c r="UYZ25" s="556"/>
      <c r="UZA25" s="556"/>
      <c r="UZB25" s="556"/>
      <c r="UZC25" s="556"/>
      <c r="UZD25" s="556"/>
      <c r="UZE25" s="556"/>
      <c r="UZF25" s="556"/>
      <c r="UZG25" s="556"/>
      <c r="UZH25" s="556"/>
      <c r="UZI25" s="556"/>
      <c r="UZJ25" s="556"/>
      <c r="UZK25" s="556"/>
      <c r="UZL25" s="556"/>
      <c r="UZM25" s="556"/>
      <c r="UZN25" s="556"/>
      <c r="UZO25" s="556"/>
      <c r="UZP25" s="556"/>
      <c r="UZQ25" s="556"/>
      <c r="UZR25" s="556"/>
      <c r="UZS25" s="556"/>
      <c r="UZT25" s="556"/>
      <c r="UZU25" s="556"/>
      <c r="UZV25" s="556"/>
      <c r="UZW25" s="556"/>
      <c r="UZX25" s="556"/>
      <c r="UZY25" s="556"/>
      <c r="UZZ25" s="556"/>
      <c r="VAA25" s="556"/>
      <c r="VAB25" s="556"/>
      <c r="VAC25" s="556"/>
      <c r="VAD25" s="556"/>
      <c r="VAE25" s="556"/>
      <c r="VAF25" s="556"/>
      <c r="VAG25" s="556"/>
      <c r="VAH25" s="556"/>
      <c r="VAI25" s="556"/>
      <c r="VAJ25" s="556"/>
      <c r="VAK25" s="556"/>
      <c r="VAL25" s="556"/>
      <c r="VAM25" s="556"/>
      <c r="VAN25" s="556"/>
      <c r="VAO25" s="556"/>
      <c r="VAP25" s="556"/>
      <c r="VAQ25" s="556"/>
      <c r="VAR25" s="556"/>
      <c r="VAS25" s="556"/>
      <c r="VAT25" s="556"/>
      <c r="VAU25" s="556"/>
      <c r="VAV25" s="556"/>
      <c r="VAW25" s="556"/>
      <c r="VAX25" s="556"/>
      <c r="VAY25" s="556"/>
      <c r="VAZ25" s="556"/>
      <c r="VBA25" s="556"/>
      <c r="VBB25" s="556"/>
      <c r="VBC25" s="556"/>
      <c r="VBD25" s="556"/>
      <c r="VBE25" s="556"/>
      <c r="VBF25" s="556"/>
      <c r="VBG25" s="556"/>
      <c r="VBH25" s="556"/>
      <c r="VBI25" s="556"/>
      <c r="VBJ25" s="556"/>
      <c r="VBK25" s="556"/>
      <c r="VBL25" s="556"/>
      <c r="VBM25" s="556"/>
      <c r="VBN25" s="556"/>
      <c r="VBO25" s="556"/>
      <c r="VBP25" s="556"/>
      <c r="VBQ25" s="556"/>
      <c r="VBR25" s="556"/>
      <c r="VBS25" s="556"/>
      <c r="VBT25" s="556"/>
      <c r="VBU25" s="556"/>
      <c r="VBV25" s="556"/>
      <c r="VBW25" s="556"/>
      <c r="VBX25" s="556"/>
      <c r="VBY25" s="556"/>
      <c r="VBZ25" s="556"/>
      <c r="VCA25" s="556"/>
      <c r="VCB25" s="556"/>
      <c r="VCC25" s="556"/>
      <c r="VCD25" s="556"/>
      <c r="VCE25" s="556"/>
      <c r="VCF25" s="556"/>
      <c r="VCG25" s="556"/>
      <c r="VCH25" s="556"/>
      <c r="VCI25" s="556"/>
      <c r="VCJ25" s="556"/>
      <c r="VCK25" s="556"/>
      <c r="VCL25" s="556"/>
      <c r="VCM25" s="556"/>
      <c r="VCN25" s="556"/>
      <c r="VCO25" s="556"/>
      <c r="VCP25" s="556"/>
      <c r="VCQ25" s="556"/>
      <c r="VCR25" s="556"/>
      <c r="VCS25" s="556"/>
      <c r="VCT25" s="556"/>
      <c r="VCU25" s="556"/>
      <c r="VCV25" s="556"/>
      <c r="VCW25" s="556"/>
      <c r="VCX25" s="556"/>
      <c r="VCY25" s="556"/>
      <c r="VCZ25" s="556"/>
      <c r="VDA25" s="556"/>
      <c r="VDB25" s="556"/>
      <c r="VDC25" s="556"/>
      <c r="VDD25" s="556"/>
      <c r="VDE25" s="556"/>
      <c r="VDF25" s="556"/>
      <c r="VDG25" s="556"/>
      <c r="VDH25" s="556"/>
      <c r="VDI25" s="556"/>
      <c r="VDJ25" s="556"/>
      <c r="VDK25" s="556"/>
      <c r="VDL25" s="556"/>
      <c r="VDM25" s="556"/>
      <c r="VDN25" s="556"/>
      <c r="VDO25" s="556"/>
      <c r="VDP25" s="556"/>
      <c r="VDQ25" s="556"/>
      <c r="VDR25" s="556"/>
      <c r="VDS25" s="556"/>
      <c r="VDT25" s="556"/>
      <c r="VDU25" s="556"/>
      <c r="VDV25" s="556"/>
      <c r="VDW25" s="556"/>
      <c r="VDX25" s="556"/>
      <c r="VDY25" s="556"/>
      <c r="VDZ25" s="556"/>
      <c r="VEA25" s="556"/>
      <c r="VEB25" s="556"/>
      <c r="VEC25" s="556"/>
      <c r="VED25" s="556"/>
      <c r="VEE25" s="556"/>
      <c r="VEF25" s="556"/>
      <c r="VEG25" s="556"/>
      <c r="VEH25" s="556"/>
      <c r="VEI25" s="556"/>
      <c r="VEJ25" s="556"/>
      <c r="VEK25" s="556"/>
      <c r="VEL25" s="556"/>
      <c r="VEM25" s="556"/>
      <c r="VEN25" s="556"/>
      <c r="VEO25" s="556"/>
      <c r="VEP25" s="556"/>
      <c r="VEQ25" s="556"/>
      <c r="VER25" s="556"/>
      <c r="VES25" s="556"/>
      <c r="VET25" s="556"/>
      <c r="VEU25" s="556"/>
      <c r="VEV25" s="556"/>
      <c r="VEW25" s="556"/>
      <c r="VEX25" s="556"/>
      <c r="VEY25" s="556"/>
      <c r="VEZ25" s="556"/>
      <c r="VFA25" s="556"/>
      <c r="VFB25" s="556"/>
      <c r="VFC25" s="556"/>
      <c r="VFD25" s="556"/>
      <c r="VFE25" s="556"/>
      <c r="VFF25" s="556"/>
      <c r="VFG25" s="556"/>
      <c r="VFH25" s="556"/>
      <c r="VFI25" s="556"/>
      <c r="VFJ25" s="556"/>
      <c r="VFK25" s="556"/>
      <c r="VFL25" s="556"/>
      <c r="VFM25" s="556"/>
      <c r="VFN25" s="556"/>
      <c r="VFO25" s="556"/>
      <c r="VFP25" s="556"/>
      <c r="VFQ25" s="556"/>
      <c r="VFR25" s="556"/>
      <c r="VFS25" s="556"/>
      <c r="VFT25" s="556"/>
      <c r="VFU25" s="556"/>
      <c r="VFV25" s="556"/>
      <c r="VFW25" s="556"/>
      <c r="VFX25" s="556"/>
      <c r="VFY25" s="556"/>
      <c r="VFZ25" s="556"/>
      <c r="VGA25" s="556"/>
      <c r="VGB25" s="556"/>
      <c r="VGC25" s="556"/>
      <c r="VGD25" s="556"/>
      <c r="VGE25" s="556"/>
      <c r="VGF25" s="556"/>
      <c r="VGG25" s="556"/>
      <c r="VGH25" s="556"/>
      <c r="VGI25" s="556"/>
      <c r="VGJ25" s="556"/>
      <c r="VGK25" s="556"/>
      <c r="VGL25" s="556"/>
      <c r="VGM25" s="556"/>
      <c r="VGN25" s="556"/>
      <c r="VGO25" s="556"/>
      <c r="VGP25" s="556"/>
      <c r="VGQ25" s="556"/>
      <c r="VGR25" s="556"/>
      <c r="VGS25" s="556"/>
      <c r="VGT25" s="556"/>
      <c r="VGU25" s="556"/>
      <c r="VGV25" s="556"/>
      <c r="VGW25" s="556"/>
      <c r="VGX25" s="556"/>
      <c r="VGY25" s="556"/>
      <c r="VGZ25" s="556"/>
      <c r="VHA25" s="556"/>
      <c r="VHB25" s="556"/>
      <c r="VHC25" s="556"/>
      <c r="VHD25" s="556"/>
      <c r="VHE25" s="556"/>
      <c r="VHF25" s="556"/>
      <c r="VHG25" s="556"/>
      <c r="VHH25" s="556"/>
      <c r="VHI25" s="556"/>
      <c r="VHJ25" s="556"/>
      <c r="VHK25" s="556"/>
      <c r="VHL25" s="556"/>
      <c r="VHM25" s="556"/>
      <c r="VHN25" s="556"/>
      <c r="VHO25" s="556"/>
      <c r="VHP25" s="556"/>
      <c r="VHQ25" s="556"/>
      <c r="VHR25" s="556"/>
      <c r="VHS25" s="556"/>
      <c r="VHT25" s="556"/>
      <c r="VHU25" s="556"/>
      <c r="VHV25" s="556"/>
      <c r="VHW25" s="556"/>
      <c r="VHX25" s="556"/>
      <c r="VHY25" s="556"/>
      <c r="VHZ25" s="556"/>
      <c r="VIA25" s="556"/>
      <c r="VIB25" s="556"/>
      <c r="VIC25" s="556"/>
      <c r="VID25" s="556"/>
      <c r="VIE25" s="556"/>
      <c r="VIF25" s="556"/>
      <c r="VIG25" s="556"/>
      <c r="VIH25" s="556"/>
      <c r="VII25" s="556"/>
      <c r="VIJ25" s="556"/>
      <c r="VIK25" s="556"/>
      <c r="VIL25" s="556"/>
      <c r="VIM25" s="556"/>
      <c r="VIN25" s="556"/>
      <c r="VIO25" s="556"/>
      <c r="VIP25" s="556"/>
      <c r="VIQ25" s="556"/>
      <c r="VIR25" s="556"/>
      <c r="VIS25" s="556"/>
      <c r="VIT25" s="556"/>
      <c r="VIU25" s="556"/>
      <c r="VIV25" s="556"/>
      <c r="VIW25" s="556"/>
      <c r="VIX25" s="556"/>
      <c r="VIY25" s="556"/>
      <c r="VIZ25" s="556"/>
      <c r="VJA25" s="556"/>
      <c r="VJB25" s="556"/>
      <c r="VJC25" s="556"/>
      <c r="VJD25" s="556"/>
      <c r="VJE25" s="556"/>
      <c r="VJF25" s="556"/>
      <c r="VJG25" s="556"/>
      <c r="VJH25" s="556"/>
      <c r="VJI25" s="556"/>
      <c r="VJJ25" s="556"/>
      <c r="VJK25" s="556"/>
      <c r="VJL25" s="556"/>
      <c r="VJM25" s="556"/>
      <c r="VJN25" s="556"/>
      <c r="VJO25" s="556"/>
      <c r="VJP25" s="556"/>
      <c r="VJQ25" s="556"/>
      <c r="VJR25" s="556"/>
      <c r="VJS25" s="556"/>
      <c r="VJT25" s="556"/>
      <c r="VJU25" s="556"/>
      <c r="VJV25" s="556"/>
      <c r="VJW25" s="556"/>
      <c r="VJX25" s="556"/>
      <c r="VJY25" s="556"/>
      <c r="VJZ25" s="556"/>
      <c r="VKA25" s="556"/>
      <c r="VKB25" s="556"/>
      <c r="VKC25" s="556"/>
      <c r="VKD25" s="556"/>
      <c r="VKE25" s="556"/>
      <c r="VKF25" s="556"/>
      <c r="VKG25" s="556"/>
      <c r="VKH25" s="556"/>
      <c r="VKI25" s="556"/>
      <c r="VKJ25" s="556"/>
      <c r="VKK25" s="556"/>
      <c r="VKL25" s="556"/>
      <c r="VKM25" s="556"/>
      <c r="VKN25" s="556"/>
      <c r="VKO25" s="556"/>
      <c r="VKP25" s="556"/>
      <c r="VKQ25" s="556"/>
      <c r="VKR25" s="556"/>
      <c r="VKS25" s="556"/>
      <c r="VKT25" s="556"/>
      <c r="VKU25" s="556"/>
      <c r="VKV25" s="556"/>
      <c r="VKW25" s="556"/>
      <c r="VKX25" s="556"/>
      <c r="VKY25" s="556"/>
      <c r="VKZ25" s="556"/>
      <c r="VLA25" s="556"/>
      <c r="VLB25" s="556"/>
      <c r="VLC25" s="556"/>
      <c r="VLD25" s="556"/>
      <c r="VLE25" s="556"/>
      <c r="VLF25" s="556"/>
      <c r="VLG25" s="556"/>
      <c r="VLH25" s="556"/>
      <c r="VLI25" s="556"/>
      <c r="VLJ25" s="556"/>
      <c r="VLK25" s="556"/>
      <c r="VLL25" s="556"/>
      <c r="VLM25" s="556"/>
      <c r="VLN25" s="556"/>
      <c r="VLO25" s="556"/>
      <c r="VLP25" s="556"/>
      <c r="VLQ25" s="556"/>
      <c r="VLR25" s="556"/>
      <c r="VLS25" s="556"/>
      <c r="VLT25" s="556"/>
      <c r="VLU25" s="556"/>
      <c r="VLV25" s="556"/>
      <c r="VLW25" s="556"/>
      <c r="VLX25" s="556"/>
      <c r="VLY25" s="556"/>
      <c r="VLZ25" s="556"/>
      <c r="VMA25" s="556"/>
      <c r="VMB25" s="556"/>
      <c r="VMC25" s="556"/>
      <c r="VMD25" s="556"/>
      <c r="VME25" s="556"/>
      <c r="VMF25" s="556"/>
      <c r="VMG25" s="556"/>
      <c r="VMH25" s="556"/>
      <c r="VMI25" s="556"/>
      <c r="VMJ25" s="556"/>
      <c r="VMK25" s="556"/>
      <c r="VML25" s="556"/>
      <c r="VMM25" s="556"/>
      <c r="VMN25" s="556"/>
      <c r="VMO25" s="556"/>
      <c r="VMP25" s="556"/>
      <c r="VMQ25" s="556"/>
      <c r="VMR25" s="556"/>
      <c r="VMS25" s="556"/>
      <c r="VMT25" s="556"/>
      <c r="VMU25" s="556"/>
      <c r="VMV25" s="556"/>
      <c r="VMW25" s="556"/>
      <c r="VMX25" s="556"/>
      <c r="VMY25" s="556"/>
      <c r="VMZ25" s="556"/>
      <c r="VNA25" s="556"/>
      <c r="VNB25" s="556"/>
      <c r="VNC25" s="556"/>
      <c r="VND25" s="556"/>
      <c r="VNE25" s="556"/>
      <c r="VNF25" s="556"/>
      <c r="VNG25" s="556"/>
      <c r="VNH25" s="556"/>
      <c r="VNI25" s="556"/>
      <c r="VNJ25" s="556"/>
      <c r="VNK25" s="556"/>
      <c r="VNL25" s="556"/>
      <c r="VNM25" s="556"/>
      <c r="VNN25" s="556"/>
      <c r="VNO25" s="556"/>
      <c r="VNP25" s="556"/>
      <c r="VNQ25" s="556"/>
      <c r="VNR25" s="556"/>
      <c r="VNS25" s="556"/>
      <c r="VNT25" s="556"/>
      <c r="VNU25" s="556"/>
      <c r="VNV25" s="556"/>
      <c r="VNW25" s="556"/>
      <c r="VNX25" s="556"/>
      <c r="VNY25" s="556"/>
      <c r="VNZ25" s="556"/>
      <c r="VOA25" s="556"/>
      <c r="VOB25" s="556"/>
      <c r="VOC25" s="556"/>
      <c r="VOD25" s="556"/>
      <c r="VOE25" s="556"/>
      <c r="VOF25" s="556"/>
      <c r="VOG25" s="556"/>
      <c r="VOH25" s="556"/>
      <c r="VOI25" s="556"/>
      <c r="VOJ25" s="556"/>
      <c r="VOK25" s="556"/>
      <c r="VOL25" s="556"/>
      <c r="VOM25" s="556"/>
      <c r="VON25" s="556"/>
      <c r="VOO25" s="556"/>
      <c r="VOP25" s="556"/>
      <c r="VOQ25" s="556"/>
      <c r="VOR25" s="556"/>
      <c r="VOS25" s="556"/>
      <c r="VOT25" s="556"/>
      <c r="VOU25" s="556"/>
      <c r="VOV25" s="556"/>
      <c r="VOW25" s="556"/>
      <c r="VOX25" s="556"/>
      <c r="VOY25" s="556"/>
      <c r="VOZ25" s="556"/>
      <c r="VPA25" s="556"/>
      <c r="VPB25" s="556"/>
      <c r="VPC25" s="556"/>
      <c r="VPD25" s="556"/>
      <c r="VPE25" s="556"/>
      <c r="VPF25" s="556"/>
      <c r="VPG25" s="556"/>
      <c r="VPH25" s="556"/>
      <c r="VPI25" s="556"/>
      <c r="VPJ25" s="556"/>
      <c r="VPK25" s="556"/>
      <c r="VPL25" s="556"/>
      <c r="VPM25" s="556"/>
      <c r="VPN25" s="556"/>
      <c r="VPO25" s="556"/>
      <c r="VPP25" s="556"/>
      <c r="VPQ25" s="556"/>
      <c r="VPR25" s="556"/>
      <c r="VPS25" s="556"/>
      <c r="VPT25" s="556"/>
      <c r="VPU25" s="556"/>
      <c r="VPV25" s="556"/>
      <c r="VPW25" s="556"/>
      <c r="VPX25" s="556"/>
      <c r="VPY25" s="556"/>
      <c r="VPZ25" s="556"/>
      <c r="VQA25" s="556"/>
      <c r="VQB25" s="556"/>
      <c r="VQC25" s="556"/>
      <c r="VQD25" s="556"/>
      <c r="VQE25" s="556"/>
      <c r="VQF25" s="556"/>
      <c r="VQG25" s="556"/>
      <c r="VQH25" s="556"/>
      <c r="VQI25" s="556"/>
      <c r="VQJ25" s="556"/>
      <c r="VQK25" s="556"/>
      <c r="VQL25" s="556"/>
      <c r="VQM25" s="556"/>
      <c r="VQN25" s="556"/>
      <c r="VQO25" s="556"/>
      <c r="VQP25" s="556"/>
      <c r="VQQ25" s="556"/>
      <c r="VQR25" s="556"/>
      <c r="VQS25" s="556"/>
      <c r="VQT25" s="556"/>
      <c r="VQU25" s="556"/>
      <c r="VQV25" s="556"/>
      <c r="VQW25" s="556"/>
      <c r="VQX25" s="556"/>
      <c r="VQY25" s="556"/>
      <c r="VQZ25" s="556"/>
      <c r="VRA25" s="556"/>
      <c r="VRB25" s="556"/>
      <c r="VRC25" s="556"/>
      <c r="VRD25" s="556"/>
      <c r="VRE25" s="556"/>
      <c r="VRF25" s="556"/>
      <c r="VRG25" s="556"/>
      <c r="VRH25" s="556"/>
      <c r="VRI25" s="556"/>
      <c r="VRJ25" s="556"/>
      <c r="VRK25" s="556"/>
      <c r="VRL25" s="556"/>
      <c r="VRM25" s="556"/>
      <c r="VRN25" s="556"/>
      <c r="VRO25" s="556"/>
      <c r="VRP25" s="556"/>
      <c r="VRQ25" s="556"/>
      <c r="VRR25" s="556"/>
      <c r="VRS25" s="556"/>
      <c r="VRT25" s="556"/>
      <c r="VRU25" s="556"/>
      <c r="VRV25" s="556"/>
      <c r="VRW25" s="556"/>
      <c r="VRX25" s="556"/>
      <c r="VRY25" s="556"/>
      <c r="VRZ25" s="556"/>
      <c r="VSA25" s="556"/>
      <c r="VSB25" s="556"/>
      <c r="VSC25" s="556"/>
      <c r="VSD25" s="556"/>
      <c r="VSE25" s="556"/>
      <c r="VSF25" s="556"/>
      <c r="VSG25" s="556"/>
      <c r="VSH25" s="556"/>
      <c r="VSI25" s="556"/>
      <c r="VSJ25" s="556"/>
      <c r="VSK25" s="556"/>
      <c r="VSL25" s="556"/>
      <c r="VSM25" s="556"/>
      <c r="VSN25" s="556"/>
      <c r="VSO25" s="556"/>
      <c r="VSP25" s="556"/>
      <c r="VSQ25" s="556"/>
      <c r="VSR25" s="556"/>
      <c r="VSS25" s="556"/>
      <c r="VST25" s="556"/>
      <c r="VSU25" s="556"/>
      <c r="VSV25" s="556"/>
      <c r="VSW25" s="556"/>
      <c r="VSX25" s="556"/>
      <c r="VSY25" s="556"/>
      <c r="VSZ25" s="556"/>
      <c r="VTA25" s="556"/>
      <c r="VTB25" s="556"/>
      <c r="VTC25" s="556"/>
      <c r="VTD25" s="556"/>
      <c r="VTE25" s="556"/>
      <c r="VTF25" s="556"/>
      <c r="VTG25" s="556"/>
      <c r="VTH25" s="556"/>
      <c r="VTI25" s="556"/>
      <c r="VTJ25" s="556"/>
      <c r="VTK25" s="556"/>
      <c r="VTL25" s="556"/>
      <c r="VTM25" s="556"/>
      <c r="VTN25" s="556"/>
      <c r="VTO25" s="556"/>
      <c r="VTP25" s="556"/>
      <c r="VTQ25" s="556"/>
      <c r="VTR25" s="556"/>
      <c r="VTS25" s="556"/>
      <c r="VTT25" s="556"/>
      <c r="VTU25" s="556"/>
      <c r="VTV25" s="556"/>
      <c r="VTW25" s="556"/>
      <c r="VTX25" s="556"/>
      <c r="VTY25" s="556"/>
      <c r="VTZ25" s="556"/>
      <c r="VUA25" s="556"/>
      <c r="VUB25" s="556"/>
      <c r="VUC25" s="556"/>
      <c r="VUD25" s="556"/>
      <c r="VUE25" s="556"/>
      <c r="VUF25" s="556"/>
      <c r="VUG25" s="556"/>
      <c r="VUH25" s="556"/>
      <c r="VUI25" s="556"/>
      <c r="VUJ25" s="556"/>
      <c r="VUK25" s="556"/>
      <c r="VUL25" s="556"/>
      <c r="VUM25" s="556"/>
      <c r="VUN25" s="556"/>
      <c r="VUO25" s="556"/>
      <c r="VUP25" s="556"/>
      <c r="VUQ25" s="556"/>
      <c r="VUR25" s="556"/>
      <c r="VUS25" s="556"/>
      <c r="VUT25" s="556"/>
      <c r="VUU25" s="556"/>
      <c r="VUV25" s="556"/>
      <c r="VUW25" s="556"/>
      <c r="VUX25" s="556"/>
      <c r="VUY25" s="556"/>
      <c r="VUZ25" s="556"/>
      <c r="VVA25" s="556"/>
      <c r="VVB25" s="556"/>
      <c r="VVC25" s="556"/>
      <c r="VVD25" s="556"/>
      <c r="VVE25" s="556"/>
      <c r="VVF25" s="556"/>
      <c r="VVG25" s="556"/>
      <c r="VVH25" s="556"/>
      <c r="VVI25" s="556"/>
      <c r="VVJ25" s="556"/>
      <c r="VVK25" s="556"/>
      <c r="VVL25" s="556"/>
      <c r="VVM25" s="556"/>
      <c r="VVN25" s="556"/>
      <c r="VVO25" s="556"/>
      <c r="VVP25" s="556"/>
      <c r="VVQ25" s="556"/>
      <c r="VVR25" s="556"/>
      <c r="VVS25" s="556"/>
      <c r="VVT25" s="556"/>
      <c r="VVU25" s="556"/>
      <c r="VVV25" s="556"/>
      <c r="VVW25" s="556"/>
      <c r="VVX25" s="556"/>
      <c r="VVY25" s="556"/>
      <c r="VVZ25" s="556"/>
      <c r="VWA25" s="556"/>
      <c r="VWB25" s="556"/>
      <c r="VWC25" s="556"/>
      <c r="VWD25" s="556"/>
      <c r="VWE25" s="556"/>
      <c r="VWF25" s="556"/>
      <c r="VWG25" s="556"/>
      <c r="VWH25" s="556"/>
      <c r="VWI25" s="556"/>
      <c r="VWJ25" s="556"/>
      <c r="VWK25" s="556"/>
      <c r="VWL25" s="556"/>
      <c r="VWM25" s="556"/>
      <c r="VWN25" s="556"/>
      <c r="VWO25" s="556"/>
      <c r="VWP25" s="556"/>
      <c r="VWQ25" s="556"/>
      <c r="VWR25" s="556"/>
      <c r="VWS25" s="556"/>
      <c r="VWT25" s="556"/>
      <c r="VWU25" s="556"/>
      <c r="VWV25" s="556"/>
      <c r="VWW25" s="556"/>
      <c r="VWX25" s="556"/>
      <c r="VWY25" s="556"/>
      <c r="VWZ25" s="556"/>
      <c r="VXA25" s="556"/>
      <c r="VXB25" s="556"/>
      <c r="VXC25" s="556"/>
      <c r="VXD25" s="556"/>
      <c r="VXE25" s="556"/>
      <c r="VXF25" s="556"/>
      <c r="VXG25" s="556"/>
      <c r="VXH25" s="556"/>
      <c r="VXI25" s="556"/>
      <c r="VXJ25" s="556"/>
      <c r="VXK25" s="556"/>
      <c r="VXL25" s="556"/>
      <c r="VXM25" s="556"/>
      <c r="VXN25" s="556"/>
      <c r="VXO25" s="556"/>
      <c r="VXP25" s="556"/>
      <c r="VXQ25" s="556"/>
      <c r="VXR25" s="556"/>
      <c r="VXS25" s="556"/>
      <c r="VXT25" s="556"/>
      <c r="VXU25" s="556"/>
      <c r="VXV25" s="556"/>
      <c r="VXW25" s="556"/>
      <c r="VXX25" s="556"/>
      <c r="VXY25" s="556"/>
      <c r="VXZ25" s="556"/>
      <c r="VYA25" s="556"/>
      <c r="VYB25" s="556"/>
      <c r="VYC25" s="556"/>
      <c r="VYD25" s="556"/>
      <c r="VYE25" s="556"/>
      <c r="VYF25" s="556"/>
      <c r="VYG25" s="556"/>
      <c r="VYH25" s="556"/>
      <c r="VYI25" s="556"/>
      <c r="VYJ25" s="556"/>
      <c r="VYK25" s="556"/>
      <c r="VYL25" s="556"/>
      <c r="VYM25" s="556"/>
      <c r="VYN25" s="556"/>
      <c r="VYO25" s="556"/>
      <c r="VYP25" s="556"/>
      <c r="VYQ25" s="556"/>
      <c r="VYR25" s="556"/>
      <c r="VYS25" s="556"/>
      <c r="VYT25" s="556"/>
      <c r="VYU25" s="556"/>
      <c r="VYV25" s="556"/>
      <c r="VYW25" s="556"/>
      <c r="VYX25" s="556"/>
      <c r="VYY25" s="556"/>
      <c r="VYZ25" s="556"/>
      <c r="VZA25" s="556"/>
      <c r="VZB25" s="556"/>
      <c r="VZC25" s="556"/>
      <c r="VZD25" s="556"/>
      <c r="VZE25" s="556"/>
      <c r="VZF25" s="556"/>
      <c r="VZG25" s="556"/>
      <c r="VZH25" s="556"/>
      <c r="VZI25" s="556"/>
      <c r="VZJ25" s="556"/>
      <c r="VZK25" s="556"/>
      <c r="VZL25" s="556"/>
      <c r="VZM25" s="556"/>
      <c r="VZN25" s="556"/>
      <c r="VZO25" s="556"/>
      <c r="VZP25" s="556"/>
      <c r="VZQ25" s="556"/>
      <c r="VZR25" s="556"/>
      <c r="VZS25" s="556"/>
      <c r="VZT25" s="556"/>
      <c r="VZU25" s="556"/>
      <c r="VZV25" s="556"/>
      <c r="VZW25" s="556"/>
      <c r="VZX25" s="556"/>
      <c r="VZY25" s="556"/>
      <c r="VZZ25" s="556"/>
      <c r="WAA25" s="556"/>
      <c r="WAB25" s="556"/>
      <c r="WAC25" s="556"/>
      <c r="WAD25" s="556"/>
      <c r="WAE25" s="556"/>
      <c r="WAF25" s="556"/>
      <c r="WAG25" s="556"/>
      <c r="WAH25" s="556"/>
      <c r="WAI25" s="556"/>
      <c r="WAJ25" s="556"/>
      <c r="WAK25" s="556"/>
      <c r="WAL25" s="556"/>
      <c r="WAM25" s="556"/>
      <c r="WAN25" s="556"/>
      <c r="WAO25" s="556"/>
      <c r="WAP25" s="556"/>
      <c r="WAQ25" s="556"/>
      <c r="WAR25" s="556"/>
      <c r="WAS25" s="556"/>
      <c r="WAT25" s="556"/>
      <c r="WAU25" s="556"/>
      <c r="WAV25" s="556"/>
      <c r="WAW25" s="556"/>
      <c r="WAX25" s="556"/>
      <c r="WAY25" s="556"/>
      <c r="WAZ25" s="556"/>
      <c r="WBA25" s="556"/>
      <c r="WBB25" s="556"/>
      <c r="WBC25" s="556"/>
      <c r="WBD25" s="556"/>
      <c r="WBE25" s="556"/>
      <c r="WBF25" s="556"/>
      <c r="WBG25" s="556"/>
      <c r="WBH25" s="556"/>
      <c r="WBI25" s="556"/>
      <c r="WBJ25" s="556"/>
      <c r="WBK25" s="556"/>
      <c r="WBL25" s="556"/>
      <c r="WBM25" s="556"/>
      <c r="WBN25" s="556"/>
      <c r="WBO25" s="556"/>
      <c r="WBP25" s="556"/>
      <c r="WBQ25" s="556"/>
      <c r="WBR25" s="556"/>
      <c r="WBS25" s="556"/>
      <c r="WBT25" s="556"/>
      <c r="WBU25" s="556"/>
      <c r="WBV25" s="556"/>
      <c r="WBW25" s="556"/>
      <c r="WBX25" s="556"/>
      <c r="WBY25" s="556"/>
      <c r="WBZ25" s="556"/>
      <c r="WCA25" s="556"/>
      <c r="WCB25" s="556"/>
      <c r="WCC25" s="556"/>
      <c r="WCD25" s="556"/>
      <c r="WCE25" s="556"/>
      <c r="WCF25" s="556"/>
      <c r="WCG25" s="556"/>
      <c r="WCH25" s="556"/>
      <c r="WCI25" s="556"/>
      <c r="WCJ25" s="556"/>
      <c r="WCK25" s="556"/>
      <c r="WCL25" s="556"/>
      <c r="WCM25" s="556"/>
      <c r="WCN25" s="556"/>
      <c r="WCO25" s="556"/>
      <c r="WCP25" s="556"/>
      <c r="WCQ25" s="556"/>
      <c r="WCR25" s="556"/>
      <c r="WCS25" s="556"/>
      <c r="WCT25" s="556"/>
      <c r="WCU25" s="556"/>
      <c r="WCV25" s="556"/>
      <c r="WCW25" s="556"/>
      <c r="WCX25" s="556"/>
      <c r="WCY25" s="556"/>
      <c r="WCZ25" s="556"/>
      <c r="WDA25" s="556"/>
      <c r="WDB25" s="556"/>
      <c r="WDC25" s="556"/>
      <c r="WDD25" s="556"/>
      <c r="WDE25" s="556"/>
      <c r="WDF25" s="556"/>
      <c r="WDG25" s="556"/>
      <c r="WDH25" s="556"/>
      <c r="WDI25" s="556"/>
      <c r="WDJ25" s="556"/>
      <c r="WDK25" s="556"/>
      <c r="WDL25" s="556"/>
      <c r="WDM25" s="556"/>
      <c r="WDN25" s="556"/>
      <c r="WDO25" s="556"/>
      <c r="WDP25" s="556"/>
      <c r="WDQ25" s="556"/>
      <c r="WDR25" s="556"/>
      <c r="WDS25" s="556"/>
      <c r="WDT25" s="556"/>
      <c r="WDU25" s="556"/>
      <c r="WDV25" s="556"/>
      <c r="WDW25" s="556"/>
      <c r="WDX25" s="556"/>
      <c r="WDY25" s="556"/>
      <c r="WDZ25" s="556"/>
      <c r="WEA25" s="556"/>
      <c r="WEB25" s="556"/>
      <c r="WEC25" s="556"/>
      <c r="WED25" s="556"/>
      <c r="WEE25" s="556"/>
      <c r="WEF25" s="556"/>
      <c r="WEG25" s="556"/>
      <c r="WEH25" s="556"/>
      <c r="WEI25" s="556"/>
      <c r="WEJ25" s="556"/>
      <c r="WEK25" s="556"/>
      <c r="WEL25" s="556"/>
      <c r="WEM25" s="556"/>
      <c r="WEN25" s="556"/>
      <c r="WEO25" s="556"/>
      <c r="WEP25" s="556"/>
      <c r="WEQ25" s="556"/>
      <c r="WER25" s="556"/>
      <c r="WES25" s="556"/>
      <c r="WET25" s="556"/>
      <c r="WEU25" s="556"/>
      <c r="WEV25" s="556"/>
      <c r="WEW25" s="556"/>
      <c r="WEX25" s="556"/>
      <c r="WEY25" s="556"/>
      <c r="WEZ25" s="556"/>
      <c r="WFA25" s="556"/>
      <c r="WFB25" s="556"/>
      <c r="WFC25" s="556"/>
      <c r="WFD25" s="556"/>
      <c r="WFE25" s="556"/>
      <c r="WFF25" s="556"/>
      <c r="WFG25" s="556"/>
      <c r="WFH25" s="556"/>
      <c r="WFI25" s="556"/>
      <c r="WFJ25" s="556"/>
      <c r="WFK25" s="556"/>
      <c r="WFL25" s="556"/>
      <c r="WFM25" s="556"/>
      <c r="WFN25" s="556"/>
      <c r="WFO25" s="556"/>
      <c r="WFP25" s="556"/>
      <c r="WFQ25" s="556"/>
      <c r="WFR25" s="556"/>
      <c r="WFS25" s="556"/>
      <c r="WFT25" s="556"/>
      <c r="WFU25" s="556"/>
      <c r="WFV25" s="556"/>
      <c r="WFW25" s="556"/>
      <c r="WFX25" s="556"/>
      <c r="WFY25" s="556"/>
      <c r="WFZ25" s="556"/>
      <c r="WGA25" s="556"/>
      <c r="WGB25" s="556"/>
      <c r="WGC25" s="556"/>
      <c r="WGD25" s="556"/>
      <c r="WGE25" s="556"/>
      <c r="WGF25" s="556"/>
      <c r="WGG25" s="556"/>
      <c r="WGH25" s="556"/>
      <c r="WGI25" s="556"/>
      <c r="WGJ25" s="556"/>
      <c r="WGK25" s="556"/>
      <c r="WGL25" s="556"/>
      <c r="WGM25" s="556"/>
      <c r="WGN25" s="556"/>
      <c r="WGO25" s="556"/>
      <c r="WGP25" s="556"/>
      <c r="WGQ25" s="556"/>
      <c r="WGR25" s="556"/>
      <c r="WGS25" s="556"/>
      <c r="WGT25" s="556"/>
      <c r="WGU25" s="556"/>
      <c r="WGV25" s="556"/>
      <c r="WGW25" s="556"/>
      <c r="WGX25" s="556"/>
      <c r="WGY25" s="556"/>
      <c r="WGZ25" s="556"/>
      <c r="WHA25" s="556"/>
      <c r="WHB25" s="556"/>
      <c r="WHC25" s="556"/>
      <c r="WHD25" s="556"/>
      <c r="WHE25" s="556"/>
      <c r="WHF25" s="556"/>
      <c r="WHG25" s="556"/>
      <c r="WHH25" s="556"/>
      <c r="WHI25" s="556"/>
      <c r="WHJ25" s="556"/>
      <c r="WHK25" s="556"/>
      <c r="WHL25" s="556"/>
      <c r="WHM25" s="556"/>
      <c r="WHN25" s="556"/>
      <c r="WHO25" s="556"/>
      <c r="WHP25" s="556"/>
      <c r="WHQ25" s="556"/>
      <c r="WHR25" s="556"/>
      <c r="WHS25" s="556"/>
      <c r="WHT25" s="556"/>
      <c r="WHU25" s="556"/>
      <c r="WHV25" s="556"/>
      <c r="WHW25" s="556"/>
      <c r="WHX25" s="556"/>
      <c r="WHY25" s="556"/>
      <c r="WHZ25" s="556"/>
      <c r="WIA25" s="556"/>
      <c r="WIB25" s="556"/>
      <c r="WIC25" s="556"/>
      <c r="WID25" s="556"/>
      <c r="WIE25" s="556"/>
      <c r="WIF25" s="556"/>
      <c r="WIG25" s="556"/>
      <c r="WIH25" s="556"/>
      <c r="WII25" s="556"/>
      <c r="WIJ25" s="556"/>
      <c r="WIK25" s="556"/>
      <c r="WIL25" s="556"/>
      <c r="WIM25" s="556"/>
      <c r="WIN25" s="556"/>
      <c r="WIO25" s="556"/>
      <c r="WIP25" s="556"/>
      <c r="WIQ25" s="556"/>
      <c r="WIR25" s="556"/>
      <c r="WIS25" s="556"/>
      <c r="WIT25" s="556"/>
      <c r="WIU25" s="556"/>
      <c r="WIV25" s="556"/>
      <c r="WIW25" s="556"/>
      <c r="WIX25" s="556"/>
      <c r="WIY25" s="556"/>
      <c r="WIZ25" s="556"/>
      <c r="WJA25" s="556"/>
      <c r="WJB25" s="556"/>
      <c r="WJC25" s="556"/>
      <c r="WJD25" s="556"/>
      <c r="WJE25" s="556"/>
      <c r="WJF25" s="556"/>
      <c r="WJG25" s="556"/>
      <c r="WJH25" s="556"/>
      <c r="WJI25" s="556"/>
      <c r="WJJ25" s="556"/>
      <c r="WJK25" s="556"/>
      <c r="WJL25" s="556"/>
      <c r="WJM25" s="556"/>
      <c r="WJN25" s="556"/>
      <c r="WJO25" s="556"/>
      <c r="WJP25" s="556"/>
      <c r="WJQ25" s="556"/>
      <c r="WJR25" s="556"/>
      <c r="WJS25" s="556"/>
      <c r="WJT25" s="556"/>
      <c r="WJU25" s="556"/>
      <c r="WJV25" s="556"/>
      <c r="WJW25" s="556"/>
      <c r="WJX25" s="556"/>
      <c r="WJY25" s="556"/>
      <c r="WJZ25" s="556"/>
      <c r="WKA25" s="556"/>
      <c r="WKB25" s="556"/>
      <c r="WKC25" s="556"/>
      <c r="WKD25" s="556"/>
      <c r="WKE25" s="556"/>
      <c r="WKF25" s="556"/>
      <c r="WKG25" s="556"/>
      <c r="WKH25" s="556"/>
      <c r="WKI25" s="556"/>
      <c r="WKJ25" s="556"/>
      <c r="WKK25" s="556"/>
      <c r="WKL25" s="556"/>
      <c r="WKM25" s="556"/>
      <c r="WKN25" s="556"/>
      <c r="WKO25" s="556"/>
      <c r="WKP25" s="556"/>
      <c r="WKQ25" s="556"/>
      <c r="WKR25" s="556"/>
      <c r="WKS25" s="556"/>
      <c r="WKT25" s="556"/>
      <c r="WKU25" s="556"/>
      <c r="WKV25" s="556"/>
      <c r="WKW25" s="556"/>
      <c r="WKX25" s="556"/>
      <c r="WKY25" s="556"/>
      <c r="WKZ25" s="556"/>
      <c r="WLA25" s="556"/>
      <c r="WLB25" s="556"/>
      <c r="WLC25" s="556"/>
      <c r="WLD25" s="556"/>
      <c r="WLE25" s="556"/>
      <c r="WLF25" s="556"/>
      <c r="WLG25" s="556"/>
      <c r="WLH25" s="556"/>
      <c r="WLI25" s="556"/>
      <c r="WLJ25" s="556"/>
      <c r="WLK25" s="556"/>
      <c r="WLL25" s="556"/>
      <c r="WLM25" s="556"/>
      <c r="WLN25" s="556"/>
      <c r="WLO25" s="556"/>
      <c r="WLP25" s="556"/>
      <c r="WLQ25" s="556"/>
      <c r="WLR25" s="556"/>
      <c r="WLS25" s="556"/>
      <c r="WLT25" s="556"/>
      <c r="WLU25" s="556"/>
      <c r="WLV25" s="556"/>
      <c r="WLW25" s="556"/>
      <c r="WLX25" s="556"/>
      <c r="WLY25" s="556"/>
      <c r="WLZ25" s="556"/>
      <c r="WMA25" s="556"/>
      <c r="WMB25" s="556"/>
      <c r="WMC25" s="556"/>
      <c r="WMD25" s="556"/>
      <c r="WME25" s="556"/>
      <c r="WMF25" s="556"/>
      <c r="WMG25" s="556"/>
      <c r="WMH25" s="556"/>
      <c r="WMI25" s="556"/>
      <c r="WMJ25" s="556"/>
      <c r="WMK25" s="556"/>
      <c r="WML25" s="556"/>
      <c r="WMM25" s="556"/>
      <c r="WMN25" s="556"/>
      <c r="WMO25" s="556"/>
      <c r="WMP25" s="556"/>
      <c r="WMQ25" s="556"/>
      <c r="WMR25" s="556"/>
      <c r="WMS25" s="556"/>
      <c r="WMT25" s="556"/>
      <c r="WMU25" s="556"/>
      <c r="WMV25" s="556"/>
      <c r="WMW25" s="556"/>
      <c r="WMX25" s="556"/>
      <c r="WMY25" s="556"/>
      <c r="WMZ25" s="556"/>
      <c r="WNA25" s="556"/>
      <c r="WNB25" s="556"/>
      <c r="WNC25" s="556"/>
      <c r="WND25" s="556"/>
      <c r="WNE25" s="556"/>
      <c r="WNF25" s="556"/>
      <c r="WNG25" s="556"/>
      <c r="WNH25" s="556"/>
      <c r="WNI25" s="556"/>
      <c r="WNJ25" s="556"/>
      <c r="WNK25" s="556"/>
      <c r="WNL25" s="556"/>
      <c r="WNM25" s="556"/>
      <c r="WNN25" s="556"/>
      <c r="WNO25" s="556"/>
      <c r="WNP25" s="556"/>
      <c r="WNQ25" s="556"/>
      <c r="WNR25" s="556"/>
      <c r="WNS25" s="556"/>
      <c r="WNT25" s="556"/>
      <c r="WNU25" s="556"/>
      <c r="WNV25" s="556"/>
      <c r="WNW25" s="556"/>
      <c r="WNX25" s="556"/>
      <c r="WNY25" s="556"/>
      <c r="WNZ25" s="556"/>
      <c r="WOA25" s="556"/>
      <c r="WOB25" s="556"/>
      <c r="WOC25" s="556"/>
      <c r="WOD25" s="556"/>
      <c r="WOE25" s="556"/>
      <c r="WOF25" s="556"/>
      <c r="WOG25" s="556"/>
      <c r="WOH25" s="556"/>
      <c r="WOI25" s="556"/>
      <c r="WOJ25" s="556"/>
      <c r="WOK25" s="556"/>
      <c r="WOL25" s="556"/>
      <c r="WOM25" s="556"/>
      <c r="WON25" s="556"/>
      <c r="WOO25" s="556"/>
      <c r="WOP25" s="556"/>
      <c r="WOQ25" s="556"/>
      <c r="WOR25" s="556"/>
      <c r="WOS25" s="556"/>
      <c r="WOT25" s="556"/>
      <c r="WOU25" s="556"/>
      <c r="WOV25" s="556"/>
      <c r="WOW25" s="556"/>
      <c r="WOX25" s="556"/>
      <c r="WOY25" s="556"/>
      <c r="WOZ25" s="556"/>
      <c r="WPA25" s="556"/>
      <c r="WPB25" s="556"/>
      <c r="WPC25" s="556"/>
      <c r="WPD25" s="556"/>
      <c r="WPE25" s="556"/>
      <c r="WPF25" s="556"/>
      <c r="WPG25" s="556"/>
      <c r="WPH25" s="556"/>
      <c r="WPI25" s="556"/>
      <c r="WPJ25" s="556"/>
      <c r="WPK25" s="556"/>
      <c r="WPL25" s="556"/>
      <c r="WPM25" s="556"/>
      <c r="WPN25" s="556"/>
      <c r="WPO25" s="556"/>
      <c r="WPP25" s="556"/>
      <c r="WPQ25" s="556"/>
      <c r="WPR25" s="556"/>
      <c r="WPS25" s="556"/>
      <c r="WPT25" s="556"/>
      <c r="WPU25" s="556"/>
      <c r="WPV25" s="556"/>
      <c r="WPW25" s="556"/>
      <c r="WPX25" s="556"/>
      <c r="WPY25" s="556"/>
      <c r="WPZ25" s="556"/>
      <c r="WQA25" s="556"/>
      <c r="WQB25" s="556"/>
      <c r="WQC25" s="556"/>
      <c r="WQD25" s="556"/>
      <c r="WQE25" s="556"/>
      <c r="WQF25" s="556"/>
      <c r="WQG25" s="556"/>
      <c r="WQH25" s="556"/>
      <c r="WQI25" s="556"/>
      <c r="WQJ25" s="556"/>
      <c r="WQK25" s="556"/>
      <c r="WQL25" s="556"/>
      <c r="WQM25" s="556"/>
      <c r="WQN25" s="556"/>
      <c r="WQO25" s="556"/>
      <c r="WQP25" s="556"/>
      <c r="WQQ25" s="556"/>
      <c r="WQR25" s="556"/>
      <c r="WQS25" s="556"/>
      <c r="WQT25" s="556"/>
      <c r="WQU25" s="556"/>
      <c r="WQV25" s="556"/>
      <c r="WQW25" s="556"/>
      <c r="WQX25" s="556"/>
      <c r="WQY25" s="556"/>
      <c r="WQZ25" s="556"/>
      <c r="WRA25" s="556"/>
      <c r="WRB25" s="556"/>
      <c r="WRC25" s="556"/>
      <c r="WRD25" s="556"/>
      <c r="WRE25" s="556"/>
      <c r="WRF25" s="556"/>
      <c r="WRG25" s="556"/>
      <c r="WRH25" s="556"/>
      <c r="WRI25" s="556"/>
      <c r="WRJ25" s="556"/>
      <c r="WRK25" s="556"/>
      <c r="WRL25" s="556"/>
      <c r="WRM25" s="556"/>
      <c r="WRN25" s="556"/>
      <c r="WRO25" s="556"/>
      <c r="WRP25" s="556"/>
      <c r="WRQ25" s="556"/>
      <c r="WRR25" s="556"/>
      <c r="WRS25" s="556"/>
      <c r="WRT25" s="556"/>
      <c r="WRU25" s="556"/>
      <c r="WRV25" s="556"/>
      <c r="WRW25" s="556"/>
      <c r="WRX25" s="556"/>
      <c r="WRY25" s="556"/>
      <c r="WRZ25" s="556"/>
      <c r="WSA25" s="556"/>
      <c r="WSB25" s="556"/>
      <c r="WSC25" s="556"/>
      <c r="WSD25" s="556"/>
      <c r="WSE25" s="556"/>
      <c r="WSF25" s="556"/>
      <c r="WSG25" s="556"/>
      <c r="WSH25" s="556"/>
      <c r="WSI25" s="556"/>
      <c r="WSJ25" s="556"/>
      <c r="WSK25" s="556"/>
      <c r="WSL25" s="556"/>
      <c r="WSM25" s="556"/>
      <c r="WSN25" s="556"/>
      <c r="WSO25" s="556"/>
      <c r="WSP25" s="556"/>
      <c r="WSQ25" s="556"/>
      <c r="WSR25" s="556"/>
      <c r="WSS25" s="556"/>
      <c r="WST25" s="556"/>
      <c r="WSU25" s="556"/>
      <c r="WSV25" s="556"/>
      <c r="WSW25" s="556"/>
      <c r="WSX25" s="556"/>
      <c r="WSY25" s="556"/>
      <c r="WSZ25" s="556"/>
      <c r="WTA25" s="556"/>
      <c r="WTB25" s="556"/>
      <c r="WTC25" s="556"/>
      <c r="WTD25" s="556"/>
      <c r="WTE25" s="556"/>
      <c r="WTF25" s="556"/>
      <c r="WTG25" s="556"/>
      <c r="WTH25" s="556"/>
      <c r="WTI25" s="556"/>
      <c r="WTJ25" s="556"/>
      <c r="WTK25" s="556"/>
      <c r="WTL25" s="556"/>
      <c r="WTM25" s="556"/>
      <c r="WTN25" s="556"/>
      <c r="WTO25" s="556"/>
      <c r="WTP25" s="556"/>
      <c r="WTQ25" s="556"/>
      <c r="WTR25" s="556"/>
      <c r="WTS25" s="556"/>
      <c r="WTT25" s="556"/>
      <c r="WTU25" s="556"/>
      <c r="WTV25" s="556"/>
      <c r="WTW25" s="556"/>
      <c r="WTX25" s="556"/>
      <c r="WTY25" s="556"/>
      <c r="WTZ25" s="556"/>
      <c r="WUA25" s="556"/>
      <c r="WUB25" s="556"/>
      <c r="WUC25" s="556"/>
      <c r="WUD25" s="556"/>
      <c r="WUE25" s="556"/>
      <c r="WUF25" s="556"/>
      <c r="WUG25" s="556"/>
      <c r="WUH25" s="556"/>
      <c r="WUI25" s="556"/>
      <c r="WUJ25" s="556"/>
      <c r="WUK25" s="556"/>
      <c r="WUL25" s="556"/>
      <c r="WUM25" s="556"/>
      <c r="WUN25" s="556"/>
      <c r="WUO25" s="556"/>
      <c r="WUP25" s="556"/>
      <c r="WUQ25" s="556"/>
      <c r="WUR25" s="556"/>
      <c r="WUS25" s="556"/>
      <c r="WUT25" s="556"/>
      <c r="WUU25" s="556"/>
      <c r="WUV25" s="556"/>
      <c r="WUW25" s="556"/>
      <c r="WUX25" s="556"/>
      <c r="WUY25" s="556"/>
      <c r="WUZ25" s="556"/>
      <c r="WVA25" s="556"/>
      <c r="WVB25" s="556"/>
      <c r="WVC25" s="556"/>
      <c r="WVD25" s="556"/>
      <c r="WVE25" s="556"/>
      <c r="WVF25" s="556"/>
      <c r="WVG25" s="556"/>
      <c r="WVH25" s="556"/>
      <c r="WVI25" s="556"/>
      <c r="WVJ25" s="556"/>
      <c r="WVK25" s="556"/>
      <c r="WVL25" s="556"/>
      <c r="WVM25" s="556"/>
      <c r="WVN25" s="556"/>
      <c r="WVO25" s="556"/>
      <c r="WVP25" s="556"/>
      <c r="WVQ25" s="556"/>
      <c r="WVR25" s="556"/>
      <c r="WVS25" s="556"/>
      <c r="WVT25" s="556"/>
      <c r="WVU25" s="556"/>
      <c r="WVV25" s="556"/>
      <c r="WVW25" s="556"/>
      <c r="WVX25" s="556"/>
      <c r="WVY25" s="556"/>
      <c r="WVZ25" s="556"/>
      <c r="WWA25" s="556"/>
      <c r="WWB25" s="556"/>
      <c r="WWC25" s="556"/>
      <c r="WWD25" s="556"/>
      <c r="WWE25" s="556"/>
      <c r="WWF25" s="556"/>
      <c r="WWG25" s="556"/>
      <c r="WWH25" s="556"/>
      <c r="WWI25" s="556"/>
      <c r="WWJ25" s="556"/>
      <c r="WWK25" s="556"/>
      <c r="WWL25" s="556"/>
      <c r="WWM25" s="556"/>
      <c r="WWN25" s="556"/>
      <c r="WWO25" s="556"/>
      <c r="WWP25" s="556"/>
      <c r="WWQ25" s="556"/>
      <c r="WWR25" s="556"/>
      <c r="WWS25" s="556"/>
      <c r="WWT25" s="556"/>
      <c r="WWU25" s="556"/>
      <c r="WWV25" s="556"/>
      <c r="WWW25" s="556"/>
      <c r="WWX25" s="556"/>
      <c r="WWY25" s="556"/>
      <c r="WWZ25" s="556"/>
      <c r="WXA25" s="556"/>
      <c r="WXB25" s="556"/>
      <c r="WXC25" s="556"/>
      <c r="WXD25" s="556"/>
      <c r="WXE25" s="556"/>
      <c r="WXF25" s="556"/>
      <c r="WXG25" s="556"/>
      <c r="WXH25" s="556"/>
      <c r="WXI25" s="556"/>
      <c r="WXJ25" s="556"/>
      <c r="WXK25" s="556"/>
      <c r="WXL25" s="556"/>
      <c r="WXM25" s="556"/>
      <c r="WXN25" s="556"/>
      <c r="WXO25" s="556"/>
      <c r="WXP25" s="556"/>
      <c r="WXQ25" s="556"/>
      <c r="WXR25" s="556"/>
      <c r="WXS25" s="556"/>
      <c r="WXT25" s="556"/>
      <c r="WXU25" s="556"/>
      <c r="WXV25" s="556"/>
      <c r="WXW25" s="556"/>
      <c r="WXX25" s="556"/>
      <c r="WXY25" s="556"/>
      <c r="WXZ25" s="556"/>
      <c r="WYA25" s="556"/>
      <c r="WYB25" s="556"/>
      <c r="WYC25" s="556"/>
      <c r="WYD25" s="556"/>
      <c r="WYE25" s="556"/>
      <c r="WYF25" s="556"/>
      <c r="WYG25" s="556"/>
      <c r="WYH25" s="556"/>
      <c r="WYI25" s="556"/>
      <c r="WYJ25" s="556"/>
      <c r="WYK25" s="556"/>
      <c r="WYL25" s="556"/>
      <c r="WYM25" s="556"/>
      <c r="WYN25" s="556"/>
      <c r="WYO25" s="556"/>
      <c r="WYP25" s="556"/>
      <c r="WYQ25" s="556"/>
      <c r="WYR25" s="556"/>
      <c r="WYS25" s="556"/>
      <c r="WYT25" s="556"/>
      <c r="WYU25" s="556"/>
      <c r="WYV25" s="556"/>
      <c r="WYW25" s="556"/>
      <c r="WYX25" s="556"/>
      <c r="WYY25" s="556"/>
      <c r="WYZ25" s="556"/>
      <c r="WZA25" s="556"/>
      <c r="WZB25" s="556"/>
      <c r="WZC25" s="556"/>
      <c r="WZD25" s="556"/>
      <c r="WZE25" s="556"/>
      <c r="WZF25" s="556"/>
      <c r="WZG25" s="556"/>
      <c r="WZH25" s="556"/>
      <c r="WZI25" s="556"/>
      <c r="WZJ25" s="556"/>
      <c r="WZK25" s="556"/>
      <c r="WZL25" s="556"/>
      <c r="WZM25" s="556"/>
      <c r="WZN25" s="556"/>
      <c r="WZO25" s="556"/>
      <c r="WZP25" s="556"/>
      <c r="WZQ25" s="556"/>
      <c r="WZR25" s="556"/>
      <c r="WZS25" s="556"/>
      <c r="WZT25" s="556"/>
      <c r="WZU25" s="556"/>
      <c r="WZV25" s="556"/>
      <c r="WZW25" s="556"/>
      <c r="WZX25" s="556"/>
      <c r="WZY25" s="556"/>
      <c r="WZZ25" s="556"/>
      <c r="XAA25" s="556"/>
      <c r="XAB25" s="556"/>
      <c r="XAC25" s="556"/>
      <c r="XAD25" s="556"/>
      <c r="XAE25" s="556"/>
      <c r="XAF25" s="556"/>
      <c r="XAG25" s="556"/>
      <c r="XAH25" s="556"/>
      <c r="XAI25" s="556"/>
      <c r="XAJ25" s="556"/>
      <c r="XAK25" s="556"/>
      <c r="XAL25" s="556"/>
      <c r="XAM25" s="556"/>
      <c r="XAN25" s="556"/>
      <c r="XAO25" s="556"/>
      <c r="XAP25" s="556"/>
      <c r="XAQ25" s="556"/>
      <c r="XAR25" s="556"/>
      <c r="XAS25" s="556"/>
      <c r="XAT25" s="556"/>
      <c r="XAU25" s="556"/>
      <c r="XAV25" s="556"/>
      <c r="XAW25" s="556"/>
      <c r="XAX25" s="556"/>
      <c r="XAY25" s="556"/>
      <c r="XAZ25" s="556"/>
      <c r="XBA25" s="556"/>
      <c r="XBB25" s="556"/>
      <c r="XBC25" s="556"/>
      <c r="XBD25" s="556"/>
      <c r="XBE25" s="556"/>
      <c r="XBF25" s="556"/>
      <c r="XBG25" s="556"/>
      <c r="XBH25" s="556"/>
      <c r="XBI25" s="556"/>
      <c r="XBJ25" s="556"/>
      <c r="XBK25" s="556"/>
      <c r="XBL25" s="556"/>
      <c r="XBM25" s="556"/>
      <c r="XBN25" s="556"/>
      <c r="XBO25" s="556"/>
      <c r="XBP25" s="556"/>
      <c r="XBQ25" s="556"/>
      <c r="XBR25" s="556"/>
      <c r="XBS25" s="556"/>
      <c r="XBT25" s="556"/>
      <c r="XBU25" s="556"/>
      <c r="XBV25" s="556"/>
      <c r="XBW25" s="556"/>
      <c r="XBX25" s="556"/>
      <c r="XBY25" s="556"/>
      <c r="XBZ25" s="556"/>
      <c r="XCA25" s="556"/>
      <c r="XCB25" s="556"/>
      <c r="XCC25" s="556"/>
      <c r="XCD25" s="556"/>
      <c r="XCE25" s="556"/>
      <c r="XCF25" s="556"/>
      <c r="XCG25" s="556"/>
      <c r="XCH25" s="556"/>
      <c r="XCI25" s="556"/>
      <c r="XCJ25" s="556"/>
      <c r="XCK25" s="556"/>
      <c r="XCL25" s="556"/>
      <c r="XCM25" s="556"/>
      <c r="XCN25" s="556"/>
      <c r="XCO25" s="556"/>
      <c r="XCP25" s="556"/>
      <c r="XCQ25" s="556"/>
      <c r="XCR25" s="556"/>
      <c r="XCS25" s="556"/>
      <c r="XCT25" s="556"/>
      <c r="XCU25" s="556"/>
      <c r="XCV25" s="556"/>
      <c r="XCW25" s="556"/>
      <c r="XCX25" s="556"/>
      <c r="XCY25" s="556"/>
      <c r="XCZ25" s="556"/>
      <c r="XDA25" s="556"/>
      <c r="XDB25" s="556"/>
      <c r="XDC25" s="556"/>
      <c r="XDD25" s="556"/>
      <c r="XDE25" s="556"/>
      <c r="XDF25" s="556"/>
      <c r="XDG25" s="556"/>
      <c r="XDH25" s="556"/>
      <c r="XDI25" s="556"/>
      <c r="XDJ25" s="556"/>
      <c r="XDK25" s="556"/>
      <c r="XDL25" s="556"/>
      <c r="XDM25" s="556"/>
      <c r="XDN25" s="556"/>
      <c r="XDO25" s="556"/>
      <c r="XDP25" s="556"/>
      <c r="XDQ25" s="556"/>
      <c r="XDR25" s="556"/>
      <c r="XDS25" s="556"/>
      <c r="XDT25" s="556"/>
      <c r="XDU25" s="556"/>
      <c r="XDV25" s="556"/>
      <c r="XDW25" s="556"/>
      <c r="XDX25" s="556"/>
      <c r="XDY25" s="556"/>
      <c r="XDZ25" s="556"/>
      <c r="XEA25" s="556"/>
      <c r="XEB25" s="556"/>
      <c r="XEC25" s="556"/>
      <c r="XED25" s="556"/>
      <c r="XEE25" s="556"/>
      <c r="XEF25" s="556"/>
      <c r="XEG25" s="556"/>
      <c r="XEH25" s="556"/>
      <c r="XEI25" s="556"/>
      <c r="XEJ25" s="556"/>
      <c r="XEK25" s="556"/>
      <c r="XEL25" s="556"/>
      <c r="XEM25" s="556"/>
      <c r="XEN25" s="556"/>
    </row>
    <row r="26" spans="1:16368" s="44" customFormat="1" ht="30.75" customHeight="1">
      <c r="A26" s="543" t="s">
        <v>82</v>
      </c>
      <c r="B26" s="544"/>
      <c r="C26" s="544"/>
      <c r="D26" s="544"/>
      <c r="E26" s="544"/>
      <c r="F26" s="544"/>
      <c r="G26" s="544"/>
      <c r="H26" s="544"/>
      <c r="I26" s="544"/>
      <c r="J26" s="544"/>
      <c r="K26" s="544"/>
      <c r="L26" s="544"/>
      <c r="M26" s="544"/>
      <c r="N26" s="544"/>
      <c r="O26" s="544"/>
      <c r="P26" s="544"/>
      <c r="Q26" s="544"/>
      <c r="R26" s="544"/>
      <c r="S26" s="544"/>
      <c r="T26" s="544"/>
      <c r="U26" s="545"/>
    </row>
    <row r="27" spans="1:16368" ht="47.25" customHeight="1">
      <c r="A27" s="559" t="s">
        <v>47</v>
      </c>
      <c r="B27" s="560"/>
      <c r="C27" s="255" t="s">
        <v>65</v>
      </c>
      <c r="D27" s="315" t="s">
        <v>13</v>
      </c>
      <c r="E27" s="316" t="s">
        <v>15</v>
      </c>
      <c r="F27" s="251" t="s">
        <v>48</v>
      </c>
      <c r="G27" s="251" t="s">
        <v>19</v>
      </c>
      <c r="H27" s="316" t="s">
        <v>49</v>
      </c>
      <c r="I27" s="251" t="s">
        <v>25</v>
      </c>
      <c r="J27" s="315" t="s">
        <v>71</v>
      </c>
      <c r="K27" s="251" t="s">
        <v>83</v>
      </c>
      <c r="L27" s="251" t="s">
        <v>50</v>
      </c>
      <c r="M27" s="315" t="s">
        <v>84</v>
      </c>
      <c r="N27" s="252" t="s">
        <v>31</v>
      </c>
      <c r="O27" s="252" t="s">
        <v>33</v>
      </c>
      <c r="P27" s="315" t="s">
        <v>66</v>
      </c>
      <c r="Q27" s="315" t="s">
        <v>85</v>
      </c>
      <c r="R27" s="251" t="s">
        <v>39</v>
      </c>
      <c r="S27" s="315" t="s">
        <v>86</v>
      </c>
      <c r="T27" s="251" t="s">
        <v>43</v>
      </c>
      <c r="U27" s="318" t="s">
        <v>87</v>
      </c>
    </row>
    <row r="28" spans="1:16368" s="45" customFormat="1">
      <c r="A28" s="108"/>
      <c r="B28" s="258" t="s">
        <v>55</v>
      </c>
      <c r="C28" s="247">
        <f>(C4+C8+C12+C16+C20)/5</f>
        <v>0.99926900584795342</v>
      </c>
      <c r="D28" s="106">
        <f>D4</f>
        <v>0.62459893048128345</v>
      </c>
      <c r="E28" s="106">
        <f>(E4+E8)/2</f>
        <v>1.0648359093481043</v>
      </c>
      <c r="F28" s="106">
        <f>(F4+F8+F12+F16+F20)/5</f>
        <v>0.80523208887282693</v>
      </c>
      <c r="G28" s="106">
        <f>(G4+G8+G12+G16)/4</f>
        <v>0.82503765736332357</v>
      </c>
      <c r="H28" s="106">
        <f>(H4+H8+H12+H16+H20)/5</f>
        <v>0.31281924445943543</v>
      </c>
      <c r="I28" s="106">
        <f>(I4+I8+I12+I16)/4</f>
        <v>0.99986751457339684</v>
      </c>
      <c r="J28" s="106">
        <f>J4</f>
        <v>1.3565244279529989</v>
      </c>
      <c r="K28" s="106">
        <f>K4</f>
        <v>0.23491145645102998</v>
      </c>
      <c r="L28" s="106">
        <f>L4</f>
        <v>0.19995662546085446</v>
      </c>
      <c r="M28" s="106">
        <f>M4</f>
        <v>0.5989304812834223</v>
      </c>
      <c r="N28" s="106">
        <f>(N4+N8+N12+N16+N20)/5</f>
        <v>0.62482474117041087</v>
      </c>
      <c r="O28" s="106">
        <f>(O4+O8)/2</f>
        <v>1.7376600187303448</v>
      </c>
      <c r="P28" s="106">
        <f>P4</f>
        <v>0.59662372278987097</v>
      </c>
      <c r="Q28" s="106">
        <f>(Q4+Q8+Q12)/3</f>
        <v>0.62559832854429909</v>
      </c>
      <c r="R28" s="106">
        <f>R4</f>
        <v>1.5978835978835979</v>
      </c>
      <c r="S28" s="106">
        <f>(S4+S8+S12+S16+S20)/5</f>
        <v>0.47655205411476131</v>
      </c>
      <c r="T28" s="106">
        <f>(T4+T8)/2</f>
        <v>1.103281730734774</v>
      </c>
      <c r="U28" s="402">
        <f>(U4+U8+U12+U16+U20)/5</f>
        <v>0.61488804706026656</v>
      </c>
    </row>
    <row r="29" spans="1:16368" s="45" customFormat="1">
      <c r="A29" s="108"/>
      <c r="B29" s="258" t="s">
        <v>56</v>
      </c>
      <c r="C29" s="247">
        <f>(C5+C9+C13+C17+C21)/5</f>
        <v>3.1665204678362575</v>
      </c>
      <c r="D29" s="106" t="str">
        <f>D5</f>
        <v>-</v>
      </c>
      <c r="E29" s="106">
        <f>(E5+E9)/2</f>
        <v>3.0363173411953901</v>
      </c>
      <c r="F29" s="106" t="str">
        <f t="shared" ref="F29:H30" si="0">F5</f>
        <v>-</v>
      </c>
      <c r="G29" s="106">
        <f>(G5+G9+G13+G17)/4</f>
        <v>2.3955948262593032</v>
      </c>
      <c r="H29" s="106">
        <f>(H5+H9+H13+H17+H21)/5</f>
        <v>0.62526519580945816</v>
      </c>
      <c r="I29" s="106" t="s">
        <v>54</v>
      </c>
      <c r="J29" s="106" t="str">
        <f>J5</f>
        <v>-</v>
      </c>
      <c r="K29" s="106">
        <f t="shared" ref="K29:M30" si="1">K5</f>
        <v>1.6761835923382722</v>
      </c>
      <c r="L29" s="106">
        <f>L5</f>
        <v>0.92062459336369562</v>
      </c>
      <c r="M29" s="106" t="str">
        <f t="shared" si="1"/>
        <v>-</v>
      </c>
      <c r="N29" s="106" t="s">
        <v>54</v>
      </c>
      <c r="O29" s="106" t="s">
        <v>54</v>
      </c>
      <c r="P29" s="106">
        <f>P5</f>
        <v>0.86739227010217657</v>
      </c>
      <c r="Q29" s="106">
        <f>(Q5+Q9+Q13)/3</f>
        <v>0.87558418672091509</v>
      </c>
      <c r="R29" s="106" t="str">
        <f>R5</f>
        <v>-</v>
      </c>
      <c r="S29" s="106">
        <f>(S5+S9+S13+S17+S21)/5</f>
        <v>0.96270112867276203</v>
      </c>
      <c r="T29" s="106">
        <f>(T5+T9)/2</f>
        <v>3.4865571135308362</v>
      </c>
      <c r="U29" s="402">
        <f>(U5+U9+U13+U17+U21)/5</f>
        <v>0.76395463601967584</v>
      </c>
    </row>
    <row r="30" spans="1:16368" s="45" customFormat="1" ht="13.5" thickBot="1">
      <c r="A30" s="109"/>
      <c r="B30" s="259" t="s">
        <v>57</v>
      </c>
      <c r="C30" s="248">
        <f>(C6+C10+C14+C18+C22)/5</f>
        <v>4.689035087719299</v>
      </c>
      <c r="D30" s="236" t="str">
        <f>D6</f>
        <v>-</v>
      </c>
      <c r="E30" s="236" t="s">
        <v>54</v>
      </c>
      <c r="F30" s="236" t="str">
        <f t="shared" si="0"/>
        <v>-</v>
      </c>
      <c r="G30" s="236" t="str">
        <f t="shared" si="0"/>
        <v>-</v>
      </c>
      <c r="H30" s="236" t="str">
        <f t="shared" si="0"/>
        <v>-</v>
      </c>
      <c r="I30" s="236" t="s">
        <v>54</v>
      </c>
      <c r="J30" s="236" t="str">
        <f>J6</f>
        <v>-</v>
      </c>
      <c r="K30" s="236">
        <f t="shared" si="1"/>
        <v>2.7050957715937836</v>
      </c>
      <c r="L30" s="236">
        <f>L6</f>
        <v>1.6592929950119282</v>
      </c>
      <c r="M30" s="236" t="str">
        <f t="shared" si="1"/>
        <v>-</v>
      </c>
      <c r="N30" s="236" t="s">
        <v>54</v>
      </c>
      <c r="O30" s="236" t="s">
        <v>54</v>
      </c>
      <c r="P30" s="236" t="str">
        <f>P6</f>
        <v>-</v>
      </c>
      <c r="Q30" s="236" t="str">
        <f>Q6</f>
        <v>-</v>
      </c>
      <c r="R30" s="236" t="str">
        <f>R6</f>
        <v>-</v>
      </c>
      <c r="S30" s="236">
        <f>(S6+S10+S14+S18+S22)/5</f>
        <v>2.067503179096561</v>
      </c>
      <c r="T30" s="236" t="str">
        <f>T6</f>
        <v>-</v>
      </c>
      <c r="U30" s="237">
        <f>(U6+U10+U14+U18+U22)/5</f>
        <v>0.8633323619926152</v>
      </c>
    </row>
  </sheetData>
  <sheetProtection selectLockedCells="1" selectUnlockedCells="1"/>
  <mergeCells count="448">
    <mergeCell ref="A1:U1"/>
    <mergeCell ref="A24:U24"/>
    <mergeCell ref="A25:U25"/>
    <mergeCell ref="V25:BF25"/>
    <mergeCell ref="BG25:CQ25"/>
    <mergeCell ref="A27:B27"/>
    <mergeCell ref="A2:B2"/>
    <mergeCell ref="JU25:LE25"/>
    <mergeCell ref="LF25:MP25"/>
    <mergeCell ref="A26:U26"/>
    <mergeCell ref="MQ25:OA25"/>
    <mergeCell ref="OB25:PL25"/>
    <mergeCell ref="PM25:QW25"/>
    <mergeCell ref="CR25:EB25"/>
    <mergeCell ref="EC25:FM25"/>
    <mergeCell ref="FN25:GX25"/>
    <mergeCell ref="GY25:II25"/>
    <mergeCell ref="IJ25:JT25"/>
    <mergeCell ref="YA25:ZK25"/>
    <mergeCell ref="ZL25:AAV25"/>
    <mergeCell ref="AAW25:ACG25"/>
    <mergeCell ref="ACH25:ADR25"/>
    <mergeCell ref="ADS25:AFC25"/>
    <mergeCell ref="QX25:SH25"/>
    <mergeCell ref="SI25:TS25"/>
    <mergeCell ref="TT25:VD25"/>
    <mergeCell ref="VE25:WO25"/>
    <mergeCell ref="WP25:XZ25"/>
    <mergeCell ref="AMG25:ANQ25"/>
    <mergeCell ref="ANR25:APB25"/>
    <mergeCell ref="APC25:AQM25"/>
    <mergeCell ref="AQN25:ARX25"/>
    <mergeCell ref="ARY25:ATI25"/>
    <mergeCell ref="AFD25:AGN25"/>
    <mergeCell ref="AGO25:AHY25"/>
    <mergeCell ref="AHZ25:AJJ25"/>
    <mergeCell ref="AJK25:AKU25"/>
    <mergeCell ref="AKV25:AMF25"/>
    <mergeCell ref="BAM25:BBW25"/>
    <mergeCell ref="BBX25:BDH25"/>
    <mergeCell ref="BDI25:BES25"/>
    <mergeCell ref="BET25:BGD25"/>
    <mergeCell ref="BGE25:BHO25"/>
    <mergeCell ref="ATJ25:AUT25"/>
    <mergeCell ref="AUU25:AWE25"/>
    <mergeCell ref="AWF25:AXP25"/>
    <mergeCell ref="AXQ25:AZA25"/>
    <mergeCell ref="AZB25:BAL25"/>
    <mergeCell ref="BOS25:BQC25"/>
    <mergeCell ref="BQD25:BRN25"/>
    <mergeCell ref="BRO25:BSY25"/>
    <mergeCell ref="BSZ25:BUJ25"/>
    <mergeCell ref="BUK25:BVU25"/>
    <mergeCell ref="BHP25:BIZ25"/>
    <mergeCell ref="BJA25:BKK25"/>
    <mergeCell ref="BKL25:BLV25"/>
    <mergeCell ref="BLW25:BNG25"/>
    <mergeCell ref="BNH25:BOR25"/>
    <mergeCell ref="CCY25:CEI25"/>
    <mergeCell ref="CEJ25:CFT25"/>
    <mergeCell ref="CFU25:CHE25"/>
    <mergeCell ref="CHF25:CIP25"/>
    <mergeCell ref="CIQ25:CKA25"/>
    <mergeCell ref="BVV25:BXF25"/>
    <mergeCell ref="BXG25:BYQ25"/>
    <mergeCell ref="BYR25:CAB25"/>
    <mergeCell ref="CAC25:CBM25"/>
    <mergeCell ref="CBN25:CCX25"/>
    <mergeCell ref="CRE25:CSO25"/>
    <mergeCell ref="CSP25:CTZ25"/>
    <mergeCell ref="CUA25:CVK25"/>
    <mergeCell ref="CVL25:CWV25"/>
    <mergeCell ref="CWW25:CYG25"/>
    <mergeCell ref="CKB25:CLL25"/>
    <mergeCell ref="CLM25:CMW25"/>
    <mergeCell ref="CMX25:COH25"/>
    <mergeCell ref="COI25:CPS25"/>
    <mergeCell ref="CPT25:CRD25"/>
    <mergeCell ref="DFK25:DGU25"/>
    <mergeCell ref="DGV25:DIF25"/>
    <mergeCell ref="DIG25:DJQ25"/>
    <mergeCell ref="DJR25:DLB25"/>
    <mergeCell ref="DLC25:DMM25"/>
    <mergeCell ref="CYH25:CZR25"/>
    <mergeCell ref="CZS25:DBC25"/>
    <mergeCell ref="DBD25:DCN25"/>
    <mergeCell ref="DCO25:DDY25"/>
    <mergeCell ref="DDZ25:DFJ25"/>
    <mergeCell ref="DTQ25:DVA25"/>
    <mergeCell ref="DVB25:DWL25"/>
    <mergeCell ref="DWM25:DXW25"/>
    <mergeCell ref="DXX25:DZH25"/>
    <mergeCell ref="DZI25:EAS25"/>
    <mergeCell ref="DMN25:DNX25"/>
    <mergeCell ref="DNY25:DPI25"/>
    <mergeCell ref="DPJ25:DQT25"/>
    <mergeCell ref="DQU25:DSE25"/>
    <mergeCell ref="DSF25:DTP25"/>
    <mergeCell ref="EHW25:EJG25"/>
    <mergeCell ref="EJH25:EKR25"/>
    <mergeCell ref="EKS25:EMC25"/>
    <mergeCell ref="EMD25:ENN25"/>
    <mergeCell ref="ENO25:EOY25"/>
    <mergeCell ref="EAT25:ECD25"/>
    <mergeCell ref="ECE25:EDO25"/>
    <mergeCell ref="EDP25:EEZ25"/>
    <mergeCell ref="EFA25:EGK25"/>
    <mergeCell ref="EGL25:EHV25"/>
    <mergeCell ref="EWC25:EXM25"/>
    <mergeCell ref="EXN25:EYX25"/>
    <mergeCell ref="EYY25:FAI25"/>
    <mergeCell ref="FAJ25:FBT25"/>
    <mergeCell ref="FBU25:FDE25"/>
    <mergeCell ref="EOZ25:EQJ25"/>
    <mergeCell ref="EQK25:ERU25"/>
    <mergeCell ref="ERV25:ETF25"/>
    <mergeCell ref="ETG25:EUQ25"/>
    <mergeCell ref="EUR25:EWB25"/>
    <mergeCell ref="FKI25:FLS25"/>
    <mergeCell ref="FLT25:FND25"/>
    <mergeCell ref="FNE25:FOO25"/>
    <mergeCell ref="FOP25:FPZ25"/>
    <mergeCell ref="FQA25:FRK25"/>
    <mergeCell ref="FDF25:FEP25"/>
    <mergeCell ref="FEQ25:FGA25"/>
    <mergeCell ref="FGB25:FHL25"/>
    <mergeCell ref="FHM25:FIW25"/>
    <mergeCell ref="FIX25:FKH25"/>
    <mergeCell ref="FYO25:FZY25"/>
    <mergeCell ref="FZZ25:GBJ25"/>
    <mergeCell ref="GBK25:GCU25"/>
    <mergeCell ref="GCV25:GEF25"/>
    <mergeCell ref="GEG25:GFQ25"/>
    <mergeCell ref="FRL25:FSV25"/>
    <mergeCell ref="FSW25:FUG25"/>
    <mergeCell ref="FUH25:FVR25"/>
    <mergeCell ref="FVS25:FXC25"/>
    <mergeCell ref="FXD25:FYN25"/>
    <mergeCell ref="GMU25:GOE25"/>
    <mergeCell ref="GOF25:GPP25"/>
    <mergeCell ref="GPQ25:GRA25"/>
    <mergeCell ref="GRB25:GSL25"/>
    <mergeCell ref="GSM25:GTW25"/>
    <mergeCell ref="GFR25:GHB25"/>
    <mergeCell ref="GHC25:GIM25"/>
    <mergeCell ref="GIN25:GJX25"/>
    <mergeCell ref="GJY25:GLI25"/>
    <mergeCell ref="GLJ25:GMT25"/>
    <mergeCell ref="HBA25:HCK25"/>
    <mergeCell ref="HCL25:HDV25"/>
    <mergeCell ref="HDW25:HFG25"/>
    <mergeCell ref="HFH25:HGR25"/>
    <mergeCell ref="HGS25:HIC25"/>
    <mergeCell ref="GTX25:GVH25"/>
    <mergeCell ref="GVI25:GWS25"/>
    <mergeCell ref="GWT25:GYD25"/>
    <mergeCell ref="GYE25:GZO25"/>
    <mergeCell ref="GZP25:HAZ25"/>
    <mergeCell ref="HPG25:HQQ25"/>
    <mergeCell ref="HQR25:HSB25"/>
    <mergeCell ref="HSC25:HTM25"/>
    <mergeCell ref="HTN25:HUX25"/>
    <mergeCell ref="HUY25:HWI25"/>
    <mergeCell ref="HID25:HJN25"/>
    <mergeCell ref="HJO25:HKY25"/>
    <mergeCell ref="HKZ25:HMJ25"/>
    <mergeCell ref="HMK25:HNU25"/>
    <mergeCell ref="HNV25:HPF25"/>
    <mergeCell ref="IDM25:IEW25"/>
    <mergeCell ref="IEX25:IGH25"/>
    <mergeCell ref="IGI25:IHS25"/>
    <mergeCell ref="IHT25:IJD25"/>
    <mergeCell ref="IJE25:IKO25"/>
    <mergeCell ref="HWJ25:HXT25"/>
    <mergeCell ref="HXU25:HZE25"/>
    <mergeCell ref="HZF25:IAP25"/>
    <mergeCell ref="IAQ25:ICA25"/>
    <mergeCell ref="ICB25:IDL25"/>
    <mergeCell ref="IRS25:ITC25"/>
    <mergeCell ref="ITD25:IUN25"/>
    <mergeCell ref="IUO25:IVY25"/>
    <mergeCell ref="IVZ25:IXJ25"/>
    <mergeCell ref="IXK25:IYU25"/>
    <mergeCell ref="IKP25:ILZ25"/>
    <mergeCell ref="IMA25:INK25"/>
    <mergeCell ref="INL25:IOV25"/>
    <mergeCell ref="IOW25:IQG25"/>
    <mergeCell ref="IQH25:IRR25"/>
    <mergeCell ref="JFY25:JHI25"/>
    <mergeCell ref="JHJ25:JIT25"/>
    <mergeCell ref="JIU25:JKE25"/>
    <mergeCell ref="JKF25:JLP25"/>
    <mergeCell ref="JLQ25:JNA25"/>
    <mergeCell ref="IYV25:JAF25"/>
    <mergeCell ref="JAG25:JBQ25"/>
    <mergeCell ref="JBR25:JDB25"/>
    <mergeCell ref="JDC25:JEM25"/>
    <mergeCell ref="JEN25:JFX25"/>
    <mergeCell ref="JUE25:JVO25"/>
    <mergeCell ref="JVP25:JWZ25"/>
    <mergeCell ref="JXA25:JYK25"/>
    <mergeCell ref="JYL25:JZV25"/>
    <mergeCell ref="JZW25:KBG25"/>
    <mergeCell ref="JNB25:JOL25"/>
    <mergeCell ref="JOM25:JPW25"/>
    <mergeCell ref="JPX25:JRH25"/>
    <mergeCell ref="JRI25:JSS25"/>
    <mergeCell ref="JST25:JUD25"/>
    <mergeCell ref="KIK25:KJU25"/>
    <mergeCell ref="KJV25:KLF25"/>
    <mergeCell ref="KLG25:KMQ25"/>
    <mergeCell ref="KMR25:KOB25"/>
    <mergeCell ref="KOC25:KPM25"/>
    <mergeCell ref="KBH25:KCR25"/>
    <mergeCell ref="KCS25:KEC25"/>
    <mergeCell ref="KED25:KFN25"/>
    <mergeCell ref="KFO25:KGY25"/>
    <mergeCell ref="KGZ25:KIJ25"/>
    <mergeCell ref="KWQ25:KYA25"/>
    <mergeCell ref="KYB25:KZL25"/>
    <mergeCell ref="KZM25:LAW25"/>
    <mergeCell ref="LAX25:LCH25"/>
    <mergeCell ref="LCI25:LDS25"/>
    <mergeCell ref="KPN25:KQX25"/>
    <mergeCell ref="KQY25:KSI25"/>
    <mergeCell ref="KSJ25:KTT25"/>
    <mergeCell ref="KTU25:KVE25"/>
    <mergeCell ref="KVF25:KWP25"/>
    <mergeCell ref="LKW25:LMG25"/>
    <mergeCell ref="LMH25:LNR25"/>
    <mergeCell ref="LNS25:LPC25"/>
    <mergeCell ref="LPD25:LQN25"/>
    <mergeCell ref="LQO25:LRY25"/>
    <mergeCell ref="LDT25:LFD25"/>
    <mergeCell ref="LFE25:LGO25"/>
    <mergeCell ref="LGP25:LHZ25"/>
    <mergeCell ref="LIA25:LJK25"/>
    <mergeCell ref="LJL25:LKV25"/>
    <mergeCell ref="LZC25:MAM25"/>
    <mergeCell ref="MAN25:MBX25"/>
    <mergeCell ref="MBY25:MDI25"/>
    <mergeCell ref="MDJ25:MET25"/>
    <mergeCell ref="MEU25:MGE25"/>
    <mergeCell ref="LRZ25:LTJ25"/>
    <mergeCell ref="LTK25:LUU25"/>
    <mergeCell ref="LUV25:LWF25"/>
    <mergeCell ref="LWG25:LXQ25"/>
    <mergeCell ref="LXR25:LZB25"/>
    <mergeCell ref="MNI25:MOS25"/>
    <mergeCell ref="MOT25:MQD25"/>
    <mergeCell ref="MQE25:MRO25"/>
    <mergeCell ref="MRP25:MSZ25"/>
    <mergeCell ref="MTA25:MUK25"/>
    <mergeCell ref="MGF25:MHP25"/>
    <mergeCell ref="MHQ25:MJA25"/>
    <mergeCell ref="MJB25:MKL25"/>
    <mergeCell ref="MKM25:MLW25"/>
    <mergeCell ref="MLX25:MNH25"/>
    <mergeCell ref="NBO25:NCY25"/>
    <mergeCell ref="NCZ25:NEJ25"/>
    <mergeCell ref="NEK25:NFU25"/>
    <mergeCell ref="NFV25:NHF25"/>
    <mergeCell ref="NHG25:NIQ25"/>
    <mergeCell ref="MUL25:MVV25"/>
    <mergeCell ref="MVW25:MXG25"/>
    <mergeCell ref="MXH25:MYR25"/>
    <mergeCell ref="MYS25:NAC25"/>
    <mergeCell ref="NAD25:NBN25"/>
    <mergeCell ref="NPU25:NRE25"/>
    <mergeCell ref="NRF25:NSP25"/>
    <mergeCell ref="NSQ25:NUA25"/>
    <mergeCell ref="NUB25:NVL25"/>
    <mergeCell ref="NVM25:NWW25"/>
    <mergeCell ref="NIR25:NKB25"/>
    <mergeCell ref="NKC25:NLM25"/>
    <mergeCell ref="NLN25:NMX25"/>
    <mergeCell ref="NMY25:NOI25"/>
    <mergeCell ref="NOJ25:NPT25"/>
    <mergeCell ref="OEA25:OFK25"/>
    <mergeCell ref="OFL25:OGV25"/>
    <mergeCell ref="OGW25:OIG25"/>
    <mergeCell ref="OIH25:OJR25"/>
    <mergeCell ref="OJS25:OLC25"/>
    <mergeCell ref="NWX25:NYH25"/>
    <mergeCell ref="NYI25:NZS25"/>
    <mergeCell ref="NZT25:OBD25"/>
    <mergeCell ref="OBE25:OCO25"/>
    <mergeCell ref="OCP25:ODZ25"/>
    <mergeCell ref="OSG25:OTQ25"/>
    <mergeCell ref="OTR25:OVB25"/>
    <mergeCell ref="OVC25:OWM25"/>
    <mergeCell ref="OWN25:OXX25"/>
    <mergeCell ref="OXY25:OZI25"/>
    <mergeCell ref="OLD25:OMN25"/>
    <mergeCell ref="OMO25:ONY25"/>
    <mergeCell ref="ONZ25:OPJ25"/>
    <mergeCell ref="OPK25:OQU25"/>
    <mergeCell ref="OQV25:OSF25"/>
    <mergeCell ref="PGM25:PHW25"/>
    <mergeCell ref="PHX25:PJH25"/>
    <mergeCell ref="PJI25:PKS25"/>
    <mergeCell ref="PKT25:PMD25"/>
    <mergeCell ref="PME25:PNO25"/>
    <mergeCell ref="OZJ25:PAT25"/>
    <mergeCell ref="PAU25:PCE25"/>
    <mergeCell ref="PCF25:PDP25"/>
    <mergeCell ref="PDQ25:PFA25"/>
    <mergeCell ref="PFB25:PGL25"/>
    <mergeCell ref="PUS25:PWC25"/>
    <mergeCell ref="PWD25:PXN25"/>
    <mergeCell ref="PXO25:PYY25"/>
    <mergeCell ref="PYZ25:QAJ25"/>
    <mergeCell ref="QAK25:QBU25"/>
    <mergeCell ref="PNP25:POZ25"/>
    <mergeCell ref="PPA25:PQK25"/>
    <mergeCell ref="PQL25:PRV25"/>
    <mergeCell ref="PRW25:PTG25"/>
    <mergeCell ref="PTH25:PUR25"/>
    <mergeCell ref="QIY25:QKI25"/>
    <mergeCell ref="QKJ25:QLT25"/>
    <mergeCell ref="QLU25:QNE25"/>
    <mergeCell ref="QNF25:QOP25"/>
    <mergeCell ref="QOQ25:QQA25"/>
    <mergeCell ref="QBV25:QDF25"/>
    <mergeCell ref="QDG25:QEQ25"/>
    <mergeCell ref="QER25:QGB25"/>
    <mergeCell ref="QGC25:QHM25"/>
    <mergeCell ref="QHN25:QIX25"/>
    <mergeCell ref="QXE25:QYO25"/>
    <mergeCell ref="QYP25:QZZ25"/>
    <mergeCell ref="RAA25:RBK25"/>
    <mergeCell ref="RBL25:RCV25"/>
    <mergeCell ref="RCW25:REG25"/>
    <mergeCell ref="QQB25:QRL25"/>
    <mergeCell ref="QRM25:QSW25"/>
    <mergeCell ref="QSX25:QUH25"/>
    <mergeCell ref="QUI25:QVS25"/>
    <mergeCell ref="QVT25:QXD25"/>
    <mergeCell ref="RLK25:RMU25"/>
    <mergeCell ref="RMV25:ROF25"/>
    <mergeCell ref="ROG25:RPQ25"/>
    <mergeCell ref="RPR25:RRB25"/>
    <mergeCell ref="RRC25:RSM25"/>
    <mergeCell ref="REH25:RFR25"/>
    <mergeCell ref="RFS25:RHC25"/>
    <mergeCell ref="RHD25:RIN25"/>
    <mergeCell ref="RIO25:RJY25"/>
    <mergeCell ref="RJZ25:RLJ25"/>
    <mergeCell ref="RZQ25:SBA25"/>
    <mergeCell ref="SBB25:SCL25"/>
    <mergeCell ref="SCM25:SDW25"/>
    <mergeCell ref="SDX25:SFH25"/>
    <mergeCell ref="SFI25:SGS25"/>
    <mergeCell ref="RSN25:RTX25"/>
    <mergeCell ref="RTY25:RVI25"/>
    <mergeCell ref="RVJ25:RWT25"/>
    <mergeCell ref="RWU25:RYE25"/>
    <mergeCell ref="RYF25:RZP25"/>
    <mergeCell ref="SNW25:SPG25"/>
    <mergeCell ref="SPH25:SQR25"/>
    <mergeCell ref="SQS25:SSC25"/>
    <mergeCell ref="SSD25:STN25"/>
    <mergeCell ref="STO25:SUY25"/>
    <mergeCell ref="SGT25:SID25"/>
    <mergeCell ref="SIE25:SJO25"/>
    <mergeCell ref="SJP25:SKZ25"/>
    <mergeCell ref="SLA25:SMK25"/>
    <mergeCell ref="SML25:SNV25"/>
    <mergeCell ref="TCC25:TDM25"/>
    <mergeCell ref="TDN25:TEX25"/>
    <mergeCell ref="TEY25:TGI25"/>
    <mergeCell ref="TGJ25:THT25"/>
    <mergeCell ref="THU25:TJE25"/>
    <mergeCell ref="SUZ25:SWJ25"/>
    <mergeCell ref="SWK25:SXU25"/>
    <mergeCell ref="SXV25:SZF25"/>
    <mergeCell ref="SZG25:TAQ25"/>
    <mergeCell ref="TAR25:TCB25"/>
    <mergeCell ref="TQI25:TRS25"/>
    <mergeCell ref="TRT25:TTD25"/>
    <mergeCell ref="TTE25:TUO25"/>
    <mergeCell ref="TUP25:TVZ25"/>
    <mergeCell ref="TWA25:TXK25"/>
    <mergeCell ref="TJF25:TKP25"/>
    <mergeCell ref="TKQ25:TMA25"/>
    <mergeCell ref="TMB25:TNL25"/>
    <mergeCell ref="TNM25:TOW25"/>
    <mergeCell ref="TOX25:TQH25"/>
    <mergeCell ref="UEO25:UFY25"/>
    <mergeCell ref="UFZ25:UHJ25"/>
    <mergeCell ref="UHK25:UIU25"/>
    <mergeCell ref="UIV25:UKF25"/>
    <mergeCell ref="UKG25:ULQ25"/>
    <mergeCell ref="TXL25:TYV25"/>
    <mergeCell ref="TYW25:UAG25"/>
    <mergeCell ref="UAH25:UBR25"/>
    <mergeCell ref="UBS25:UDC25"/>
    <mergeCell ref="UDD25:UEN25"/>
    <mergeCell ref="USU25:UUE25"/>
    <mergeCell ref="UUF25:UVP25"/>
    <mergeCell ref="UVQ25:UXA25"/>
    <mergeCell ref="UXB25:UYL25"/>
    <mergeCell ref="UYM25:UZW25"/>
    <mergeCell ref="ULR25:UNB25"/>
    <mergeCell ref="UNC25:UOM25"/>
    <mergeCell ref="UON25:UPX25"/>
    <mergeCell ref="UPY25:URI25"/>
    <mergeCell ref="URJ25:UST25"/>
    <mergeCell ref="VHA25:VIK25"/>
    <mergeCell ref="VIL25:VJV25"/>
    <mergeCell ref="VJW25:VLG25"/>
    <mergeCell ref="VLH25:VMR25"/>
    <mergeCell ref="VMS25:VOC25"/>
    <mergeCell ref="UZX25:VBH25"/>
    <mergeCell ref="VBI25:VCS25"/>
    <mergeCell ref="VCT25:VED25"/>
    <mergeCell ref="VEE25:VFO25"/>
    <mergeCell ref="VFP25:VGZ25"/>
    <mergeCell ref="VVG25:VWQ25"/>
    <mergeCell ref="VWR25:VYB25"/>
    <mergeCell ref="VYC25:VZM25"/>
    <mergeCell ref="VZN25:WAX25"/>
    <mergeCell ref="WAY25:WCI25"/>
    <mergeCell ref="VOD25:VPN25"/>
    <mergeCell ref="VPO25:VQY25"/>
    <mergeCell ref="VQZ25:VSJ25"/>
    <mergeCell ref="VSK25:VTU25"/>
    <mergeCell ref="VTV25:VVF25"/>
    <mergeCell ref="WJM25:WKW25"/>
    <mergeCell ref="WKX25:WMH25"/>
    <mergeCell ref="WMI25:WNS25"/>
    <mergeCell ref="WNT25:WPD25"/>
    <mergeCell ref="WPE25:WQO25"/>
    <mergeCell ref="WCJ25:WDT25"/>
    <mergeCell ref="WDU25:WFE25"/>
    <mergeCell ref="WFF25:WGP25"/>
    <mergeCell ref="WGQ25:WIA25"/>
    <mergeCell ref="WIB25:WJL25"/>
    <mergeCell ref="WXS25:WZC25"/>
    <mergeCell ref="WZD25:XAN25"/>
    <mergeCell ref="XAO25:XBY25"/>
    <mergeCell ref="XBZ25:XDJ25"/>
    <mergeCell ref="XDK25:XEN25"/>
    <mergeCell ref="WQP25:WRZ25"/>
    <mergeCell ref="WSA25:WTK25"/>
    <mergeCell ref="WTL25:WUV25"/>
    <mergeCell ref="WUW25:WWG25"/>
    <mergeCell ref="WWH25:WXR25"/>
  </mergeCells>
  <pageMargins left="0.17" right="0.70866141732283472" top="0.31" bottom="0.51" header="0.31496062992125984" footer="0.31496062992125984"/>
  <pageSetup paperSize="9" scale="56" orientation="landscape" r:id="rId1"/>
  <ignoredErrors>
    <ignoredError sqref="G28:G29 Q28:Q29 T28:T30 H28:H29 E29 S30" formula="1"/>
    <ignoredError sqref="D30" evalError="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92D050"/>
  </sheetPr>
  <dimension ref="A1:F121"/>
  <sheetViews>
    <sheetView topLeftCell="A22" zoomScaleNormal="100" workbookViewId="0">
      <selection activeCell="A65" sqref="A65:D65"/>
    </sheetView>
  </sheetViews>
  <sheetFormatPr defaultColWidth="11.42578125" defaultRowHeight="12.75"/>
  <cols>
    <col min="1" max="1" width="37.28515625" style="62" customWidth="1"/>
    <col min="2" max="2" width="55.7109375" style="6" customWidth="1"/>
    <col min="3" max="3" width="75.5703125" style="6" bestFit="1" customWidth="1"/>
    <col min="4" max="4" width="66.85546875" style="6" customWidth="1"/>
    <col min="5" max="5" width="11.42578125" style="14"/>
    <col min="6" max="6" width="18.5703125" style="14" customWidth="1"/>
    <col min="7" max="16384" width="11.42578125" style="14"/>
  </cols>
  <sheetData>
    <row r="1" spans="1:4" s="98" customFormat="1" ht="30" customHeight="1">
      <c r="A1" s="584" t="s">
        <v>718</v>
      </c>
      <c r="B1" s="584"/>
      <c r="C1" s="584"/>
      <c r="D1" s="584"/>
    </row>
    <row r="2" spans="1:4" s="58" customFormat="1" ht="31.9" customHeight="1">
      <c r="A2" s="575" t="s">
        <v>405</v>
      </c>
      <c r="B2" s="575"/>
      <c r="C2" s="575"/>
      <c r="D2" s="575"/>
    </row>
    <row r="3" spans="1:4" s="59" customFormat="1" ht="21.6" customHeight="1">
      <c r="A3" s="119"/>
      <c r="B3" s="579"/>
      <c r="C3" s="579"/>
      <c r="D3" s="579"/>
    </row>
    <row r="4" spans="1:4" s="59" customFormat="1" ht="18" customHeight="1">
      <c r="A4" s="113"/>
      <c r="B4" s="480">
        <v>1</v>
      </c>
      <c r="C4" s="21">
        <v>2</v>
      </c>
      <c r="D4" s="21" t="s">
        <v>710</v>
      </c>
    </row>
    <row r="5" spans="1:4" s="13" customFormat="1" ht="19.5" customHeight="1">
      <c r="A5" s="114" t="s">
        <v>711</v>
      </c>
      <c r="B5" s="489">
        <v>46.97</v>
      </c>
      <c r="C5" s="489">
        <v>37.11</v>
      </c>
      <c r="D5" s="490">
        <v>35.24</v>
      </c>
    </row>
    <row r="6" spans="1:4" s="13" customFormat="1" ht="19.5" customHeight="1">
      <c r="A6" s="114" t="s">
        <v>712</v>
      </c>
      <c r="B6" s="489">
        <v>76.37</v>
      </c>
      <c r="C6" s="489">
        <v>60.32</v>
      </c>
      <c r="D6" s="490">
        <v>57.28</v>
      </c>
    </row>
    <row r="7" spans="1:4" s="13" customFormat="1" ht="19.5" customHeight="1">
      <c r="A7" s="114" t="s">
        <v>719</v>
      </c>
      <c r="B7" s="489">
        <v>88.12</v>
      </c>
      <c r="C7" s="489">
        <v>69.59</v>
      </c>
      <c r="D7" s="490">
        <v>66.09</v>
      </c>
    </row>
    <row r="8" spans="1:4" s="9" customFormat="1">
      <c r="A8" s="525"/>
      <c r="B8" s="266" t="s">
        <v>720</v>
      </c>
      <c r="C8" s="205" t="s">
        <v>721</v>
      </c>
      <c r="D8" s="206" t="s">
        <v>722</v>
      </c>
    </row>
    <row r="9" spans="1:4" s="9" customFormat="1" ht="24">
      <c r="A9" s="522"/>
      <c r="B9" s="313" t="s">
        <v>723</v>
      </c>
      <c r="C9" s="142" t="s">
        <v>724</v>
      </c>
      <c r="D9" s="384" t="s">
        <v>725</v>
      </c>
    </row>
    <row r="10" spans="1:4" s="9" customFormat="1" ht="24">
      <c r="A10" s="522"/>
      <c r="B10" s="313" t="s">
        <v>726</v>
      </c>
      <c r="C10" s="208" t="s">
        <v>727</v>
      </c>
      <c r="D10" s="384" t="s">
        <v>728</v>
      </c>
    </row>
    <row r="11" spans="1:4" s="9" customFormat="1">
      <c r="A11" s="522"/>
      <c r="B11" s="207" t="s">
        <v>729</v>
      </c>
      <c r="C11" s="208" t="s">
        <v>730</v>
      </c>
      <c r="D11" s="384" t="s">
        <v>731</v>
      </c>
    </row>
    <row r="12" spans="1:4" s="9" customFormat="1">
      <c r="A12" s="522"/>
      <c r="B12" s="207" t="s">
        <v>732</v>
      </c>
      <c r="C12" s="208" t="s">
        <v>733</v>
      </c>
      <c r="D12" s="384" t="s">
        <v>734</v>
      </c>
    </row>
    <row r="13" spans="1:4" s="9" customFormat="1">
      <c r="A13" s="522"/>
      <c r="B13" s="115"/>
      <c r="C13" s="208" t="s">
        <v>441</v>
      </c>
      <c r="D13" s="384" t="s">
        <v>735</v>
      </c>
    </row>
    <row r="14" spans="1:4" s="9" customFormat="1">
      <c r="A14" s="522"/>
      <c r="B14" s="115"/>
      <c r="C14" s="208" t="s">
        <v>736</v>
      </c>
      <c r="D14" s="384" t="s">
        <v>737</v>
      </c>
    </row>
    <row r="15" spans="1:4" s="9" customFormat="1">
      <c r="A15" s="522"/>
      <c r="B15" s="115"/>
      <c r="C15" s="208" t="s">
        <v>738</v>
      </c>
      <c r="D15" s="384" t="s">
        <v>739</v>
      </c>
    </row>
    <row r="16" spans="1:4" s="9" customFormat="1">
      <c r="A16" s="522"/>
      <c r="B16" s="115"/>
      <c r="C16" s="208" t="s">
        <v>740</v>
      </c>
      <c r="D16" s="384" t="s">
        <v>741</v>
      </c>
    </row>
    <row r="17" spans="1:4" s="9" customFormat="1">
      <c r="A17" s="522"/>
      <c r="B17" s="115"/>
      <c r="C17" s="208" t="s">
        <v>742</v>
      </c>
      <c r="D17" s="384" t="s">
        <v>743</v>
      </c>
    </row>
    <row r="18" spans="1:4" s="9" customFormat="1">
      <c r="A18" s="522"/>
      <c r="B18" s="115"/>
      <c r="C18" s="208" t="s">
        <v>744</v>
      </c>
      <c r="D18" s="384" t="s">
        <v>745</v>
      </c>
    </row>
    <row r="19" spans="1:4" s="9" customFormat="1">
      <c r="A19" s="522"/>
      <c r="B19" s="115"/>
      <c r="C19" s="208" t="s">
        <v>746</v>
      </c>
      <c r="D19" s="384" t="s">
        <v>747</v>
      </c>
    </row>
    <row r="20" spans="1:4" s="9" customFormat="1">
      <c r="A20" s="522"/>
      <c r="B20" s="115"/>
      <c r="C20" s="208" t="s">
        <v>748</v>
      </c>
      <c r="D20" s="384" t="s">
        <v>749</v>
      </c>
    </row>
    <row r="21" spans="1:4" s="9" customFormat="1">
      <c r="A21" s="522"/>
      <c r="B21" s="115"/>
      <c r="C21" s="208" t="s">
        <v>750</v>
      </c>
      <c r="D21" s="384" t="s">
        <v>751</v>
      </c>
    </row>
    <row r="22" spans="1:4" s="9" customFormat="1">
      <c r="A22" s="522"/>
      <c r="B22" s="115"/>
      <c r="C22" s="208" t="s">
        <v>752</v>
      </c>
      <c r="D22" s="384" t="s">
        <v>753</v>
      </c>
    </row>
    <row r="23" spans="1:4" s="9" customFormat="1">
      <c r="A23" s="522"/>
      <c r="B23" s="115"/>
      <c r="C23" s="208" t="s">
        <v>754</v>
      </c>
      <c r="D23" s="384" t="s">
        <v>416</v>
      </c>
    </row>
    <row r="24" spans="1:4" s="9" customFormat="1">
      <c r="A24" s="522"/>
      <c r="B24" s="115"/>
      <c r="C24" s="208" t="s">
        <v>755</v>
      </c>
      <c r="D24" s="384" t="s">
        <v>756</v>
      </c>
    </row>
    <row r="25" spans="1:4" s="9" customFormat="1">
      <c r="A25" s="522"/>
      <c r="B25" s="115"/>
      <c r="C25" s="208" t="s">
        <v>757</v>
      </c>
      <c r="D25" s="384" t="s">
        <v>758</v>
      </c>
    </row>
    <row r="26" spans="1:4" s="9" customFormat="1">
      <c r="A26" s="522"/>
      <c r="B26" s="115"/>
      <c r="C26" s="208" t="s">
        <v>759</v>
      </c>
      <c r="D26" s="384" t="s">
        <v>760</v>
      </c>
    </row>
    <row r="27" spans="1:4" s="9" customFormat="1">
      <c r="A27" s="522"/>
      <c r="B27" s="115"/>
      <c r="C27" s="208" t="s">
        <v>761</v>
      </c>
      <c r="D27" s="384" t="s">
        <v>762</v>
      </c>
    </row>
    <row r="28" spans="1:4" s="9" customFormat="1">
      <c r="A28" s="522"/>
      <c r="B28" s="115"/>
      <c r="C28" s="208" t="s">
        <v>763</v>
      </c>
      <c r="D28" s="384" t="s">
        <v>764</v>
      </c>
    </row>
    <row r="29" spans="1:4" s="9" customFormat="1">
      <c r="A29" s="522"/>
      <c r="B29" s="115"/>
      <c r="C29" s="208" t="s">
        <v>765</v>
      </c>
      <c r="D29" s="384" t="s">
        <v>766</v>
      </c>
    </row>
    <row r="30" spans="1:4" s="9" customFormat="1">
      <c r="A30" s="522"/>
      <c r="B30" s="115"/>
      <c r="C30" s="208" t="s">
        <v>767</v>
      </c>
      <c r="D30" s="384" t="s">
        <v>768</v>
      </c>
    </row>
    <row r="31" spans="1:4" s="9" customFormat="1">
      <c r="A31" s="522"/>
      <c r="B31" s="115"/>
      <c r="C31" s="208" t="s">
        <v>769</v>
      </c>
      <c r="D31" s="384" t="s">
        <v>300</v>
      </c>
    </row>
    <row r="32" spans="1:4" s="9" customFormat="1" ht="24">
      <c r="A32" s="522"/>
      <c r="B32" s="115"/>
      <c r="C32" s="142" t="s">
        <v>770</v>
      </c>
      <c r="D32" s="384" t="s">
        <v>771</v>
      </c>
    </row>
    <row r="33" spans="1:4" s="9" customFormat="1" ht="24">
      <c r="A33" s="522"/>
      <c r="B33" s="115"/>
      <c r="C33" s="208" t="s">
        <v>772</v>
      </c>
      <c r="D33" s="384" t="s">
        <v>773</v>
      </c>
    </row>
    <row r="34" spans="1:4" s="9" customFormat="1">
      <c r="A34" s="522"/>
      <c r="B34" s="115"/>
      <c r="C34" s="208" t="s">
        <v>160</v>
      </c>
      <c r="D34" s="384" t="s">
        <v>774</v>
      </c>
    </row>
    <row r="35" spans="1:4" s="9" customFormat="1">
      <c r="A35" s="522"/>
      <c r="B35" s="115"/>
      <c r="C35" s="208" t="s">
        <v>775</v>
      </c>
      <c r="D35" s="384" t="s">
        <v>776</v>
      </c>
    </row>
    <row r="36" spans="1:4" s="9" customFormat="1">
      <c r="A36" s="522"/>
      <c r="B36" s="115"/>
      <c r="C36" s="208" t="s">
        <v>777</v>
      </c>
      <c r="D36" s="384" t="s">
        <v>778</v>
      </c>
    </row>
    <row r="37" spans="1:4" s="9" customFormat="1" ht="13.5">
      <c r="A37" s="522"/>
      <c r="B37" s="115"/>
      <c r="C37" s="208" t="s">
        <v>779</v>
      </c>
      <c r="D37" s="364" t="s">
        <v>780</v>
      </c>
    </row>
    <row r="38" spans="1:4" s="9" customFormat="1" ht="24">
      <c r="A38" s="522"/>
      <c r="B38" s="115"/>
      <c r="C38" s="208" t="s">
        <v>781</v>
      </c>
      <c r="D38" s="384" t="s">
        <v>782</v>
      </c>
    </row>
    <row r="39" spans="1:4" s="9" customFormat="1">
      <c r="A39" s="522"/>
      <c r="B39" s="115"/>
      <c r="C39" s="208" t="s">
        <v>783</v>
      </c>
      <c r="D39" s="384"/>
    </row>
    <row r="40" spans="1:4" s="9" customFormat="1">
      <c r="A40" s="522"/>
      <c r="B40" s="115"/>
      <c r="C40" s="208" t="s">
        <v>784</v>
      </c>
      <c r="D40" s="384"/>
    </row>
    <row r="41" spans="1:4" s="9" customFormat="1">
      <c r="A41" s="522"/>
      <c r="B41" s="115"/>
      <c r="C41" s="208" t="s">
        <v>785</v>
      </c>
      <c r="D41" s="384"/>
    </row>
    <row r="42" spans="1:4" s="9" customFormat="1">
      <c r="A42" s="522"/>
      <c r="B42" s="115"/>
      <c r="C42" s="208" t="s">
        <v>786</v>
      </c>
      <c r="D42" s="384"/>
    </row>
    <row r="43" spans="1:4" s="9" customFormat="1">
      <c r="A43" s="522"/>
      <c r="B43" s="115"/>
      <c r="C43" s="208" t="s">
        <v>787</v>
      </c>
      <c r="D43" s="384"/>
    </row>
    <row r="44" spans="1:4" s="9" customFormat="1">
      <c r="A44" s="522"/>
      <c r="B44" s="115"/>
      <c r="C44" s="208" t="s">
        <v>788</v>
      </c>
      <c r="D44" s="384"/>
    </row>
    <row r="45" spans="1:4" s="9" customFormat="1">
      <c r="A45" s="522"/>
      <c r="B45" s="115"/>
      <c r="C45" s="208" t="s">
        <v>789</v>
      </c>
      <c r="D45" s="384"/>
    </row>
    <row r="46" spans="1:4" s="9" customFormat="1">
      <c r="A46" s="522"/>
      <c r="B46" s="115"/>
      <c r="C46" s="208" t="s">
        <v>790</v>
      </c>
      <c r="D46" s="384"/>
    </row>
    <row r="47" spans="1:4" s="9" customFormat="1">
      <c r="A47" s="522"/>
      <c r="B47" s="115"/>
      <c r="C47" s="208" t="s">
        <v>791</v>
      </c>
      <c r="D47" s="384"/>
    </row>
    <row r="48" spans="1:4" s="9" customFormat="1">
      <c r="A48" s="522"/>
      <c r="B48" s="115"/>
      <c r="C48" s="208" t="s">
        <v>792</v>
      </c>
      <c r="D48" s="384"/>
    </row>
    <row r="49" spans="1:4" s="9" customFormat="1">
      <c r="A49" s="522"/>
      <c r="B49" s="115"/>
      <c r="C49" s="208" t="s">
        <v>793</v>
      </c>
      <c r="D49" s="384"/>
    </row>
    <row r="50" spans="1:4" s="9" customFormat="1">
      <c r="A50" s="522"/>
      <c r="B50" s="115"/>
      <c r="C50" s="208" t="s">
        <v>794</v>
      </c>
      <c r="D50" s="384"/>
    </row>
    <row r="51" spans="1:4" s="9" customFormat="1">
      <c r="A51" s="522"/>
      <c r="B51" s="115"/>
      <c r="C51" s="208" t="s">
        <v>795</v>
      </c>
      <c r="D51" s="384"/>
    </row>
    <row r="52" spans="1:4" s="9" customFormat="1">
      <c r="A52" s="522"/>
      <c r="B52" s="115"/>
      <c r="C52" s="208" t="s">
        <v>796</v>
      </c>
      <c r="D52" s="384"/>
    </row>
    <row r="53" spans="1:4" s="9" customFormat="1">
      <c r="A53" s="523"/>
      <c r="B53" s="523"/>
      <c r="C53" s="208" t="s">
        <v>307</v>
      </c>
      <c r="D53" s="384"/>
    </row>
    <row r="54" spans="1:4" s="9" customFormat="1">
      <c r="A54" s="523"/>
      <c r="B54" s="523"/>
      <c r="C54" s="208" t="s">
        <v>797</v>
      </c>
      <c r="D54" s="384"/>
    </row>
    <row r="55" spans="1:4" s="9" customFormat="1">
      <c r="A55" s="523"/>
      <c r="B55" s="523"/>
      <c r="C55" s="208" t="s">
        <v>798</v>
      </c>
      <c r="D55" s="384"/>
    </row>
    <row r="56" spans="1:4" s="9" customFormat="1" ht="13.5">
      <c r="A56" s="523"/>
      <c r="B56" s="523"/>
      <c r="C56" s="265" t="s">
        <v>780</v>
      </c>
      <c r="D56" s="384"/>
    </row>
    <row r="57" spans="1:4" s="9" customFormat="1">
      <c r="A57" s="523"/>
      <c r="B57" s="523"/>
      <c r="C57" s="208" t="s">
        <v>799</v>
      </c>
      <c r="D57" s="384"/>
    </row>
    <row r="58" spans="1:4" s="9" customFormat="1">
      <c r="A58" s="523"/>
      <c r="B58" s="523"/>
      <c r="C58" s="208" t="s">
        <v>800</v>
      </c>
      <c r="D58" s="384"/>
    </row>
    <row r="59" spans="1:4" s="9" customFormat="1">
      <c r="A59" s="523"/>
      <c r="B59" s="523"/>
      <c r="C59" s="208" t="s">
        <v>801</v>
      </c>
      <c r="D59" s="384"/>
    </row>
    <row r="60" spans="1:4" s="9" customFormat="1">
      <c r="A60" s="523"/>
      <c r="B60" s="115"/>
      <c r="C60" s="208" t="s">
        <v>802</v>
      </c>
      <c r="D60" s="384"/>
    </row>
    <row r="61" spans="1:4" s="9" customFormat="1" ht="24">
      <c r="A61" s="522"/>
      <c r="B61" s="115"/>
      <c r="C61" s="142" t="s">
        <v>803</v>
      </c>
      <c r="D61" s="384"/>
    </row>
    <row r="62" spans="1:4" s="9" customFormat="1">
      <c r="A62" s="522"/>
      <c r="B62" s="115"/>
      <c r="C62" s="208" t="s">
        <v>804</v>
      </c>
      <c r="D62" s="384"/>
    </row>
    <row r="63" spans="1:4" s="9" customFormat="1">
      <c r="A63" s="522"/>
      <c r="B63" s="115"/>
      <c r="C63" s="208" t="s">
        <v>805</v>
      </c>
      <c r="D63" s="384"/>
    </row>
    <row r="64" spans="1:4" s="9" customFormat="1">
      <c r="A64" s="526"/>
      <c r="B64" s="187"/>
      <c r="C64" s="209"/>
      <c r="D64" s="210"/>
    </row>
    <row r="65" spans="1:6" s="13" customFormat="1" ht="15.75" customHeight="1">
      <c r="A65" s="589" t="s">
        <v>806</v>
      </c>
      <c r="B65" s="589"/>
      <c r="C65" s="589"/>
      <c r="D65" s="589"/>
    </row>
    <row r="66" spans="1:6" s="35" customFormat="1" ht="27.75" customHeight="1" thickBot="1">
      <c r="A66" s="582" t="s">
        <v>716</v>
      </c>
      <c r="B66" s="582"/>
      <c r="C66" s="582"/>
      <c r="D66" s="582"/>
    </row>
    <row r="67" spans="1:6" s="13" customFormat="1" ht="27.75" customHeight="1" thickBot="1">
      <c r="A67" s="713" t="s">
        <v>257</v>
      </c>
      <c r="B67" s="713"/>
      <c r="C67" s="617" t="s">
        <v>197</v>
      </c>
      <c r="D67" s="722" t="s">
        <v>198</v>
      </c>
      <c r="E67" s="723" t="s">
        <v>807</v>
      </c>
      <c r="F67" s="724"/>
    </row>
    <row r="68" spans="1:6" s="13" customFormat="1">
      <c r="A68" s="713"/>
      <c r="B68" s="713"/>
      <c r="C68" s="597"/>
      <c r="D68" s="723"/>
      <c r="E68" s="725"/>
      <c r="F68" s="726"/>
    </row>
    <row r="69" spans="1:6" s="13" customFormat="1" ht="12.75" customHeight="1">
      <c r="A69" s="727"/>
      <c r="B69" s="727"/>
      <c r="C69" s="599">
        <v>60</v>
      </c>
      <c r="D69" s="599">
        <v>97.5</v>
      </c>
      <c r="E69" s="641">
        <v>112.5</v>
      </c>
      <c r="F69" s="629"/>
    </row>
    <row r="70" spans="1:6" s="13" customFormat="1" ht="12.75" customHeight="1">
      <c r="A70" s="730" t="s">
        <v>808</v>
      </c>
      <c r="B70" s="730"/>
      <c r="C70" s="646"/>
      <c r="D70" s="646"/>
      <c r="E70" s="648"/>
      <c r="F70" s="630"/>
    </row>
    <row r="71" spans="1:6" s="13" customFormat="1" ht="12.75" customHeight="1">
      <c r="A71" s="712" t="s">
        <v>809</v>
      </c>
      <c r="B71" s="712"/>
      <c r="C71" s="600"/>
      <c r="D71" s="600"/>
      <c r="E71" s="728"/>
      <c r="F71" s="729"/>
    </row>
    <row r="72" spans="1:6" s="13" customFormat="1" ht="12.75" customHeight="1">
      <c r="A72" s="62"/>
      <c r="B72" s="6"/>
      <c r="C72" s="6"/>
      <c r="D72" s="6"/>
    </row>
    <row r="73" spans="1:6" s="13" customFormat="1">
      <c r="A73" s="62"/>
      <c r="B73" s="6"/>
      <c r="C73" s="6"/>
      <c r="D73" s="6"/>
    </row>
    <row r="74" spans="1:6" s="13" customFormat="1">
      <c r="A74" s="62"/>
      <c r="B74" s="6"/>
      <c r="C74" s="6"/>
    </row>
    <row r="75" spans="1:6" s="13" customFormat="1">
      <c r="A75" s="62"/>
      <c r="B75" s="6"/>
      <c r="C75" s="6"/>
    </row>
    <row r="76" spans="1:6" s="13" customFormat="1">
      <c r="A76" s="62"/>
      <c r="B76" s="6"/>
      <c r="C76" s="6"/>
    </row>
    <row r="77" spans="1:6" s="13" customFormat="1">
      <c r="A77" s="62"/>
      <c r="B77" s="6"/>
      <c r="C77" s="6"/>
    </row>
    <row r="78" spans="1:6" s="13" customFormat="1">
      <c r="A78" s="62"/>
      <c r="B78" s="6"/>
      <c r="C78" s="6"/>
    </row>
    <row r="79" spans="1:6" s="13" customFormat="1">
      <c r="A79" s="62"/>
      <c r="B79" s="6"/>
      <c r="C79" s="6"/>
    </row>
    <row r="80" spans="1:6" s="13" customFormat="1">
      <c r="A80" s="62"/>
      <c r="B80" s="6"/>
      <c r="C80" s="6"/>
    </row>
    <row r="81" spans="1:4" s="13" customFormat="1">
      <c r="A81" s="62"/>
      <c r="B81" s="6"/>
      <c r="C81" s="6"/>
    </row>
    <row r="82" spans="1:4" s="13" customFormat="1">
      <c r="A82" s="62"/>
      <c r="B82" s="6"/>
      <c r="C82" s="6"/>
    </row>
    <row r="83" spans="1:4" s="13" customFormat="1">
      <c r="A83" s="62"/>
      <c r="B83" s="6"/>
      <c r="C83" s="6"/>
    </row>
    <row r="84" spans="1:4" s="13" customFormat="1">
      <c r="A84" s="62"/>
      <c r="B84" s="6"/>
      <c r="C84" s="6"/>
    </row>
    <row r="85" spans="1:4" s="13" customFormat="1">
      <c r="A85" s="62"/>
      <c r="B85" s="6"/>
      <c r="C85" s="6"/>
    </row>
    <row r="86" spans="1:4" s="13" customFormat="1">
      <c r="A86" s="62"/>
      <c r="B86" s="6"/>
      <c r="C86" s="6"/>
    </row>
    <row r="87" spans="1:4" s="13" customFormat="1">
      <c r="A87" s="62"/>
      <c r="B87" s="6"/>
      <c r="C87" s="6"/>
      <c r="D87" s="6"/>
    </row>
    <row r="88" spans="1:4" s="13" customFormat="1">
      <c r="A88" s="62"/>
      <c r="B88" s="6"/>
      <c r="C88" s="6"/>
      <c r="D88" s="6"/>
    </row>
    <row r="89" spans="1:4" s="13" customFormat="1">
      <c r="A89" s="62"/>
      <c r="B89" s="6"/>
      <c r="C89" s="6"/>
      <c r="D89" s="6"/>
    </row>
    <row r="90" spans="1:4" s="13" customFormat="1">
      <c r="A90" s="62"/>
      <c r="B90" s="6"/>
      <c r="C90" s="6"/>
      <c r="D90" s="6"/>
    </row>
    <row r="91" spans="1:4" s="13" customFormat="1">
      <c r="A91" s="62"/>
      <c r="B91" s="6"/>
      <c r="C91" s="6"/>
      <c r="D91" s="6"/>
    </row>
    <row r="92" spans="1:4" s="13" customFormat="1">
      <c r="A92" s="62"/>
      <c r="B92" s="6"/>
      <c r="C92" s="6"/>
      <c r="D92" s="6"/>
    </row>
    <row r="93" spans="1:4" s="13" customFormat="1">
      <c r="A93" s="62"/>
      <c r="B93" s="6"/>
      <c r="C93" s="6"/>
      <c r="D93" s="6"/>
    </row>
    <row r="94" spans="1:4" s="13" customFormat="1">
      <c r="A94" s="62"/>
      <c r="B94" s="6"/>
      <c r="C94" s="6"/>
      <c r="D94" s="6"/>
    </row>
    <row r="95" spans="1:4" s="13" customFormat="1">
      <c r="A95" s="62"/>
      <c r="B95" s="6"/>
      <c r="C95" s="6"/>
      <c r="D95" s="6"/>
    </row>
    <row r="96" spans="1:4" s="13" customFormat="1">
      <c r="A96" s="62"/>
      <c r="B96" s="6"/>
      <c r="C96" s="6"/>
      <c r="D96" s="6"/>
    </row>
    <row r="97" spans="1:4" s="13" customFormat="1">
      <c r="A97" s="62"/>
      <c r="B97" s="6"/>
      <c r="C97" s="6"/>
      <c r="D97" s="6"/>
    </row>
    <row r="98" spans="1:4" s="13" customFormat="1">
      <c r="A98" s="62"/>
      <c r="B98" s="6"/>
      <c r="C98" s="6"/>
      <c r="D98" s="6"/>
    </row>
    <row r="99" spans="1:4" s="13" customFormat="1">
      <c r="A99" s="62"/>
      <c r="B99" s="6"/>
      <c r="C99" s="6"/>
      <c r="D99" s="6"/>
    </row>
    <row r="100" spans="1:4" s="13" customFormat="1">
      <c r="A100" s="62"/>
      <c r="B100" s="6"/>
      <c r="C100" s="6"/>
      <c r="D100" s="6"/>
    </row>
    <row r="101" spans="1:4" s="13" customFormat="1">
      <c r="A101" s="62"/>
      <c r="B101" s="6"/>
      <c r="C101" s="6"/>
      <c r="D101" s="6"/>
    </row>
    <row r="102" spans="1:4" s="13" customFormat="1">
      <c r="A102" s="62"/>
      <c r="B102" s="6"/>
      <c r="C102" s="6"/>
      <c r="D102" s="6"/>
    </row>
    <row r="103" spans="1:4" s="13" customFormat="1">
      <c r="A103" s="62"/>
      <c r="B103" s="6"/>
      <c r="C103" s="6"/>
      <c r="D103" s="6"/>
    </row>
    <row r="104" spans="1:4" s="13" customFormat="1">
      <c r="A104" s="62"/>
      <c r="B104" s="6"/>
      <c r="C104" s="6"/>
      <c r="D104" s="6"/>
    </row>
    <row r="105" spans="1:4" s="13" customFormat="1">
      <c r="A105" s="62"/>
      <c r="B105" s="6"/>
      <c r="C105" s="6"/>
      <c r="D105" s="6"/>
    </row>
    <row r="106" spans="1:4" s="13" customFormat="1">
      <c r="A106" s="62"/>
      <c r="B106" s="6"/>
      <c r="C106" s="6"/>
      <c r="D106" s="6"/>
    </row>
    <row r="107" spans="1:4" s="13" customFormat="1">
      <c r="A107" s="62"/>
      <c r="B107" s="6"/>
      <c r="C107" s="6"/>
      <c r="D107" s="6"/>
    </row>
    <row r="108" spans="1:4" s="13" customFormat="1">
      <c r="A108" s="62"/>
      <c r="B108" s="6"/>
      <c r="C108" s="6"/>
      <c r="D108" s="6"/>
    </row>
    <row r="109" spans="1:4" s="13" customFormat="1">
      <c r="A109" s="62"/>
      <c r="B109" s="6"/>
      <c r="C109" s="6"/>
      <c r="D109" s="6"/>
    </row>
    <row r="110" spans="1:4" s="13" customFormat="1">
      <c r="A110" s="62"/>
      <c r="B110" s="6"/>
      <c r="C110" s="6"/>
      <c r="D110" s="6"/>
    </row>
    <row r="111" spans="1:4" s="13" customFormat="1">
      <c r="A111" s="62"/>
      <c r="B111" s="6"/>
      <c r="C111" s="6"/>
      <c r="D111" s="6"/>
    </row>
    <row r="112" spans="1:4" s="13" customFormat="1">
      <c r="A112" s="62"/>
      <c r="B112" s="6"/>
      <c r="C112" s="6"/>
      <c r="D112" s="6"/>
    </row>
    <row r="113" spans="1:6" s="13" customFormat="1">
      <c r="A113" s="62"/>
      <c r="B113" s="6"/>
      <c r="C113" s="6"/>
      <c r="D113" s="6"/>
    </row>
    <row r="114" spans="1:6" s="13" customFormat="1">
      <c r="A114" s="62"/>
      <c r="B114" s="6"/>
      <c r="C114" s="6"/>
      <c r="D114" s="6"/>
    </row>
    <row r="115" spans="1:6" s="13" customFormat="1">
      <c r="A115" s="62"/>
      <c r="B115" s="6"/>
      <c r="C115" s="6"/>
      <c r="D115" s="6"/>
    </row>
    <row r="116" spans="1:6" s="13" customFormat="1">
      <c r="A116" s="62"/>
      <c r="B116" s="6"/>
      <c r="C116" s="6"/>
      <c r="D116" s="6"/>
    </row>
    <row r="117" spans="1:6" s="13" customFormat="1">
      <c r="A117" s="62"/>
      <c r="B117" s="6"/>
      <c r="C117" s="6"/>
      <c r="D117" s="6"/>
    </row>
    <row r="118" spans="1:6" s="13" customFormat="1">
      <c r="A118" s="62"/>
      <c r="B118" s="6"/>
      <c r="C118" s="6"/>
      <c r="D118" s="6"/>
    </row>
    <row r="119" spans="1:6" s="13" customFormat="1">
      <c r="A119" s="62"/>
      <c r="B119" s="6"/>
      <c r="C119" s="6"/>
      <c r="D119" s="6"/>
    </row>
    <row r="120" spans="1:6" s="13" customFormat="1">
      <c r="A120" s="62"/>
      <c r="B120" s="6"/>
      <c r="C120" s="6"/>
      <c r="D120" s="6"/>
    </row>
    <row r="121" spans="1:6" s="13" customFormat="1">
      <c r="A121" s="62"/>
      <c r="B121" s="6"/>
      <c r="C121" s="6"/>
      <c r="D121" s="6"/>
      <c r="E121" s="14"/>
      <c r="F121" s="14"/>
    </row>
  </sheetData>
  <sheetProtection selectLockedCells="1" selectUnlockedCells="1"/>
  <mergeCells count="15">
    <mergeCell ref="A67:B68"/>
    <mergeCell ref="C67:C68"/>
    <mergeCell ref="D67:D68"/>
    <mergeCell ref="E67:F68"/>
    <mergeCell ref="A69:B69"/>
    <mergeCell ref="C69:C71"/>
    <mergeCell ref="D69:D71"/>
    <mergeCell ref="E69:F71"/>
    <mergeCell ref="A70:B70"/>
    <mergeCell ref="A71:B71"/>
    <mergeCell ref="A1:D1"/>
    <mergeCell ref="A2:D2"/>
    <mergeCell ref="A66:D66"/>
    <mergeCell ref="B3:D3"/>
    <mergeCell ref="A65:D65"/>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810</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92D050"/>
  </sheetPr>
  <dimension ref="A1:C124"/>
  <sheetViews>
    <sheetView zoomScaleNormal="100" workbookViewId="0">
      <selection activeCell="E25" sqref="E25"/>
    </sheetView>
  </sheetViews>
  <sheetFormatPr defaultColWidth="9.140625" defaultRowHeight="12.75"/>
  <cols>
    <col min="1" max="1" width="38.28515625" style="62" customWidth="1"/>
    <col min="2" max="2" width="81.7109375" style="6" customWidth="1"/>
    <col min="3" max="16384" width="9.140625" style="14"/>
  </cols>
  <sheetData>
    <row r="1" spans="1:3" s="57" customFormat="1" ht="30" customHeight="1">
      <c r="A1" s="661" t="s">
        <v>811</v>
      </c>
      <c r="B1" s="663"/>
    </row>
    <row r="2" spans="1:3" s="58" customFormat="1" ht="53.25" customHeight="1">
      <c r="A2" s="567" t="s">
        <v>812</v>
      </c>
      <c r="B2" s="569"/>
    </row>
    <row r="3" spans="1:3" s="59" customFormat="1" ht="25.5" customHeight="1">
      <c r="A3" s="678" t="s">
        <v>813</v>
      </c>
      <c r="B3" s="731"/>
    </row>
    <row r="4" spans="1:3" s="59" customFormat="1" ht="18" customHeight="1">
      <c r="A4" s="1"/>
      <c r="B4" s="503">
        <v>1</v>
      </c>
    </row>
    <row r="5" spans="1:3" s="44" customFormat="1" ht="19.5" customHeight="1">
      <c r="A5" s="3" t="s">
        <v>93</v>
      </c>
      <c r="B5" s="374">
        <v>21.95</v>
      </c>
    </row>
    <row r="6" spans="1:3" s="44" customFormat="1" ht="19.5" customHeight="1">
      <c r="A6" s="3" t="s">
        <v>94</v>
      </c>
      <c r="B6" s="374">
        <v>34</v>
      </c>
    </row>
    <row r="7" spans="1:3" s="44" customFormat="1" ht="19.5" customHeight="1">
      <c r="A7" s="3" t="s">
        <v>95</v>
      </c>
      <c r="B7" s="374">
        <v>73.650000000000006</v>
      </c>
    </row>
    <row r="8" spans="1:3" s="44" customFormat="1" ht="19.5" customHeight="1">
      <c r="A8" s="3" t="s">
        <v>814</v>
      </c>
      <c r="B8" s="374">
        <v>102</v>
      </c>
    </row>
    <row r="9" spans="1:3" s="60" customFormat="1" ht="12">
      <c r="A9" s="361"/>
      <c r="B9" s="385" t="s">
        <v>402</v>
      </c>
    </row>
    <row r="10" spans="1:3" s="60" customFormat="1" ht="12">
      <c r="A10" s="143"/>
      <c r="B10" s="385" t="s">
        <v>560</v>
      </c>
    </row>
    <row r="11" spans="1:3" s="60" customFormat="1" ht="12">
      <c r="A11" s="143"/>
      <c r="B11" s="385" t="s">
        <v>130</v>
      </c>
    </row>
    <row r="12" spans="1:3" s="60" customFormat="1" ht="12">
      <c r="A12" s="143"/>
      <c r="B12" s="385" t="s">
        <v>132</v>
      </c>
    </row>
    <row r="13" spans="1:3" s="61" customFormat="1" ht="12">
      <c r="A13" s="143"/>
      <c r="B13" s="385" t="s">
        <v>452</v>
      </c>
    </row>
    <row r="14" spans="1:3" s="61" customFormat="1" ht="11.25" customHeight="1">
      <c r="A14" s="143"/>
      <c r="B14" s="385" t="s">
        <v>201</v>
      </c>
    </row>
    <row r="15" spans="1:3" s="61" customFormat="1" ht="54.75" customHeight="1">
      <c r="A15" s="452"/>
      <c r="B15" s="453" t="s">
        <v>815</v>
      </c>
      <c r="C15" s="312"/>
    </row>
    <row r="16" spans="1:3" s="61" customFormat="1" ht="7.5" customHeight="1">
      <c r="A16" s="454"/>
      <c r="B16" s="455"/>
      <c r="C16" s="451"/>
    </row>
    <row r="17" spans="1:3" s="13" customFormat="1" ht="12.75" customHeight="1">
      <c r="A17" s="590" t="s">
        <v>216</v>
      </c>
      <c r="B17" s="590"/>
      <c r="C17" s="61"/>
    </row>
    <row r="18" spans="1:3" s="13" customFormat="1">
      <c r="A18" s="62"/>
      <c r="B18" s="6"/>
    </row>
    <row r="19" spans="1:3" s="13" customFormat="1">
      <c r="A19" s="62"/>
      <c r="B19" s="6"/>
    </row>
    <row r="20" spans="1:3" s="13" customFormat="1">
      <c r="A20" s="62"/>
      <c r="B20" s="6"/>
    </row>
    <row r="21" spans="1:3" s="13" customFormat="1">
      <c r="A21" s="62"/>
      <c r="B21" s="6"/>
    </row>
    <row r="22" spans="1:3" s="13" customFormat="1">
      <c r="A22" s="62"/>
      <c r="B22" s="6"/>
    </row>
    <row r="23" spans="1:3" s="13" customFormat="1">
      <c r="A23" s="62"/>
      <c r="B23" s="6"/>
    </row>
    <row r="24" spans="1:3" s="13" customFormat="1">
      <c r="A24" s="62"/>
      <c r="B24" s="6"/>
    </row>
    <row r="25" spans="1:3" s="13" customFormat="1">
      <c r="A25" s="62"/>
      <c r="B25" s="6"/>
    </row>
    <row r="26" spans="1:3" s="13" customFormat="1">
      <c r="A26" s="62"/>
      <c r="B26" s="6"/>
    </row>
    <row r="27" spans="1:3" s="13" customFormat="1">
      <c r="A27" s="62"/>
      <c r="B27" s="6"/>
    </row>
    <row r="28" spans="1:3" s="13" customFormat="1">
      <c r="A28" s="62"/>
      <c r="B28" s="6"/>
    </row>
    <row r="29" spans="1:3" s="13" customFormat="1">
      <c r="A29" s="62"/>
      <c r="B29" s="6"/>
    </row>
    <row r="30" spans="1:3" s="13" customFormat="1">
      <c r="A30" s="62"/>
      <c r="B30" s="6"/>
    </row>
    <row r="31" spans="1:3" s="13" customFormat="1">
      <c r="A31" s="62"/>
      <c r="B31" s="6"/>
    </row>
    <row r="32" spans="1:3" s="13" customFormat="1">
      <c r="A32" s="62"/>
      <c r="B32" s="6"/>
    </row>
    <row r="33" spans="1:2" s="13" customFormat="1">
      <c r="A33" s="62"/>
      <c r="B33" s="6"/>
    </row>
    <row r="34" spans="1:2" s="13" customFormat="1">
      <c r="A34" s="62"/>
      <c r="B34" s="6"/>
    </row>
    <row r="35" spans="1:2" s="13" customFormat="1">
      <c r="A35" s="62"/>
      <c r="B35" s="6"/>
    </row>
    <row r="36" spans="1:2" s="13" customFormat="1">
      <c r="A36" s="62"/>
      <c r="B36" s="6"/>
    </row>
    <row r="37" spans="1:2" s="13" customFormat="1">
      <c r="A37" s="62"/>
      <c r="B37" s="6"/>
    </row>
    <row r="38" spans="1:2" s="13" customFormat="1">
      <c r="A38" s="62"/>
      <c r="B38" s="6"/>
    </row>
    <row r="39" spans="1:2" s="13" customFormat="1">
      <c r="A39" s="62"/>
      <c r="B39" s="6"/>
    </row>
    <row r="40" spans="1:2" s="13" customFormat="1">
      <c r="A40" s="62"/>
      <c r="B40" s="6"/>
    </row>
    <row r="41" spans="1:2" s="13" customFormat="1">
      <c r="A41" s="62"/>
      <c r="B41" s="6"/>
    </row>
    <row r="42" spans="1:2" s="13" customFormat="1">
      <c r="A42" s="62"/>
      <c r="B42" s="6"/>
    </row>
    <row r="43" spans="1:2" s="13" customFormat="1">
      <c r="A43" s="62"/>
      <c r="B43" s="6"/>
    </row>
    <row r="44" spans="1:2" s="13" customFormat="1">
      <c r="A44" s="62"/>
      <c r="B44" s="6"/>
    </row>
    <row r="45" spans="1:2" s="13" customFormat="1">
      <c r="A45" s="62"/>
      <c r="B45" s="6"/>
    </row>
    <row r="46" spans="1:2" s="13" customFormat="1">
      <c r="A46" s="62"/>
      <c r="B46" s="6"/>
    </row>
    <row r="47" spans="1:2" s="13" customFormat="1">
      <c r="A47" s="62"/>
      <c r="B47" s="6"/>
    </row>
    <row r="48" spans="1:2" s="13" customFormat="1">
      <c r="A48" s="62"/>
      <c r="B48" s="6"/>
    </row>
    <row r="49" spans="1:2" s="13" customFormat="1">
      <c r="A49" s="62"/>
      <c r="B49" s="6"/>
    </row>
    <row r="50" spans="1:2" s="13" customFormat="1">
      <c r="A50" s="62"/>
      <c r="B50" s="6"/>
    </row>
    <row r="51" spans="1:2" s="13" customFormat="1">
      <c r="A51" s="62"/>
      <c r="B51" s="6"/>
    </row>
    <row r="52" spans="1:2" s="13" customFormat="1">
      <c r="A52" s="62"/>
      <c r="B52" s="6"/>
    </row>
    <row r="53" spans="1:2" s="13" customFormat="1">
      <c r="A53" s="62"/>
      <c r="B53" s="6"/>
    </row>
    <row r="54" spans="1:2" s="13" customFormat="1">
      <c r="A54" s="62"/>
      <c r="B54" s="6"/>
    </row>
    <row r="55" spans="1:2" s="13" customFormat="1">
      <c r="A55" s="62"/>
      <c r="B55" s="6"/>
    </row>
    <row r="56" spans="1:2" s="13" customFormat="1">
      <c r="A56" s="62"/>
      <c r="B56" s="6"/>
    </row>
    <row r="57" spans="1:2" s="13" customFormat="1">
      <c r="A57" s="62"/>
      <c r="B57" s="6"/>
    </row>
    <row r="58" spans="1:2" s="13" customFormat="1">
      <c r="A58" s="62"/>
      <c r="B58" s="6"/>
    </row>
    <row r="59" spans="1:2" s="13" customFormat="1">
      <c r="A59" s="62"/>
      <c r="B59" s="6"/>
    </row>
    <row r="60" spans="1:2" s="13" customFormat="1">
      <c r="A60" s="62"/>
      <c r="B60" s="6"/>
    </row>
    <row r="61" spans="1:2" s="13" customFormat="1">
      <c r="A61" s="62"/>
      <c r="B61" s="6"/>
    </row>
    <row r="62" spans="1:2" s="13" customFormat="1">
      <c r="A62" s="62"/>
      <c r="B62" s="6"/>
    </row>
    <row r="63" spans="1:2" s="13" customFormat="1">
      <c r="A63" s="62"/>
      <c r="B63" s="6"/>
    </row>
    <row r="64" spans="1:2" s="13" customFormat="1">
      <c r="A64" s="62"/>
      <c r="B64" s="6"/>
    </row>
    <row r="65" spans="1:2" s="13" customFormat="1">
      <c r="A65" s="62"/>
      <c r="B65" s="6"/>
    </row>
    <row r="66" spans="1:2" s="13" customFormat="1">
      <c r="A66" s="62"/>
      <c r="B66" s="6"/>
    </row>
    <row r="67" spans="1:2" s="13" customFormat="1">
      <c r="A67" s="62"/>
      <c r="B67" s="6"/>
    </row>
    <row r="68" spans="1:2" s="13" customFormat="1">
      <c r="A68" s="62"/>
      <c r="B68" s="6"/>
    </row>
    <row r="69" spans="1:2" s="13" customFormat="1">
      <c r="A69" s="62"/>
      <c r="B69" s="6"/>
    </row>
    <row r="70" spans="1:2" s="13" customFormat="1">
      <c r="A70" s="62"/>
      <c r="B70" s="6"/>
    </row>
    <row r="71" spans="1:2" s="13" customFormat="1">
      <c r="A71" s="62"/>
      <c r="B71" s="6"/>
    </row>
    <row r="72" spans="1:2" s="13" customFormat="1">
      <c r="A72" s="62"/>
      <c r="B72" s="6"/>
    </row>
    <row r="73" spans="1:2" s="13" customFormat="1">
      <c r="A73" s="62"/>
      <c r="B73" s="6"/>
    </row>
    <row r="74" spans="1:2" s="13" customFormat="1">
      <c r="A74" s="62"/>
      <c r="B74" s="6"/>
    </row>
    <row r="75" spans="1:2" s="13" customFormat="1">
      <c r="A75" s="62"/>
      <c r="B75" s="6"/>
    </row>
    <row r="76" spans="1:2" s="13" customFormat="1">
      <c r="A76" s="62"/>
      <c r="B76" s="6"/>
    </row>
    <row r="77" spans="1:2" s="13" customFormat="1">
      <c r="A77" s="62"/>
      <c r="B77" s="6"/>
    </row>
    <row r="78" spans="1:2" s="13" customFormat="1">
      <c r="A78" s="62"/>
      <c r="B78" s="6"/>
    </row>
    <row r="79" spans="1:2" s="13" customFormat="1">
      <c r="A79" s="62"/>
      <c r="B79" s="6"/>
    </row>
    <row r="80" spans="1:2" s="13" customFormat="1">
      <c r="A80" s="62"/>
      <c r="B80" s="6"/>
    </row>
    <row r="81" spans="1:2" s="13" customFormat="1">
      <c r="A81" s="62"/>
      <c r="B81" s="6"/>
    </row>
    <row r="82" spans="1:2" s="13" customFormat="1">
      <c r="A82" s="62"/>
      <c r="B82" s="6"/>
    </row>
    <row r="83" spans="1:2" s="13" customFormat="1">
      <c r="A83" s="62"/>
      <c r="B83" s="6"/>
    </row>
    <row r="84" spans="1:2" s="13" customFormat="1">
      <c r="A84" s="62"/>
      <c r="B84" s="6"/>
    </row>
    <row r="85" spans="1:2" s="13" customFormat="1">
      <c r="A85" s="62"/>
      <c r="B85" s="6"/>
    </row>
    <row r="86" spans="1:2" s="13" customFormat="1">
      <c r="A86" s="62"/>
      <c r="B86" s="6"/>
    </row>
    <row r="87" spans="1:2" s="13" customFormat="1">
      <c r="A87" s="62"/>
      <c r="B87" s="6"/>
    </row>
    <row r="88" spans="1:2" s="13" customFormat="1">
      <c r="A88" s="62"/>
      <c r="B88" s="6"/>
    </row>
    <row r="89" spans="1:2" s="13" customFormat="1">
      <c r="A89" s="62"/>
      <c r="B89" s="6"/>
    </row>
    <row r="90" spans="1:2" s="13" customFormat="1">
      <c r="A90" s="62"/>
      <c r="B90" s="6"/>
    </row>
    <row r="91" spans="1:2" s="13" customFormat="1">
      <c r="A91" s="62"/>
      <c r="B91" s="6"/>
    </row>
    <row r="92" spans="1:2" s="13" customFormat="1">
      <c r="A92" s="62"/>
      <c r="B92" s="6"/>
    </row>
    <row r="93" spans="1:2" s="13" customFormat="1">
      <c r="A93" s="62"/>
      <c r="B93" s="6"/>
    </row>
    <row r="94" spans="1:2" s="13" customFormat="1">
      <c r="A94" s="62"/>
      <c r="B94" s="6"/>
    </row>
    <row r="95" spans="1:2" s="13" customFormat="1">
      <c r="A95" s="62"/>
      <c r="B95" s="6"/>
    </row>
    <row r="96" spans="1:2" s="13" customFormat="1">
      <c r="A96" s="62"/>
      <c r="B96" s="6"/>
    </row>
    <row r="97" spans="1:2" s="13" customFormat="1">
      <c r="A97" s="62"/>
      <c r="B97" s="6"/>
    </row>
    <row r="98" spans="1:2" s="13" customFormat="1">
      <c r="A98" s="62"/>
      <c r="B98" s="6"/>
    </row>
    <row r="99" spans="1:2" s="13" customFormat="1">
      <c r="A99" s="62"/>
      <c r="B99" s="6"/>
    </row>
    <row r="100" spans="1:2" s="13" customFormat="1">
      <c r="A100" s="62"/>
      <c r="B100" s="6"/>
    </row>
    <row r="101" spans="1:2" s="13" customFormat="1">
      <c r="A101" s="62"/>
      <c r="B101" s="6"/>
    </row>
    <row r="102" spans="1:2" s="13" customFormat="1">
      <c r="A102" s="62"/>
      <c r="B102" s="6"/>
    </row>
    <row r="103" spans="1:2" s="13" customFormat="1">
      <c r="A103" s="62"/>
      <c r="B103" s="6"/>
    </row>
    <row r="104" spans="1:2" s="13" customFormat="1">
      <c r="A104" s="62"/>
      <c r="B104" s="6"/>
    </row>
    <row r="105" spans="1:2" s="13" customFormat="1">
      <c r="A105" s="62"/>
      <c r="B105" s="6"/>
    </row>
    <row r="106" spans="1:2" s="13" customFormat="1">
      <c r="A106" s="62"/>
      <c r="B106" s="6"/>
    </row>
    <row r="107" spans="1:2" s="13" customFormat="1">
      <c r="A107" s="62"/>
      <c r="B107" s="6"/>
    </row>
    <row r="108" spans="1:2" s="13" customFormat="1">
      <c r="A108" s="62"/>
      <c r="B108" s="6"/>
    </row>
    <row r="109" spans="1:2" s="13" customFormat="1">
      <c r="A109" s="62"/>
      <c r="B109" s="6"/>
    </row>
    <row r="110" spans="1:2" s="13" customFormat="1">
      <c r="A110" s="62"/>
      <c r="B110" s="6"/>
    </row>
    <row r="111" spans="1:2" s="13" customFormat="1">
      <c r="A111" s="62"/>
      <c r="B111" s="6"/>
    </row>
    <row r="112" spans="1:2" s="13" customFormat="1">
      <c r="A112" s="62"/>
      <c r="B112" s="6"/>
    </row>
    <row r="113" spans="1:3" s="13" customFormat="1">
      <c r="A113" s="62"/>
      <c r="B113" s="6"/>
    </row>
    <row r="114" spans="1:3" s="13" customFormat="1">
      <c r="A114" s="62"/>
      <c r="B114" s="6"/>
    </row>
    <row r="115" spans="1:3" s="13" customFormat="1">
      <c r="A115" s="62"/>
      <c r="B115" s="6"/>
    </row>
    <row r="116" spans="1:3" s="13" customFormat="1">
      <c r="A116" s="62"/>
      <c r="B116" s="6"/>
    </row>
    <row r="117" spans="1:3" s="13" customFormat="1">
      <c r="A117" s="62"/>
      <c r="B117" s="6"/>
    </row>
    <row r="118" spans="1:3" s="13" customFormat="1">
      <c r="A118" s="62"/>
      <c r="B118" s="6"/>
    </row>
    <row r="119" spans="1:3" s="13" customFormat="1">
      <c r="A119" s="62"/>
      <c r="B119" s="6"/>
    </row>
    <row r="120" spans="1:3" s="13" customFormat="1">
      <c r="A120" s="62"/>
      <c r="B120" s="6"/>
    </row>
    <row r="121" spans="1:3" s="13" customFormat="1">
      <c r="A121" s="62"/>
      <c r="B121" s="6"/>
    </row>
    <row r="122" spans="1:3" s="13" customFormat="1">
      <c r="A122" s="62"/>
      <c r="B122" s="6"/>
    </row>
    <row r="123" spans="1:3" s="13" customFormat="1">
      <c r="A123" s="62"/>
      <c r="B123" s="6"/>
    </row>
    <row r="124" spans="1:3">
      <c r="C124" s="13"/>
    </row>
  </sheetData>
  <sheetProtection selectLockedCells="1" selectUnlockedCells="1"/>
  <mergeCells count="4">
    <mergeCell ref="A1:B1"/>
    <mergeCell ref="A2:B2"/>
    <mergeCell ref="A3:B3"/>
    <mergeCell ref="A17:B17"/>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92D050"/>
  </sheetPr>
  <dimension ref="A1:C118"/>
  <sheetViews>
    <sheetView zoomScaleNormal="100" workbookViewId="0">
      <selection activeCell="C18" sqref="C18"/>
    </sheetView>
  </sheetViews>
  <sheetFormatPr defaultColWidth="9.140625" defaultRowHeight="12.75"/>
  <cols>
    <col min="1" max="1" width="35.85546875" style="62" customWidth="1"/>
    <col min="2" max="2" width="69.28515625" style="6" bestFit="1" customWidth="1"/>
    <col min="3" max="3" width="68.28515625" style="14" bestFit="1" customWidth="1"/>
    <col min="4" max="4" width="9.140625" style="14"/>
    <col min="5" max="5" width="12.7109375" style="14" customWidth="1"/>
    <col min="6" max="16384" width="9.140625" style="14"/>
  </cols>
  <sheetData>
    <row r="1" spans="1:3" s="57" customFormat="1" ht="30" customHeight="1">
      <c r="A1" s="661" t="s">
        <v>811</v>
      </c>
      <c r="B1" s="662"/>
      <c r="C1" s="663"/>
    </row>
    <row r="2" spans="1:3" s="58" customFormat="1" ht="25.5" customHeight="1">
      <c r="A2" s="676" t="s">
        <v>405</v>
      </c>
      <c r="B2" s="576"/>
      <c r="C2" s="677"/>
    </row>
    <row r="3" spans="1:3" s="59" customFormat="1" ht="25.5" customHeight="1">
      <c r="A3" s="502"/>
      <c r="B3" s="386" t="s">
        <v>813</v>
      </c>
      <c r="C3" s="386"/>
    </row>
    <row r="4" spans="1:3" s="59" customFormat="1" ht="18" customHeight="1">
      <c r="A4" s="1"/>
      <c r="B4" s="4">
        <v>1</v>
      </c>
      <c r="C4" s="386"/>
    </row>
    <row r="5" spans="1:3" s="44" customFormat="1" ht="19.5" customHeight="1">
      <c r="A5" s="3" t="s">
        <v>93</v>
      </c>
      <c r="B5" s="112">
        <v>28.35</v>
      </c>
      <c r="C5" s="387"/>
    </row>
    <row r="6" spans="1:3" s="44" customFormat="1" ht="19.5" customHeight="1">
      <c r="A6" s="3" t="s">
        <v>275</v>
      </c>
      <c r="B6" s="112">
        <v>73.650000000000006</v>
      </c>
      <c r="C6" s="387"/>
    </row>
    <row r="7" spans="1:3" s="60" customFormat="1" ht="24.95" customHeight="1">
      <c r="A7" s="311"/>
      <c r="B7" s="132" t="s">
        <v>816</v>
      </c>
      <c r="C7" s="484" t="s">
        <v>817</v>
      </c>
    </row>
    <row r="8" spans="1:3" s="60" customFormat="1" ht="24.95" customHeight="1">
      <c r="A8" s="133"/>
      <c r="B8" s="20" t="s">
        <v>818</v>
      </c>
      <c r="C8" s="485" t="s">
        <v>819</v>
      </c>
    </row>
    <row r="9" spans="1:3" s="60" customFormat="1" ht="31.5" customHeight="1">
      <c r="A9" s="133"/>
      <c r="B9" s="20" t="s">
        <v>820</v>
      </c>
      <c r="C9" s="485" t="s">
        <v>166</v>
      </c>
    </row>
    <row r="10" spans="1:3" s="60" customFormat="1" ht="24.95" customHeight="1">
      <c r="A10" s="133"/>
      <c r="B10" s="20" t="s">
        <v>821</v>
      </c>
      <c r="C10" s="485" t="s">
        <v>822</v>
      </c>
    </row>
    <row r="11" spans="1:3" s="60" customFormat="1" ht="24.95" customHeight="1">
      <c r="A11" s="133"/>
      <c r="B11" s="20" t="s">
        <v>823</v>
      </c>
      <c r="C11" s="485" t="s">
        <v>824</v>
      </c>
    </row>
    <row r="12" spans="1:3" s="60" customFormat="1" ht="24.95" customHeight="1">
      <c r="A12" s="133"/>
      <c r="B12" s="20" t="s">
        <v>825</v>
      </c>
      <c r="C12" s="485" t="s">
        <v>826</v>
      </c>
    </row>
    <row r="13" spans="1:3" s="60" customFormat="1" ht="24.95" customHeight="1">
      <c r="A13" s="133"/>
      <c r="B13" s="20" t="s">
        <v>827</v>
      </c>
      <c r="C13" s="485" t="s">
        <v>828</v>
      </c>
    </row>
    <row r="14" spans="1:3" s="60" customFormat="1" ht="24.95" customHeight="1">
      <c r="A14" s="133"/>
      <c r="B14" s="20" t="s">
        <v>795</v>
      </c>
      <c r="C14" s="485" t="s">
        <v>144</v>
      </c>
    </row>
    <row r="15" spans="1:3" s="60" customFormat="1" ht="24.95" customHeight="1">
      <c r="A15" s="133"/>
      <c r="B15" s="20" t="s">
        <v>829</v>
      </c>
      <c r="C15" s="485" t="s">
        <v>830</v>
      </c>
    </row>
    <row r="16" spans="1:3" s="61" customFormat="1" ht="30" customHeight="1">
      <c r="A16" s="473"/>
      <c r="B16" s="732" t="s">
        <v>831</v>
      </c>
      <c r="C16" s="733"/>
    </row>
    <row r="17" spans="1:3" s="13" customFormat="1" ht="17.25" customHeight="1">
      <c r="A17" s="144"/>
      <c r="B17" s="284" t="s">
        <v>832</v>
      </c>
      <c r="C17" s="285"/>
    </row>
    <row r="18" spans="1:3" s="13" customFormat="1">
      <c r="A18" s="62"/>
      <c r="B18" s="6"/>
    </row>
    <row r="19" spans="1:3" s="13" customFormat="1">
      <c r="A19" s="62"/>
      <c r="B19" s="6"/>
    </row>
    <row r="20" spans="1:3" s="13" customFormat="1">
      <c r="A20" s="62"/>
      <c r="B20" s="6"/>
    </row>
    <row r="21" spans="1:3" s="13" customFormat="1">
      <c r="A21" s="62"/>
      <c r="B21" s="6"/>
    </row>
    <row r="22" spans="1:3" s="13" customFormat="1">
      <c r="A22" s="62"/>
      <c r="B22" s="6"/>
    </row>
    <row r="23" spans="1:3" s="13" customFormat="1">
      <c r="A23" s="62"/>
      <c r="B23" s="6"/>
    </row>
    <row r="24" spans="1:3" s="13" customFormat="1">
      <c r="A24" s="62"/>
      <c r="B24" s="6"/>
    </row>
    <row r="25" spans="1:3" s="13" customFormat="1">
      <c r="A25" s="62"/>
      <c r="B25" s="6"/>
    </row>
    <row r="26" spans="1:3" s="13" customFormat="1">
      <c r="A26" s="62"/>
      <c r="B26" s="6"/>
    </row>
    <row r="27" spans="1:3" s="13" customFormat="1">
      <c r="A27" s="62"/>
      <c r="B27" s="6"/>
    </row>
    <row r="28" spans="1:3" s="13" customFormat="1">
      <c r="A28" s="62"/>
      <c r="B28" s="6"/>
    </row>
    <row r="29" spans="1:3" s="13" customFormat="1">
      <c r="A29" s="62"/>
      <c r="B29" s="6"/>
    </row>
    <row r="30" spans="1:3" s="13" customFormat="1">
      <c r="A30" s="62"/>
      <c r="B30" s="6"/>
    </row>
    <row r="31" spans="1:3" s="13" customFormat="1">
      <c r="A31" s="62"/>
      <c r="B31" s="6"/>
    </row>
    <row r="32" spans="1:3" s="13" customFormat="1">
      <c r="A32" s="62"/>
      <c r="B32" s="6"/>
    </row>
    <row r="33" spans="1:2" s="13" customFormat="1">
      <c r="A33" s="62"/>
      <c r="B33" s="6"/>
    </row>
    <row r="34" spans="1:2" s="13" customFormat="1">
      <c r="A34" s="62"/>
      <c r="B34" s="6"/>
    </row>
    <row r="35" spans="1:2" s="13" customFormat="1">
      <c r="A35" s="62"/>
      <c r="B35" s="6"/>
    </row>
    <row r="36" spans="1:2" s="13" customFormat="1">
      <c r="A36" s="62"/>
      <c r="B36" s="6"/>
    </row>
    <row r="37" spans="1:2" s="13" customFormat="1">
      <c r="A37" s="62"/>
      <c r="B37" s="6"/>
    </row>
    <row r="38" spans="1:2" s="13" customFormat="1">
      <c r="A38" s="62"/>
      <c r="B38" s="6"/>
    </row>
    <row r="39" spans="1:2" s="13" customFormat="1">
      <c r="A39" s="62"/>
      <c r="B39" s="6"/>
    </row>
    <row r="40" spans="1:2" s="13" customFormat="1">
      <c r="A40" s="62"/>
      <c r="B40" s="6"/>
    </row>
    <row r="41" spans="1:2" s="13" customFormat="1">
      <c r="A41" s="62"/>
      <c r="B41" s="6"/>
    </row>
    <row r="42" spans="1:2" s="13" customFormat="1">
      <c r="A42" s="62"/>
      <c r="B42" s="6"/>
    </row>
    <row r="43" spans="1:2" s="13" customFormat="1">
      <c r="A43" s="62"/>
      <c r="B43" s="6"/>
    </row>
    <row r="44" spans="1:2" s="13" customFormat="1">
      <c r="A44" s="62"/>
      <c r="B44" s="6"/>
    </row>
    <row r="45" spans="1:2" s="13" customFormat="1">
      <c r="A45" s="62"/>
      <c r="B45" s="6"/>
    </row>
    <row r="46" spans="1:2" s="13" customFormat="1">
      <c r="A46" s="62"/>
      <c r="B46" s="6"/>
    </row>
    <row r="47" spans="1:2" s="13" customFormat="1">
      <c r="A47" s="62"/>
      <c r="B47" s="6"/>
    </row>
    <row r="48" spans="1:2" s="13" customFormat="1">
      <c r="A48" s="62"/>
      <c r="B48" s="6"/>
    </row>
    <row r="49" spans="1:2" s="13" customFormat="1">
      <c r="A49" s="62"/>
      <c r="B49" s="6"/>
    </row>
    <row r="50" spans="1:2" s="13" customFormat="1">
      <c r="A50" s="62"/>
      <c r="B50" s="6"/>
    </row>
    <row r="51" spans="1:2" s="13" customFormat="1">
      <c r="A51" s="62"/>
      <c r="B51" s="6"/>
    </row>
    <row r="52" spans="1:2" s="13" customFormat="1">
      <c r="A52" s="62"/>
      <c r="B52" s="6"/>
    </row>
    <row r="53" spans="1:2" s="13" customFormat="1">
      <c r="A53" s="62"/>
      <c r="B53" s="6"/>
    </row>
    <row r="54" spans="1:2" s="13" customFormat="1">
      <c r="A54" s="62"/>
      <c r="B54" s="6"/>
    </row>
    <row r="55" spans="1:2" s="13" customFormat="1">
      <c r="A55" s="62"/>
      <c r="B55" s="6"/>
    </row>
    <row r="56" spans="1:2" s="13" customFormat="1">
      <c r="A56" s="62"/>
      <c r="B56" s="6"/>
    </row>
    <row r="57" spans="1:2" s="13" customFormat="1">
      <c r="A57" s="62"/>
      <c r="B57" s="6"/>
    </row>
    <row r="58" spans="1:2" s="13" customFormat="1">
      <c r="A58" s="62"/>
      <c r="B58" s="6"/>
    </row>
    <row r="59" spans="1:2" s="13" customFormat="1">
      <c r="A59" s="62"/>
      <c r="B59" s="6"/>
    </row>
    <row r="60" spans="1:2" s="13" customFormat="1">
      <c r="A60" s="62"/>
      <c r="B60" s="6"/>
    </row>
    <row r="61" spans="1:2" s="13" customFormat="1">
      <c r="A61" s="62"/>
      <c r="B61" s="6"/>
    </row>
    <row r="62" spans="1:2" s="13" customFormat="1">
      <c r="A62" s="62"/>
      <c r="B62" s="6"/>
    </row>
    <row r="63" spans="1:2" s="13" customFormat="1">
      <c r="A63" s="62"/>
      <c r="B63" s="6"/>
    </row>
    <row r="64" spans="1:2" s="13" customFormat="1">
      <c r="A64" s="62"/>
      <c r="B64" s="6"/>
    </row>
    <row r="65" spans="1:2" s="13" customFormat="1">
      <c r="A65" s="62"/>
      <c r="B65" s="6"/>
    </row>
    <row r="66" spans="1:2" s="13" customFormat="1">
      <c r="A66" s="62"/>
      <c r="B66" s="6"/>
    </row>
    <row r="67" spans="1:2" s="13" customFormat="1">
      <c r="A67" s="62"/>
      <c r="B67" s="6"/>
    </row>
    <row r="68" spans="1:2" s="13" customFormat="1">
      <c r="A68" s="62"/>
      <c r="B68" s="6"/>
    </row>
    <row r="69" spans="1:2" s="13" customFormat="1">
      <c r="A69" s="62"/>
      <c r="B69" s="6"/>
    </row>
    <row r="70" spans="1:2" s="13" customFormat="1">
      <c r="A70" s="62"/>
      <c r="B70" s="6"/>
    </row>
    <row r="71" spans="1:2" s="13" customFormat="1">
      <c r="A71" s="62"/>
      <c r="B71" s="6"/>
    </row>
    <row r="72" spans="1:2" s="13" customFormat="1">
      <c r="A72" s="62"/>
      <c r="B72" s="6"/>
    </row>
    <row r="73" spans="1:2" s="13" customFormat="1">
      <c r="A73" s="62"/>
      <c r="B73" s="6"/>
    </row>
    <row r="74" spans="1:2" s="13" customFormat="1">
      <c r="A74" s="62"/>
      <c r="B74" s="6"/>
    </row>
    <row r="75" spans="1:2" s="13" customFormat="1">
      <c r="A75" s="62"/>
      <c r="B75" s="6"/>
    </row>
    <row r="76" spans="1:2" s="13" customFormat="1">
      <c r="A76" s="62"/>
      <c r="B76" s="6"/>
    </row>
    <row r="77" spans="1:2" s="13" customFormat="1">
      <c r="A77" s="62"/>
      <c r="B77" s="6"/>
    </row>
    <row r="78" spans="1:2" s="13" customFormat="1">
      <c r="A78" s="62"/>
      <c r="B78" s="6"/>
    </row>
    <row r="79" spans="1:2" s="13" customFormat="1">
      <c r="A79" s="62"/>
      <c r="B79" s="6"/>
    </row>
    <row r="80" spans="1:2" s="13" customFormat="1">
      <c r="A80" s="62"/>
      <c r="B80" s="6"/>
    </row>
    <row r="81" spans="1:2" s="13" customFormat="1">
      <c r="A81" s="62"/>
      <c r="B81" s="6"/>
    </row>
    <row r="82" spans="1:2" s="13" customFormat="1">
      <c r="A82" s="62"/>
      <c r="B82" s="6"/>
    </row>
    <row r="83" spans="1:2" s="13" customFormat="1">
      <c r="A83" s="62"/>
      <c r="B83" s="6"/>
    </row>
    <row r="84" spans="1:2" s="13" customFormat="1">
      <c r="A84" s="62"/>
      <c r="B84" s="6"/>
    </row>
    <row r="85" spans="1:2" s="13" customFormat="1">
      <c r="A85" s="62"/>
      <c r="B85" s="6"/>
    </row>
    <row r="86" spans="1:2" s="13" customFormat="1">
      <c r="A86" s="62"/>
      <c r="B86" s="6"/>
    </row>
    <row r="87" spans="1:2" s="13" customFormat="1">
      <c r="A87" s="62"/>
      <c r="B87" s="6"/>
    </row>
    <row r="88" spans="1:2" s="13" customFormat="1">
      <c r="A88" s="62"/>
      <c r="B88" s="6"/>
    </row>
    <row r="89" spans="1:2" s="13" customFormat="1">
      <c r="A89" s="62"/>
      <c r="B89" s="6"/>
    </row>
    <row r="90" spans="1:2" s="13" customFormat="1">
      <c r="A90" s="62"/>
      <c r="B90" s="6"/>
    </row>
    <row r="91" spans="1:2" s="13" customFormat="1">
      <c r="A91" s="62"/>
      <c r="B91" s="6"/>
    </row>
    <row r="92" spans="1:2" s="13" customFormat="1">
      <c r="A92" s="62"/>
      <c r="B92" s="6"/>
    </row>
    <row r="93" spans="1:2" s="13" customFormat="1">
      <c r="A93" s="62"/>
      <c r="B93" s="6"/>
    </row>
    <row r="94" spans="1:2" s="13" customFormat="1">
      <c r="A94" s="62"/>
      <c r="B94" s="6"/>
    </row>
    <row r="95" spans="1:2" s="13" customFormat="1">
      <c r="A95" s="62"/>
      <c r="B95" s="6"/>
    </row>
    <row r="96" spans="1:2" s="13" customFormat="1">
      <c r="A96" s="62"/>
      <c r="B96" s="6"/>
    </row>
    <row r="97" spans="1:2" s="13" customFormat="1">
      <c r="A97" s="62"/>
      <c r="B97" s="6"/>
    </row>
    <row r="98" spans="1:2" s="13" customFormat="1">
      <c r="A98" s="62"/>
      <c r="B98" s="6"/>
    </row>
    <row r="99" spans="1:2" s="13" customFormat="1">
      <c r="A99" s="62"/>
      <c r="B99" s="6"/>
    </row>
    <row r="100" spans="1:2" s="13" customFormat="1">
      <c r="A100" s="62"/>
      <c r="B100" s="6"/>
    </row>
    <row r="101" spans="1:2" s="13" customFormat="1">
      <c r="A101" s="62"/>
      <c r="B101" s="6"/>
    </row>
    <row r="102" spans="1:2" s="13" customFormat="1">
      <c r="A102" s="62"/>
      <c r="B102" s="6"/>
    </row>
    <row r="103" spans="1:2" s="13" customFormat="1">
      <c r="A103" s="62"/>
      <c r="B103" s="6"/>
    </row>
    <row r="104" spans="1:2" s="13" customFormat="1">
      <c r="A104" s="62"/>
      <c r="B104" s="6"/>
    </row>
    <row r="105" spans="1:2" s="13" customFormat="1">
      <c r="A105" s="62"/>
      <c r="B105" s="6"/>
    </row>
    <row r="106" spans="1:2" s="13" customFormat="1">
      <c r="A106" s="62"/>
      <c r="B106" s="6"/>
    </row>
    <row r="107" spans="1:2" s="13" customFormat="1">
      <c r="A107" s="62"/>
      <c r="B107" s="6"/>
    </row>
    <row r="108" spans="1:2" s="13" customFormat="1">
      <c r="A108" s="62"/>
      <c r="B108" s="6"/>
    </row>
    <row r="109" spans="1:2" s="13" customFormat="1">
      <c r="A109" s="62"/>
      <c r="B109" s="6"/>
    </row>
    <row r="110" spans="1:2" s="13" customFormat="1">
      <c r="A110" s="62"/>
      <c r="B110" s="6"/>
    </row>
    <row r="111" spans="1:2" s="13" customFormat="1">
      <c r="A111" s="62"/>
      <c r="B111" s="6"/>
    </row>
    <row r="112" spans="1:2" s="13" customFormat="1">
      <c r="A112" s="62"/>
      <c r="B112" s="6"/>
    </row>
    <row r="113" spans="1:3" s="13" customFormat="1">
      <c r="A113" s="62"/>
      <c r="B113" s="6"/>
    </row>
    <row r="114" spans="1:3" s="13" customFormat="1">
      <c r="A114" s="62"/>
      <c r="B114" s="6"/>
    </row>
    <row r="115" spans="1:3" s="13" customFormat="1">
      <c r="A115" s="62"/>
      <c r="B115" s="6"/>
    </row>
    <row r="116" spans="1:3" s="13" customFormat="1">
      <c r="A116" s="62"/>
      <c r="B116" s="6"/>
    </row>
    <row r="117" spans="1:3" s="13" customFormat="1">
      <c r="A117" s="62"/>
      <c r="B117" s="6"/>
    </row>
    <row r="118" spans="1:3">
      <c r="C118" s="13"/>
    </row>
  </sheetData>
  <sheetProtection selectLockedCells="1" selectUnlockedCells="1"/>
  <sortState xmlns:xlrd2="http://schemas.microsoft.com/office/spreadsheetml/2017/richdata2" ref="B7:B29">
    <sortCondition ref="B7"/>
  </sortState>
  <mergeCells count="3">
    <mergeCell ref="A1:C1"/>
    <mergeCell ref="A2:C2"/>
    <mergeCell ref="B16:C16"/>
  </mergeCells>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0"/>
  </sheetPr>
  <dimension ref="A1:J1"/>
  <sheetViews>
    <sheetView workbookViewId="0">
      <selection sqref="A1:G1"/>
    </sheetView>
  </sheetViews>
  <sheetFormatPr defaultColWidth="11.42578125" defaultRowHeight="12.75"/>
  <cols>
    <col min="1" max="16384" width="11.42578125" style="14"/>
  </cols>
  <sheetData>
    <row r="1" spans="1:10" ht="409.5" customHeight="1" thickBot="1">
      <c r="A1" s="561" t="s">
        <v>833</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92D050"/>
    <pageSetUpPr fitToPage="1"/>
  </sheetPr>
  <dimension ref="A1:E118"/>
  <sheetViews>
    <sheetView zoomScaleNormal="100" workbookViewId="0">
      <selection activeCell="A14" sqref="A14:E14"/>
    </sheetView>
  </sheetViews>
  <sheetFormatPr defaultColWidth="9.140625" defaultRowHeight="12.75"/>
  <cols>
    <col min="1" max="1" width="37.42578125" style="62" customWidth="1"/>
    <col min="2" max="2" width="37.5703125" style="100" customWidth="1"/>
    <col min="3" max="3" width="38.85546875" style="100" customWidth="1"/>
    <col min="4" max="4" width="42.42578125" style="6" customWidth="1"/>
    <col min="5" max="5" width="52" style="6" customWidth="1"/>
    <col min="6" max="16384" width="9.140625" style="14"/>
  </cols>
  <sheetData>
    <row r="1" spans="1:5" s="57" customFormat="1" ht="30" customHeight="1">
      <c r="A1" s="661" t="s">
        <v>834</v>
      </c>
      <c r="B1" s="662"/>
      <c r="C1" s="662"/>
      <c r="D1" s="662"/>
      <c r="E1" s="663"/>
    </row>
    <row r="2" spans="1:5" s="58" customFormat="1" ht="25.5" customHeight="1">
      <c r="A2" s="737" t="s">
        <v>91</v>
      </c>
      <c r="B2" s="738"/>
      <c r="C2" s="738"/>
      <c r="D2" s="738"/>
      <c r="E2" s="739"/>
    </row>
    <row r="3" spans="1:5" s="59" customFormat="1" ht="25.5" customHeight="1">
      <c r="A3" s="578" t="s">
        <v>813</v>
      </c>
      <c r="B3" s="579"/>
      <c r="C3" s="579"/>
      <c r="D3" s="579"/>
      <c r="E3" s="580"/>
    </row>
    <row r="4" spans="1:5" s="59" customFormat="1" ht="18" customHeight="1">
      <c r="A4" s="113"/>
      <c r="B4" s="505">
        <v>1</v>
      </c>
      <c r="C4" s="505">
        <v>2</v>
      </c>
      <c r="D4" s="505">
        <v>3</v>
      </c>
      <c r="E4" s="388">
        <v>4</v>
      </c>
    </row>
    <row r="5" spans="1:5" s="44" customFormat="1" ht="19.5" customHeight="1">
      <c r="A5" s="114" t="s">
        <v>93</v>
      </c>
      <c r="B5" s="489">
        <v>25.1</v>
      </c>
      <c r="C5" s="489">
        <v>25</v>
      </c>
      <c r="D5" s="489">
        <v>25</v>
      </c>
      <c r="E5" s="363">
        <v>20</v>
      </c>
    </row>
    <row r="6" spans="1:5" s="44" customFormat="1" ht="19.5" customHeight="1">
      <c r="A6" s="114" t="s">
        <v>835</v>
      </c>
      <c r="B6" s="489">
        <v>36.31</v>
      </c>
      <c r="C6" s="489">
        <v>29.49</v>
      </c>
      <c r="D6" s="489">
        <v>28.75</v>
      </c>
      <c r="E6" s="363">
        <v>23.4</v>
      </c>
    </row>
    <row r="7" spans="1:5" s="44" customFormat="1" ht="17.25" customHeight="1">
      <c r="A7" s="114" t="s">
        <v>836</v>
      </c>
      <c r="B7" s="489">
        <v>48.26</v>
      </c>
      <c r="C7" s="489">
        <v>39.200000000000003</v>
      </c>
      <c r="D7" s="489">
        <v>38.22</v>
      </c>
      <c r="E7" s="363">
        <v>31.1</v>
      </c>
    </row>
    <row r="8" spans="1:5" s="60" customFormat="1" ht="15.75" customHeight="1">
      <c r="A8" s="114" t="s">
        <v>837</v>
      </c>
      <c r="B8" s="489">
        <v>76.98</v>
      </c>
      <c r="C8" s="489">
        <v>76.680000000000007</v>
      </c>
      <c r="D8" s="489">
        <v>76.680000000000007</v>
      </c>
      <c r="E8" s="490">
        <v>61.35</v>
      </c>
    </row>
    <row r="9" spans="1:5" s="60" customFormat="1" ht="36" customHeight="1">
      <c r="A9" s="133"/>
      <c r="B9" s="20" t="s">
        <v>133</v>
      </c>
      <c r="C9" s="20" t="s">
        <v>315</v>
      </c>
      <c r="D9" s="20" t="s">
        <v>447</v>
      </c>
      <c r="E9" s="521" t="s">
        <v>838</v>
      </c>
    </row>
    <row r="10" spans="1:5" s="60" customFormat="1" ht="24.95" customHeight="1">
      <c r="A10" s="133"/>
      <c r="B10" s="199"/>
      <c r="C10" s="199"/>
      <c r="D10" s="20" t="s">
        <v>131</v>
      </c>
      <c r="E10" s="735"/>
    </row>
    <row r="11" spans="1:5" s="60" customFormat="1" ht="24.95" customHeight="1">
      <c r="A11" s="133"/>
      <c r="B11" s="199"/>
      <c r="C11" s="199"/>
      <c r="D11" s="198" t="s">
        <v>132</v>
      </c>
      <c r="E11" s="735"/>
    </row>
    <row r="12" spans="1:5" s="60" customFormat="1" ht="24.95" customHeight="1">
      <c r="A12" s="133"/>
      <c r="B12" s="199"/>
      <c r="C12" s="199"/>
      <c r="D12" s="20" t="s">
        <v>839</v>
      </c>
      <c r="E12" s="389"/>
    </row>
    <row r="13" spans="1:5" s="60" customFormat="1" ht="24.95" customHeight="1">
      <c r="A13" s="137"/>
      <c r="B13" s="204"/>
      <c r="C13" s="204"/>
      <c r="D13" s="211" t="s">
        <v>840</v>
      </c>
      <c r="E13" s="212"/>
    </row>
    <row r="14" spans="1:5" s="13" customFormat="1" ht="26.25" customHeight="1">
      <c r="A14" s="736" t="s">
        <v>841</v>
      </c>
      <c r="B14" s="736"/>
      <c r="C14" s="736"/>
      <c r="D14" s="736"/>
      <c r="E14" s="736"/>
    </row>
    <row r="15" spans="1:5" s="13" customFormat="1" ht="15.75" customHeight="1">
      <c r="A15" s="734" t="s">
        <v>216</v>
      </c>
      <c r="B15" s="734"/>
      <c r="C15" s="734"/>
      <c r="D15" s="734"/>
      <c r="E15" s="734"/>
    </row>
    <row r="16" spans="1:5" s="13" customFormat="1">
      <c r="A16" s="62"/>
      <c r="B16" s="100"/>
      <c r="C16" s="100"/>
      <c r="D16" s="6"/>
      <c r="E16" s="6"/>
    </row>
    <row r="17" spans="1:5" s="13" customFormat="1">
      <c r="A17" s="62"/>
      <c r="B17" s="100"/>
      <c r="C17" s="100"/>
      <c r="D17" s="6"/>
      <c r="E17" s="6"/>
    </row>
    <row r="18" spans="1:5" s="13" customFormat="1">
      <c r="A18" s="62"/>
      <c r="B18" s="100"/>
      <c r="C18" s="100"/>
      <c r="D18" s="6"/>
      <c r="E18" s="6"/>
    </row>
    <row r="19" spans="1:5" s="13" customFormat="1">
      <c r="A19" s="62"/>
      <c r="B19" s="100"/>
      <c r="C19" s="100"/>
      <c r="D19" s="6"/>
      <c r="E19" s="6"/>
    </row>
    <row r="20" spans="1:5" s="13" customFormat="1">
      <c r="A20" s="62"/>
      <c r="B20" s="100"/>
      <c r="C20" s="100"/>
      <c r="D20" s="6"/>
      <c r="E20" s="6"/>
    </row>
    <row r="21" spans="1:5" s="13" customFormat="1">
      <c r="A21" s="62"/>
      <c r="B21" s="100"/>
      <c r="C21" s="100"/>
      <c r="D21" s="6"/>
      <c r="E21" s="6"/>
    </row>
    <row r="22" spans="1:5" s="13" customFormat="1">
      <c r="A22" s="62"/>
      <c r="B22" s="100"/>
      <c r="C22" s="100"/>
      <c r="D22" s="6"/>
      <c r="E22" s="6"/>
    </row>
    <row r="23" spans="1:5" s="13" customFormat="1">
      <c r="A23" s="62"/>
      <c r="B23" s="100"/>
      <c r="C23" s="100"/>
      <c r="D23" s="6"/>
      <c r="E23" s="6"/>
    </row>
    <row r="24" spans="1:5" s="13" customFormat="1">
      <c r="A24" s="62"/>
      <c r="B24" s="100"/>
      <c r="C24" s="100"/>
      <c r="D24" s="6"/>
      <c r="E24" s="6"/>
    </row>
    <row r="25" spans="1:5" s="13" customFormat="1">
      <c r="A25" s="62"/>
      <c r="B25" s="100"/>
      <c r="C25" s="100"/>
      <c r="D25" s="6"/>
      <c r="E25" s="6"/>
    </row>
    <row r="26" spans="1:5" s="13" customFormat="1">
      <c r="A26" s="62"/>
      <c r="B26" s="100"/>
      <c r="C26" s="100"/>
      <c r="D26" s="6"/>
      <c r="E26" s="6"/>
    </row>
    <row r="27" spans="1:5" s="13" customFormat="1">
      <c r="A27" s="62"/>
      <c r="B27" s="100"/>
      <c r="C27" s="100"/>
      <c r="D27" s="6"/>
      <c r="E27" s="6"/>
    </row>
    <row r="28" spans="1:5" s="13" customFormat="1">
      <c r="A28" s="62"/>
      <c r="B28" s="100"/>
      <c r="C28" s="100"/>
      <c r="D28" s="6"/>
      <c r="E28" s="6"/>
    </row>
    <row r="29" spans="1:5" s="13" customFormat="1">
      <c r="A29" s="62"/>
      <c r="B29" s="100"/>
      <c r="C29" s="100"/>
      <c r="D29" s="6"/>
      <c r="E29" s="6"/>
    </row>
    <row r="30" spans="1:5" s="13" customFormat="1">
      <c r="A30" s="62"/>
      <c r="B30" s="100"/>
      <c r="C30" s="100"/>
      <c r="D30" s="6"/>
      <c r="E30" s="6"/>
    </row>
    <row r="31" spans="1:5" s="13" customFormat="1">
      <c r="A31" s="62"/>
      <c r="B31" s="100"/>
      <c r="C31" s="100"/>
      <c r="D31" s="6"/>
      <c r="E31" s="6"/>
    </row>
    <row r="32" spans="1:5" s="13" customFormat="1">
      <c r="A32" s="62"/>
      <c r="B32" s="100"/>
      <c r="C32" s="100"/>
      <c r="D32" s="6"/>
      <c r="E32" s="6"/>
    </row>
    <row r="33" spans="1:5" s="13" customFormat="1">
      <c r="A33" s="62"/>
      <c r="B33" s="100"/>
      <c r="C33" s="100"/>
      <c r="D33" s="6"/>
      <c r="E33" s="6"/>
    </row>
    <row r="34" spans="1:5" s="13" customFormat="1">
      <c r="A34" s="62"/>
      <c r="B34" s="100"/>
      <c r="C34" s="100"/>
      <c r="D34" s="6"/>
      <c r="E34" s="6"/>
    </row>
    <row r="35" spans="1:5" s="13" customFormat="1">
      <c r="A35" s="62"/>
      <c r="B35" s="100"/>
      <c r="C35" s="100"/>
      <c r="D35" s="6"/>
      <c r="E35" s="6"/>
    </row>
    <row r="36" spans="1:5" s="13" customFormat="1">
      <c r="A36" s="62"/>
      <c r="B36" s="100"/>
      <c r="C36" s="100"/>
      <c r="D36" s="6"/>
      <c r="E36" s="6"/>
    </row>
    <row r="37" spans="1:5" s="13" customFormat="1">
      <c r="A37" s="62"/>
      <c r="B37" s="100"/>
      <c r="C37" s="100"/>
      <c r="D37" s="6"/>
      <c r="E37" s="6"/>
    </row>
    <row r="38" spans="1:5" s="13" customFormat="1">
      <c r="A38" s="62"/>
      <c r="B38" s="100"/>
      <c r="C38" s="100"/>
      <c r="D38" s="6"/>
      <c r="E38" s="6"/>
    </row>
    <row r="39" spans="1:5" s="13" customFormat="1">
      <c r="A39" s="62"/>
      <c r="B39" s="100"/>
      <c r="C39" s="100"/>
      <c r="D39" s="6"/>
      <c r="E39" s="6"/>
    </row>
    <row r="40" spans="1:5" s="13" customFormat="1">
      <c r="A40" s="62"/>
      <c r="B40" s="100"/>
      <c r="C40" s="100"/>
      <c r="D40" s="6"/>
      <c r="E40" s="6"/>
    </row>
    <row r="41" spans="1:5" s="13" customFormat="1">
      <c r="A41" s="62"/>
      <c r="B41" s="100"/>
      <c r="C41" s="100"/>
      <c r="D41" s="6"/>
      <c r="E41" s="6"/>
    </row>
    <row r="42" spans="1:5" s="13" customFormat="1">
      <c r="A42" s="62"/>
      <c r="B42" s="100"/>
      <c r="C42" s="100"/>
      <c r="D42" s="6"/>
      <c r="E42" s="6"/>
    </row>
    <row r="43" spans="1:5" s="13" customFormat="1">
      <c r="A43" s="62"/>
      <c r="B43" s="100"/>
      <c r="C43" s="100"/>
      <c r="D43" s="6"/>
      <c r="E43" s="6"/>
    </row>
    <row r="44" spans="1:5" s="13" customFormat="1">
      <c r="A44" s="62"/>
      <c r="B44" s="100"/>
      <c r="C44" s="100"/>
      <c r="D44" s="6"/>
      <c r="E44" s="6"/>
    </row>
    <row r="45" spans="1:5" s="13" customFormat="1">
      <c r="A45" s="62"/>
      <c r="B45" s="100"/>
      <c r="C45" s="100"/>
      <c r="D45" s="6"/>
      <c r="E45" s="6"/>
    </row>
    <row r="46" spans="1:5" s="13" customFormat="1">
      <c r="A46" s="62"/>
      <c r="B46" s="100"/>
      <c r="C46" s="100"/>
      <c r="D46" s="6"/>
      <c r="E46" s="6"/>
    </row>
    <row r="47" spans="1:5" s="13" customFormat="1">
      <c r="A47" s="62"/>
      <c r="B47" s="100"/>
      <c r="C47" s="100"/>
      <c r="D47" s="6"/>
      <c r="E47" s="6"/>
    </row>
    <row r="48" spans="1:5" s="13" customFormat="1">
      <c r="A48" s="62"/>
      <c r="B48" s="100"/>
      <c r="C48" s="100"/>
      <c r="D48" s="6"/>
      <c r="E48" s="6"/>
    </row>
    <row r="49" spans="1:5" s="13" customFormat="1">
      <c r="A49" s="62"/>
      <c r="B49" s="100"/>
      <c r="C49" s="100"/>
      <c r="D49" s="6"/>
      <c r="E49" s="6"/>
    </row>
    <row r="50" spans="1:5" s="13" customFormat="1">
      <c r="A50" s="62"/>
      <c r="B50" s="100"/>
      <c r="C50" s="100"/>
      <c r="D50" s="6"/>
      <c r="E50" s="6"/>
    </row>
    <row r="51" spans="1:5" s="13" customFormat="1">
      <c r="A51" s="62"/>
      <c r="B51" s="100"/>
      <c r="C51" s="100"/>
      <c r="D51" s="6"/>
      <c r="E51" s="6"/>
    </row>
    <row r="52" spans="1:5" s="13" customFormat="1">
      <c r="A52" s="62"/>
      <c r="B52" s="100"/>
      <c r="C52" s="100"/>
      <c r="D52" s="6"/>
      <c r="E52" s="6"/>
    </row>
    <row r="53" spans="1:5" s="13" customFormat="1">
      <c r="A53" s="62"/>
      <c r="B53" s="100"/>
      <c r="C53" s="100"/>
      <c r="D53" s="6"/>
      <c r="E53" s="6"/>
    </row>
    <row r="54" spans="1:5" s="13" customFormat="1">
      <c r="A54" s="62"/>
      <c r="B54" s="100"/>
      <c r="C54" s="100"/>
      <c r="D54" s="6"/>
      <c r="E54" s="6"/>
    </row>
    <row r="55" spans="1:5" s="13" customFormat="1">
      <c r="A55" s="62"/>
      <c r="B55" s="100"/>
      <c r="C55" s="100"/>
      <c r="D55" s="6"/>
      <c r="E55" s="6"/>
    </row>
    <row r="56" spans="1:5" s="13" customFormat="1">
      <c r="A56" s="62"/>
      <c r="B56" s="100"/>
      <c r="C56" s="100"/>
      <c r="D56" s="6"/>
      <c r="E56" s="6"/>
    </row>
    <row r="57" spans="1:5" s="13" customFormat="1">
      <c r="A57" s="62"/>
      <c r="B57" s="100"/>
      <c r="C57" s="100"/>
      <c r="D57" s="6"/>
      <c r="E57" s="6"/>
    </row>
    <row r="58" spans="1:5" s="13" customFormat="1">
      <c r="A58" s="62"/>
      <c r="B58" s="100"/>
      <c r="C58" s="100"/>
      <c r="D58" s="6"/>
      <c r="E58" s="6"/>
    </row>
    <row r="59" spans="1:5" s="13" customFormat="1">
      <c r="A59" s="62"/>
      <c r="B59" s="100"/>
      <c r="C59" s="100"/>
      <c r="D59" s="6"/>
      <c r="E59" s="6"/>
    </row>
    <row r="60" spans="1:5" s="13" customFormat="1">
      <c r="A60" s="62"/>
      <c r="B60" s="100"/>
      <c r="C60" s="100"/>
      <c r="D60" s="6"/>
      <c r="E60" s="6"/>
    </row>
    <row r="61" spans="1:5" s="13" customFormat="1">
      <c r="A61" s="62"/>
      <c r="B61" s="100"/>
      <c r="C61" s="100"/>
      <c r="D61" s="6"/>
      <c r="E61" s="6"/>
    </row>
    <row r="62" spans="1:5" s="13" customFormat="1">
      <c r="A62" s="62"/>
      <c r="B62" s="100"/>
      <c r="C62" s="100"/>
      <c r="D62" s="6"/>
      <c r="E62" s="6"/>
    </row>
    <row r="63" spans="1:5" s="13" customFormat="1">
      <c r="A63" s="62"/>
      <c r="B63" s="100"/>
      <c r="C63" s="100"/>
      <c r="D63" s="6"/>
      <c r="E63" s="6"/>
    </row>
    <row r="64" spans="1:5" s="13" customFormat="1">
      <c r="A64" s="62"/>
      <c r="B64" s="100"/>
      <c r="C64" s="100"/>
      <c r="D64" s="6"/>
      <c r="E64" s="6"/>
    </row>
    <row r="65" spans="1:5" s="13" customFormat="1">
      <c r="A65" s="62"/>
      <c r="B65" s="100"/>
      <c r="C65" s="100"/>
      <c r="D65" s="6"/>
      <c r="E65" s="6"/>
    </row>
    <row r="66" spans="1:5" s="13" customFormat="1">
      <c r="A66" s="62"/>
      <c r="B66" s="100"/>
      <c r="C66" s="100"/>
      <c r="D66" s="6"/>
      <c r="E66" s="6"/>
    </row>
    <row r="67" spans="1:5" s="13" customFormat="1">
      <c r="A67" s="62"/>
      <c r="B67" s="100"/>
      <c r="C67" s="100"/>
      <c r="D67" s="6"/>
      <c r="E67" s="6"/>
    </row>
    <row r="68" spans="1:5" s="13" customFormat="1">
      <c r="A68" s="62"/>
      <c r="B68" s="100"/>
      <c r="C68" s="100"/>
      <c r="D68" s="6"/>
      <c r="E68" s="6"/>
    </row>
    <row r="69" spans="1:5" s="13" customFormat="1">
      <c r="A69" s="62"/>
      <c r="B69" s="100"/>
      <c r="C69" s="100"/>
      <c r="D69" s="6"/>
      <c r="E69" s="6"/>
    </row>
    <row r="70" spans="1:5" s="13" customFormat="1">
      <c r="A70" s="62"/>
      <c r="B70" s="100"/>
      <c r="C70" s="100"/>
      <c r="D70" s="6"/>
      <c r="E70" s="6"/>
    </row>
    <row r="71" spans="1:5" s="13" customFormat="1">
      <c r="A71" s="62"/>
      <c r="B71" s="100"/>
      <c r="C71" s="100"/>
      <c r="D71" s="6"/>
      <c r="E71" s="6"/>
    </row>
    <row r="72" spans="1:5" s="13" customFormat="1">
      <c r="A72" s="62"/>
      <c r="B72" s="100"/>
      <c r="C72" s="100"/>
      <c r="D72" s="6"/>
      <c r="E72" s="6"/>
    </row>
    <row r="73" spans="1:5" s="13" customFormat="1">
      <c r="A73" s="62"/>
      <c r="B73" s="100"/>
      <c r="C73" s="100"/>
      <c r="D73" s="6"/>
      <c r="E73" s="6"/>
    </row>
    <row r="74" spans="1:5" s="13" customFormat="1">
      <c r="A74" s="62"/>
      <c r="B74" s="100"/>
      <c r="C74" s="100"/>
      <c r="D74" s="6"/>
      <c r="E74" s="6"/>
    </row>
    <row r="75" spans="1:5" s="13" customFormat="1">
      <c r="A75" s="62"/>
      <c r="B75" s="100"/>
      <c r="C75" s="100"/>
      <c r="D75" s="6"/>
      <c r="E75" s="6"/>
    </row>
    <row r="76" spans="1:5" s="13" customFormat="1">
      <c r="A76" s="62"/>
      <c r="B76" s="100"/>
      <c r="C76" s="100"/>
      <c r="D76" s="6"/>
      <c r="E76" s="6"/>
    </row>
    <row r="77" spans="1:5" s="13" customFormat="1">
      <c r="A77" s="62"/>
      <c r="B77" s="100"/>
      <c r="C77" s="100"/>
      <c r="D77" s="6"/>
      <c r="E77" s="6"/>
    </row>
    <row r="78" spans="1:5" s="13" customFormat="1">
      <c r="A78" s="62"/>
      <c r="B78" s="100"/>
      <c r="C78" s="100"/>
      <c r="D78" s="6"/>
      <c r="E78" s="6"/>
    </row>
    <row r="79" spans="1:5" s="13" customFormat="1">
      <c r="A79" s="62"/>
      <c r="B79" s="100"/>
      <c r="C79" s="100"/>
      <c r="D79" s="6"/>
      <c r="E79" s="6"/>
    </row>
    <row r="80" spans="1:5" s="13" customFormat="1">
      <c r="A80" s="62"/>
      <c r="B80" s="100"/>
      <c r="C80" s="100"/>
      <c r="D80" s="6"/>
      <c r="E80" s="6"/>
    </row>
    <row r="81" spans="1:5" s="13" customFormat="1">
      <c r="A81" s="62"/>
      <c r="B81" s="100"/>
      <c r="C81" s="100"/>
      <c r="D81" s="6"/>
      <c r="E81" s="6"/>
    </row>
    <row r="82" spans="1:5" s="13" customFormat="1">
      <c r="A82" s="62"/>
      <c r="B82" s="100"/>
      <c r="C82" s="100"/>
      <c r="D82" s="6"/>
      <c r="E82" s="6"/>
    </row>
    <row r="83" spans="1:5" s="13" customFormat="1">
      <c r="A83" s="62"/>
      <c r="B83" s="100"/>
      <c r="C83" s="100"/>
      <c r="D83" s="6"/>
      <c r="E83" s="6"/>
    </row>
    <row r="84" spans="1:5" s="13" customFormat="1">
      <c r="A84" s="62"/>
      <c r="B84" s="100"/>
      <c r="C84" s="100"/>
      <c r="D84" s="6"/>
      <c r="E84" s="6"/>
    </row>
    <row r="85" spans="1:5" s="13" customFormat="1">
      <c r="A85" s="62"/>
      <c r="B85" s="100"/>
      <c r="C85" s="100"/>
      <c r="D85" s="6"/>
      <c r="E85" s="6"/>
    </row>
    <row r="86" spans="1:5" s="13" customFormat="1">
      <c r="A86" s="62"/>
      <c r="B86" s="100"/>
      <c r="C86" s="100"/>
      <c r="D86" s="6"/>
      <c r="E86" s="6"/>
    </row>
    <row r="87" spans="1:5" s="13" customFormat="1">
      <c r="A87" s="62"/>
      <c r="B87" s="100"/>
      <c r="C87" s="100"/>
      <c r="D87" s="6"/>
      <c r="E87" s="6"/>
    </row>
    <row r="88" spans="1:5" s="13" customFormat="1">
      <c r="A88" s="62"/>
      <c r="B88" s="100"/>
      <c r="C88" s="100"/>
      <c r="D88" s="6"/>
      <c r="E88" s="6"/>
    </row>
    <row r="89" spans="1:5" s="13" customFormat="1">
      <c r="A89" s="62"/>
      <c r="B89" s="100"/>
      <c r="C89" s="100"/>
      <c r="D89" s="6"/>
      <c r="E89" s="6"/>
    </row>
    <row r="90" spans="1:5" s="13" customFormat="1">
      <c r="A90" s="62"/>
      <c r="B90" s="100"/>
      <c r="C90" s="100"/>
      <c r="D90" s="6"/>
      <c r="E90" s="6"/>
    </row>
    <row r="91" spans="1:5" s="13" customFormat="1">
      <c r="A91" s="62"/>
      <c r="B91" s="100"/>
      <c r="C91" s="100"/>
      <c r="D91" s="6"/>
      <c r="E91" s="6"/>
    </row>
    <row r="92" spans="1:5" s="13" customFormat="1">
      <c r="A92" s="62"/>
      <c r="B92" s="100"/>
      <c r="C92" s="100"/>
      <c r="D92" s="6"/>
      <c r="E92" s="6"/>
    </row>
    <row r="93" spans="1:5" s="13" customFormat="1">
      <c r="A93" s="62"/>
      <c r="B93" s="100"/>
      <c r="C93" s="100"/>
      <c r="D93" s="6"/>
      <c r="E93" s="6"/>
    </row>
    <row r="94" spans="1:5" s="13" customFormat="1">
      <c r="A94" s="62"/>
      <c r="B94" s="100"/>
      <c r="C94" s="100"/>
      <c r="D94" s="6"/>
      <c r="E94" s="6"/>
    </row>
    <row r="95" spans="1:5" s="13" customFormat="1">
      <c r="A95" s="62"/>
      <c r="B95" s="100"/>
      <c r="C95" s="100"/>
      <c r="D95" s="6"/>
      <c r="E95" s="6"/>
    </row>
    <row r="96" spans="1:5" s="13" customFormat="1">
      <c r="A96" s="62"/>
      <c r="B96" s="100"/>
      <c r="C96" s="100"/>
      <c r="D96" s="6"/>
      <c r="E96" s="6"/>
    </row>
    <row r="97" spans="1:5" s="13" customFormat="1">
      <c r="A97" s="62"/>
      <c r="B97" s="100"/>
      <c r="C97" s="100"/>
      <c r="D97" s="6"/>
      <c r="E97" s="6"/>
    </row>
    <row r="98" spans="1:5" s="13" customFormat="1">
      <c r="A98" s="62"/>
      <c r="B98" s="100"/>
      <c r="C98" s="100"/>
      <c r="D98" s="6"/>
      <c r="E98" s="6"/>
    </row>
    <row r="99" spans="1:5" s="13" customFormat="1">
      <c r="A99" s="62"/>
      <c r="B99" s="100"/>
      <c r="C99" s="100"/>
      <c r="D99" s="6"/>
      <c r="E99" s="6"/>
    </row>
    <row r="100" spans="1:5" s="13" customFormat="1">
      <c r="A100" s="62"/>
      <c r="B100" s="100"/>
      <c r="C100" s="100"/>
      <c r="D100" s="6"/>
      <c r="E100" s="6"/>
    </row>
    <row r="101" spans="1:5" s="13" customFormat="1">
      <c r="A101" s="62"/>
      <c r="B101" s="100"/>
      <c r="C101" s="100"/>
      <c r="D101" s="6"/>
      <c r="E101" s="6"/>
    </row>
    <row r="102" spans="1:5" s="13" customFormat="1">
      <c r="A102" s="62"/>
      <c r="B102" s="100"/>
      <c r="C102" s="100"/>
      <c r="D102" s="6"/>
      <c r="E102" s="6"/>
    </row>
    <row r="103" spans="1:5" s="13" customFormat="1">
      <c r="A103" s="62"/>
      <c r="B103" s="100"/>
      <c r="C103" s="100"/>
      <c r="D103" s="6"/>
      <c r="E103" s="6"/>
    </row>
    <row r="104" spans="1:5" s="13" customFormat="1">
      <c r="A104" s="62"/>
      <c r="B104" s="100"/>
      <c r="C104" s="100"/>
      <c r="D104" s="6"/>
      <c r="E104" s="6"/>
    </row>
    <row r="105" spans="1:5" s="13" customFormat="1">
      <c r="A105" s="62"/>
      <c r="B105" s="100"/>
      <c r="C105" s="100"/>
      <c r="D105" s="6"/>
      <c r="E105" s="6"/>
    </row>
    <row r="106" spans="1:5" s="13" customFormat="1">
      <c r="A106" s="62"/>
      <c r="B106" s="100"/>
      <c r="C106" s="100"/>
      <c r="D106" s="6"/>
      <c r="E106" s="6"/>
    </row>
    <row r="107" spans="1:5" s="13" customFormat="1">
      <c r="A107" s="62"/>
      <c r="B107" s="100"/>
      <c r="C107" s="100"/>
      <c r="D107" s="6"/>
      <c r="E107" s="6"/>
    </row>
    <row r="108" spans="1:5" s="13" customFormat="1">
      <c r="A108" s="62"/>
      <c r="B108" s="100"/>
      <c r="C108" s="100"/>
      <c r="D108" s="6"/>
      <c r="E108" s="6"/>
    </row>
    <row r="109" spans="1:5" s="13" customFormat="1">
      <c r="A109" s="62"/>
      <c r="B109" s="100"/>
      <c r="C109" s="100"/>
      <c r="D109" s="6"/>
      <c r="E109" s="6"/>
    </row>
    <row r="110" spans="1:5" s="13" customFormat="1">
      <c r="A110" s="62"/>
      <c r="B110" s="100"/>
      <c r="C110" s="100"/>
      <c r="D110" s="6"/>
      <c r="E110" s="6"/>
    </row>
    <row r="111" spans="1:5" s="13" customFormat="1">
      <c r="A111" s="62"/>
      <c r="B111" s="100"/>
      <c r="C111" s="100"/>
      <c r="D111" s="6"/>
      <c r="E111" s="6"/>
    </row>
    <row r="112" spans="1:5" s="13" customFormat="1">
      <c r="A112" s="62"/>
      <c r="B112" s="100"/>
      <c r="C112" s="100"/>
      <c r="D112" s="6"/>
      <c r="E112" s="6"/>
    </row>
    <row r="113" spans="1:5" s="13" customFormat="1">
      <c r="A113" s="62"/>
      <c r="B113" s="100"/>
      <c r="C113" s="100"/>
      <c r="D113" s="6"/>
      <c r="E113" s="6"/>
    </row>
    <row r="114" spans="1:5" s="13" customFormat="1">
      <c r="A114" s="62"/>
      <c r="B114" s="100"/>
      <c r="C114" s="100"/>
      <c r="D114" s="6"/>
      <c r="E114" s="6"/>
    </row>
    <row r="115" spans="1:5" s="13" customFormat="1">
      <c r="A115" s="62"/>
      <c r="B115" s="100"/>
      <c r="C115" s="100"/>
      <c r="D115" s="6"/>
      <c r="E115" s="6"/>
    </row>
    <row r="116" spans="1:5" s="13" customFormat="1">
      <c r="A116" s="62"/>
      <c r="B116" s="100"/>
      <c r="C116" s="100"/>
      <c r="D116" s="6"/>
      <c r="E116" s="6"/>
    </row>
    <row r="117" spans="1:5" s="13" customFormat="1">
      <c r="A117" s="62"/>
      <c r="B117" s="100"/>
      <c r="C117" s="100"/>
      <c r="D117" s="6"/>
      <c r="E117" s="6"/>
    </row>
    <row r="118" spans="1:5" s="13" customFormat="1">
      <c r="A118" s="62"/>
      <c r="B118" s="100"/>
      <c r="C118" s="100"/>
      <c r="D118" s="6"/>
      <c r="E118" s="6"/>
    </row>
  </sheetData>
  <sheetProtection selectLockedCells="1" selectUnlockedCells="1"/>
  <mergeCells count="6">
    <mergeCell ref="A15:E15"/>
    <mergeCell ref="E10:E11"/>
    <mergeCell ref="A14:E14"/>
    <mergeCell ref="A3:E3"/>
    <mergeCell ref="A1:E1"/>
    <mergeCell ref="A2:E2"/>
  </mergeCells>
  <pageMargins left="0.25" right="0.25" top="0.75" bottom="0.75" header="0.3" footer="0.3"/>
  <pageSetup paperSize="9" scale="30"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92D050"/>
  </sheetPr>
  <dimension ref="A1:BF65"/>
  <sheetViews>
    <sheetView zoomScaleNormal="100" workbookViewId="0">
      <selection activeCell="I25" sqref="I25"/>
    </sheetView>
  </sheetViews>
  <sheetFormatPr defaultColWidth="9.140625" defaultRowHeight="12.75"/>
  <cols>
    <col min="1" max="1" width="35" style="62" customWidth="1"/>
    <col min="2" max="2" width="36.140625" style="6" customWidth="1"/>
    <col min="3" max="3" width="26.7109375" style="61" customWidth="1"/>
    <col min="4" max="4" width="28.28515625" style="61" customWidth="1"/>
    <col min="5" max="5" width="31.5703125" style="61" customWidth="1"/>
    <col min="6" max="6" width="26.7109375" style="61" customWidth="1"/>
    <col min="7" max="46" width="9.140625" style="14" customWidth="1"/>
    <col min="47" max="58" width="9.140625" style="6" customWidth="1"/>
    <col min="59" max="16384" width="9.140625" style="14"/>
  </cols>
  <sheetData>
    <row r="1" spans="1:58" s="57" customFormat="1" ht="30" customHeight="1">
      <c r="A1" s="664" t="s">
        <v>834</v>
      </c>
      <c r="B1" s="665"/>
      <c r="C1" s="665"/>
      <c r="D1" s="665"/>
      <c r="E1" s="665"/>
      <c r="F1" s="666"/>
      <c r="AU1" s="68"/>
      <c r="AV1" s="68"/>
      <c r="AW1" s="68"/>
      <c r="AX1" s="68"/>
      <c r="AY1" s="68"/>
      <c r="AZ1" s="68"/>
      <c r="BA1" s="68"/>
      <c r="BB1" s="68"/>
      <c r="BC1" s="68"/>
      <c r="BD1" s="68"/>
      <c r="BE1" s="68"/>
      <c r="BF1" s="68"/>
    </row>
    <row r="2" spans="1:58" s="58" customFormat="1" ht="24.95" customHeight="1">
      <c r="A2" s="575" t="s">
        <v>842</v>
      </c>
      <c r="B2" s="576"/>
      <c r="C2" s="576"/>
      <c r="D2" s="576"/>
      <c r="E2" s="576"/>
      <c r="F2" s="577"/>
    </row>
    <row r="3" spans="1:58" s="59" customFormat="1" ht="18" customHeight="1">
      <c r="A3" s="578" t="s">
        <v>813</v>
      </c>
      <c r="B3" s="579"/>
      <c r="C3" s="579"/>
      <c r="D3" s="579"/>
      <c r="E3" s="579"/>
      <c r="F3" s="580"/>
    </row>
    <row r="4" spans="1:58" s="59" customFormat="1" ht="18" customHeight="1">
      <c r="A4" s="113"/>
      <c r="B4" s="480">
        <v>1</v>
      </c>
      <c r="C4" s="477">
        <v>2</v>
      </c>
      <c r="D4" s="477">
        <v>3</v>
      </c>
      <c r="E4" s="477">
        <v>4</v>
      </c>
      <c r="F4" s="486">
        <v>5</v>
      </c>
    </row>
    <row r="5" spans="1:58" s="13" customFormat="1" ht="19.5" customHeight="1">
      <c r="A5" s="114" t="s">
        <v>197</v>
      </c>
      <c r="B5" s="489">
        <v>35.72</v>
      </c>
      <c r="C5" s="110">
        <v>35.5</v>
      </c>
      <c r="D5" s="110">
        <v>32.450000000000003</v>
      </c>
      <c r="E5" s="110">
        <v>29.39</v>
      </c>
      <c r="F5" s="519">
        <v>25.64</v>
      </c>
      <c r="AU5" s="67"/>
      <c r="AV5" s="67"/>
      <c r="AW5" s="67"/>
      <c r="AX5" s="67"/>
      <c r="AY5" s="67"/>
      <c r="AZ5" s="67"/>
      <c r="BA5" s="67"/>
      <c r="BB5" s="67"/>
      <c r="BC5" s="67"/>
      <c r="BD5" s="67"/>
      <c r="BE5" s="67"/>
      <c r="BF5" s="67"/>
    </row>
    <row r="6" spans="1:58" s="13" customFormat="1" ht="19.5" customHeight="1">
      <c r="A6" s="114" t="s">
        <v>94</v>
      </c>
      <c r="B6" s="489">
        <v>52.75</v>
      </c>
      <c r="C6" s="110">
        <v>52.42</v>
      </c>
      <c r="D6" s="110">
        <v>47.91</v>
      </c>
      <c r="E6" s="110">
        <v>43.39</v>
      </c>
      <c r="F6" s="519">
        <v>37.86</v>
      </c>
      <c r="AU6" s="71"/>
      <c r="AV6" s="71"/>
      <c r="AW6" s="71"/>
      <c r="AX6" s="71"/>
      <c r="AY6" s="71"/>
      <c r="AZ6" s="71"/>
      <c r="BA6" s="71"/>
      <c r="BB6" s="71"/>
      <c r="BC6" s="71"/>
      <c r="BD6" s="71"/>
      <c r="BE6" s="71"/>
      <c r="BF6" s="71"/>
    </row>
    <row r="7" spans="1:58" s="13" customFormat="1" ht="19.5" customHeight="1">
      <c r="A7" s="114" t="s">
        <v>126</v>
      </c>
      <c r="B7" s="489">
        <v>70.12</v>
      </c>
      <c r="C7" s="110">
        <v>69.67</v>
      </c>
      <c r="D7" s="110">
        <v>63.68</v>
      </c>
      <c r="E7" s="110">
        <v>57.68</v>
      </c>
      <c r="F7" s="519">
        <v>50.33</v>
      </c>
      <c r="AU7" s="71"/>
      <c r="AV7" s="71"/>
      <c r="AW7" s="71"/>
      <c r="AX7" s="71"/>
      <c r="AY7" s="71"/>
      <c r="AZ7" s="71"/>
      <c r="BA7" s="71"/>
      <c r="BB7" s="71"/>
      <c r="BC7" s="71"/>
      <c r="BD7" s="71"/>
      <c r="BE7" s="71"/>
      <c r="BF7" s="71"/>
    </row>
    <row r="8" spans="1:58" s="13" customFormat="1" ht="19.5" customHeight="1">
      <c r="A8" s="122" t="s">
        <v>259</v>
      </c>
      <c r="B8" s="487">
        <v>109.56</v>
      </c>
      <c r="C8" s="496">
        <v>108.9</v>
      </c>
      <c r="D8" s="496">
        <v>99.54</v>
      </c>
      <c r="E8" s="496">
        <v>90.15</v>
      </c>
      <c r="F8" s="188">
        <v>78.66</v>
      </c>
      <c r="AU8" s="71"/>
      <c r="AV8" s="71"/>
      <c r="AW8" s="71"/>
      <c r="AX8" s="71"/>
      <c r="AY8" s="71"/>
      <c r="AZ8" s="71"/>
      <c r="BA8" s="71"/>
      <c r="BB8" s="71"/>
      <c r="BC8" s="71"/>
      <c r="BD8" s="71"/>
      <c r="BE8" s="71"/>
      <c r="BF8" s="71"/>
    </row>
    <row r="9" spans="1:58" s="13" customFormat="1" ht="24">
      <c r="A9" s="427"/>
      <c r="B9" s="426" t="s">
        <v>843</v>
      </c>
      <c r="C9" s="456" t="s">
        <v>614</v>
      </c>
      <c r="D9" s="456" t="s">
        <v>618</v>
      </c>
      <c r="E9" s="456" t="s">
        <v>844</v>
      </c>
      <c r="F9" s="457" t="s">
        <v>845</v>
      </c>
      <c r="AU9" s="6"/>
      <c r="AV9" s="6"/>
      <c r="AW9" s="6"/>
      <c r="AX9" s="6"/>
      <c r="AY9" s="6"/>
      <c r="AZ9" s="6"/>
      <c r="BA9" s="6"/>
      <c r="BB9" s="6"/>
      <c r="BC9" s="6"/>
      <c r="BD9" s="6"/>
      <c r="BE9" s="6"/>
      <c r="BF9" s="6"/>
    </row>
    <row r="10" spans="1:58" s="13" customFormat="1">
      <c r="A10" s="430"/>
      <c r="B10" s="430"/>
      <c r="C10" s="458"/>
      <c r="D10" s="458"/>
      <c r="E10" s="458"/>
      <c r="F10" s="459"/>
      <c r="AU10" s="6"/>
      <c r="AV10" s="6"/>
      <c r="AW10" s="6"/>
      <c r="AX10" s="6"/>
      <c r="AY10" s="6"/>
      <c r="AZ10" s="6"/>
      <c r="BA10" s="6"/>
      <c r="BB10" s="6"/>
      <c r="BC10" s="6"/>
      <c r="BD10" s="6"/>
      <c r="BE10" s="6"/>
      <c r="BF10" s="6"/>
    </row>
    <row r="11" spans="1:58" s="13" customFormat="1" ht="27.75" customHeight="1">
      <c r="A11" s="573" t="s">
        <v>846</v>
      </c>
      <c r="B11" s="573"/>
      <c r="C11" s="573"/>
      <c r="D11" s="573"/>
      <c r="E11" s="573"/>
      <c r="F11" s="573"/>
      <c r="AU11" s="6"/>
      <c r="AV11" s="6"/>
      <c r="AW11" s="6"/>
      <c r="AX11" s="6"/>
      <c r="AY11" s="6"/>
      <c r="AZ11" s="6"/>
      <c r="BA11" s="6"/>
      <c r="BB11" s="6"/>
      <c r="BC11" s="6"/>
      <c r="BD11" s="6"/>
      <c r="BE11" s="6"/>
      <c r="BF11" s="6"/>
    </row>
    <row r="12" spans="1:58" s="69" customFormat="1" ht="13.5" customHeight="1">
      <c r="A12" s="62"/>
      <c r="B12" s="79"/>
      <c r="C12" s="79"/>
      <c r="D12" s="79"/>
      <c r="E12" s="79"/>
      <c r="F12" s="79"/>
      <c r="AU12" s="101"/>
      <c r="AV12" s="101"/>
      <c r="AW12" s="101"/>
      <c r="AX12" s="101"/>
      <c r="AY12" s="101"/>
      <c r="AZ12" s="101"/>
      <c r="BA12" s="101"/>
      <c r="BB12" s="101"/>
      <c r="BC12" s="101"/>
      <c r="BD12" s="101"/>
      <c r="BE12" s="101"/>
      <c r="BF12" s="101"/>
    </row>
    <row r="13" spans="1:58" s="13" customFormat="1" ht="25.5" customHeight="1">
      <c r="A13" s="697" t="s">
        <v>257</v>
      </c>
      <c r="B13" s="697"/>
      <c r="C13" s="617" t="s">
        <v>197</v>
      </c>
      <c r="D13" s="617" t="s">
        <v>198</v>
      </c>
      <c r="E13" s="617" t="s">
        <v>258</v>
      </c>
      <c r="F13" s="617" t="s">
        <v>847</v>
      </c>
      <c r="AU13" s="6"/>
      <c r="AV13" s="6"/>
      <c r="AW13" s="6"/>
      <c r="AX13" s="6"/>
      <c r="AY13" s="6"/>
      <c r="AZ13" s="6"/>
      <c r="BA13" s="6"/>
      <c r="BB13" s="6"/>
      <c r="BC13" s="6"/>
      <c r="BD13" s="6"/>
      <c r="BE13" s="6"/>
      <c r="BF13" s="6"/>
    </row>
    <row r="14" spans="1:58" s="13" customFormat="1" ht="20.100000000000001" customHeight="1">
      <c r="A14" s="744"/>
      <c r="B14" s="744"/>
      <c r="C14" s="597"/>
      <c r="D14" s="597"/>
      <c r="E14" s="597"/>
      <c r="F14" s="597"/>
      <c r="AU14" s="6"/>
      <c r="AV14" s="6"/>
      <c r="AW14" s="6"/>
      <c r="AX14" s="6"/>
      <c r="AY14" s="6"/>
      <c r="AZ14" s="6"/>
      <c r="BA14" s="6"/>
      <c r="BB14" s="6"/>
      <c r="BC14" s="6"/>
      <c r="BD14" s="6"/>
      <c r="BE14" s="6"/>
      <c r="BF14" s="6"/>
    </row>
    <row r="15" spans="1:58" s="13" customFormat="1" ht="20.100000000000001" customHeight="1">
      <c r="A15" s="742" t="s">
        <v>848</v>
      </c>
      <c r="B15" s="743" t="s">
        <v>848</v>
      </c>
      <c r="C15" s="491">
        <v>28.89</v>
      </c>
      <c r="D15" s="491">
        <v>41.79</v>
      </c>
      <c r="E15" s="491">
        <v>55.55</v>
      </c>
      <c r="F15" s="491">
        <v>88.62</v>
      </c>
      <c r="AU15" s="6"/>
      <c r="AV15" s="6"/>
      <c r="AW15" s="6"/>
      <c r="AX15" s="6"/>
      <c r="AY15" s="6"/>
      <c r="AZ15" s="6"/>
      <c r="BA15" s="6"/>
      <c r="BB15" s="6"/>
      <c r="BC15" s="6"/>
      <c r="BD15" s="6"/>
      <c r="BE15" s="6"/>
      <c r="BF15" s="6"/>
    </row>
    <row r="16" spans="1:58" s="13" customFormat="1" ht="20.100000000000001" customHeight="1">
      <c r="A16" s="740" t="s">
        <v>849</v>
      </c>
      <c r="B16" s="741" t="s">
        <v>849</v>
      </c>
      <c r="C16" s="498">
        <v>28</v>
      </c>
      <c r="D16" s="498">
        <v>32.76</v>
      </c>
      <c r="E16" s="498">
        <v>43.55</v>
      </c>
      <c r="F16" s="498">
        <v>85.89</v>
      </c>
      <c r="K16" s="6"/>
      <c r="AU16" s="6"/>
      <c r="AV16" s="6"/>
      <c r="AW16" s="6"/>
      <c r="AX16" s="6"/>
      <c r="AY16" s="6"/>
      <c r="AZ16" s="6"/>
      <c r="BA16" s="6"/>
      <c r="BB16" s="6"/>
      <c r="BC16" s="6"/>
      <c r="BD16" s="6"/>
      <c r="BE16" s="6"/>
      <c r="BF16" s="6"/>
    </row>
    <row r="17" spans="1:58" s="13" customFormat="1" ht="20.100000000000001" customHeight="1">
      <c r="A17" s="740" t="s">
        <v>850</v>
      </c>
      <c r="B17" s="741" t="s">
        <v>850</v>
      </c>
      <c r="C17" s="498">
        <v>28.84</v>
      </c>
      <c r="D17" s="498">
        <v>41.72</v>
      </c>
      <c r="E17" s="498">
        <v>55.45</v>
      </c>
      <c r="F17" s="498">
        <v>88.47</v>
      </c>
      <c r="AU17" s="6"/>
      <c r="AV17" s="6"/>
      <c r="AW17" s="6"/>
      <c r="AX17" s="6"/>
      <c r="AY17" s="6"/>
      <c r="AZ17" s="6"/>
      <c r="BA17" s="6"/>
      <c r="BB17" s="6"/>
      <c r="BC17" s="6"/>
      <c r="BD17" s="6"/>
      <c r="BE17" s="6"/>
      <c r="BF17" s="6"/>
    </row>
    <row r="18" spans="1:58" s="13" customFormat="1" ht="28.5" customHeight="1">
      <c r="A18" s="740" t="s">
        <v>462</v>
      </c>
      <c r="B18" s="741" t="s">
        <v>462</v>
      </c>
      <c r="C18" s="498">
        <v>25</v>
      </c>
      <c r="D18" s="498">
        <v>29.49</v>
      </c>
      <c r="E18" s="498">
        <v>39.200000000000003</v>
      </c>
      <c r="F18" s="498">
        <v>76.680000000000007</v>
      </c>
      <c r="AU18" s="6"/>
      <c r="AV18" s="6"/>
      <c r="AW18" s="6"/>
      <c r="AX18" s="6"/>
      <c r="AY18" s="6"/>
      <c r="AZ18" s="6"/>
      <c r="BA18" s="6"/>
      <c r="BB18" s="6"/>
      <c r="BC18" s="6"/>
      <c r="BD18" s="6"/>
      <c r="BE18" s="6"/>
      <c r="BF18" s="6"/>
    </row>
    <row r="19" spans="1:58" s="13" customFormat="1" ht="27" customHeight="1">
      <c r="A19" s="747" t="s">
        <v>851</v>
      </c>
      <c r="B19" s="748" t="s">
        <v>851</v>
      </c>
      <c r="C19" s="498">
        <v>44</v>
      </c>
      <c r="D19" s="498">
        <v>51.48</v>
      </c>
      <c r="E19" s="498">
        <v>68.430000000000007</v>
      </c>
      <c r="F19" s="498">
        <v>134.97</v>
      </c>
      <c r="AU19" s="6"/>
      <c r="AV19" s="6"/>
      <c r="AW19" s="6"/>
      <c r="AX19" s="6"/>
      <c r="AY19" s="6"/>
      <c r="AZ19" s="6"/>
      <c r="BA19" s="6"/>
      <c r="BB19" s="6"/>
      <c r="BC19" s="6"/>
      <c r="BD19" s="6"/>
      <c r="BE19" s="6"/>
      <c r="BF19" s="6"/>
    </row>
    <row r="20" spans="1:58" s="13" customFormat="1" ht="20.100000000000001" customHeight="1">
      <c r="A20" s="740" t="s">
        <v>852</v>
      </c>
      <c r="B20" s="741" t="s">
        <v>852</v>
      </c>
      <c r="C20" s="498">
        <v>44</v>
      </c>
      <c r="D20" s="498">
        <v>51.48</v>
      </c>
      <c r="E20" s="498">
        <v>68.430000000000007</v>
      </c>
      <c r="F20" s="498">
        <v>134.97</v>
      </c>
      <c r="AU20" s="6"/>
      <c r="AV20" s="6"/>
      <c r="AW20" s="6"/>
      <c r="AX20" s="6"/>
      <c r="AY20" s="6"/>
      <c r="AZ20" s="6"/>
      <c r="BA20" s="6"/>
      <c r="BB20" s="6"/>
      <c r="BC20" s="6"/>
      <c r="BD20" s="6"/>
      <c r="BE20" s="6"/>
      <c r="BF20" s="6"/>
    </row>
    <row r="21" spans="1:58" s="13" customFormat="1" ht="20.100000000000001" customHeight="1">
      <c r="A21" s="740" t="s">
        <v>853</v>
      </c>
      <c r="B21" s="741" t="s">
        <v>853</v>
      </c>
      <c r="C21" s="498">
        <v>62.2</v>
      </c>
      <c r="D21" s="498">
        <v>89.97</v>
      </c>
      <c r="E21" s="498">
        <v>119.6</v>
      </c>
      <c r="F21" s="498">
        <v>190.8</v>
      </c>
      <c r="AU21" s="6"/>
      <c r="AV21" s="6"/>
      <c r="AW21" s="6"/>
      <c r="AX21" s="6"/>
      <c r="AY21" s="6"/>
      <c r="AZ21" s="6"/>
      <c r="BA21" s="6"/>
      <c r="BB21" s="6"/>
      <c r="BC21" s="6"/>
      <c r="BD21" s="6"/>
      <c r="BE21" s="6"/>
      <c r="BF21" s="6"/>
    </row>
    <row r="22" spans="1:58" s="13" customFormat="1" ht="20.100000000000001" customHeight="1">
      <c r="A22" s="740" t="s">
        <v>854</v>
      </c>
      <c r="B22" s="741" t="s">
        <v>854</v>
      </c>
      <c r="C22" s="498">
        <v>50.51</v>
      </c>
      <c r="D22" s="498">
        <v>73.069999999999993</v>
      </c>
      <c r="E22" s="498">
        <v>97.12</v>
      </c>
      <c r="F22" s="498">
        <v>154.94999999999999</v>
      </c>
      <c r="AU22" s="6"/>
      <c r="AV22" s="6"/>
      <c r="AW22" s="6"/>
      <c r="AX22" s="6"/>
      <c r="AY22" s="6"/>
      <c r="AZ22" s="6"/>
      <c r="BA22" s="6"/>
      <c r="BB22" s="6"/>
      <c r="BC22" s="6"/>
      <c r="BD22" s="6"/>
      <c r="BE22" s="6"/>
      <c r="BF22" s="6"/>
    </row>
    <row r="23" spans="1:58" s="13" customFormat="1" ht="20.100000000000001" customHeight="1">
      <c r="A23" s="740" t="s">
        <v>855</v>
      </c>
      <c r="B23" s="741" t="s">
        <v>855</v>
      </c>
      <c r="C23" s="498">
        <v>53.83</v>
      </c>
      <c r="D23" s="498">
        <v>77.87</v>
      </c>
      <c r="E23" s="498">
        <v>103.51</v>
      </c>
      <c r="F23" s="498">
        <v>165.12</v>
      </c>
      <c r="AU23" s="6"/>
      <c r="AV23" s="6"/>
      <c r="AW23" s="6"/>
      <c r="AX23" s="6"/>
      <c r="AY23" s="6"/>
      <c r="AZ23" s="6"/>
      <c r="BA23" s="6"/>
      <c r="BB23" s="6"/>
      <c r="BC23" s="6"/>
      <c r="BD23" s="6"/>
      <c r="BE23" s="6"/>
      <c r="BF23" s="6"/>
    </row>
    <row r="24" spans="1:58" s="13" customFormat="1" ht="20.100000000000001" customHeight="1">
      <c r="A24" s="740" t="s">
        <v>856</v>
      </c>
      <c r="B24" s="741" t="s">
        <v>856</v>
      </c>
      <c r="C24" s="498">
        <v>52.71</v>
      </c>
      <c r="D24" s="498">
        <v>76.25</v>
      </c>
      <c r="E24" s="498">
        <v>101.35</v>
      </c>
      <c r="F24" s="498">
        <v>161.69999999999999</v>
      </c>
      <c r="AU24" s="6"/>
      <c r="AV24" s="6"/>
      <c r="AW24" s="6"/>
      <c r="AX24" s="6"/>
      <c r="AY24" s="6"/>
      <c r="AZ24" s="6"/>
      <c r="BA24" s="6"/>
      <c r="BB24" s="6"/>
      <c r="BC24" s="6"/>
      <c r="BD24" s="6"/>
      <c r="BE24" s="6"/>
      <c r="BF24" s="6"/>
    </row>
    <row r="25" spans="1:58" s="13" customFormat="1" ht="20.100000000000001" customHeight="1">
      <c r="A25" s="740" t="s">
        <v>413</v>
      </c>
      <c r="B25" s="741"/>
      <c r="C25" s="498">
        <v>25</v>
      </c>
      <c r="D25" s="498">
        <v>28.75</v>
      </c>
      <c r="E25" s="498">
        <v>38.22</v>
      </c>
      <c r="F25" s="498">
        <v>76.680000000000007</v>
      </c>
      <c r="AU25" s="6"/>
      <c r="AV25" s="6"/>
      <c r="AW25" s="6"/>
      <c r="AX25" s="6"/>
      <c r="AY25" s="6"/>
      <c r="AZ25" s="6"/>
      <c r="BA25" s="6"/>
      <c r="BB25" s="6"/>
      <c r="BC25" s="6"/>
      <c r="BD25" s="6"/>
      <c r="BE25" s="6"/>
      <c r="BF25" s="6"/>
    </row>
    <row r="26" spans="1:58" s="13" customFormat="1" ht="20.100000000000001" customHeight="1">
      <c r="A26" s="740" t="s">
        <v>857</v>
      </c>
      <c r="B26" s="741" t="s">
        <v>857</v>
      </c>
      <c r="C26" s="498">
        <v>96.77</v>
      </c>
      <c r="D26" s="498">
        <v>139.99</v>
      </c>
      <c r="E26" s="498">
        <v>186.07</v>
      </c>
      <c r="F26" s="498">
        <v>296.85000000000002</v>
      </c>
      <c r="AU26" s="6"/>
      <c r="AV26" s="6"/>
      <c r="AW26" s="6"/>
      <c r="AX26" s="6"/>
      <c r="AY26" s="6"/>
      <c r="AZ26" s="6"/>
      <c r="BA26" s="6"/>
      <c r="BB26" s="6"/>
      <c r="BC26" s="6"/>
      <c r="BD26" s="6"/>
      <c r="BE26" s="6"/>
      <c r="BF26" s="6"/>
    </row>
    <row r="27" spans="1:58" s="37" customFormat="1" ht="18" customHeight="1">
      <c r="A27" s="740" t="s">
        <v>858</v>
      </c>
      <c r="B27" s="741" t="s">
        <v>858</v>
      </c>
      <c r="C27" s="498">
        <v>28.89</v>
      </c>
      <c r="D27" s="498">
        <v>41.79</v>
      </c>
      <c r="E27" s="498">
        <v>55.55</v>
      </c>
      <c r="F27" s="498">
        <v>88.62</v>
      </c>
      <c r="AU27" s="100"/>
      <c r="AV27" s="100"/>
      <c r="AW27" s="100"/>
      <c r="AX27" s="100"/>
      <c r="AY27" s="100"/>
      <c r="AZ27" s="100"/>
      <c r="BA27" s="100"/>
      <c r="BB27" s="100"/>
      <c r="BC27" s="100"/>
      <c r="BD27" s="100"/>
      <c r="BE27" s="100"/>
      <c r="BF27" s="100"/>
    </row>
    <row r="28" spans="1:58" s="13" customFormat="1">
      <c r="A28" s="740" t="s">
        <v>859</v>
      </c>
      <c r="B28" s="741" t="s">
        <v>859</v>
      </c>
      <c r="C28" s="498">
        <v>28</v>
      </c>
      <c r="D28" s="498">
        <v>32.76</v>
      </c>
      <c r="E28" s="498">
        <v>43.55</v>
      </c>
      <c r="F28" s="498">
        <v>85.89</v>
      </c>
      <c r="AU28" s="6"/>
      <c r="AV28" s="6"/>
      <c r="AW28" s="6"/>
      <c r="AX28" s="6"/>
      <c r="AY28" s="6"/>
      <c r="AZ28" s="6"/>
      <c r="BA28" s="6"/>
      <c r="BB28" s="6"/>
      <c r="BC28" s="6"/>
      <c r="BD28" s="6"/>
      <c r="BE28" s="6"/>
      <c r="BF28" s="6"/>
    </row>
    <row r="29" spans="1:58" s="13" customFormat="1" ht="26.25" customHeight="1">
      <c r="A29" s="745" t="s">
        <v>860</v>
      </c>
      <c r="B29" s="746"/>
      <c r="C29" s="492">
        <v>34.99</v>
      </c>
      <c r="D29" s="492">
        <v>50.61</v>
      </c>
      <c r="E29" s="492">
        <v>67.27</v>
      </c>
      <c r="F29" s="492">
        <v>107.34</v>
      </c>
    </row>
    <row r="30" spans="1:58" s="13" customFormat="1" ht="13.5" customHeight="1">
      <c r="A30" s="582"/>
      <c r="B30" s="582"/>
      <c r="C30" s="582"/>
      <c r="D30" s="582"/>
      <c r="E30" s="582"/>
      <c r="F30" s="582"/>
      <c r="AU30" s="6"/>
      <c r="AV30" s="6"/>
      <c r="AW30" s="6"/>
      <c r="AX30" s="6"/>
      <c r="AY30" s="6"/>
      <c r="AZ30" s="6"/>
      <c r="BA30" s="6"/>
      <c r="BB30" s="6"/>
      <c r="BC30" s="6"/>
      <c r="BD30" s="6"/>
      <c r="BE30" s="6"/>
      <c r="BF30" s="6"/>
    </row>
    <row r="31" spans="1:58" s="13" customFormat="1" ht="29.25" customHeight="1">
      <c r="A31" s="582" t="s">
        <v>841</v>
      </c>
      <c r="B31" s="582"/>
      <c r="C31" s="582"/>
      <c r="D31" s="582"/>
      <c r="E31" s="582"/>
      <c r="F31" s="582"/>
      <c r="AU31" s="6"/>
      <c r="AV31" s="6"/>
      <c r="AW31" s="6"/>
      <c r="AX31" s="6"/>
      <c r="AY31" s="6"/>
      <c r="AZ31" s="6"/>
      <c r="BA31" s="6"/>
      <c r="BB31" s="6"/>
      <c r="BC31" s="6"/>
      <c r="BD31" s="6"/>
      <c r="BE31" s="6"/>
      <c r="BF31" s="6"/>
    </row>
    <row r="32" spans="1:58" s="13" customFormat="1">
      <c r="A32" s="102"/>
      <c r="B32" s="6"/>
      <c r="C32" s="61"/>
      <c r="D32" s="61"/>
      <c r="E32" s="61"/>
      <c r="F32" s="61"/>
      <c r="AU32" s="6"/>
      <c r="AV32" s="6"/>
      <c r="AW32" s="6"/>
      <c r="AX32" s="6"/>
      <c r="AY32" s="6"/>
      <c r="AZ32" s="6"/>
      <c r="BA32" s="6"/>
      <c r="BB32" s="6"/>
      <c r="BC32" s="6"/>
      <c r="BD32" s="6"/>
      <c r="BE32" s="6"/>
      <c r="BF32" s="6"/>
    </row>
    <row r="33" spans="1:58" s="13" customFormat="1">
      <c r="A33" s="62"/>
      <c r="B33" s="6"/>
      <c r="C33" s="61"/>
      <c r="D33" s="61"/>
      <c r="E33" s="61"/>
      <c r="F33" s="61"/>
      <c r="AU33" s="6"/>
      <c r="AV33" s="6"/>
      <c r="AW33" s="6"/>
      <c r="AX33" s="6"/>
      <c r="AY33" s="6"/>
      <c r="AZ33" s="6"/>
      <c r="BA33" s="6"/>
      <c r="BB33" s="6"/>
      <c r="BC33" s="6"/>
      <c r="BD33" s="6"/>
      <c r="BE33" s="6"/>
      <c r="BF33" s="6"/>
    </row>
    <row r="34" spans="1:58" s="13" customFormat="1">
      <c r="A34" s="62"/>
      <c r="B34" s="6"/>
      <c r="C34" s="61"/>
      <c r="D34" s="61"/>
      <c r="E34" s="61"/>
      <c r="F34" s="61"/>
      <c r="AU34" s="6"/>
      <c r="AV34" s="6"/>
      <c r="AW34" s="6"/>
      <c r="AX34" s="6"/>
      <c r="AY34" s="6"/>
      <c r="AZ34" s="6"/>
      <c r="BA34" s="6"/>
      <c r="BB34" s="6"/>
      <c r="BC34" s="6"/>
      <c r="BD34" s="6"/>
      <c r="BE34" s="6"/>
      <c r="BF34" s="6"/>
    </row>
    <row r="35" spans="1:58" s="13" customFormat="1">
      <c r="A35" s="62"/>
      <c r="B35" s="6"/>
      <c r="C35" s="61"/>
      <c r="D35" s="61"/>
      <c r="E35" s="61"/>
      <c r="F35" s="61"/>
      <c r="AU35" s="6"/>
      <c r="AV35" s="6"/>
      <c r="AW35" s="6"/>
      <c r="AX35" s="6"/>
      <c r="AY35" s="6"/>
      <c r="AZ35" s="6"/>
      <c r="BA35" s="6"/>
      <c r="BB35" s="6"/>
      <c r="BC35" s="6"/>
      <c r="BD35" s="6"/>
      <c r="BE35" s="6"/>
      <c r="BF35" s="6"/>
    </row>
    <row r="36" spans="1:58" s="13" customFormat="1">
      <c r="A36" s="62"/>
      <c r="B36" s="6"/>
      <c r="C36" s="61"/>
      <c r="D36" s="61"/>
      <c r="E36" s="61"/>
      <c r="F36" s="61"/>
      <c r="AU36" s="6"/>
      <c r="AV36" s="6"/>
      <c r="AW36" s="6"/>
      <c r="AX36" s="6"/>
      <c r="AY36" s="6"/>
      <c r="AZ36" s="6"/>
      <c r="BA36" s="6"/>
      <c r="BB36" s="6"/>
      <c r="BC36" s="6"/>
      <c r="BD36" s="6"/>
      <c r="BE36" s="6"/>
      <c r="BF36" s="6"/>
    </row>
    <row r="37" spans="1:58" s="13" customFormat="1">
      <c r="A37" s="62"/>
      <c r="B37" s="6"/>
      <c r="C37" s="61"/>
      <c r="D37" s="61"/>
      <c r="E37" s="61"/>
      <c r="F37" s="61"/>
      <c r="AU37" s="6"/>
      <c r="AV37" s="6"/>
      <c r="AW37" s="6"/>
      <c r="AX37" s="6"/>
      <c r="AY37" s="6"/>
      <c r="AZ37" s="6"/>
      <c r="BA37" s="6"/>
      <c r="BB37" s="6"/>
      <c r="BC37" s="6"/>
      <c r="BD37" s="6"/>
      <c r="BE37" s="6"/>
      <c r="BF37" s="6"/>
    </row>
    <row r="38" spans="1:58" s="13" customFormat="1">
      <c r="A38" s="62"/>
      <c r="B38" s="6"/>
      <c r="C38" s="61"/>
      <c r="D38" s="61"/>
      <c r="E38" s="61"/>
      <c r="F38" s="61"/>
      <c r="AU38" s="6"/>
      <c r="AV38" s="6"/>
      <c r="AW38" s="6"/>
      <c r="AX38" s="6"/>
      <c r="AY38" s="6"/>
      <c r="AZ38" s="6"/>
      <c r="BA38" s="6"/>
      <c r="BB38" s="6"/>
      <c r="BC38" s="6"/>
      <c r="BD38" s="6"/>
      <c r="BE38" s="6"/>
      <c r="BF38" s="6"/>
    </row>
    <row r="39" spans="1:58" s="13" customFormat="1">
      <c r="A39" s="62"/>
      <c r="B39" s="6"/>
      <c r="C39" s="61"/>
      <c r="D39" s="61"/>
      <c r="E39" s="61"/>
      <c r="F39" s="61"/>
      <c r="AU39" s="6"/>
      <c r="AV39" s="6"/>
      <c r="AW39" s="6"/>
      <c r="AX39" s="6"/>
      <c r="AY39" s="6"/>
      <c r="AZ39" s="6"/>
      <c r="BA39" s="6"/>
      <c r="BB39" s="6"/>
      <c r="BC39" s="6"/>
      <c r="BD39" s="6"/>
      <c r="BE39" s="6"/>
      <c r="BF39" s="6"/>
    </row>
    <row r="40" spans="1:58" s="13" customFormat="1">
      <c r="A40" s="62"/>
      <c r="B40" s="6"/>
      <c r="C40" s="61"/>
      <c r="D40" s="61"/>
      <c r="E40" s="61"/>
      <c r="F40" s="61"/>
      <c r="AU40" s="6"/>
      <c r="AV40" s="6"/>
      <c r="AW40" s="6"/>
      <c r="AX40" s="6"/>
      <c r="AY40" s="6"/>
      <c r="AZ40" s="6"/>
      <c r="BA40" s="6"/>
      <c r="BB40" s="6"/>
      <c r="BC40" s="6"/>
      <c r="BD40" s="6"/>
      <c r="BE40" s="6"/>
      <c r="BF40" s="6"/>
    </row>
    <row r="41" spans="1:58" s="13" customFormat="1">
      <c r="A41" s="62"/>
      <c r="B41" s="6"/>
      <c r="C41" s="61"/>
      <c r="D41" s="61"/>
      <c r="E41" s="61"/>
      <c r="F41" s="61"/>
      <c r="AU41" s="6"/>
      <c r="AV41" s="6"/>
      <c r="AW41" s="6"/>
      <c r="AX41" s="6"/>
      <c r="AY41" s="6"/>
      <c r="AZ41" s="6"/>
      <c r="BA41" s="6"/>
      <c r="BB41" s="6"/>
      <c r="BC41" s="6"/>
      <c r="BD41" s="6"/>
      <c r="BE41" s="6"/>
      <c r="BF41" s="6"/>
    </row>
    <row r="42" spans="1:58" s="13" customFormat="1">
      <c r="A42" s="62"/>
      <c r="B42" s="6"/>
      <c r="C42" s="61"/>
      <c r="D42" s="61"/>
      <c r="E42" s="61"/>
      <c r="F42" s="61"/>
      <c r="AU42" s="6"/>
      <c r="AV42" s="6"/>
      <c r="AW42" s="6"/>
      <c r="AX42" s="6"/>
      <c r="AY42" s="6"/>
      <c r="AZ42" s="6"/>
      <c r="BA42" s="6"/>
      <c r="BB42" s="6"/>
      <c r="BC42" s="6"/>
      <c r="BD42" s="6"/>
      <c r="BE42" s="6"/>
      <c r="BF42" s="6"/>
    </row>
    <row r="43" spans="1:58" s="13" customFormat="1">
      <c r="A43" s="62"/>
      <c r="B43" s="6"/>
      <c r="C43" s="61"/>
      <c r="D43" s="61"/>
      <c r="E43" s="61"/>
      <c r="F43" s="61"/>
      <c r="AU43" s="6"/>
      <c r="AV43" s="6"/>
      <c r="AW43" s="6"/>
      <c r="AX43" s="6"/>
      <c r="AY43" s="6"/>
      <c r="AZ43" s="6"/>
      <c r="BA43" s="6"/>
      <c r="BB43" s="6"/>
      <c r="BC43" s="6"/>
      <c r="BD43" s="6"/>
      <c r="BE43" s="6"/>
      <c r="BF43" s="6"/>
    </row>
    <row r="44" spans="1:58" s="13" customFormat="1">
      <c r="A44" s="62"/>
      <c r="B44" s="6"/>
      <c r="C44" s="61"/>
      <c r="D44" s="61"/>
      <c r="E44" s="61"/>
      <c r="F44" s="61"/>
      <c r="AU44" s="6"/>
      <c r="AV44" s="6"/>
      <c r="AW44" s="6"/>
      <c r="AX44" s="6"/>
      <c r="AY44" s="6"/>
      <c r="AZ44" s="6"/>
      <c r="BA44" s="6"/>
      <c r="BB44" s="6"/>
      <c r="BC44" s="6"/>
      <c r="BD44" s="6"/>
      <c r="BE44" s="6"/>
      <c r="BF44" s="6"/>
    </row>
    <row r="45" spans="1:58" s="13" customFormat="1">
      <c r="A45" s="62"/>
      <c r="B45" s="6"/>
      <c r="C45" s="61"/>
      <c r="D45" s="61"/>
      <c r="E45" s="61"/>
      <c r="F45" s="61"/>
      <c r="AU45" s="6"/>
      <c r="AV45" s="6"/>
      <c r="AW45" s="6"/>
      <c r="AX45" s="6"/>
      <c r="AY45" s="6"/>
      <c r="AZ45" s="6"/>
      <c r="BA45" s="6"/>
      <c r="BB45" s="6"/>
      <c r="BC45" s="6"/>
      <c r="BD45" s="6"/>
      <c r="BE45" s="6"/>
      <c r="BF45" s="6"/>
    </row>
    <row r="46" spans="1:58" s="13" customFormat="1">
      <c r="A46" s="62"/>
      <c r="B46" s="6"/>
      <c r="C46" s="61"/>
      <c r="D46" s="61"/>
      <c r="E46" s="61"/>
      <c r="F46" s="61"/>
      <c r="AU46" s="6"/>
      <c r="AV46" s="6"/>
      <c r="AW46" s="6"/>
      <c r="AX46" s="6"/>
      <c r="AY46" s="6"/>
      <c r="AZ46" s="6"/>
      <c r="BA46" s="6"/>
      <c r="BB46" s="6"/>
      <c r="BC46" s="6"/>
      <c r="BD46" s="6"/>
      <c r="BE46" s="6"/>
      <c r="BF46" s="6"/>
    </row>
    <row r="47" spans="1:58" s="13" customFormat="1">
      <c r="A47" s="62"/>
      <c r="B47" s="6"/>
      <c r="C47" s="61"/>
      <c r="D47" s="61"/>
      <c r="E47" s="61"/>
      <c r="F47" s="61"/>
      <c r="AU47" s="6"/>
      <c r="AV47" s="6"/>
      <c r="AW47" s="6"/>
      <c r="AX47" s="6"/>
      <c r="AY47" s="6"/>
      <c r="AZ47" s="6"/>
      <c r="BA47" s="6"/>
      <c r="BB47" s="6"/>
      <c r="BC47" s="6"/>
      <c r="BD47" s="6"/>
      <c r="BE47" s="6"/>
      <c r="BF47" s="6"/>
    </row>
    <row r="48" spans="1:58" s="13" customFormat="1">
      <c r="A48" s="62"/>
      <c r="B48" s="6"/>
      <c r="C48" s="61"/>
      <c r="D48" s="61"/>
      <c r="E48" s="61"/>
      <c r="F48" s="61"/>
      <c r="AU48" s="6"/>
      <c r="AV48" s="6"/>
      <c r="AW48" s="6"/>
      <c r="AX48" s="6"/>
      <c r="AY48" s="6"/>
      <c r="AZ48" s="6"/>
      <c r="BA48" s="6"/>
      <c r="BB48" s="6"/>
      <c r="BC48" s="6"/>
      <c r="BD48" s="6"/>
      <c r="BE48" s="6"/>
      <c r="BF48" s="6"/>
    </row>
    <row r="49" spans="1:58" s="13" customFormat="1">
      <c r="A49" s="62"/>
      <c r="B49" s="6"/>
      <c r="C49" s="61"/>
      <c r="D49" s="61"/>
      <c r="E49" s="61"/>
      <c r="F49" s="61"/>
      <c r="AU49" s="6"/>
      <c r="AV49" s="6"/>
      <c r="AW49" s="6"/>
      <c r="AX49" s="6"/>
      <c r="AY49" s="6"/>
      <c r="AZ49" s="6"/>
      <c r="BA49" s="6"/>
      <c r="BB49" s="6"/>
      <c r="BC49" s="6"/>
      <c r="BD49" s="6"/>
      <c r="BE49" s="6"/>
      <c r="BF49" s="6"/>
    </row>
    <row r="50" spans="1:58" s="13" customFormat="1">
      <c r="A50" s="62"/>
      <c r="B50" s="6"/>
      <c r="C50" s="61"/>
      <c r="D50" s="61"/>
      <c r="E50" s="61"/>
      <c r="F50" s="61"/>
      <c r="AU50" s="6"/>
      <c r="AV50" s="6"/>
      <c r="AW50" s="6"/>
      <c r="AX50" s="6"/>
      <c r="AY50" s="6"/>
      <c r="AZ50" s="6"/>
      <c r="BA50" s="6"/>
      <c r="BB50" s="6"/>
      <c r="BC50" s="6"/>
      <c r="BD50" s="6"/>
      <c r="BE50" s="6"/>
      <c r="BF50" s="6"/>
    </row>
    <row r="51" spans="1:58" s="13" customFormat="1">
      <c r="A51" s="62"/>
      <c r="B51" s="6"/>
      <c r="C51" s="61"/>
      <c r="D51" s="61"/>
      <c r="E51" s="61"/>
      <c r="F51" s="61"/>
      <c r="AU51" s="6"/>
      <c r="AV51" s="6"/>
      <c r="AW51" s="6"/>
      <c r="AX51" s="6"/>
      <c r="AY51" s="6"/>
      <c r="AZ51" s="6"/>
      <c r="BA51" s="6"/>
      <c r="BB51" s="6"/>
      <c r="BC51" s="6"/>
      <c r="BD51" s="6"/>
      <c r="BE51" s="6"/>
      <c r="BF51" s="6"/>
    </row>
    <row r="52" spans="1:58" s="13" customFormat="1">
      <c r="A52" s="62"/>
      <c r="B52" s="6"/>
      <c r="C52" s="61"/>
      <c r="D52" s="61"/>
      <c r="E52" s="61"/>
      <c r="F52" s="61"/>
      <c r="AU52" s="6"/>
      <c r="AV52" s="6"/>
      <c r="AW52" s="6"/>
      <c r="AX52" s="6"/>
      <c r="AY52" s="6"/>
      <c r="AZ52" s="6"/>
      <c r="BA52" s="6"/>
      <c r="BB52" s="6"/>
      <c r="BC52" s="6"/>
      <c r="BD52" s="6"/>
      <c r="BE52" s="6"/>
      <c r="BF52" s="6"/>
    </row>
    <row r="53" spans="1:58" s="13" customFormat="1">
      <c r="A53" s="62"/>
      <c r="B53" s="6"/>
      <c r="C53" s="61"/>
      <c r="D53" s="61"/>
      <c r="E53" s="61"/>
      <c r="F53" s="61"/>
      <c r="AU53" s="6"/>
      <c r="AV53" s="6"/>
      <c r="AW53" s="6"/>
      <c r="AX53" s="6"/>
      <c r="AY53" s="6"/>
      <c r="AZ53" s="6"/>
      <c r="BA53" s="6"/>
      <c r="BB53" s="6"/>
      <c r="BC53" s="6"/>
      <c r="BD53" s="6"/>
      <c r="BE53" s="6"/>
      <c r="BF53" s="6"/>
    </row>
    <row r="54" spans="1:58" s="13" customFormat="1">
      <c r="A54" s="62"/>
      <c r="B54" s="6"/>
      <c r="C54" s="61"/>
      <c r="D54" s="61"/>
      <c r="E54" s="61"/>
      <c r="F54" s="61"/>
      <c r="AU54" s="6"/>
      <c r="AV54" s="6"/>
      <c r="AW54" s="6"/>
      <c r="AX54" s="6"/>
      <c r="AY54" s="6"/>
      <c r="AZ54" s="6"/>
      <c r="BA54" s="6"/>
      <c r="BB54" s="6"/>
      <c r="BC54" s="6"/>
      <c r="BD54" s="6"/>
      <c r="BE54" s="6"/>
      <c r="BF54" s="6"/>
    </row>
    <row r="55" spans="1:58" s="13" customFormat="1">
      <c r="A55" s="62"/>
      <c r="B55" s="6"/>
      <c r="C55" s="61"/>
      <c r="D55" s="61"/>
      <c r="E55" s="61"/>
      <c r="F55" s="61"/>
      <c r="AU55" s="6"/>
      <c r="AV55" s="6"/>
      <c r="AW55" s="6"/>
      <c r="AX55" s="6"/>
      <c r="AY55" s="6"/>
      <c r="AZ55" s="6"/>
      <c r="BA55" s="6"/>
      <c r="BB55" s="6"/>
      <c r="BC55" s="6"/>
      <c r="BD55" s="6"/>
      <c r="BE55" s="6"/>
      <c r="BF55" s="6"/>
    </row>
    <row r="56" spans="1:58" s="13" customFormat="1">
      <c r="A56" s="62"/>
      <c r="B56" s="6"/>
      <c r="C56" s="61"/>
      <c r="D56" s="61"/>
      <c r="E56" s="61"/>
      <c r="F56" s="61"/>
      <c r="AU56" s="6"/>
      <c r="AV56" s="6"/>
      <c r="AW56" s="6"/>
      <c r="AX56" s="6"/>
      <c r="AY56" s="6"/>
      <c r="AZ56" s="6"/>
      <c r="BA56" s="6"/>
      <c r="BB56" s="6"/>
      <c r="BC56" s="6"/>
      <c r="BD56" s="6"/>
      <c r="BE56" s="6"/>
      <c r="BF56" s="6"/>
    </row>
    <row r="57" spans="1:58" s="13" customFormat="1">
      <c r="A57" s="62"/>
      <c r="B57" s="6"/>
      <c r="C57" s="61"/>
      <c r="D57" s="61"/>
      <c r="E57" s="61"/>
      <c r="F57" s="61"/>
      <c r="AU57" s="6"/>
      <c r="AV57" s="6"/>
      <c r="AW57" s="6"/>
      <c r="AX57" s="6"/>
      <c r="AY57" s="6"/>
      <c r="AZ57" s="6"/>
      <c r="BA57" s="6"/>
      <c r="BB57" s="6"/>
      <c r="BC57" s="6"/>
      <c r="BD57" s="6"/>
      <c r="BE57" s="6"/>
      <c r="BF57" s="6"/>
    </row>
    <row r="58" spans="1:58" s="13" customFormat="1">
      <c r="A58" s="62"/>
      <c r="B58" s="6"/>
      <c r="C58" s="61"/>
      <c r="D58" s="61"/>
      <c r="E58" s="61"/>
      <c r="F58" s="61"/>
      <c r="AU58" s="6"/>
      <c r="AV58" s="6"/>
      <c r="AW58" s="6"/>
      <c r="AX58" s="6"/>
      <c r="AY58" s="6"/>
      <c r="AZ58" s="6"/>
      <c r="BA58" s="6"/>
      <c r="BB58" s="6"/>
      <c r="BC58" s="6"/>
      <c r="BD58" s="6"/>
      <c r="BE58" s="6"/>
      <c r="BF58" s="6"/>
    </row>
    <row r="59" spans="1:58" s="13" customFormat="1">
      <c r="A59" s="62"/>
      <c r="B59" s="6"/>
      <c r="C59" s="61"/>
      <c r="D59" s="61"/>
      <c r="E59" s="61"/>
      <c r="F59" s="61"/>
      <c r="AU59" s="6"/>
      <c r="AV59" s="6"/>
      <c r="AW59" s="6"/>
      <c r="AX59" s="6"/>
      <c r="AY59" s="6"/>
      <c r="AZ59" s="6"/>
      <c r="BA59" s="6"/>
      <c r="BB59" s="6"/>
      <c r="BC59" s="6"/>
      <c r="BD59" s="6"/>
      <c r="BE59" s="6"/>
      <c r="BF59" s="6"/>
    </row>
    <row r="60" spans="1:58" s="13" customFormat="1">
      <c r="A60" s="62"/>
      <c r="B60" s="6"/>
      <c r="C60" s="61"/>
      <c r="D60" s="61"/>
      <c r="E60" s="61"/>
      <c r="F60" s="61"/>
      <c r="AU60" s="6"/>
      <c r="AV60" s="6"/>
      <c r="AW60" s="6"/>
      <c r="AX60" s="6"/>
      <c r="AY60" s="6"/>
      <c r="AZ60" s="6"/>
      <c r="BA60" s="6"/>
      <c r="BB60" s="6"/>
      <c r="BC60" s="6"/>
      <c r="BD60" s="6"/>
      <c r="BE60" s="6"/>
      <c r="BF60" s="6"/>
    </row>
    <row r="61" spans="1:58" s="13" customFormat="1">
      <c r="A61" s="62"/>
      <c r="B61" s="6"/>
      <c r="C61" s="61"/>
      <c r="D61" s="61"/>
      <c r="E61" s="61"/>
      <c r="F61" s="61"/>
      <c r="AU61" s="6"/>
      <c r="AV61" s="6"/>
      <c r="AW61" s="6"/>
      <c r="AX61" s="6"/>
      <c r="AY61" s="6"/>
      <c r="AZ61" s="6"/>
      <c r="BA61" s="6"/>
      <c r="BB61" s="6"/>
      <c r="BC61" s="6"/>
      <c r="BD61" s="6"/>
      <c r="BE61" s="6"/>
      <c r="BF61" s="6"/>
    </row>
    <row r="62" spans="1:58" s="13" customFormat="1">
      <c r="A62" s="62"/>
      <c r="B62" s="6"/>
      <c r="C62" s="61"/>
      <c r="D62" s="61"/>
      <c r="E62" s="61"/>
      <c r="F62" s="61"/>
      <c r="AU62" s="6"/>
      <c r="AV62" s="6"/>
      <c r="AW62" s="6"/>
      <c r="AX62" s="6"/>
      <c r="AY62" s="6"/>
      <c r="AZ62" s="6"/>
      <c r="BA62" s="6"/>
      <c r="BB62" s="6"/>
      <c r="BC62" s="6"/>
      <c r="BD62" s="6"/>
      <c r="BE62" s="6"/>
      <c r="BF62" s="6"/>
    </row>
    <row r="63" spans="1:58" s="13" customFormat="1">
      <c r="A63" s="62"/>
      <c r="B63" s="6"/>
      <c r="C63" s="61"/>
      <c r="D63" s="61"/>
      <c r="E63" s="61"/>
      <c r="F63" s="61"/>
      <c r="AU63" s="6"/>
      <c r="AV63" s="6"/>
      <c r="AW63" s="6"/>
      <c r="AX63" s="6"/>
      <c r="AY63" s="6"/>
      <c r="AZ63" s="6"/>
      <c r="BA63" s="6"/>
      <c r="BB63" s="6"/>
      <c r="BC63" s="6"/>
      <c r="BD63" s="6"/>
      <c r="BE63" s="6"/>
      <c r="BF63" s="6"/>
    </row>
    <row r="64" spans="1:58" s="13" customFormat="1">
      <c r="A64" s="62"/>
      <c r="B64" s="6"/>
      <c r="C64" s="61"/>
      <c r="D64" s="61"/>
      <c r="E64" s="61"/>
      <c r="F64" s="61"/>
      <c r="AU64" s="6"/>
      <c r="AV64" s="6"/>
      <c r="AW64" s="6"/>
      <c r="AX64" s="6"/>
      <c r="AY64" s="6"/>
      <c r="AZ64" s="6"/>
      <c r="BA64" s="6"/>
      <c r="BB64" s="6"/>
      <c r="BC64" s="6"/>
      <c r="BD64" s="6"/>
      <c r="BE64" s="6"/>
      <c r="BF64" s="6"/>
    </row>
    <row r="65" spans="1:58" s="13" customFormat="1">
      <c r="A65" s="62"/>
      <c r="B65" s="6"/>
      <c r="C65" s="61"/>
      <c r="D65" s="61"/>
      <c r="E65" s="61"/>
      <c r="F65" s="61"/>
      <c r="AU65" s="6"/>
      <c r="AV65" s="6"/>
      <c r="AW65" s="6"/>
      <c r="AX65" s="6"/>
      <c r="AY65" s="6"/>
      <c r="AZ65" s="6"/>
      <c r="BA65" s="6"/>
      <c r="BB65" s="6"/>
      <c r="BC65" s="6"/>
      <c r="BD65" s="6"/>
      <c r="BE65" s="6"/>
      <c r="BF65" s="6"/>
    </row>
  </sheetData>
  <sheetProtection selectLockedCells="1" selectUnlockedCells="1"/>
  <sortState xmlns:xlrd2="http://schemas.microsoft.com/office/spreadsheetml/2017/richdata2" ref="A17:D43">
    <sortCondition descending="1" ref="C17:C43"/>
  </sortState>
  <mergeCells count="26">
    <mergeCell ref="A17:B17"/>
    <mergeCell ref="A18:B18"/>
    <mergeCell ref="A19:B19"/>
    <mergeCell ref="A24:B24"/>
    <mergeCell ref="A28:B28"/>
    <mergeCell ref="A26:B26"/>
    <mergeCell ref="A27:B27"/>
    <mergeCell ref="A21:B21"/>
    <mergeCell ref="A22:B22"/>
    <mergeCell ref="A23:B23"/>
    <mergeCell ref="A11:F11"/>
    <mergeCell ref="A25:B25"/>
    <mergeCell ref="A31:F31"/>
    <mergeCell ref="A1:F1"/>
    <mergeCell ref="A2:F2"/>
    <mergeCell ref="A15:B15"/>
    <mergeCell ref="A13:B14"/>
    <mergeCell ref="C13:C14"/>
    <mergeCell ref="D13:D14"/>
    <mergeCell ref="E13:E14"/>
    <mergeCell ref="F13:F14"/>
    <mergeCell ref="A30:F30"/>
    <mergeCell ref="A3:F3"/>
    <mergeCell ref="A29:B29"/>
    <mergeCell ref="A20:B20"/>
    <mergeCell ref="A16:B16"/>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861</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92D050"/>
  </sheetPr>
  <dimension ref="A1:F103"/>
  <sheetViews>
    <sheetView zoomScaleNormal="100" workbookViewId="0">
      <selection activeCell="C31" sqref="C31"/>
    </sheetView>
  </sheetViews>
  <sheetFormatPr defaultColWidth="11.42578125" defaultRowHeight="12.75"/>
  <cols>
    <col min="1" max="1" width="31.7109375" style="62" customWidth="1"/>
    <col min="2" max="2" width="52" style="6" customWidth="1"/>
    <col min="3" max="3" width="57.5703125" style="6" customWidth="1"/>
    <col min="4" max="16384" width="11.42578125" style="14"/>
  </cols>
  <sheetData>
    <row r="1" spans="1:6" s="98" customFormat="1" ht="30" customHeight="1">
      <c r="A1" s="664" t="s">
        <v>862</v>
      </c>
      <c r="B1" s="585"/>
      <c r="C1" s="586"/>
    </row>
    <row r="2" spans="1:6" s="58" customFormat="1" ht="38.25" customHeight="1">
      <c r="A2" s="593" t="s">
        <v>124</v>
      </c>
      <c r="B2" s="568"/>
      <c r="C2" s="594"/>
    </row>
    <row r="3" spans="1:6" s="59" customFormat="1" ht="18" customHeight="1">
      <c r="A3" s="578" t="s">
        <v>813</v>
      </c>
      <c r="B3" s="579"/>
      <c r="C3" s="580"/>
    </row>
    <row r="4" spans="1:6" s="59" customFormat="1" ht="18" customHeight="1">
      <c r="A4" s="113"/>
      <c r="B4" s="25">
        <v>1</v>
      </c>
      <c r="C4" s="390">
        <v>3</v>
      </c>
    </row>
    <row r="5" spans="1:6" s="13" customFormat="1" ht="19.5" customHeight="1">
      <c r="A5" s="114" t="s">
        <v>711</v>
      </c>
      <c r="B5" s="489">
        <v>25.49</v>
      </c>
      <c r="C5" s="519">
        <v>16.850000000000001</v>
      </c>
    </row>
    <row r="6" spans="1:6" s="13" customFormat="1" ht="19.5" customHeight="1">
      <c r="A6" s="114" t="s">
        <v>863</v>
      </c>
      <c r="B6" s="489">
        <v>48.82</v>
      </c>
      <c r="C6" s="519">
        <v>31.38</v>
      </c>
    </row>
    <row r="7" spans="1:6" s="13" customFormat="1" ht="19.5" customHeight="1">
      <c r="A7" s="114" t="s">
        <v>713</v>
      </c>
      <c r="B7" s="489">
        <v>103.3</v>
      </c>
      <c r="C7" s="519">
        <v>66.44</v>
      </c>
    </row>
    <row r="8" spans="1:6" s="13" customFormat="1" ht="19.5" customHeight="1">
      <c r="A8" s="122" t="s">
        <v>864</v>
      </c>
      <c r="B8" s="487">
        <v>143</v>
      </c>
      <c r="C8" s="188">
        <v>91.99</v>
      </c>
    </row>
    <row r="9" spans="1:6" s="197" customFormat="1" ht="39" customHeight="1">
      <c r="A9" s="214"/>
      <c r="B9" s="324" t="s">
        <v>130</v>
      </c>
      <c r="C9" s="325" t="s">
        <v>603</v>
      </c>
      <c r="D9" s="509"/>
      <c r="E9" s="509"/>
      <c r="F9" s="509"/>
    </row>
    <row r="10" spans="1:6" s="13" customFormat="1" ht="24" customHeight="1">
      <c r="A10" s="215"/>
      <c r="B10" s="321" t="s">
        <v>132</v>
      </c>
      <c r="C10" s="326" t="s">
        <v>865</v>
      </c>
      <c r="D10" s="509"/>
      <c r="E10" s="509"/>
      <c r="F10" s="509"/>
    </row>
    <row r="11" spans="1:6" s="13" customFormat="1" ht="26.25" customHeight="1">
      <c r="A11" s="573" t="s">
        <v>866</v>
      </c>
      <c r="B11" s="573"/>
      <c r="C11" s="573"/>
      <c r="D11" s="72"/>
      <c r="E11" s="514"/>
      <c r="F11" s="514"/>
    </row>
    <row r="12" spans="1:6" s="13" customFormat="1" ht="12.75" customHeight="1">
      <c r="A12" s="615" t="s">
        <v>216</v>
      </c>
      <c r="B12" s="615"/>
      <c r="C12" s="615"/>
      <c r="D12" s="300"/>
      <c r="E12" s="300"/>
    </row>
    <row r="13" spans="1:6" s="13" customFormat="1">
      <c r="A13" s="62"/>
      <c r="B13" s="6"/>
      <c r="C13" s="6"/>
    </row>
    <row r="14" spans="1:6" s="13" customFormat="1">
      <c r="A14" s="62"/>
      <c r="B14" s="6"/>
      <c r="C14" s="6"/>
    </row>
    <row r="15" spans="1:6" s="13" customFormat="1">
      <c r="A15" s="62"/>
      <c r="B15" s="6"/>
      <c r="C15" s="6"/>
    </row>
    <row r="16" spans="1:6" s="13" customFormat="1">
      <c r="A16" s="62"/>
      <c r="B16" s="6"/>
      <c r="C16" s="6"/>
    </row>
    <row r="17" spans="1:3" s="13" customFormat="1">
      <c r="A17" s="62"/>
      <c r="B17" s="6"/>
      <c r="C17" s="6"/>
    </row>
    <row r="18" spans="1:3" s="13" customFormat="1">
      <c r="A18" s="62"/>
      <c r="B18" s="6"/>
      <c r="C18" s="6"/>
    </row>
    <row r="19" spans="1:3" s="13" customFormat="1">
      <c r="A19" s="62"/>
      <c r="B19" s="6"/>
      <c r="C19" s="6"/>
    </row>
    <row r="20" spans="1:3" s="13" customFormat="1">
      <c r="A20" s="62"/>
      <c r="B20" s="6"/>
      <c r="C20" s="6"/>
    </row>
    <row r="21" spans="1:3" s="13" customFormat="1">
      <c r="A21" s="62"/>
      <c r="B21" s="6"/>
      <c r="C21" s="6"/>
    </row>
    <row r="22" spans="1:3" s="13" customFormat="1">
      <c r="A22" s="62"/>
      <c r="B22" s="6"/>
      <c r="C22" s="6"/>
    </row>
    <row r="23" spans="1:3" s="13" customFormat="1">
      <c r="A23" s="62"/>
      <c r="B23" s="6"/>
      <c r="C23" s="6"/>
    </row>
    <row r="24" spans="1:3" s="13" customFormat="1">
      <c r="A24" s="62"/>
      <c r="B24" s="6"/>
      <c r="C24" s="6"/>
    </row>
    <row r="25" spans="1:3" s="13" customFormat="1">
      <c r="A25" s="62"/>
      <c r="B25" s="6"/>
      <c r="C25" s="6"/>
    </row>
    <row r="26" spans="1:3" s="13" customFormat="1">
      <c r="A26" s="62"/>
      <c r="B26" s="6"/>
      <c r="C26" s="6"/>
    </row>
    <row r="27" spans="1:3" s="13" customFormat="1">
      <c r="A27" s="62"/>
      <c r="B27" s="6"/>
      <c r="C27" s="6"/>
    </row>
    <row r="28" spans="1:3" s="13" customFormat="1">
      <c r="A28" s="62"/>
      <c r="B28" s="6"/>
      <c r="C28" s="6"/>
    </row>
    <row r="29" spans="1:3" s="13" customFormat="1">
      <c r="A29" s="62"/>
      <c r="B29" s="6"/>
      <c r="C29" s="6"/>
    </row>
    <row r="30" spans="1:3" s="13" customFormat="1">
      <c r="A30" s="62"/>
      <c r="B30" s="6"/>
      <c r="C30" s="6"/>
    </row>
    <row r="31" spans="1:3" s="13" customFormat="1">
      <c r="A31" s="62"/>
      <c r="B31" s="6"/>
      <c r="C31" s="6"/>
    </row>
    <row r="32" spans="1:3" s="13" customFormat="1">
      <c r="A32" s="62"/>
      <c r="B32" s="6"/>
      <c r="C32" s="6"/>
    </row>
    <row r="33" spans="1:3" s="13" customFormat="1">
      <c r="A33" s="62"/>
      <c r="B33" s="6"/>
      <c r="C33" s="6"/>
    </row>
    <row r="34" spans="1:3" s="13" customFormat="1">
      <c r="A34" s="62"/>
      <c r="B34" s="6"/>
      <c r="C34" s="6"/>
    </row>
    <row r="35" spans="1:3" s="13" customFormat="1">
      <c r="A35" s="62"/>
      <c r="B35" s="6"/>
      <c r="C35" s="6"/>
    </row>
    <row r="36" spans="1:3" s="13" customFormat="1">
      <c r="A36" s="62"/>
      <c r="B36" s="6"/>
      <c r="C36" s="6"/>
    </row>
    <row r="37" spans="1:3" s="13" customFormat="1">
      <c r="A37" s="62"/>
      <c r="B37" s="6"/>
      <c r="C37" s="6"/>
    </row>
    <row r="38" spans="1:3" s="13" customFormat="1">
      <c r="A38" s="62"/>
      <c r="B38" s="6"/>
      <c r="C38" s="6"/>
    </row>
    <row r="39" spans="1:3" s="13" customFormat="1">
      <c r="A39" s="62"/>
      <c r="B39" s="6"/>
      <c r="C39" s="6"/>
    </row>
    <row r="40" spans="1:3" s="13" customFormat="1">
      <c r="A40" s="62"/>
      <c r="B40" s="6"/>
      <c r="C40" s="6"/>
    </row>
    <row r="41" spans="1:3" s="13" customFormat="1">
      <c r="A41" s="62"/>
      <c r="B41" s="6"/>
      <c r="C41" s="6"/>
    </row>
    <row r="42" spans="1:3" s="13" customFormat="1">
      <c r="A42" s="62"/>
      <c r="B42" s="6"/>
      <c r="C42" s="6"/>
    </row>
    <row r="43" spans="1:3" s="13" customFormat="1">
      <c r="A43" s="62"/>
      <c r="B43" s="6"/>
      <c r="C43" s="6"/>
    </row>
    <row r="44" spans="1:3" s="13" customFormat="1">
      <c r="A44" s="62"/>
      <c r="B44" s="6"/>
      <c r="C44" s="6"/>
    </row>
    <row r="45" spans="1:3" s="13" customFormat="1">
      <c r="A45" s="62"/>
      <c r="B45" s="6"/>
      <c r="C45" s="6"/>
    </row>
    <row r="46" spans="1:3" s="13" customFormat="1">
      <c r="A46" s="62"/>
      <c r="B46" s="6"/>
      <c r="C46" s="6"/>
    </row>
    <row r="47" spans="1:3" s="13" customFormat="1">
      <c r="A47" s="62"/>
      <c r="B47" s="6"/>
      <c r="C47" s="6"/>
    </row>
    <row r="48" spans="1:3" s="13" customFormat="1">
      <c r="A48" s="62"/>
      <c r="B48" s="6"/>
      <c r="C48" s="6"/>
    </row>
    <row r="49" spans="1:3" s="13" customFormat="1">
      <c r="A49" s="62"/>
      <c r="B49" s="6"/>
      <c r="C49" s="6"/>
    </row>
    <row r="50" spans="1:3" s="13" customFormat="1">
      <c r="A50" s="62"/>
      <c r="B50" s="6"/>
      <c r="C50" s="6"/>
    </row>
    <row r="51" spans="1:3" s="13" customFormat="1">
      <c r="A51" s="62"/>
      <c r="B51" s="6"/>
      <c r="C51" s="6"/>
    </row>
    <row r="52" spans="1:3" s="13" customFormat="1">
      <c r="A52" s="62"/>
      <c r="B52" s="6"/>
      <c r="C52" s="6"/>
    </row>
    <row r="53" spans="1:3" s="13" customFormat="1">
      <c r="A53" s="62"/>
      <c r="B53" s="6"/>
      <c r="C53" s="6"/>
    </row>
    <row r="54" spans="1:3" s="13" customFormat="1">
      <c r="A54" s="62"/>
      <c r="B54" s="6"/>
      <c r="C54" s="6"/>
    </row>
    <row r="55" spans="1:3" s="13" customFormat="1">
      <c r="A55" s="62"/>
      <c r="B55" s="6"/>
      <c r="C55" s="6"/>
    </row>
    <row r="56" spans="1:3" s="13" customFormat="1">
      <c r="A56" s="62"/>
      <c r="B56" s="6"/>
      <c r="C56" s="6"/>
    </row>
    <row r="57" spans="1:3" s="13" customFormat="1">
      <c r="A57" s="62"/>
      <c r="B57" s="6"/>
      <c r="C57" s="6"/>
    </row>
    <row r="58" spans="1:3" s="13" customFormat="1">
      <c r="A58" s="62"/>
      <c r="B58" s="6"/>
      <c r="C58" s="6"/>
    </row>
    <row r="59" spans="1:3" s="13" customFormat="1">
      <c r="A59" s="62"/>
      <c r="B59" s="6"/>
      <c r="C59" s="6"/>
    </row>
    <row r="60" spans="1:3" s="13" customFormat="1">
      <c r="A60" s="62"/>
      <c r="B60" s="6"/>
      <c r="C60" s="6"/>
    </row>
    <row r="61" spans="1:3" s="13" customFormat="1">
      <c r="A61" s="62"/>
      <c r="B61" s="6"/>
      <c r="C61" s="6"/>
    </row>
    <row r="62" spans="1:3" s="13" customFormat="1">
      <c r="A62" s="62"/>
      <c r="B62" s="6"/>
      <c r="C62" s="6"/>
    </row>
    <row r="63" spans="1:3" s="13" customFormat="1">
      <c r="A63" s="62"/>
      <c r="B63" s="6"/>
      <c r="C63" s="6"/>
    </row>
    <row r="64" spans="1:3" s="13" customFormat="1">
      <c r="A64" s="62"/>
      <c r="B64" s="6"/>
      <c r="C64" s="6"/>
    </row>
    <row r="65" spans="1:3" s="13" customFormat="1">
      <c r="A65" s="62"/>
      <c r="B65" s="6"/>
      <c r="C65" s="6"/>
    </row>
    <row r="66" spans="1:3" s="13" customFormat="1">
      <c r="A66" s="62"/>
      <c r="B66" s="6"/>
      <c r="C66" s="6"/>
    </row>
    <row r="67" spans="1:3" s="13" customFormat="1">
      <c r="A67" s="62"/>
      <c r="B67" s="6"/>
      <c r="C67" s="6"/>
    </row>
    <row r="68" spans="1:3" s="13" customFormat="1">
      <c r="A68" s="62"/>
      <c r="B68" s="6"/>
      <c r="C68" s="6"/>
    </row>
    <row r="69" spans="1:3" s="13" customFormat="1">
      <c r="A69" s="62"/>
      <c r="B69" s="6"/>
      <c r="C69" s="6"/>
    </row>
    <row r="70" spans="1:3" s="13" customFormat="1">
      <c r="A70" s="62"/>
      <c r="B70" s="6"/>
      <c r="C70" s="6"/>
    </row>
    <row r="71" spans="1:3" s="13" customFormat="1">
      <c r="A71" s="62"/>
      <c r="B71" s="6"/>
      <c r="C71" s="6"/>
    </row>
    <row r="72" spans="1:3" s="13" customFormat="1">
      <c r="A72" s="62"/>
      <c r="B72" s="6"/>
      <c r="C72" s="6"/>
    </row>
    <row r="73" spans="1:3" s="13" customFormat="1">
      <c r="A73" s="62"/>
      <c r="B73" s="6"/>
      <c r="C73" s="6"/>
    </row>
    <row r="74" spans="1:3" s="13" customFormat="1">
      <c r="A74" s="62"/>
      <c r="B74" s="6"/>
      <c r="C74" s="6"/>
    </row>
    <row r="75" spans="1:3" s="13" customFormat="1">
      <c r="A75" s="62"/>
      <c r="B75" s="6"/>
      <c r="C75" s="6"/>
    </row>
    <row r="76" spans="1:3" s="13" customFormat="1">
      <c r="A76" s="62"/>
      <c r="B76" s="6"/>
      <c r="C76" s="6"/>
    </row>
    <row r="77" spans="1:3" s="13" customFormat="1">
      <c r="A77" s="62"/>
      <c r="B77" s="6"/>
      <c r="C77" s="6"/>
    </row>
    <row r="78" spans="1:3" s="13" customFormat="1">
      <c r="A78" s="62"/>
      <c r="B78" s="6"/>
      <c r="C78" s="6"/>
    </row>
    <row r="79" spans="1:3" s="13" customFormat="1">
      <c r="A79" s="62"/>
      <c r="B79" s="6"/>
      <c r="C79" s="6"/>
    </row>
    <row r="80" spans="1:3" s="13" customFormat="1">
      <c r="A80" s="62"/>
      <c r="B80" s="6"/>
      <c r="C80" s="6"/>
    </row>
    <row r="81" spans="1:3" s="13" customFormat="1">
      <c r="A81" s="62"/>
      <c r="B81" s="6"/>
      <c r="C81" s="6"/>
    </row>
    <row r="82" spans="1:3" s="13" customFormat="1">
      <c r="A82" s="62"/>
      <c r="B82" s="6"/>
      <c r="C82" s="6"/>
    </row>
    <row r="83" spans="1:3" s="13" customFormat="1">
      <c r="A83" s="62"/>
      <c r="B83" s="6"/>
      <c r="C83" s="6"/>
    </row>
    <row r="84" spans="1:3" s="13" customFormat="1">
      <c r="A84" s="62"/>
      <c r="B84" s="6"/>
      <c r="C84" s="6"/>
    </row>
    <row r="85" spans="1:3" s="13" customFormat="1">
      <c r="A85" s="62"/>
      <c r="B85" s="6"/>
      <c r="C85" s="6"/>
    </row>
    <row r="86" spans="1:3" s="13" customFormat="1">
      <c r="A86" s="62"/>
      <c r="B86" s="6"/>
      <c r="C86" s="6"/>
    </row>
    <row r="87" spans="1:3" s="13" customFormat="1">
      <c r="A87" s="62"/>
      <c r="B87" s="6"/>
      <c r="C87" s="6"/>
    </row>
    <row r="88" spans="1:3" s="13" customFormat="1">
      <c r="A88" s="62"/>
      <c r="B88" s="6"/>
      <c r="C88" s="6"/>
    </row>
    <row r="89" spans="1:3" s="13" customFormat="1">
      <c r="A89" s="62"/>
      <c r="B89" s="6"/>
      <c r="C89" s="6"/>
    </row>
    <row r="90" spans="1:3" s="13" customFormat="1">
      <c r="A90" s="62"/>
      <c r="B90" s="6"/>
      <c r="C90" s="6"/>
    </row>
    <row r="91" spans="1:3" s="13" customFormat="1">
      <c r="A91" s="62"/>
      <c r="B91" s="6"/>
      <c r="C91" s="6"/>
    </row>
    <row r="92" spans="1:3" s="13" customFormat="1">
      <c r="A92" s="62"/>
      <c r="B92" s="6"/>
      <c r="C92" s="6"/>
    </row>
    <row r="93" spans="1:3" s="13" customFormat="1">
      <c r="A93" s="62"/>
      <c r="B93" s="6"/>
      <c r="C93" s="6"/>
    </row>
    <row r="94" spans="1:3" s="13" customFormat="1">
      <c r="A94" s="62"/>
      <c r="B94" s="6"/>
      <c r="C94" s="6"/>
    </row>
    <row r="95" spans="1:3" s="13" customFormat="1">
      <c r="A95" s="62"/>
      <c r="B95" s="6"/>
      <c r="C95" s="6"/>
    </row>
    <row r="96" spans="1:3" s="13" customFormat="1">
      <c r="A96" s="62"/>
      <c r="B96" s="6"/>
      <c r="C96" s="6"/>
    </row>
    <row r="97" spans="1:6" s="13" customFormat="1">
      <c r="A97" s="62"/>
      <c r="B97" s="6"/>
      <c r="C97" s="6"/>
    </row>
    <row r="98" spans="1:6" s="13" customFormat="1">
      <c r="A98" s="62"/>
      <c r="B98" s="6"/>
      <c r="C98" s="6"/>
    </row>
    <row r="99" spans="1:6" s="13" customFormat="1">
      <c r="A99" s="62"/>
      <c r="B99" s="6"/>
      <c r="C99" s="6"/>
    </row>
    <row r="100" spans="1:6" s="13" customFormat="1">
      <c r="A100" s="62"/>
      <c r="B100" s="6"/>
      <c r="C100" s="6"/>
    </row>
    <row r="101" spans="1:6" s="13" customFormat="1">
      <c r="A101" s="62"/>
      <c r="B101" s="6"/>
      <c r="C101" s="6"/>
    </row>
    <row r="102" spans="1:6" s="13" customFormat="1">
      <c r="A102" s="62"/>
      <c r="B102" s="6"/>
      <c r="C102" s="6"/>
    </row>
    <row r="103" spans="1:6">
      <c r="D103" s="13"/>
      <c r="E103" s="13"/>
      <c r="F103" s="13"/>
    </row>
  </sheetData>
  <sheetProtection selectLockedCells="1" selectUnlockedCells="1"/>
  <mergeCells count="5">
    <mergeCell ref="A12:C12"/>
    <mergeCell ref="A1:C1"/>
    <mergeCell ref="A2:C2"/>
    <mergeCell ref="A3:C3"/>
    <mergeCell ref="A11:C11"/>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92D050"/>
  </sheetPr>
  <dimension ref="A1:F112"/>
  <sheetViews>
    <sheetView zoomScaleNormal="100" workbookViewId="0">
      <selection activeCell="E10" sqref="E10"/>
    </sheetView>
  </sheetViews>
  <sheetFormatPr defaultColWidth="11.42578125" defaultRowHeight="12.75"/>
  <cols>
    <col min="1" max="1" width="35.140625" style="62" customWidth="1"/>
    <col min="2" max="2" width="46.42578125" style="6" customWidth="1"/>
    <col min="3" max="3" width="66.7109375" style="6" customWidth="1"/>
    <col min="4" max="16384" width="11.42578125" style="14"/>
  </cols>
  <sheetData>
    <row r="1" spans="1:6" s="98" customFormat="1" ht="30" customHeight="1">
      <c r="A1" s="664" t="s">
        <v>862</v>
      </c>
      <c r="B1" s="585"/>
      <c r="C1" s="586"/>
    </row>
    <row r="2" spans="1:6" s="58" customFormat="1" ht="24.95" customHeight="1">
      <c r="A2" s="575" t="s">
        <v>405</v>
      </c>
      <c r="B2" s="576"/>
      <c r="C2" s="577"/>
    </row>
    <row r="3" spans="1:6" s="59" customFormat="1" ht="18" customHeight="1">
      <c r="A3" s="479"/>
      <c r="B3" s="571" t="s">
        <v>813</v>
      </c>
      <c r="C3" s="592"/>
    </row>
    <row r="4" spans="1:6" s="59" customFormat="1" ht="18" customHeight="1">
      <c r="A4" s="113"/>
      <c r="B4" s="480">
        <v>1</v>
      </c>
      <c r="C4" s="486">
        <v>2</v>
      </c>
    </row>
    <row r="5" spans="1:6" s="13" customFormat="1" ht="19.5" customHeight="1">
      <c r="A5" s="114" t="s">
        <v>711</v>
      </c>
      <c r="B5" s="489">
        <v>34.5</v>
      </c>
      <c r="C5" s="519">
        <v>28.31</v>
      </c>
    </row>
    <row r="6" spans="1:6" s="13" customFormat="1" ht="19.5" customHeight="1">
      <c r="A6" s="114" t="s">
        <v>863</v>
      </c>
      <c r="B6" s="489">
        <v>66.95</v>
      </c>
      <c r="C6" s="519">
        <v>64.150000000000006</v>
      </c>
    </row>
    <row r="7" spans="1:6" s="13" customFormat="1" ht="19.5" customHeight="1">
      <c r="A7" s="114" t="s">
        <v>867</v>
      </c>
      <c r="B7" s="489">
        <v>140.18</v>
      </c>
      <c r="C7" s="519">
        <v>139</v>
      </c>
    </row>
    <row r="8" spans="1:6" s="13" customFormat="1" ht="24.95" customHeight="1">
      <c r="A8" s="201"/>
      <c r="B8" s="156" t="s">
        <v>868</v>
      </c>
      <c r="C8" s="141" t="s">
        <v>869</v>
      </c>
    </row>
    <row r="9" spans="1:6" s="13" customFormat="1" ht="24.95" customHeight="1">
      <c r="A9" s="183"/>
      <c r="B9" s="474" t="s">
        <v>870</v>
      </c>
      <c r="C9" s="391" t="s">
        <v>871</v>
      </c>
    </row>
    <row r="10" spans="1:6" s="13" customFormat="1" ht="24.95" customHeight="1">
      <c r="A10" s="183"/>
      <c r="B10" s="474" t="s">
        <v>872</v>
      </c>
      <c r="C10" s="391" t="s">
        <v>873</v>
      </c>
    </row>
    <row r="11" spans="1:6" s="13" customFormat="1" ht="24.95" customHeight="1">
      <c r="A11" s="183"/>
      <c r="B11" s="425"/>
      <c r="C11" s="391" t="s">
        <v>874</v>
      </c>
    </row>
    <row r="12" spans="1:6" s="13" customFormat="1" ht="24.95" customHeight="1">
      <c r="A12" s="183"/>
      <c r="B12" s="425"/>
      <c r="C12" s="391" t="s">
        <v>875</v>
      </c>
    </row>
    <row r="13" spans="1:6" s="13" customFormat="1" ht="24.95" customHeight="1">
      <c r="A13" s="183"/>
      <c r="B13" s="425"/>
      <c r="C13" s="391" t="s">
        <v>876</v>
      </c>
    </row>
    <row r="14" spans="1:6" s="13" customFormat="1" ht="24.95" customHeight="1">
      <c r="A14" s="203"/>
      <c r="B14" s="159"/>
      <c r="C14" s="460" t="s">
        <v>877</v>
      </c>
    </row>
    <row r="15" spans="1:6" s="13" customFormat="1" ht="27.75" customHeight="1">
      <c r="A15" s="573" t="s">
        <v>866</v>
      </c>
      <c r="B15" s="573"/>
      <c r="C15" s="573"/>
    </row>
    <row r="16" spans="1:6" s="13" customFormat="1" ht="26.25" customHeight="1">
      <c r="A16" s="62"/>
      <c r="B16" s="6"/>
      <c r="C16" s="6"/>
      <c r="D16" s="514"/>
      <c r="E16" s="514"/>
      <c r="F16" s="514"/>
    </row>
    <row r="17" spans="1:3" s="13" customFormat="1">
      <c r="A17" s="62"/>
      <c r="B17" s="6"/>
      <c r="C17" s="6"/>
    </row>
    <row r="18" spans="1:3" s="13" customFormat="1">
      <c r="A18" s="62"/>
      <c r="B18" s="6"/>
      <c r="C18" s="6"/>
    </row>
    <row r="19" spans="1:3" s="13" customFormat="1">
      <c r="A19" s="62"/>
      <c r="B19" s="6"/>
      <c r="C19" s="6"/>
    </row>
    <row r="20" spans="1:3" s="13" customFormat="1">
      <c r="A20" s="62"/>
      <c r="B20" s="6"/>
      <c r="C20" s="6"/>
    </row>
    <row r="21" spans="1:3" s="13" customFormat="1">
      <c r="A21" s="62"/>
      <c r="B21" s="6"/>
      <c r="C21" s="6"/>
    </row>
    <row r="22" spans="1:3" s="13" customFormat="1">
      <c r="A22" s="62"/>
      <c r="B22" s="6"/>
      <c r="C22" s="6"/>
    </row>
    <row r="23" spans="1:3" s="13" customFormat="1">
      <c r="A23" s="62"/>
      <c r="B23" s="6"/>
      <c r="C23" s="6"/>
    </row>
    <row r="24" spans="1:3" s="13" customFormat="1">
      <c r="A24" s="62"/>
      <c r="B24" s="6"/>
      <c r="C24" s="6"/>
    </row>
    <row r="25" spans="1:3" s="13" customFormat="1">
      <c r="A25" s="62"/>
      <c r="B25" s="6"/>
      <c r="C25" s="6"/>
    </row>
    <row r="26" spans="1:3" s="13" customFormat="1">
      <c r="A26" s="62"/>
      <c r="B26" s="6"/>
      <c r="C26" s="6"/>
    </row>
    <row r="27" spans="1:3" s="13" customFormat="1">
      <c r="A27" s="62"/>
      <c r="B27" s="6"/>
      <c r="C27" s="6"/>
    </row>
    <row r="28" spans="1:3" s="13" customFormat="1">
      <c r="A28" s="62"/>
      <c r="B28" s="6"/>
      <c r="C28" s="6"/>
    </row>
    <row r="29" spans="1:3" s="13" customFormat="1">
      <c r="A29" s="62"/>
      <c r="B29" s="6"/>
      <c r="C29" s="6"/>
    </row>
    <row r="30" spans="1:3" s="13" customFormat="1">
      <c r="A30" s="62"/>
      <c r="B30" s="6"/>
      <c r="C30" s="6"/>
    </row>
    <row r="31" spans="1:3" s="13" customFormat="1">
      <c r="A31" s="62"/>
      <c r="B31" s="6"/>
      <c r="C31" s="6"/>
    </row>
    <row r="32" spans="1:3" s="13" customFormat="1">
      <c r="A32" s="62"/>
      <c r="B32" s="6"/>
      <c r="C32" s="6"/>
    </row>
    <row r="33" spans="1:3" s="13" customFormat="1">
      <c r="A33" s="62"/>
      <c r="B33" s="6"/>
      <c r="C33" s="6"/>
    </row>
    <row r="34" spans="1:3" s="13" customFormat="1">
      <c r="A34" s="62"/>
      <c r="B34" s="6"/>
      <c r="C34" s="6"/>
    </row>
    <row r="35" spans="1:3" s="13" customFormat="1">
      <c r="A35" s="62"/>
      <c r="B35" s="6"/>
      <c r="C35" s="6"/>
    </row>
    <row r="36" spans="1:3" s="13" customFormat="1">
      <c r="A36" s="62"/>
      <c r="B36" s="6"/>
      <c r="C36" s="6"/>
    </row>
    <row r="37" spans="1:3" s="13" customFormat="1">
      <c r="A37" s="62"/>
      <c r="B37" s="6"/>
      <c r="C37" s="6"/>
    </row>
    <row r="38" spans="1:3" s="13" customFormat="1">
      <c r="A38" s="62"/>
      <c r="B38" s="6"/>
      <c r="C38" s="6"/>
    </row>
    <row r="39" spans="1:3" s="13" customFormat="1">
      <c r="A39" s="62"/>
      <c r="B39" s="6"/>
      <c r="C39" s="6"/>
    </row>
    <row r="40" spans="1:3" s="13" customFormat="1">
      <c r="A40" s="62"/>
      <c r="B40" s="6"/>
      <c r="C40" s="6"/>
    </row>
    <row r="41" spans="1:3" s="13" customFormat="1">
      <c r="A41" s="62"/>
      <c r="B41" s="6"/>
      <c r="C41" s="6"/>
    </row>
    <row r="42" spans="1:3" s="13" customFormat="1">
      <c r="A42" s="62"/>
      <c r="B42" s="6"/>
      <c r="C42" s="6"/>
    </row>
    <row r="43" spans="1:3" s="13" customFormat="1">
      <c r="A43" s="62"/>
      <c r="B43" s="6"/>
      <c r="C43" s="6"/>
    </row>
    <row r="44" spans="1:3" s="13" customFormat="1">
      <c r="A44" s="62"/>
      <c r="B44" s="6"/>
      <c r="C44" s="6"/>
    </row>
    <row r="45" spans="1:3" s="13" customFormat="1">
      <c r="A45" s="62"/>
      <c r="B45" s="6"/>
      <c r="C45" s="6"/>
    </row>
    <row r="46" spans="1:3" s="13" customFormat="1">
      <c r="A46" s="62"/>
      <c r="B46" s="6"/>
      <c r="C46" s="6"/>
    </row>
    <row r="47" spans="1:3" s="13" customFormat="1">
      <c r="A47" s="62"/>
      <c r="B47" s="6"/>
      <c r="C47" s="6"/>
    </row>
    <row r="48" spans="1:3" s="13" customFormat="1">
      <c r="A48" s="62"/>
      <c r="B48" s="6"/>
      <c r="C48" s="6"/>
    </row>
    <row r="49" spans="1:3" s="13" customFormat="1">
      <c r="A49" s="62"/>
      <c r="B49" s="6"/>
      <c r="C49" s="6"/>
    </row>
    <row r="50" spans="1:3" s="13" customFormat="1">
      <c r="A50" s="62"/>
      <c r="B50" s="6"/>
      <c r="C50" s="6"/>
    </row>
    <row r="51" spans="1:3" s="13" customFormat="1">
      <c r="A51" s="62"/>
      <c r="B51" s="6"/>
      <c r="C51" s="6"/>
    </row>
    <row r="52" spans="1:3" s="13" customFormat="1">
      <c r="A52" s="62"/>
      <c r="B52" s="6"/>
      <c r="C52" s="6"/>
    </row>
    <row r="53" spans="1:3" s="13" customFormat="1">
      <c r="A53" s="62"/>
      <c r="B53" s="6"/>
      <c r="C53" s="6"/>
    </row>
    <row r="54" spans="1:3" s="13" customFormat="1">
      <c r="A54" s="62"/>
      <c r="B54" s="6"/>
      <c r="C54" s="6"/>
    </row>
    <row r="55" spans="1:3" s="13" customFormat="1">
      <c r="A55" s="62"/>
      <c r="B55" s="6"/>
      <c r="C55" s="6"/>
    </row>
    <row r="56" spans="1:3" s="13" customFormat="1">
      <c r="A56" s="62"/>
      <c r="B56" s="6"/>
      <c r="C56" s="6"/>
    </row>
    <row r="57" spans="1:3" s="13" customFormat="1">
      <c r="A57" s="62"/>
      <c r="B57" s="6"/>
      <c r="C57" s="6"/>
    </row>
    <row r="58" spans="1:3" s="13" customFormat="1">
      <c r="A58" s="62"/>
      <c r="B58" s="6"/>
      <c r="C58" s="6"/>
    </row>
    <row r="59" spans="1:3" s="13" customFormat="1">
      <c r="A59" s="62"/>
      <c r="B59" s="6"/>
      <c r="C59" s="6"/>
    </row>
    <row r="60" spans="1:3" s="13" customFormat="1">
      <c r="A60" s="62"/>
      <c r="B60" s="6"/>
      <c r="C60" s="6"/>
    </row>
    <row r="61" spans="1:3" s="13" customFormat="1">
      <c r="A61" s="62"/>
      <c r="B61" s="6"/>
      <c r="C61" s="6"/>
    </row>
    <row r="62" spans="1:3" s="13" customFormat="1">
      <c r="A62" s="62"/>
      <c r="B62" s="6"/>
      <c r="C62" s="6"/>
    </row>
    <row r="63" spans="1:3" s="13" customFormat="1">
      <c r="A63" s="62"/>
      <c r="B63" s="6"/>
      <c r="C63" s="6"/>
    </row>
    <row r="64" spans="1:3" s="13" customFormat="1">
      <c r="A64" s="62"/>
      <c r="B64" s="6"/>
      <c r="C64" s="6"/>
    </row>
    <row r="65" spans="1:3" s="13" customFormat="1">
      <c r="A65" s="62"/>
      <c r="B65" s="6"/>
      <c r="C65" s="6"/>
    </row>
    <row r="66" spans="1:3" s="13" customFormat="1">
      <c r="A66" s="62"/>
      <c r="B66" s="6"/>
      <c r="C66" s="6"/>
    </row>
    <row r="67" spans="1:3" s="13" customFormat="1">
      <c r="A67" s="62"/>
      <c r="B67" s="6"/>
      <c r="C67" s="6"/>
    </row>
    <row r="68" spans="1:3" s="13" customFormat="1">
      <c r="A68" s="62"/>
      <c r="B68" s="6"/>
      <c r="C68" s="6"/>
    </row>
    <row r="69" spans="1:3" s="13" customFormat="1">
      <c r="A69" s="62"/>
      <c r="B69" s="6"/>
      <c r="C69" s="6"/>
    </row>
    <row r="70" spans="1:3" s="13" customFormat="1">
      <c r="A70" s="62"/>
      <c r="B70" s="6"/>
      <c r="C70" s="6"/>
    </row>
    <row r="71" spans="1:3" s="13" customFormat="1">
      <c r="A71" s="62"/>
      <c r="B71" s="6"/>
      <c r="C71" s="6"/>
    </row>
    <row r="72" spans="1:3" s="13" customFormat="1">
      <c r="A72" s="62"/>
      <c r="B72" s="6"/>
      <c r="C72" s="6"/>
    </row>
    <row r="73" spans="1:3" s="13" customFormat="1">
      <c r="A73" s="62"/>
      <c r="B73" s="6"/>
      <c r="C73" s="6"/>
    </row>
    <row r="74" spans="1:3" s="13" customFormat="1">
      <c r="A74" s="62"/>
      <c r="B74" s="6"/>
      <c r="C74" s="6"/>
    </row>
    <row r="75" spans="1:3" s="13" customFormat="1">
      <c r="A75" s="62"/>
      <c r="B75" s="6"/>
      <c r="C75" s="6"/>
    </row>
    <row r="76" spans="1:3" s="13" customFormat="1">
      <c r="A76" s="62"/>
      <c r="B76" s="6"/>
      <c r="C76" s="6"/>
    </row>
    <row r="77" spans="1:3" s="13" customFormat="1">
      <c r="A77" s="62"/>
      <c r="B77" s="6"/>
      <c r="C77" s="6"/>
    </row>
    <row r="78" spans="1:3" s="13" customFormat="1">
      <c r="A78" s="62"/>
      <c r="B78" s="6"/>
      <c r="C78" s="6"/>
    </row>
    <row r="79" spans="1:3" s="13" customFormat="1">
      <c r="A79" s="62"/>
      <c r="B79" s="6"/>
      <c r="C79" s="6"/>
    </row>
    <row r="80" spans="1:3" s="13" customFormat="1">
      <c r="A80" s="62"/>
      <c r="B80" s="6"/>
      <c r="C80" s="6"/>
    </row>
    <row r="81" spans="1:3" s="13" customFormat="1">
      <c r="A81" s="62"/>
      <c r="B81" s="6"/>
      <c r="C81" s="6"/>
    </row>
    <row r="82" spans="1:3" s="13" customFormat="1">
      <c r="A82" s="62"/>
      <c r="B82" s="6"/>
      <c r="C82" s="6"/>
    </row>
    <row r="83" spans="1:3" s="13" customFormat="1">
      <c r="A83" s="62"/>
      <c r="B83" s="6"/>
      <c r="C83" s="6"/>
    </row>
    <row r="84" spans="1:3" s="13" customFormat="1">
      <c r="A84" s="62"/>
      <c r="B84" s="6"/>
      <c r="C84" s="6"/>
    </row>
    <row r="85" spans="1:3" s="13" customFormat="1">
      <c r="A85" s="62"/>
      <c r="B85" s="6"/>
      <c r="C85" s="6"/>
    </row>
    <row r="86" spans="1:3" s="13" customFormat="1">
      <c r="A86" s="62"/>
      <c r="B86" s="6"/>
      <c r="C86" s="6"/>
    </row>
    <row r="87" spans="1:3" s="13" customFormat="1">
      <c r="A87" s="62"/>
      <c r="B87" s="6"/>
      <c r="C87" s="6"/>
    </row>
    <row r="88" spans="1:3" s="13" customFormat="1">
      <c r="A88" s="62"/>
      <c r="B88" s="6"/>
      <c r="C88" s="6"/>
    </row>
    <row r="89" spans="1:3" s="13" customFormat="1">
      <c r="A89" s="62"/>
      <c r="B89" s="6"/>
      <c r="C89" s="6"/>
    </row>
    <row r="90" spans="1:3" s="13" customFormat="1">
      <c r="A90" s="62"/>
      <c r="B90" s="6"/>
      <c r="C90" s="6"/>
    </row>
    <row r="91" spans="1:3" s="13" customFormat="1">
      <c r="A91" s="62"/>
      <c r="B91" s="6"/>
      <c r="C91" s="6"/>
    </row>
    <row r="92" spans="1:3" s="13" customFormat="1">
      <c r="A92" s="62"/>
      <c r="B92" s="6"/>
      <c r="C92" s="6"/>
    </row>
    <row r="93" spans="1:3" s="13" customFormat="1">
      <c r="A93" s="62"/>
      <c r="B93" s="6"/>
      <c r="C93" s="6"/>
    </row>
    <row r="94" spans="1:3" s="13" customFormat="1">
      <c r="A94" s="62"/>
      <c r="B94" s="6"/>
      <c r="C94" s="6"/>
    </row>
    <row r="95" spans="1:3" s="13" customFormat="1">
      <c r="A95" s="62"/>
      <c r="B95" s="6"/>
      <c r="C95" s="6"/>
    </row>
    <row r="96" spans="1:3" s="13" customFormat="1">
      <c r="A96" s="62"/>
      <c r="B96" s="6"/>
      <c r="C96" s="6"/>
    </row>
    <row r="97" spans="1:3" s="13" customFormat="1">
      <c r="A97" s="62"/>
      <c r="B97" s="6"/>
      <c r="C97" s="6"/>
    </row>
    <row r="98" spans="1:3" s="13" customFormat="1">
      <c r="A98" s="62"/>
      <c r="B98" s="6"/>
      <c r="C98" s="6"/>
    </row>
    <row r="99" spans="1:3" s="13" customFormat="1">
      <c r="A99" s="62"/>
      <c r="B99" s="6"/>
      <c r="C99" s="6"/>
    </row>
    <row r="100" spans="1:3" s="13" customFormat="1">
      <c r="A100" s="62"/>
      <c r="B100" s="6"/>
      <c r="C100" s="6"/>
    </row>
    <row r="101" spans="1:3" s="13" customFormat="1">
      <c r="A101" s="62"/>
      <c r="B101" s="6"/>
      <c r="C101" s="6"/>
    </row>
    <row r="102" spans="1:3" s="13" customFormat="1">
      <c r="A102" s="62"/>
      <c r="B102" s="6"/>
      <c r="C102" s="6"/>
    </row>
    <row r="103" spans="1:3" s="13" customFormat="1">
      <c r="A103" s="62"/>
      <c r="B103" s="6"/>
      <c r="C103" s="6"/>
    </row>
    <row r="104" spans="1:3" s="13" customFormat="1">
      <c r="A104" s="62"/>
      <c r="B104" s="6"/>
      <c r="C104" s="6"/>
    </row>
    <row r="105" spans="1:3" s="13" customFormat="1">
      <c r="A105" s="62"/>
      <c r="B105" s="6"/>
      <c r="C105" s="6"/>
    </row>
    <row r="106" spans="1:3" s="13" customFormat="1">
      <c r="A106" s="62"/>
      <c r="B106" s="6"/>
      <c r="C106" s="6"/>
    </row>
    <row r="107" spans="1:3" s="13" customFormat="1">
      <c r="A107" s="62"/>
      <c r="B107" s="6"/>
      <c r="C107" s="6"/>
    </row>
    <row r="108" spans="1:3" s="13" customFormat="1">
      <c r="A108" s="62"/>
      <c r="B108" s="6"/>
      <c r="C108" s="6"/>
    </row>
    <row r="109" spans="1:3" s="13" customFormat="1">
      <c r="A109" s="62"/>
      <c r="B109" s="6"/>
      <c r="C109" s="6"/>
    </row>
    <row r="110" spans="1:3" s="13" customFormat="1">
      <c r="A110" s="62"/>
      <c r="B110" s="6"/>
      <c r="C110" s="6"/>
    </row>
    <row r="111" spans="1:3" s="13" customFormat="1">
      <c r="A111" s="62"/>
      <c r="B111" s="6"/>
      <c r="C111" s="6"/>
    </row>
    <row r="112" spans="1:3" s="13" customFormat="1">
      <c r="A112" s="62"/>
      <c r="B112" s="6"/>
      <c r="C112" s="6"/>
    </row>
  </sheetData>
  <sheetProtection selectLockedCells="1" selectUnlockedCells="1"/>
  <mergeCells count="4">
    <mergeCell ref="A1:C1"/>
    <mergeCell ref="A2:C2"/>
    <mergeCell ref="B3:C3"/>
    <mergeCell ref="A15:C15"/>
  </mergeCells>
  <pageMargins left="0.78740157480314965" right="0.39370078740157483" top="0.78740157480314965" bottom="0.59055118110236227" header="0" footer="0"/>
  <pageSetup paperSize="9" scale="6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J1"/>
  <sheetViews>
    <sheetView workbookViewId="0">
      <selection activeCell="W38" sqref="W38"/>
    </sheetView>
  </sheetViews>
  <sheetFormatPr defaultColWidth="11.42578125" defaultRowHeight="12.75"/>
  <cols>
    <col min="1" max="16384" width="11.42578125" style="14"/>
  </cols>
  <sheetData>
    <row r="1" spans="1:10" ht="409.5" customHeight="1" thickBot="1">
      <c r="A1" s="561" t="s">
        <v>88</v>
      </c>
      <c r="B1" s="562"/>
      <c r="C1" s="562"/>
      <c r="D1" s="562"/>
      <c r="E1" s="562"/>
      <c r="F1" s="562"/>
      <c r="G1" s="563"/>
      <c r="J1" s="46"/>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0"/>
  </sheetPr>
  <dimension ref="A1:J12"/>
  <sheetViews>
    <sheetView workbookViewId="0">
      <selection activeCell="W38" sqref="W38"/>
    </sheetView>
  </sheetViews>
  <sheetFormatPr defaultColWidth="11.42578125" defaultRowHeight="12.75"/>
  <cols>
    <col min="1" max="16384" width="11.42578125" style="14"/>
  </cols>
  <sheetData>
    <row r="1" spans="1:10" ht="409.5" customHeight="1" thickBot="1">
      <c r="A1" s="561" t="s">
        <v>45</v>
      </c>
      <c r="B1" s="562"/>
      <c r="C1" s="562"/>
      <c r="D1" s="562"/>
      <c r="E1" s="562"/>
      <c r="F1" s="562"/>
      <c r="G1" s="563"/>
      <c r="J1" s="46"/>
    </row>
    <row r="12" spans="1:10">
      <c r="D12" s="5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92D050"/>
  </sheetPr>
  <dimension ref="A1:E124"/>
  <sheetViews>
    <sheetView zoomScaleNormal="100" workbookViewId="0">
      <selection activeCell="A12" sqref="A12:C12"/>
    </sheetView>
  </sheetViews>
  <sheetFormatPr defaultColWidth="9.140625" defaultRowHeight="12.75"/>
  <cols>
    <col min="1" max="1" width="26" style="62" customWidth="1"/>
    <col min="2" max="2" width="47.140625" style="6" customWidth="1"/>
    <col min="3" max="3" width="93.140625" style="61" customWidth="1"/>
    <col min="4" max="16384" width="9.140625" style="14"/>
  </cols>
  <sheetData>
    <row r="1" spans="1:5" ht="30" customHeight="1">
      <c r="A1" s="749" t="s">
        <v>87</v>
      </c>
      <c r="B1" s="619"/>
      <c r="C1" s="620"/>
    </row>
    <row r="2" spans="1:5" s="59" customFormat="1" ht="34.5" customHeight="1">
      <c r="A2" s="578" t="s">
        <v>124</v>
      </c>
      <c r="B2" s="579"/>
      <c r="C2" s="580"/>
    </row>
    <row r="3" spans="1:5" s="59" customFormat="1" ht="18" customHeight="1">
      <c r="A3" s="578" t="s">
        <v>813</v>
      </c>
      <c r="B3" s="579"/>
      <c r="C3" s="580"/>
    </row>
    <row r="4" spans="1:5" s="59" customFormat="1" ht="18" customHeight="1">
      <c r="A4" s="113"/>
      <c r="B4" s="480">
        <v>1</v>
      </c>
      <c r="C4" s="486">
        <v>2</v>
      </c>
    </row>
    <row r="5" spans="1:5" s="44" customFormat="1" ht="19.5" customHeight="1">
      <c r="A5" s="114" t="s">
        <v>559</v>
      </c>
      <c r="B5" s="489">
        <v>42</v>
      </c>
      <c r="C5" s="519">
        <v>33.75</v>
      </c>
    </row>
    <row r="6" spans="1:5" s="44" customFormat="1" ht="19.5" customHeight="1">
      <c r="A6" s="114" t="s">
        <v>94</v>
      </c>
      <c r="B6" s="489">
        <v>50.4</v>
      </c>
      <c r="C6" s="490">
        <v>40.5</v>
      </c>
    </row>
    <row r="7" spans="1:5" s="44" customFormat="1" ht="19.5" customHeight="1">
      <c r="A7" s="114" t="s">
        <v>95</v>
      </c>
      <c r="B7" s="489">
        <v>109.2</v>
      </c>
      <c r="C7" s="490">
        <v>87.75</v>
      </c>
    </row>
    <row r="8" spans="1:5" s="44" customFormat="1" ht="19.5" customHeight="1">
      <c r="A8" s="114" t="s">
        <v>878</v>
      </c>
      <c r="B8" s="489">
        <v>151.19999999999999</v>
      </c>
      <c r="C8" s="490">
        <v>121.5</v>
      </c>
    </row>
    <row r="9" spans="1:5" s="55" customFormat="1" ht="24.95" customHeight="1">
      <c r="A9" s="216"/>
      <c r="B9" s="156" t="s">
        <v>879</v>
      </c>
      <c r="C9" s="171" t="s">
        <v>880</v>
      </c>
    </row>
    <row r="10" spans="1:5" s="55" customFormat="1" ht="24.95" customHeight="1">
      <c r="A10" s="217"/>
      <c r="B10" s="115" t="s">
        <v>881</v>
      </c>
      <c r="C10" s="392" t="s">
        <v>132</v>
      </c>
      <c r="D10" s="103"/>
    </row>
    <row r="11" spans="1:5" s="55" customFormat="1" ht="24.75" customHeight="1">
      <c r="A11" s="218"/>
      <c r="B11" s="187" t="s">
        <v>133</v>
      </c>
      <c r="C11" s="213"/>
      <c r="D11" s="103"/>
    </row>
    <row r="12" spans="1:5" s="13" customFormat="1" ht="15.75" customHeight="1">
      <c r="A12" s="590" t="s">
        <v>882</v>
      </c>
      <c r="B12" s="590"/>
      <c r="C12" s="590"/>
      <c r="D12" s="300"/>
      <c r="E12" s="300"/>
    </row>
    <row r="13" spans="1:5" s="13" customFormat="1">
      <c r="A13" s="62"/>
      <c r="B13" s="66"/>
      <c r="C13" s="61"/>
    </row>
    <row r="14" spans="1:5" s="13" customFormat="1">
      <c r="A14" s="62"/>
      <c r="B14" s="6"/>
      <c r="C14" s="61"/>
    </row>
    <row r="15" spans="1:5" s="13" customFormat="1"/>
    <row r="16" spans="1:5" s="13" customFormat="1"/>
    <row r="17" spans="1:3" s="13" customFormat="1"/>
    <row r="18" spans="1:3" s="13" customFormat="1"/>
    <row r="19" spans="1:3" s="13" customFormat="1"/>
    <row r="20" spans="1:3" s="13" customFormat="1">
      <c r="A20" s="62"/>
      <c r="B20" s="6"/>
      <c r="C20" s="61"/>
    </row>
    <row r="21" spans="1:3" s="13" customFormat="1">
      <c r="A21" s="62"/>
      <c r="B21" s="6"/>
      <c r="C21" s="61"/>
    </row>
    <row r="22" spans="1:3" s="13" customFormat="1">
      <c r="A22" s="62"/>
      <c r="B22" s="6"/>
      <c r="C22" s="61"/>
    </row>
    <row r="23" spans="1:3" s="13" customFormat="1">
      <c r="A23" s="62"/>
      <c r="B23" s="6"/>
      <c r="C23" s="61"/>
    </row>
    <row r="24" spans="1:3" s="13" customFormat="1">
      <c r="A24" s="62"/>
      <c r="B24" s="6"/>
      <c r="C24" s="61"/>
    </row>
    <row r="25" spans="1:3" s="13" customFormat="1">
      <c r="A25" s="62"/>
      <c r="B25" s="79"/>
      <c r="C25" s="61"/>
    </row>
    <row r="26" spans="1:3" s="13" customFormat="1">
      <c r="A26" s="62"/>
      <c r="B26" s="6"/>
      <c r="C26" s="61"/>
    </row>
    <row r="27" spans="1:3" s="13" customFormat="1">
      <c r="A27" s="62"/>
      <c r="B27" s="6"/>
      <c r="C27" s="61"/>
    </row>
    <row r="28" spans="1:3" s="13" customFormat="1">
      <c r="A28" s="62"/>
      <c r="B28" s="6"/>
      <c r="C28" s="61"/>
    </row>
    <row r="29" spans="1:3" s="13" customFormat="1">
      <c r="A29" s="62"/>
      <c r="B29" s="6"/>
      <c r="C29" s="61"/>
    </row>
    <row r="30" spans="1:3" s="13" customFormat="1">
      <c r="A30" s="62"/>
      <c r="B30" s="6"/>
      <c r="C30" s="61"/>
    </row>
    <row r="31" spans="1:3" s="13" customFormat="1">
      <c r="A31" s="62"/>
      <c r="B31" s="6"/>
      <c r="C31" s="61"/>
    </row>
    <row r="32" spans="1:3" s="13" customFormat="1">
      <c r="A32" s="62"/>
      <c r="B32" s="6"/>
      <c r="C32" s="61"/>
    </row>
    <row r="33" spans="1:3" s="13" customFormat="1">
      <c r="A33" s="62"/>
      <c r="B33" s="6"/>
      <c r="C33" s="61"/>
    </row>
    <row r="34" spans="1:3" s="13" customFormat="1">
      <c r="A34" s="62"/>
      <c r="B34" s="6"/>
      <c r="C34" s="61"/>
    </row>
    <row r="35" spans="1:3" s="13" customFormat="1">
      <c r="A35" s="62"/>
      <c r="B35" s="6"/>
      <c r="C35" s="61"/>
    </row>
    <row r="36" spans="1:3" s="13" customFormat="1">
      <c r="A36" s="62"/>
      <c r="B36" s="6"/>
      <c r="C36" s="61"/>
    </row>
    <row r="37" spans="1:3" s="13" customFormat="1">
      <c r="A37" s="62"/>
      <c r="B37" s="6"/>
      <c r="C37" s="61"/>
    </row>
    <row r="38" spans="1:3" s="13" customFormat="1">
      <c r="A38" s="62"/>
      <c r="B38" s="6"/>
      <c r="C38" s="61"/>
    </row>
    <row r="39" spans="1:3" s="13" customFormat="1">
      <c r="A39" s="62"/>
      <c r="B39" s="6"/>
      <c r="C39" s="61"/>
    </row>
    <row r="40" spans="1:3" s="13" customFormat="1">
      <c r="A40" s="62"/>
      <c r="B40" s="6"/>
      <c r="C40" s="61"/>
    </row>
    <row r="41" spans="1:3" s="13" customFormat="1">
      <c r="A41" s="62"/>
      <c r="B41" s="6"/>
      <c r="C41" s="61"/>
    </row>
    <row r="42" spans="1:3" s="13" customFormat="1">
      <c r="A42" s="62"/>
      <c r="B42" s="6"/>
      <c r="C42" s="61"/>
    </row>
    <row r="43" spans="1:3" s="13" customFormat="1">
      <c r="A43" s="62"/>
      <c r="B43" s="6"/>
      <c r="C43" s="61"/>
    </row>
    <row r="44" spans="1:3" s="13" customFormat="1">
      <c r="A44" s="62"/>
      <c r="B44" s="6"/>
      <c r="C44" s="61"/>
    </row>
    <row r="45" spans="1:3" s="13" customFormat="1">
      <c r="A45" s="62"/>
      <c r="B45" s="6"/>
      <c r="C45" s="61"/>
    </row>
    <row r="46" spans="1:3" s="13" customFormat="1">
      <c r="A46" s="62"/>
      <c r="B46" s="6"/>
      <c r="C46" s="61"/>
    </row>
    <row r="47" spans="1:3" s="13" customFormat="1">
      <c r="A47" s="62"/>
      <c r="B47" s="6"/>
      <c r="C47" s="61"/>
    </row>
    <row r="48" spans="1:3" s="13" customFormat="1">
      <c r="A48" s="62"/>
      <c r="B48" s="6"/>
      <c r="C48" s="61"/>
    </row>
    <row r="49" spans="1:3" s="13" customFormat="1">
      <c r="A49" s="62"/>
      <c r="B49" s="6"/>
      <c r="C49" s="61"/>
    </row>
    <row r="50" spans="1:3" s="13" customFormat="1">
      <c r="A50" s="62"/>
      <c r="B50" s="6"/>
      <c r="C50" s="61"/>
    </row>
    <row r="51" spans="1:3" s="13" customFormat="1">
      <c r="A51" s="62"/>
      <c r="B51" s="6"/>
      <c r="C51" s="61"/>
    </row>
    <row r="52" spans="1:3" s="13" customFormat="1">
      <c r="A52" s="62"/>
      <c r="B52" s="6"/>
      <c r="C52" s="61"/>
    </row>
    <row r="53" spans="1:3" s="13" customFormat="1">
      <c r="A53" s="62"/>
      <c r="B53" s="6"/>
      <c r="C53" s="61"/>
    </row>
    <row r="54" spans="1:3" s="13" customFormat="1">
      <c r="A54" s="62"/>
      <c r="B54" s="6"/>
      <c r="C54" s="61"/>
    </row>
    <row r="55" spans="1:3" s="13" customFormat="1">
      <c r="A55" s="62"/>
      <c r="B55" s="6"/>
      <c r="C55" s="61"/>
    </row>
    <row r="56" spans="1:3" s="13" customFormat="1">
      <c r="A56" s="62"/>
      <c r="B56" s="6"/>
      <c r="C56" s="61"/>
    </row>
    <row r="57" spans="1:3" s="13" customFormat="1">
      <c r="A57" s="62"/>
      <c r="B57" s="6"/>
      <c r="C57" s="61"/>
    </row>
    <row r="58" spans="1:3" s="13" customFormat="1">
      <c r="A58" s="62"/>
      <c r="B58" s="6"/>
      <c r="C58" s="61"/>
    </row>
    <row r="59" spans="1:3" s="13" customFormat="1">
      <c r="A59" s="62"/>
      <c r="B59" s="6"/>
      <c r="C59" s="61"/>
    </row>
    <row r="60" spans="1:3" s="13" customFormat="1">
      <c r="A60" s="62"/>
      <c r="B60" s="6"/>
      <c r="C60" s="61"/>
    </row>
    <row r="61" spans="1:3" s="13" customFormat="1">
      <c r="A61" s="62"/>
      <c r="B61" s="6"/>
      <c r="C61" s="61"/>
    </row>
    <row r="62" spans="1:3" s="13" customFormat="1">
      <c r="A62" s="62"/>
      <c r="B62" s="6"/>
      <c r="C62" s="61"/>
    </row>
    <row r="63" spans="1:3" s="13" customFormat="1">
      <c r="A63" s="62"/>
      <c r="B63" s="6"/>
      <c r="C63" s="61"/>
    </row>
    <row r="64" spans="1:3" s="13" customFormat="1">
      <c r="A64" s="62"/>
      <c r="B64" s="6"/>
      <c r="C64" s="61"/>
    </row>
    <row r="65" spans="1:3" s="13" customFormat="1">
      <c r="A65" s="62"/>
      <c r="B65" s="6"/>
      <c r="C65" s="61"/>
    </row>
    <row r="66" spans="1:3" s="13" customFormat="1">
      <c r="A66" s="62"/>
      <c r="B66" s="6"/>
      <c r="C66" s="61"/>
    </row>
    <row r="67" spans="1:3" s="13" customFormat="1">
      <c r="A67" s="62"/>
      <c r="B67" s="6"/>
      <c r="C67" s="61"/>
    </row>
    <row r="68" spans="1:3" s="13" customFormat="1">
      <c r="A68" s="62"/>
      <c r="B68" s="6"/>
      <c r="C68" s="61"/>
    </row>
    <row r="69" spans="1:3" s="13" customFormat="1">
      <c r="A69" s="62"/>
      <c r="B69" s="6"/>
      <c r="C69" s="61"/>
    </row>
    <row r="70" spans="1:3" s="13" customFormat="1">
      <c r="A70" s="62"/>
      <c r="B70" s="6"/>
      <c r="C70" s="61"/>
    </row>
    <row r="71" spans="1:3" s="13" customFormat="1">
      <c r="A71" s="62"/>
      <c r="B71" s="6"/>
      <c r="C71" s="61"/>
    </row>
    <row r="72" spans="1:3" s="13" customFormat="1">
      <c r="A72" s="62"/>
      <c r="B72" s="6"/>
      <c r="C72" s="61"/>
    </row>
    <row r="73" spans="1:3" s="13" customFormat="1">
      <c r="A73" s="62"/>
      <c r="B73" s="6"/>
      <c r="C73" s="61"/>
    </row>
    <row r="74" spans="1:3" s="13" customFormat="1">
      <c r="A74" s="62"/>
      <c r="B74" s="6"/>
      <c r="C74" s="61"/>
    </row>
    <row r="75" spans="1:3" s="13" customFormat="1">
      <c r="A75" s="62"/>
      <c r="B75" s="6"/>
      <c r="C75" s="61"/>
    </row>
    <row r="76" spans="1:3" s="13" customFormat="1">
      <c r="A76" s="62"/>
      <c r="B76" s="6"/>
      <c r="C76" s="61"/>
    </row>
    <row r="77" spans="1:3" s="13" customFormat="1">
      <c r="A77" s="62"/>
      <c r="B77" s="6"/>
      <c r="C77" s="61"/>
    </row>
    <row r="78" spans="1:3" s="13" customFormat="1">
      <c r="A78" s="62"/>
      <c r="B78" s="6"/>
      <c r="C78" s="61"/>
    </row>
    <row r="79" spans="1:3" s="13" customFormat="1">
      <c r="A79" s="62"/>
      <c r="B79" s="6"/>
      <c r="C79" s="61"/>
    </row>
    <row r="80" spans="1:3" s="13" customFormat="1">
      <c r="A80" s="62"/>
      <c r="B80" s="6"/>
      <c r="C80" s="61"/>
    </row>
    <row r="81" spans="1:3" s="13" customFormat="1">
      <c r="A81" s="62"/>
      <c r="B81" s="6"/>
      <c r="C81" s="61"/>
    </row>
    <row r="82" spans="1:3" s="13" customFormat="1">
      <c r="A82" s="62"/>
      <c r="B82" s="6"/>
      <c r="C82" s="61"/>
    </row>
    <row r="83" spans="1:3" s="13" customFormat="1">
      <c r="A83" s="62"/>
      <c r="B83" s="6"/>
      <c r="C83" s="61"/>
    </row>
    <row r="84" spans="1:3" s="13" customFormat="1">
      <c r="A84" s="62"/>
      <c r="B84" s="6"/>
      <c r="C84" s="61"/>
    </row>
    <row r="85" spans="1:3" s="13" customFormat="1">
      <c r="A85" s="62"/>
      <c r="B85" s="6"/>
      <c r="C85" s="61"/>
    </row>
    <row r="86" spans="1:3" s="13" customFormat="1">
      <c r="A86" s="62"/>
      <c r="B86" s="6"/>
      <c r="C86" s="61"/>
    </row>
    <row r="87" spans="1:3" s="13" customFormat="1">
      <c r="A87" s="62"/>
      <c r="B87" s="6"/>
      <c r="C87" s="61"/>
    </row>
    <row r="88" spans="1:3" s="13" customFormat="1">
      <c r="A88" s="62"/>
      <c r="B88" s="6"/>
      <c r="C88" s="61"/>
    </row>
    <row r="89" spans="1:3" s="13" customFormat="1">
      <c r="A89" s="62"/>
      <c r="B89" s="6"/>
      <c r="C89" s="61"/>
    </row>
    <row r="90" spans="1:3" s="13" customFormat="1">
      <c r="A90" s="62"/>
      <c r="B90" s="6"/>
      <c r="C90" s="61"/>
    </row>
    <row r="91" spans="1:3" s="13" customFormat="1">
      <c r="A91" s="62"/>
      <c r="B91" s="6"/>
      <c r="C91" s="61"/>
    </row>
    <row r="92" spans="1:3" s="13" customFormat="1">
      <c r="A92" s="62"/>
      <c r="B92" s="6"/>
      <c r="C92" s="61"/>
    </row>
    <row r="93" spans="1:3" s="13" customFormat="1">
      <c r="A93" s="62"/>
      <c r="B93" s="6"/>
      <c r="C93" s="61"/>
    </row>
    <row r="94" spans="1:3" s="13" customFormat="1">
      <c r="A94" s="62"/>
      <c r="B94" s="6"/>
      <c r="C94" s="61"/>
    </row>
    <row r="95" spans="1:3" s="13" customFormat="1">
      <c r="A95" s="62"/>
      <c r="B95" s="6"/>
      <c r="C95" s="61"/>
    </row>
    <row r="96" spans="1:3" s="13" customFormat="1">
      <c r="A96" s="62"/>
      <c r="B96" s="6"/>
      <c r="C96" s="61"/>
    </row>
    <row r="97" spans="1:3" s="13" customFormat="1">
      <c r="A97" s="62"/>
      <c r="B97" s="6"/>
      <c r="C97" s="61"/>
    </row>
    <row r="98" spans="1:3" s="13" customFormat="1">
      <c r="A98" s="62"/>
      <c r="B98" s="6"/>
      <c r="C98" s="61"/>
    </row>
    <row r="99" spans="1:3" s="13" customFormat="1">
      <c r="A99" s="62"/>
      <c r="B99" s="6"/>
      <c r="C99" s="61"/>
    </row>
    <row r="100" spans="1:3" s="13" customFormat="1">
      <c r="A100" s="62"/>
      <c r="B100" s="6"/>
      <c r="C100" s="61"/>
    </row>
    <row r="101" spans="1:3" s="13" customFormat="1">
      <c r="A101" s="62"/>
      <c r="B101" s="6"/>
      <c r="C101" s="61"/>
    </row>
    <row r="102" spans="1:3" s="13" customFormat="1">
      <c r="A102" s="62"/>
      <c r="B102" s="6"/>
      <c r="C102" s="61"/>
    </row>
    <row r="103" spans="1:3" s="13" customFormat="1">
      <c r="A103" s="62"/>
      <c r="B103" s="6"/>
      <c r="C103" s="61"/>
    </row>
    <row r="104" spans="1:3" s="13" customFormat="1">
      <c r="A104" s="62"/>
      <c r="B104" s="6"/>
      <c r="C104" s="61"/>
    </row>
    <row r="105" spans="1:3" s="13" customFormat="1">
      <c r="A105" s="62"/>
      <c r="B105" s="6"/>
      <c r="C105" s="61"/>
    </row>
    <row r="106" spans="1:3" s="13" customFormat="1">
      <c r="A106" s="62"/>
      <c r="B106" s="6"/>
      <c r="C106" s="61"/>
    </row>
    <row r="107" spans="1:3" s="13" customFormat="1">
      <c r="A107" s="62"/>
      <c r="B107" s="6"/>
      <c r="C107" s="61"/>
    </row>
    <row r="108" spans="1:3" s="13" customFormat="1">
      <c r="A108" s="62"/>
      <c r="B108" s="6"/>
      <c r="C108" s="61"/>
    </row>
    <row r="109" spans="1:3" s="13" customFormat="1">
      <c r="A109" s="62"/>
      <c r="B109" s="6"/>
      <c r="C109" s="61"/>
    </row>
    <row r="110" spans="1:3" s="13" customFormat="1">
      <c r="A110" s="62"/>
      <c r="B110" s="6"/>
      <c r="C110" s="61"/>
    </row>
    <row r="111" spans="1:3" s="13" customFormat="1">
      <c r="A111" s="62"/>
      <c r="B111" s="6"/>
      <c r="C111" s="61"/>
    </row>
    <row r="112" spans="1:3" s="13" customFormat="1">
      <c r="A112" s="62"/>
      <c r="B112" s="6"/>
      <c r="C112" s="61"/>
    </row>
    <row r="113" spans="1:3" s="13" customFormat="1">
      <c r="A113" s="62"/>
      <c r="B113" s="6"/>
      <c r="C113" s="61"/>
    </row>
    <row r="114" spans="1:3" s="13" customFormat="1">
      <c r="A114" s="62"/>
      <c r="B114" s="6"/>
      <c r="C114" s="61"/>
    </row>
    <row r="115" spans="1:3" s="13" customFormat="1">
      <c r="A115" s="62"/>
      <c r="B115" s="6"/>
      <c r="C115" s="61"/>
    </row>
    <row r="116" spans="1:3" s="13" customFormat="1">
      <c r="A116" s="62"/>
      <c r="B116" s="6"/>
      <c r="C116" s="61"/>
    </row>
    <row r="117" spans="1:3" s="13" customFormat="1">
      <c r="A117" s="62"/>
      <c r="B117" s="6"/>
      <c r="C117" s="61"/>
    </row>
    <row r="118" spans="1:3" s="13" customFormat="1">
      <c r="A118" s="62"/>
      <c r="B118" s="6"/>
      <c r="C118" s="61"/>
    </row>
    <row r="119" spans="1:3" s="13" customFormat="1">
      <c r="A119" s="62"/>
      <c r="B119" s="6"/>
      <c r="C119" s="61"/>
    </row>
    <row r="120" spans="1:3" s="13" customFormat="1">
      <c r="A120" s="62"/>
      <c r="B120" s="6"/>
      <c r="C120" s="61"/>
    </row>
    <row r="121" spans="1:3" s="13" customFormat="1">
      <c r="A121" s="62"/>
      <c r="B121" s="6"/>
      <c r="C121" s="61"/>
    </row>
    <row r="122" spans="1:3" s="13" customFormat="1">
      <c r="A122" s="62"/>
      <c r="B122" s="6"/>
      <c r="C122" s="61"/>
    </row>
    <row r="123" spans="1:3" s="13" customFormat="1">
      <c r="A123" s="62"/>
      <c r="B123" s="6"/>
      <c r="C123" s="61"/>
    </row>
    <row r="124" spans="1:3" s="13" customFormat="1">
      <c r="A124" s="62"/>
      <c r="B124" s="6"/>
      <c r="C124" s="61"/>
    </row>
  </sheetData>
  <sheetProtection selectLockedCells="1" selectUnlockedCells="1"/>
  <mergeCells count="4">
    <mergeCell ref="A1:C1"/>
    <mergeCell ref="A2:C2"/>
    <mergeCell ref="A3:C3"/>
    <mergeCell ref="A12:C12"/>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92D050"/>
  </sheetPr>
  <dimension ref="A1:G136"/>
  <sheetViews>
    <sheetView tabSelected="1" zoomScaleNormal="100" workbookViewId="0">
      <selection activeCell="C41" sqref="C41"/>
    </sheetView>
  </sheetViews>
  <sheetFormatPr defaultColWidth="9.140625" defaultRowHeight="12.75"/>
  <cols>
    <col min="1" max="1" width="33.28515625" style="62" customWidth="1"/>
    <col min="2" max="2" width="48.7109375" style="6" customWidth="1"/>
    <col min="3" max="3" width="32.7109375" style="61" customWidth="1"/>
    <col min="4" max="4" width="31.42578125" style="61" customWidth="1"/>
    <col min="5" max="5" width="38" style="61" customWidth="1"/>
    <col min="6" max="6" width="35.85546875" style="61" customWidth="1"/>
    <col min="7" max="16384" width="9.140625" style="14"/>
  </cols>
  <sheetData>
    <row r="1" spans="1:6" s="57" customFormat="1" ht="30" customHeight="1">
      <c r="A1" s="664" t="s">
        <v>883</v>
      </c>
      <c r="B1" s="585"/>
      <c r="C1" s="585"/>
      <c r="D1" s="585"/>
      <c r="E1" s="585"/>
      <c r="F1" s="586"/>
    </row>
    <row r="2" spans="1:6" s="58" customFormat="1" ht="24.95" customHeight="1">
      <c r="A2" s="575" t="s">
        <v>405</v>
      </c>
      <c r="B2" s="576"/>
      <c r="C2" s="576"/>
      <c r="D2" s="576"/>
      <c r="E2" s="576"/>
      <c r="F2" s="577"/>
    </row>
    <row r="3" spans="1:6" s="59" customFormat="1" ht="18" customHeight="1">
      <c r="A3" s="578" t="s">
        <v>884</v>
      </c>
      <c r="B3" s="579"/>
      <c r="C3" s="579"/>
      <c r="D3" s="579"/>
      <c r="E3" s="579"/>
      <c r="F3" s="580"/>
    </row>
    <row r="4" spans="1:6" s="59" customFormat="1" ht="18" customHeight="1">
      <c r="A4" s="113"/>
      <c r="B4" s="505">
        <v>1</v>
      </c>
      <c r="C4" s="477">
        <v>2</v>
      </c>
      <c r="D4" s="477">
        <v>3</v>
      </c>
      <c r="E4" s="477">
        <v>4</v>
      </c>
      <c r="F4" s="486">
        <v>5</v>
      </c>
    </row>
    <row r="5" spans="1:6" s="44" customFormat="1" ht="19.5" customHeight="1">
      <c r="A5" s="114" t="s">
        <v>559</v>
      </c>
      <c r="B5" s="489">
        <v>42.26</v>
      </c>
      <c r="C5" s="110" t="s">
        <v>885</v>
      </c>
      <c r="D5" s="110" t="s">
        <v>886</v>
      </c>
      <c r="E5" s="110">
        <v>29.38</v>
      </c>
      <c r="F5" s="519">
        <v>28.58</v>
      </c>
    </row>
    <row r="6" spans="1:6" s="44" customFormat="1" ht="19.5" customHeight="1">
      <c r="A6" s="114" t="s">
        <v>94</v>
      </c>
      <c r="B6" s="489">
        <v>68.25</v>
      </c>
      <c r="C6" s="489" t="s">
        <v>887</v>
      </c>
      <c r="D6" s="489" t="s">
        <v>888</v>
      </c>
      <c r="E6" s="489">
        <v>47.45</v>
      </c>
      <c r="F6" s="490">
        <v>46.15</v>
      </c>
    </row>
    <row r="7" spans="1:6" s="44" customFormat="1" ht="19.5" customHeight="1">
      <c r="A7" s="114" t="s">
        <v>95</v>
      </c>
      <c r="B7" s="489">
        <v>74.55</v>
      </c>
      <c r="C7" s="489" t="s">
        <v>889</v>
      </c>
      <c r="D7" s="489" t="s">
        <v>890</v>
      </c>
      <c r="E7" s="489">
        <v>51.83</v>
      </c>
      <c r="F7" s="490">
        <v>50.41</v>
      </c>
    </row>
    <row r="8" spans="1:6" s="44" customFormat="1" ht="19.5" customHeight="1">
      <c r="A8" s="122" t="s">
        <v>878</v>
      </c>
      <c r="B8" s="487">
        <v>78.75</v>
      </c>
      <c r="C8" s="487" t="s">
        <v>891</v>
      </c>
      <c r="D8" s="487" t="s">
        <v>892</v>
      </c>
      <c r="E8" s="487">
        <v>54.75</v>
      </c>
      <c r="F8" s="488">
        <v>53.25</v>
      </c>
    </row>
    <row r="9" spans="1:6" s="55" customFormat="1" ht="42.75" customHeight="1">
      <c r="A9" s="216"/>
      <c r="B9" s="115" t="s">
        <v>893</v>
      </c>
      <c r="C9" s="115" t="s">
        <v>894</v>
      </c>
      <c r="D9" s="115" t="s">
        <v>895</v>
      </c>
      <c r="E9" s="156" t="s">
        <v>896</v>
      </c>
      <c r="F9" s="366" t="s">
        <v>897</v>
      </c>
    </row>
    <row r="10" spans="1:6" s="55" customFormat="1" ht="51" customHeight="1">
      <c r="A10" s="217"/>
      <c r="B10" s="115" t="s">
        <v>898</v>
      </c>
      <c r="C10" s="115" t="s">
        <v>899</v>
      </c>
      <c r="D10" s="115" t="s">
        <v>900</v>
      </c>
      <c r="E10" s="115" t="s">
        <v>901</v>
      </c>
      <c r="F10" s="366" t="s">
        <v>902</v>
      </c>
    </row>
    <row r="11" spans="1:6" s="55" customFormat="1" ht="36">
      <c r="A11" s="217"/>
      <c r="B11" s="115" t="s">
        <v>903</v>
      </c>
      <c r="C11" s="115" t="s">
        <v>296</v>
      </c>
      <c r="D11" s="115" t="s">
        <v>904</v>
      </c>
      <c r="E11" s="115" t="s">
        <v>905</v>
      </c>
      <c r="F11" s="366" t="s">
        <v>906</v>
      </c>
    </row>
    <row r="12" spans="1:6" s="55" customFormat="1" ht="50.25" customHeight="1">
      <c r="A12" s="217"/>
      <c r="B12" s="142"/>
      <c r="C12" s="115" t="s">
        <v>907</v>
      </c>
      <c r="D12" s="115" t="s">
        <v>793</v>
      </c>
      <c r="E12" s="115" t="s">
        <v>908</v>
      </c>
      <c r="F12" s="366" t="s">
        <v>909</v>
      </c>
    </row>
    <row r="13" spans="1:6" s="55" customFormat="1" ht="33" customHeight="1">
      <c r="A13" s="217"/>
      <c r="B13" s="219"/>
      <c r="C13" s="115" t="s">
        <v>910</v>
      </c>
      <c r="D13" s="115" t="s">
        <v>911</v>
      </c>
      <c r="E13" s="115" t="s">
        <v>912</v>
      </c>
      <c r="F13" s="366" t="s">
        <v>913</v>
      </c>
    </row>
    <row r="14" spans="1:6" s="55" customFormat="1" ht="39.75" customHeight="1">
      <c r="A14" s="217"/>
      <c r="B14" s="219"/>
      <c r="C14" s="115" t="s">
        <v>914</v>
      </c>
      <c r="D14" s="115" t="s">
        <v>915</v>
      </c>
      <c r="E14" s="115" t="s">
        <v>916</v>
      </c>
      <c r="F14" s="366" t="s">
        <v>917</v>
      </c>
    </row>
    <row r="15" spans="1:6" s="55" customFormat="1" ht="30.75" customHeight="1">
      <c r="A15" s="217"/>
      <c r="B15" s="219"/>
      <c r="C15" s="115" t="s">
        <v>918</v>
      </c>
      <c r="D15" s="115" t="s">
        <v>919</v>
      </c>
      <c r="E15" s="115" t="s">
        <v>920</v>
      </c>
      <c r="F15" s="366" t="s">
        <v>921</v>
      </c>
    </row>
    <row r="16" spans="1:6" s="55" customFormat="1" ht="49.5" customHeight="1">
      <c r="A16" s="217"/>
      <c r="B16" s="219"/>
      <c r="C16" s="115" t="s">
        <v>922</v>
      </c>
      <c r="D16" s="115" t="s">
        <v>923</v>
      </c>
      <c r="E16" s="115" t="s">
        <v>924</v>
      </c>
      <c r="F16" s="366" t="s">
        <v>925</v>
      </c>
    </row>
    <row r="17" spans="1:6" s="55" customFormat="1" ht="36">
      <c r="A17" s="217"/>
      <c r="B17" s="219"/>
      <c r="C17" s="115" t="s">
        <v>926</v>
      </c>
      <c r="D17" s="115" t="s">
        <v>927</v>
      </c>
      <c r="E17" s="115" t="s">
        <v>928</v>
      </c>
      <c r="F17" s="366" t="s">
        <v>929</v>
      </c>
    </row>
    <row r="18" spans="1:6" s="55" customFormat="1" ht="44.25" customHeight="1">
      <c r="A18" s="217"/>
      <c r="B18" s="219"/>
      <c r="C18" s="115" t="s">
        <v>201</v>
      </c>
      <c r="D18" s="115" t="s">
        <v>930</v>
      </c>
      <c r="E18" s="115" t="s">
        <v>931</v>
      </c>
      <c r="F18" s="366" t="s">
        <v>932</v>
      </c>
    </row>
    <row r="19" spans="1:6" s="55" customFormat="1" ht="36">
      <c r="A19" s="217"/>
      <c r="B19" s="219"/>
      <c r="C19" s="115" t="s">
        <v>933</v>
      </c>
      <c r="D19" s="115" t="s">
        <v>934</v>
      </c>
      <c r="E19" s="115" t="s">
        <v>935</v>
      </c>
      <c r="F19" s="366" t="s">
        <v>936</v>
      </c>
    </row>
    <row r="20" spans="1:6" s="55" customFormat="1" ht="36">
      <c r="A20" s="217"/>
      <c r="B20" s="219"/>
      <c r="C20" s="115" t="s">
        <v>937</v>
      </c>
      <c r="D20" s="115" t="s">
        <v>938</v>
      </c>
      <c r="E20" s="115" t="s">
        <v>939</v>
      </c>
      <c r="F20" s="366" t="s">
        <v>940</v>
      </c>
    </row>
    <row r="21" spans="1:6" s="55" customFormat="1" ht="54.75" customHeight="1">
      <c r="A21" s="217"/>
      <c r="B21" s="219"/>
      <c r="C21" s="115" t="s">
        <v>941</v>
      </c>
      <c r="D21" s="115" t="s">
        <v>942</v>
      </c>
      <c r="E21" s="23"/>
      <c r="F21" s="366" t="s">
        <v>943</v>
      </c>
    </row>
    <row r="22" spans="1:6" s="55" customFormat="1" ht="37.5" customHeight="1">
      <c r="A22" s="217"/>
      <c r="B22" s="219"/>
      <c r="C22" s="23"/>
      <c r="D22" s="115" t="s">
        <v>944</v>
      </c>
      <c r="E22" s="23"/>
      <c r="F22" s="366" t="s">
        <v>945</v>
      </c>
    </row>
    <row r="23" spans="1:6" s="55" customFormat="1" ht="27.6" customHeight="1">
      <c r="A23" s="217"/>
      <c r="B23" s="219"/>
      <c r="C23" s="23"/>
      <c r="D23" s="115"/>
      <c r="E23" s="23"/>
      <c r="F23" s="366" t="s">
        <v>946</v>
      </c>
    </row>
    <row r="24" spans="1:6" s="55" customFormat="1" ht="42.75" customHeight="1">
      <c r="A24" s="217"/>
      <c r="B24" s="219"/>
      <c r="C24" s="23"/>
      <c r="D24" s="115"/>
      <c r="E24" s="23"/>
      <c r="F24" s="366" t="s">
        <v>947</v>
      </c>
    </row>
    <row r="25" spans="1:6" s="55" customFormat="1" ht="37.5" customHeight="1">
      <c r="A25" s="217"/>
      <c r="B25" s="219"/>
      <c r="C25" s="23"/>
      <c r="D25" s="23"/>
      <c r="E25" s="23"/>
      <c r="F25" s="366" t="s">
        <v>948</v>
      </c>
    </row>
    <row r="26" spans="1:6" s="55" customFormat="1" ht="42.75" customHeight="1">
      <c r="A26" s="217"/>
      <c r="B26" s="219"/>
      <c r="C26" s="23"/>
      <c r="D26" s="23"/>
      <c r="E26" s="23"/>
      <c r="F26" s="366" t="s">
        <v>949</v>
      </c>
    </row>
    <row r="27" spans="1:6" s="55" customFormat="1" ht="47.25" customHeight="1">
      <c r="A27" s="217"/>
      <c r="B27" s="219"/>
      <c r="C27" s="23"/>
      <c r="D27" s="23"/>
      <c r="E27" s="23"/>
      <c r="F27" s="366" t="s">
        <v>950</v>
      </c>
    </row>
    <row r="28" spans="1:6" s="55" customFormat="1" ht="33.6" customHeight="1">
      <c r="A28" s="217"/>
      <c r="B28" s="219"/>
      <c r="C28" s="23"/>
      <c r="D28" s="23"/>
      <c r="E28" s="23"/>
      <c r="F28" s="366" t="s">
        <v>951</v>
      </c>
    </row>
    <row r="29" spans="1:6" s="55" customFormat="1" ht="32.450000000000003" customHeight="1">
      <c r="A29" s="217"/>
      <c r="B29" s="219"/>
      <c r="C29" s="23"/>
      <c r="D29" s="23"/>
      <c r="E29" s="23"/>
      <c r="F29" s="366" t="s">
        <v>952</v>
      </c>
    </row>
    <row r="30" spans="1:6" s="55" customFormat="1" ht="39" customHeight="1">
      <c r="A30" s="217"/>
      <c r="B30" s="219"/>
      <c r="C30" s="23"/>
      <c r="D30" s="23"/>
      <c r="E30" s="23"/>
      <c r="F30" s="366" t="s">
        <v>953</v>
      </c>
    </row>
    <row r="31" spans="1:6" s="55" customFormat="1" ht="27.75" customHeight="1">
      <c r="A31" s="217"/>
      <c r="B31" s="219"/>
      <c r="C31" s="23"/>
      <c r="D31" s="23"/>
      <c r="E31" s="23"/>
      <c r="F31" s="366" t="s">
        <v>954</v>
      </c>
    </row>
    <row r="32" spans="1:6" s="55" customFormat="1" ht="24">
      <c r="A32" s="217"/>
      <c r="B32" s="219"/>
      <c r="C32" s="23"/>
      <c r="D32" s="23"/>
      <c r="E32" s="23"/>
      <c r="F32" s="366" t="s">
        <v>955</v>
      </c>
    </row>
    <row r="33" spans="1:6" s="55" customFormat="1" ht="24">
      <c r="A33" s="217"/>
      <c r="B33" s="219"/>
      <c r="C33" s="23"/>
      <c r="D33" s="23"/>
      <c r="E33" s="23"/>
      <c r="F33" s="366" t="s">
        <v>956</v>
      </c>
    </row>
    <row r="34" spans="1:6" s="55" customFormat="1" ht="23.45" customHeight="1">
      <c r="A34" s="217"/>
      <c r="B34" s="219"/>
      <c r="C34" s="23"/>
      <c r="D34" s="23"/>
      <c r="E34" s="23"/>
      <c r="F34" s="366" t="s">
        <v>957</v>
      </c>
    </row>
    <row r="35" spans="1:6" s="55" customFormat="1" ht="34.9" customHeight="1">
      <c r="A35" s="217"/>
      <c r="B35" s="219"/>
      <c r="C35" s="23"/>
      <c r="D35" s="23"/>
      <c r="E35" s="23"/>
      <c r="F35" s="366" t="s">
        <v>958</v>
      </c>
    </row>
    <row r="36" spans="1:6" s="55" customFormat="1" ht="12">
      <c r="A36" s="218"/>
      <c r="B36" s="220"/>
      <c r="C36" s="159"/>
      <c r="D36" s="159"/>
      <c r="E36" s="159"/>
      <c r="F36" s="139"/>
    </row>
    <row r="37" spans="1:6" s="13" customFormat="1">
      <c r="A37" s="62"/>
      <c r="B37" s="6"/>
      <c r="C37" s="61"/>
      <c r="D37" s="78"/>
      <c r="E37" s="41"/>
    </row>
    <row r="38" spans="1:6" s="13" customFormat="1">
      <c r="A38" s="697" t="s">
        <v>959</v>
      </c>
      <c r="B38" s="697"/>
      <c r="C38" s="617" t="s">
        <v>197</v>
      </c>
      <c r="D38" s="617" t="s">
        <v>198</v>
      </c>
      <c r="E38" s="617" t="s">
        <v>258</v>
      </c>
      <c r="F38" s="617" t="s">
        <v>624</v>
      </c>
    </row>
    <row r="39" spans="1:6" s="62" customFormat="1" ht="12">
      <c r="A39" s="744"/>
      <c r="B39" s="744"/>
      <c r="C39" s="617"/>
      <c r="D39" s="617"/>
      <c r="E39" s="617"/>
      <c r="F39" s="617"/>
    </row>
    <row r="40" spans="1:6" s="62" customFormat="1" ht="32.1" customHeight="1">
      <c r="A40" s="750" t="s">
        <v>960</v>
      </c>
      <c r="B40" s="727"/>
      <c r="C40" s="491">
        <v>105</v>
      </c>
      <c r="D40" s="491">
        <v>105</v>
      </c>
      <c r="E40" s="491">
        <v>105</v>
      </c>
      <c r="F40" s="491">
        <v>105</v>
      </c>
    </row>
    <row r="41" spans="1:6" s="62" customFormat="1" ht="32.1" customHeight="1">
      <c r="A41" s="730" t="s">
        <v>961</v>
      </c>
      <c r="B41" s="751"/>
      <c r="C41" s="498">
        <v>51.52</v>
      </c>
      <c r="D41" s="498">
        <v>83.2</v>
      </c>
      <c r="E41" s="498">
        <v>90.88</v>
      </c>
      <c r="F41" s="498">
        <v>96</v>
      </c>
    </row>
    <row r="42" spans="1:6" s="62" customFormat="1" ht="32.1" customHeight="1">
      <c r="A42" s="695" t="s">
        <v>962</v>
      </c>
      <c r="B42" s="696"/>
      <c r="C42" s="498">
        <v>45.48</v>
      </c>
      <c r="D42" s="498">
        <v>73.45</v>
      </c>
      <c r="E42" s="498">
        <v>80.23</v>
      </c>
      <c r="F42" s="498">
        <v>84.75</v>
      </c>
    </row>
    <row r="43" spans="1:6" s="62" customFormat="1" ht="32.1" customHeight="1">
      <c r="A43" s="730" t="s">
        <v>963</v>
      </c>
      <c r="B43" s="751"/>
      <c r="C43" s="498">
        <v>41.58</v>
      </c>
      <c r="D43" s="498">
        <v>41.58</v>
      </c>
      <c r="E43" s="498">
        <v>41.58</v>
      </c>
      <c r="F43" s="498">
        <v>41.58</v>
      </c>
    </row>
    <row r="44" spans="1:6" s="62" customFormat="1" ht="32.1" customHeight="1">
      <c r="A44" s="710" t="s">
        <v>964</v>
      </c>
      <c r="B44" s="712"/>
      <c r="C44" s="492">
        <v>30</v>
      </c>
      <c r="D44" s="492">
        <v>30</v>
      </c>
      <c r="E44" s="492">
        <v>30</v>
      </c>
      <c r="F44" s="492">
        <v>30</v>
      </c>
    </row>
    <row r="45" spans="1:6" s="62" customFormat="1" ht="12">
      <c r="A45" s="288" t="s">
        <v>965</v>
      </c>
    </row>
    <row r="46" spans="1:6" s="62" customFormat="1" ht="12"/>
    <row r="47" spans="1:6" s="62" customFormat="1" ht="12"/>
    <row r="48" spans="1:6" s="13" customFormat="1">
      <c r="A48" s="62"/>
      <c r="B48" s="62"/>
      <c r="C48" s="62"/>
      <c r="D48" s="62"/>
      <c r="E48" s="62"/>
    </row>
    <row r="49" spans="1:6" s="13" customFormat="1">
      <c r="A49" s="62"/>
      <c r="B49" s="62"/>
      <c r="C49" s="62"/>
      <c r="D49" s="62"/>
      <c r="E49" s="62"/>
    </row>
    <row r="50" spans="1:6" s="13" customFormat="1">
      <c r="A50" s="62"/>
      <c r="B50" s="6"/>
      <c r="C50" s="61"/>
      <c r="D50" s="61"/>
      <c r="E50" s="61"/>
    </row>
    <row r="51" spans="1:6" s="13" customFormat="1">
      <c r="A51" s="62"/>
      <c r="B51" s="6"/>
      <c r="C51" s="61"/>
      <c r="D51" s="61"/>
      <c r="E51" s="61"/>
    </row>
    <row r="52" spans="1:6" s="13" customFormat="1">
      <c r="A52" s="62"/>
      <c r="B52" s="6"/>
      <c r="C52" s="61"/>
      <c r="D52" s="61"/>
      <c r="E52" s="61"/>
    </row>
    <row r="53" spans="1:6" s="13" customFormat="1">
      <c r="A53" s="62"/>
      <c r="B53" s="6"/>
      <c r="C53" s="61"/>
      <c r="D53" s="61"/>
      <c r="E53" s="61"/>
      <c r="F53" s="61"/>
    </row>
    <row r="54" spans="1:6" s="13" customFormat="1">
      <c r="A54" s="62"/>
      <c r="B54" s="6"/>
      <c r="C54" s="61"/>
      <c r="D54" s="61"/>
      <c r="E54" s="61"/>
      <c r="F54" s="61"/>
    </row>
    <row r="55" spans="1:6" s="13" customFormat="1">
      <c r="A55" s="62"/>
      <c r="B55" s="6"/>
      <c r="C55" s="61"/>
      <c r="D55" s="61"/>
      <c r="E55" s="61"/>
      <c r="F55" s="61"/>
    </row>
    <row r="56" spans="1:6" s="13" customFormat="1">
      <c r="A56" s="62"/>
      <c r="B56" s="6"/>
      <c r="C56" s="61"/>
      <c r="D56" s="61"/>
      <c r="E56" s="61"/>
      <c r="F56" s="61"/>
    </row>
    <row r="57" spans="1:6" s="13" customFormat="1">
      <c r="A57" s="62"/>
      <c r="B57" s="6"/>
      <c r="C57" s="61"/>
      <c r="D57" s="61"/>
      <c r="E57" s="61"/>
      <c r="F57" s="61"/>
    </row>
    <row r="58" spans="1:6" s="13" customFormat="1">
      <c r="A58" s="62"/>
      <c r="B58" s="6"/>
      <c r="C58" s="61"/>
      <c r="D58" s="61"/>
      <c r="E58" s="61"/>
      <c r="F58" s="61"/>
    </row>
    <row r="59" spans="1:6" s="13" customFormat="1">
      <c r="A59" s="62"/>
      <c r="B59" s="6"/>
      <c r="C59" s="61"/>
      <c r="D59" s="61"/>
      <c r="E59" s="61"/>
      <c r="F59" s="61"/>
    </row>
    <row r="60" spans="1:6" s="13" customFormat="1">
      <c r="A60" s="62"/>
      <c r="B60" s="6"/>
      <c r="C60" s="61"/>
      <c r="D60" s="61"/>
      <c r="E60" s="61"/>
      <c r="F60" s="61"/>
    </row>
    <row r="61" spans="1:6" s="13" customFormat="1">
      <c r="A61" s="62"/>
      <c r="B61" s="6"/>
      <c r="C61" s="61"/>
      <c r="D61" s="61"/>
      <c r="E61" s="61"/>
      <c r="F61" s="61"/>
    </row>
    <row r="62" spans="1:6" s="13" customFormat="1">
      <c r="A62" s="62"/>
      <c r="B62" s="6"/>
      <c r="C62" s="61"/>
      <c r="D62" s="61"/>
      <c r="E62" s="61"/>
      <c r="F62" s="61"/>
    </row>
    <row r="63" spans="1:6" s="13" customFormat="1">
      <c r="A63" s="62"/>
      <c r="B63" s="6"/>
      <c r="C63" s="61"/>
      <c r="D63" s="61"/>
      <c r="E63" s="61"/>
      <c r="F63" s="61"/>
    </row>
    <row r="64" spans="1:6" s="13" customFormat="1">
      <c r="A64" s="62"/>
      <c r="B64" s="6"/>
      <c r="C64" s="61"/>
      <c r="D64" s="61"/>
      <c r="E64" s="61"/>
      <c r="F64" s="61"/>
    </row>
    <row r="65" spans="1:6" s="13" customFormat="1">
      <c r="A65" s="62"/>
      <c r="B65" s="6"/>
      <c r="C65" s="61"/>
      <c r="D65" s="61"/>
      <c r="E65" s="61"/>
      <c r="F65" s="61"/>
    </row>
    <row r="66" spans="1:6" s="13" customFormat="1">
      <c r="A66" s="62"/>
      <c r="B66" s="6"/>
      <c r="C66" s="61"/>
      <c r="D66" s="61"/>
      <c r="E66" s="61"/>
      <c r="F66" s="61"/>
    </row>
    <row r="67" spans="1:6" s="13" customFormat="1">
      <c r="A67" s="62"/>
      <c r="B67" s="6"/>
      <c r="C67" s="61"/>
      <c r="D67" s="61"/>
      <c r="E67" s="61"/>
      <c r="F67" s="61"/>
    </row>
    <row r="68" spans="1:6" s="13" customFormat="1">
      <c r="A68" s="62"/>
      <c r="B68" s="6"/>
      <c r="C68" s="61"/>
      <c r="D68" s="61"/>
      <c r="E68" s="61"/>
      <c r="F68" s="61"/>
    </row>
    <row r="69" spans="1:6" s="13" customFormat="1">
      <c r="A69" s="62"/>
      <c r="B69" s="6"/>
      <c r="C69" s="61"/>
      <c r="D69" s="61"/>
      <c r="E69" s="61"/>
      <c r="F69" s="61"/>
    </row>
    <row r="70" spans="1:6" s="13" customFormat="1">
      <c r="A70" s="62"/>
      <c r="B70" s="6"/>
      <c r="C70" s="61"/>
      <c r="D70" s="61"/>
      <c r="E70" s="61"/>
      <c r="F70" s="61"/>
    </row>
    <row r="71" spans="1:6" s="13" customFormat="1">
      <c r="A71" s="62"/>
      <c r="B71" s="6"/>
      <c r="C71" s="61"/>
      <c r="D71" s="61"/>
      <c r="E71" s="61"/>
      <c r="F71" s="61"/>
    </row>
    <row r="72" spans="1:6" s="13" customFormat="1">
      <c r="A72" s="62"/>
      <c r="B72" s="6"/>
      <c r="C72" s="61"/>
      <c r="D72" s="61"/>
      <c r="E72" s="61"/>
      <c r="F72" s="61"/>
    </row>
    <row r="73" spans="1:6" s="13" customFormat="1">
      <c r="A73" s="62"/>
      <c r="B73" s="6"/>
      <c r="C73" s="61"/>
      <c r="D73" s="61"/>
      <c r="E73" s="61"/>
      <c r="F73" s="61"/>
    </row>
    <row r="74" spans="1:6" s="13" customFormat="1">
      <c r="A74" s="62"/>
      <c r="B74" s="6"/>
      <c r="C74" s="61"/>
      <c r="D74" s="61"/>
      <c r="E74" s="61"/>
      <c r="F74" s="61"/>
    </row>
    <row r="75" spans="1:6" s="13" customFormat="1">
      <c r="A75" s="62"/>
      <c r="B75" s="6"/>
      <c r="C75" s="61"/>
      <c r="D75" s="61"/>
      <c r="E75" s="61"/>
      <c r="F75" s="61"/>
    </row>
    <row r="76" spans="1:6" s="13" customFormat="1">
      <c r="A76" s="62"/>
      <c r="B76" s="6"/>
      <c r="C76" s="61"/>
      <c r="D76" s="61"/>
      <c r="E76" s="61"/>
      <c r="F76" s="61"/>
    </row>
    <row r="77" spans="1:6" s="13" customFormat="1">
      <c r="A77" s="62"/>
      <c r="B77" s="6"/>
      <c r="C77" s="61"/>
      <c r="D77" s="61"/>
      <c r="E77" s="61"/>
      <c r="F77" s="61"/>
    </row>
    <row r="78" spans="1:6" s="13" customFormat="1">
      <c r="A78" s="62"/>
      <c r="B78" s="6"/>
      <c r="C78" s="61"/>
      <c r="D78" s="61"/>
      <c r="E78" s="61"/>
      <c r="F78" s="61"/>
    </row>
    <row r="79" spans="1:6" s="13" customFormat="1">
      <c r="A79" s="62"/>
      <c r="B79" s="6"/>
      <c r="C79" s="61"/>
      <c r="D79" s="61"/>
      <c r="E79" s="61"/>
      <c r="F79" s="61"/>
    </row>
    <row r="80" spans="1:6" s="13" customFormat="1">
      <c r="A80" s="62"/>
      <c r="B80" s="6"/>
      <c r="C80" s="61"/>
      <c r="D80" s="61"/>
      <c r="E80" s="61"/>
      <c r="F80" s="61"/>
    </row>
    <row r="81" spans="1:6" s="13" customFormat="1">
      <c r="A81" s="62"/>
      <c r="B81" s="6"/>
      <c r="C81" s="61"/>
      <c r="D81" s="61"/>
      <c r="E81" s="61"/>
      <c r="F81" s="61"/>
    </row>
    <row r="82" spans="1:6" s="13" customFormat="1">
      <c r="A82" s="62"/>
      <c r="B82" s="6"/>
      <c r="C82" s="61"/>
      <c r="D82" s="61"/>
      <c r="E82" s="61"/>
      <c r="F82" s="61"/>
    </row>
    <row r="83" spans="1:6" s="13" customFormat="1">
      <c r="A83" s="62"/>
      <c r="B83" s="6"/>
      <c r="C83" s="61"/>
      <c r="D83" s="61"/>
      <c r="E83" s="61"/>
      <c r="F83" s="61"/>
    </row>
    <row r="84" spans="1:6" s="13" customFormat="1">
      <c r="A84" s="62"/>
      <c r="B84" s="6"/>
      <c r="C84" s="61"/>
      <c r="D84" s="61"/>
      <c r="E84" s="61"/>
      <c r="F84" s="61"/>
    </row>
    <row r="85" spans="1:6" s="13" customFormat="1">
      <c r="A85" s="62"/>
      <c r="B85" s="6"/>
      <c r="C85" s="61"/>
      <c r="D85" s="61"/>
      <c r="E85" s="61"/>
      <c r="F85" s="61"/>
    </row>
    <row r="86" spans="1:6" s="13" customFormat="1">
      <c r="A86" s="62"/>
      <c r="B86" s="6"/>
      <c r="C86" s="61"/>
      <c r="D86" s="61"/>
      <c r="E86" s="61"/>
      <c r="F86" s="61"/>
    </row>
    <row r="87" spans="1:6" s="13" customFormat="1">
      <c r="A87" s="62"/>
      <c r="B87" s="6"/>
      <c r="C87" s="61"/>
      <c r="D87" s="61"/>
      <c r="E87" s="61"/>
      <c r="F87" s="61"/>
    </row>
    <row r="88" spans="1:6" s="13" customFormat="1">
      <c r="A88" s="62"/>
      <c r="B88" s="6"/>
      <c r="C88" s="61"/>
      <c r="D88" s="61"/>
      <c r="E88" s="61"/>
      <c r="F88" s="61"/>
    </row>
    <row r="89" spans="1:6" s="13" customFormat="1">
      <c r="A89" s="62"/>
      <c r="B89" s="6"/>
      <c r="C89" s="61"/>
      <c r="D89" s="61"/>
      <c r="E89" s="61"/>
      <c r="F89" s="61"/>
    </row>
    <row r="90" spans="1:6" s="13" customFormat="1">
      <c r="A90" s="62"/>
      <c r="B90" s="6"/>
      <c r="C90" s="61"/>
      <c r="D90" s="61"/>
      <c r="E90" s="61"/>
      <c r="F90" s="61"/>
    </row>
    <row r="91" spans="1:6" s="13" customFormat="1">
      <c r="A91" s="62"/>
      <c r="B91" s="6"/>
      <c r="C91" s="61"/>
      <c r="D91" s="61"/>
      <c r="E91" s="61"/>
      <c r="F91" s="61"/>
    </row>
    <row r="92" spans="1:6" s="13" customFormat="1">
      <c r="A92" s="62"/>
      <c r="B92" s="6"/>
      <c r="C92" s="61"/>
      <c r="D92" s="61"/>
      <c r="E92" s="61"/>
      <c r="F92" s="61"/>
    </row>
    <row r="93" spans="1:6" s="13" customFormat="1">
      <c r="A93" s="62"/>
      <c r="B93" s="6"/>
      <c r="C93" s="61"/>
      <c r="D93" s="61"/>
      <c r="E93" s="61"/>
      <c r="F93" s="61"/>
    </row>
    <row r="94" spans="1:6" s="13" customFormat="1">
      <c r="A94" s="62"/>
      <c r="B94" s="6"/>
      <c r="C94" s="61"/>
      <c r="D94" s="61"/>
      <c r="E94" s="61"/>
      <c r="F94" s="61"/>
    </row>
    <row r="95" spans="1:6" s="13" customFormat="1">
      <c r="A95" s="62"/>
      <c r="B95" s="6"/>
      <c r="C95" s="61"/>
      <c r="D95" s="61"/>
      <c r="E95" s="61"/>
      <c r="F95" s="61"/>
    </row>
    <row r="96" spans="1:6" s="13" customFormat="1">
      <c r="A96" s="62"/>
      <c r="B96" s="6"/>
      <c r="C96" s="61"/>
      <c r="D96" s="61"/>
      <c r="E96" s="61"/>
      <c r="F96" s="61"/>
    </row>
    <row r="97" spans="1:6" s="13" customFormat="1">
      <c r="A97" s="62"/>
      <c r="B97" s="6"/>
      <c r="C97" s="61"/>
      <c r="D97" s="61"/>
      <c r="E97" s="61"/>
      <c r="F97" s="61"/>
    </row>
    <row r="98" spans="1:6" s="13" customFormat="1">
      <c r="A98" s="62"/>
      <c r="B98" s="6"/>
      <c r="C98" s="61"/>
      <c r="D98" s="61"/>
      <c r="E98" s="61"/>
      <c r="F98" s="61"/>
    </row>
    <row r="99" spans="1:6" s="13" customFormat="1">
      <c r="A99" s="62"/>
      <c r="B99" s="6"/>
      <c r="C99" s="61"/>
      <c r="D99" s="61"/>
      <c r="E99" s="61"/>
      <c r="F99" s="61"/>
    </row>
    <row r="100" spans="1:6" s="13" customFormat="1">
      <c r="A100" s="62"/>
      <c r="B100" s="6"/>
      <c r="C100" s="61"/>
      <c r="D100" s="61"/>
      <c r="E100" s="61"/>
      <c r="F100" s="61"/>
    </row>
    <row r="101" spans="1:6" s="13" customFormat="1">
      <c r="A101" s="62"/>
      <c r="B101" s="6"/>
      <c r="C101" s="61"/>
      <c r="D101" s="61"/>
      <c r="E101" s="61"/>
      <c r="F101" s="61"/>
    </row>
    <row r="102" spans="1:6" s="13" customFormat="1">
      <c r="A102" s="62"/>
      <c r="B102" s="6"/>
      <c r="C102" s="61"/>
      <c r="D102" s="61"/>
      <c r="E102" s="61"/>
      <c r="F102" s="61"/>
    </row>
    <row r="103" spans="1:6" s="13" customFormat="1">
      <c r="A103" s="62"/>
      <c r="B103" s="6"/>
      <c r="C103" s="61"/>
      <c r="D103" s="61"/>
      <c r="E103" s="61"/>
      <c r="F103" s="61"/>
    </row>
    <row r="104" spans="1:6" s="13" customFormat="1">
      <c r="A104" s="62"/>
      <c r="B104" s="6"/>
      <c r="C104" s="61"/>
      <c r="D104" s="61"/>
      <c r="E104" s="61"/>
      <c r="F104" s="61"/>
    </row>
    <row r="105" spans="1:6" s="13" customFormat="1">
      <c r="A105" s="62"/>
      <c r="B105" s="6"/>
      <c r="C105" s="61"/>
      <c r="D105" s="61"/>
      <c r="E105" s="61"/>
      <c r="F105" s="61"/>
    </row>
    <row r="106" spans="1:6" s="13" customFormat="1">
      <c r="A106" s="62"/>
      <c r="B106" s="6"/>
      <c r="C106" s="61"/>
      <c r="D106" s="61"/>
      <c r="E106" s="61"/>
      <c r="F106" s="61"/>
    </row>
    <row r="107" spans="1:6" s="13" customFormat="1">
      <c r="A107" s="62"/>
      <c r="B107" s="6"/>
      <c r="C107" s="61"/>
      <c r="D107" s="61"/>
      <c r="E107" s="61"/>
      <c r="F107" s="61"/>
    </row>
    <row r="108" spans="1:6" s="13" customFormat="1">
      <c r="A108" s="62"/>
      <c r="B108" s="6"/>
      <c r="C108" s="61"/>
      <c r="D108" s="61"/>
      <c r="E108" s="61"/>
      <c r="F108" s="61"/>
    </row>
    <row r="109" spans="1:6" s="13" customFormat="1">
      <c r="A109" s="62"/>
      <c r="B109" s="6"/>
      <c r="C109" s="61"/>
      <c r="D109" s="61"/>
      <c r="E109" s="61"/>
      <c r="F109" s="61"/>
    </row>
    <row r="110" spans="1:6" s="13" customFormat="1">
      <c r="A110" s="62"/>
      <c r="B110" s="6"/>
      <c r="C110" s="61"/>
      <c r="D110" s="61"/>
      <c r="E110" s="61"/>
      <c r="F110" s="61"/>
    </row>
    <row r="111" spans="1:6" s="13" customFormat="1">
      <c r="A111" s="62"/>
      <c r="B111" s="6"/>
      <c r="C111" s="61"/>
      <c r="D111" s="61"/>
      <c r="E111" s="61"/>
      <c r="F111" s="61"/>
    </row>
    <row r="112" spans="1:6" s="13" customFormat="1">
      <c r="A112" s="62"/>
      <c r="B112" s="6"/>
      <c r="C112" s="61"/>
      <c r="D112" s="61"/>
      <c r="E112" s="61"/>
      <c r="F112" s="61"/>
    </row>
    <row r="113" spans="1:6" s="13" customFormat="1">
      <c r="A113" s="62"/>
      <c r="B113" s="6"/>
      <c r="C113" s="61"/>
      <c r="D113" s="61"/>
      <c r="E113" s="61"/>
      <c r="F113" s="61"/>
    </row>
    <row r="114" spans="1:6" s="13" customFormat="1">
      <c r="A114" s="62"/>
      <c r="B114" s="6"/>
      <c r="C114" s="61"/>
      <c r="D114" s="61"/>
      <c r="E114" s="61"/>
      <c r="F114" s="61"/>
    </row>
    <row r="115" spans="1:6" s="13" customFormat="1">
      <c r="A115" s="62"/>
      <c r="B115" s="6"/>
      <c r="C115" s="61"/>
      <c r="D115" s="61"/>
      <c r="E115" s="61"/>
      <c r="F115" s="61"/>
    </row>
    <row r="116" spans="1:6" s="13" customFormat="1">
      <c r="A116" s="62"/>
      <c r="B116" s="6"/>
      <c r="C116" s="61"/>
      <c r="D116" s="61"/>
      <c r="E116" s="61"/>
      <c r="F116" s="61"/>
    </row>
    <row r="117" spans="1:6" s="13" customFormat="1">
      <c r="A117" s="62"/>
      <c r="B117" s="6"/>
      <c r="C117" s="61"/>
      <c r="D117" s="61"/>
      <c r="E117" s="61"/>
      <c r="F117" s="61"/>
    </row>
    <row r="118" spans="1:6" s="13" customFormat="1">
      <c r="A118" s="62"/>
      <c r="B118" s="6"/>
      <c r="C118" s="61"/>
      <c r="D118" s="61"/>
      <c r="E118" s="61"/>
      <c r="F118" s="61"/>
    </row>
    <row r="119" spans="1:6" s="13" customFormat="1">
      <c r="A119" s="62"/>
      <c r="B119" s="6"/>
      <c r="C119" s="61"/>
      <c r="D119" s="61"/>
      <c r="E119" s="61"/>
      <c r="F119" s="61"/>
    </row>
    <row r="120" spans="1:6" s="13" customFormat="1">
      <c r="A120" s="62"/>
      <c r="B120" s="6"/>
      <c r="C120" s="61"/>
      <c r="D120" s="61"/>
      <c r="E120" s="61"/>
      <c r="F120" s="61"/>
    </row>
    <row r="121" spans="1:6" s="13" customFormat="1">
      <c r="A121" s="62"/>
      <c r="B121" s="6"/>
      <c r="C121" s="61"/>
      <c r="D121" s="61"/>
      <c r="E121" s="61"/>
      <c r="F121" s="61"/>
    </row>
    <row r="122" spans="1:6" s="13" customFormat="1">
      <c r="A122" s="62"/>
      <c r="B122" s="6"/>
      <c r="C122" s="61"/>
      <c r="D122" s="61"/>
      <c r="E122" s="61"/>
      <c r="F122" s="61"/>
    </row>
    <row r="123" spans="1:6" s="13" customFormat="1">
      <c r="A123" s="62"/>
      <c r="B123" s="6"/>
      <c r="C123" s="61"/>
      <c r="D123" s="61"/>
      <c r="E123" s="61"/>
      <c r="F123" s="61"/>
    </row>
    <row r="124" spans="1:6" s="13" customFormat="1">
      <c r="A124" s="62"/>
      <c r="B124" s="6"/>
      <c r="C124" s="61"/>
      <c r="D124" s="61"/>
      <c r="E124" s="61"/>
      <c r="F124" s="61"/>
    </row>
    <row r="125" spans="1:6" s="13" customFormat="1">
      <c r="A125" s="62"/>
      <c r="B125" s="6"/>
      <c r="C125" s="61"/>
      <c r="D125" s="61"/>
      <c r="E125" s="61"/>
      <c r="F125" s="61"/>
    </row>
    <row r="126" spans="1:6" s="13" customFormat="1">
      <c r="A126" s="62"/>
      <c r="B126" s="6"/>
      <c r="C126" s="61"/>
      <c r="D126" s="61"/>
      <c r="E126" s="61"/>
      <c r="F126" s="61"/>
    </row>
    <row r="127" spans="1:6" s="13" customFormat="1">
      <c r="A127" s="62"/>
      <c r="B127" s="6"/>
      <c r="C127" s="61"/>
      <c r="D127" s="61"/>
      <c r="E127" s="61"/>
      <c r="F127" s="61"/>
    </row>
    <row r="128" spans="1:6" s="13" customFormat="1">
      <c r="A128" s="62"/>
      <c r="B128" s="6"/>
      <c r="C128" s="61"/>
      <c r="D128" s="61"/>
      <c r="E128" s="61"/>
      <c r="F128" s="61"/>
    </row>
    <row r="129" spans="1:7" s="13" customFormat="1">
      <c r="A129" s="62"/>
      <c r="B129" s="6"/>
      <c r="C129" s="61"/>
      <c r="D129" s="61"/>
      <c r="E129" s="61"/>
      <c r="F129" s="61"/>
    </row>
    <row r="130" spans="1:7" s="13" customFormat="1">
      <c r="A130" s="62"/>
      <c r="B130" s="6"/>
      <c r="C130" s="61"/>
      <c r="D130" s="61"/>
      <c r="E130" s="61"/>
      <c r="F130" s="61"/>
    </row>
    <row r="131" spans="1:7" s="13" customFormat="1">
      <c r="A131" s="62"/>
      <c r="B131" s="6"/>
      <c r="C131" s="61"/>
      <c r="D131" s="61"/>
      <c r="E131" s="61"/>
      <c r="F131" s="61"/>
    </row>
    <row r="132" spans="1:7" s="13" customFormat="1">
      <c r="A132" s="62"/>
      <c r="B132" s="6"/>
      <c r="C132" s="61"/>
      <c r="D132" s="61"/>
      <c r="E132" s="61"/>
      <c r="F132" s="61"/>
    </row>
    <row r="133" spans="1:7" s="13" customFormat="1">
      <c r="A133" s="62"/>
      <c r="B133" s="6"/>
      <c r="C133" s="61"/>
      <c r="D133" s="61"/>
      <c r="E133" s="61"/>
      <c r="F133" s="61"/>
    </row>
    <row r="134" spans="1:7" s="13" customFormat="1">
      <c r="A134" s="62"/>
      <c r="B134" s="6"/>
      <c r="C134" s="61"/>
      <c r="D134" s="61"/>
      <c r="E134" s="61"/>
      <c r="F134" s="61"/>
    </row>
    <row r="135" spans="1:7" s="13" customFormat="1">
      <c r="A135" s="62"/>
      <c r="B135" s="6"/>
      <c r="C135" s="61"/>
      <c r="D135" s="61"/>
      <c r="E135" s="61"/>
      <c r="F135" s="61"/>
    </row>
    <row r="136" spans="1:7" s="13" customFormat="1">
      <c r="A136" s="62"/>
      <c r="B136" s="6"/>
      <c r="C136" s="61"/>
      <c r="D136" s="61"/>
      <c r="E136" s="61"/>
      <c r="F136" s="61"/>
      <c r="G136" s="14"/>
    </row>
  </sheetData>
  <sheetProtection selectLockedCells="1" selectUnlockedCells="1"/>
  <mergeCells count="13">
    <mergeCell ref="A44:B44"/>
    <mergeCell ref="A1:F1"/>
    <mergeCell ref="A2:F2"/>
    <mergeCell ref="A40:B40"/>
    <mergeCell ref="A3:F3"/>
    <mergeCell ref="A43:B43"/>
    <mergeCell ref="A41:B41"/>
    <mergeCell ref="A42:B42"/>
    <mergeCell ref="A38:B39"/>
    <mergeCell ref="C38:C39"/>
    <mergeCell ref="D38:D39"/>
    <mergeCell ref="E38:E39"/>
    <mergeCell ref="F38:F39"/>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J1"/>
  <sheetViews>
    <sheetView workbookViewId="0">
      <selection sqref="A1:G1"/>
    </sheetView>
  </sheetViews>
  <sheetFormatPr defaultColWidth="11.42578125" defaultRowHeight="12.75"/>
  <cols>
    <col min="1" max="16384" width="11.42578125" style="14"/>
  </cols>
  <sheetData>
    <row r="1" spans="1:10" ht="409.5" customHeight="1" thickBot="1">
      <c r="A1" s="561" t="s">
        <v>89</v>
      </c>
      <c r="B1" s="562"/>
      <c r="C1" s="562"/>
      <c r="D1" s="562"/>
      <c r="E1" s="562"/>
      <c r="F1" s="562"/>
      <c r="G1" s="563"/>
      <c r="J1" s="46"/>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F17"/>
  <sheetViews>
    <sheetView zoomScaleNormal="100" workbookViewId="0">
      <selection activeCell="F9" sqref="F9"/>
    </sheetView>
  </sheetViews>
  <sheetFormatPr defaultColWidth="9.140625" defaultRowHeight="12.75"/>
  <cols>
    <col min="1" max="1" width="31.5703125" style="62" customWidth="1"/>
    <col min="2" max="2" width="23.7109375" style="6" customWidth="1"/>
    <col min="3" max="3" width="23.5703125" style="6" customWidth="1"/>
    <col min="4" max="4" width="28" style="6" customWidth="1"/>
    <col min="5" max="5" width="37" style="6" customWidth="1"/>
    <col min="6" max="6" width="32" style="6" customWidth="1"/>
    <col min="7" max="16384" width="9.140625" style="14"/>
  </cols>
  <sheetData>
    <row r="1" spans="1:6" s="57" customFormat="1" ht="30" customHeight="1">
      <c r="A1" s="564" t="s">
        <v>90</v>
      </c>
      <c r="B1" s="565"/>
      <c r="C1" s="565"/>
      <c r="D1" s="565"/>
      <c r="E1" s="565"/>
      <c r="F1" s="566"/>
    </row>
    <row r="2" spans="1:6" s="58" customFormat="1" ht="30" customHeight="1">
      <c r="A2" s="567" t="s">
        <v>91</v>
      </c>
      <c r="B2" s="568"/>
      <c r="C2" s="568"/>
      <c r="D2" s="568"/>
      <c r="E2" s="568"/>
      <c r="F2" s="569"/>
    </row>
    <row r="3" spans="1:6" s="59" customFormat="1" ht="30" customHeight="1">
      <c r="A3" s="570" t="s">
        <v>92</v>
      </c>
      <c r="B3" s="571"/>
      <c r="C3" s="571"/>
      <c r="D3" s="571"/>
      <c r="E3" s="571"/>
      <c r="F3" s="572"/>
    </row>
    <row r="4" spans="1:6" s="59" customFormat="1" ht="18" customHeight="1">
      <c r="A4" s="5"/>
      <c r="B4" s="480">
        <v>1</v>
      </c>
      <c r="C4" s="480">
        <v>2</v>
      </c>
      <c r="D4" s="480">
        <v>3</v>
      </c>
      <c r="E4" s="480">
        <v>4</v>
      </c>
      <c r="F4" s="503">
        <v>5</v>
      </c>
    </row>
    <row r="5" spans="1:6" s="44" customFormat="1" ht="19.5" customHeight="1">
      <c r="A5" s="3" t="s">
        <v>93</v>
      </c>
      <c r="B5" s="19">
        <v>13.68</v>
      </c>
      <c r="C5" s="19">
        <v>13.68</v>
      </c>
      <c r="D5" s="19">
        <v>13.68</v>
      </c>
      <c r="E5" s="19">
        <v>13.68</v>
      </c>
      <c r="F5" s="362">
        <v>13.68</v>
      </c>
    </row>
    <row r="6" spans="1:6" s="44" customFormat="1" ht="19.5" customHeight="1">
      <c r="A6" s="3" t="s">
        <v>94</v>
      </c>
      <c r="B6" s="19">
        <v>27.35</v>
      </c>
      <c r="C6" s="19">
        <v>27.35</v>
      </c>
      <c r="D6" s="19">
        <v>27.35</v>
      </c>
      <c r="E6" s="19">
        <v>27.35</v>
      </c>
      <c r="F6" s="362">
        <v>27.35</v>
      </c>
    </row>
    <row r="7" spans="1:6" s="44" customFormat="1" ht="19.5" customHeight="1">
      <c r="A7" s="3" t="s">
        <v>95</v>
      </c>
      <c r="B7" s="19">
        <v>59.26</v>
      </c>
      <c r="C7" s="19">
        <v>59.26</v>
      </c>
      <c r="D7" s="19">
        <v>59.26</v>
      </c>
      <c r="E7" s="19">
        <v>55.08</v>
      </c>
      <c r="F7" s="362">
        <v>52.13</v>
      </c>
    </row>
    <row r="8" spans="1:6" s="44" customFormat="1" ht="19.5" customHeight="1">
      <c r="A8" s="3" t="s">
        <v>96</v>
      </c>
      <c r="B8" s="19">
        <v>82.06</v>
      </c>
      <c r="C8" s="19">
        <v>82.06</v>
      </c>
      <c r="D8" s="19">
        <v>82.06</v>
      </c>
      <c r="E8" s="19">
        <v>73.44</v>
      </c>
      <c r="F8" s="362">
        <v>69.510000000000005</v>
      </c>
    </row>
    <row r="9" spans="1:6" s="75" customFormat="1" ht="30.75" customHeight="1">
      <c r="A9" s="416"/>
      <c r="B9" s="408" t="s">
        <v>97</v>
      </c>
      <c r="C9" s="409" t="s">
        <v>98</v>
      </c>
      <c r="D9" s="410" t="s">
        <v>99</v>
      </c>
      <c r="E9" s="410" t="s">
        <v>100</v>
      </c>
      <c r="F9" s="414" t="s">
        <v>101</v>
      </c>
    </row>
    <row r="10" spans="1:6" s="75" customFormat="1" ht="12.75" customHeight="1">
      <c r="A10" s="417"/>
      <c r="B10" s="411"/>
      <c r="C10" s="412"/>
      <c r="D10" s="413"/>
      <c r="E10" s="413"/>
      <c r="F10" s="415"/>
    </row>
    <row r="11" spans="1:6" s="13" customFormat="1" ht="27" customHeight="1">
      <c r="A11" s="573" t="s">
        <v>102</v>
      </c>
      <c r="B11" s="573"/>
      <c r="C11" s="573"/>
      <c r="D11" s="573"/>
      <c r="E11" s="573"/>
      <c r="F11" s="573"/>
    </row>
    <row r="12" spans="1:6" s="13" customFormat="1">
      <c r="A12" s="574"/>
      <c r="B12" s="574"/>
      <c r="C12" s="574"/>
      <c r="D12" s="574"/>
      <c r="E12" s="574"/>
      <c r="F12" s="574"/>
    </row>
    <row r="13" spans="1:6" s="13" customFormat="1">
      <c r="A13" s="62"/>
      <c r="B13" s="6"/>
      <c r="C13" s="6"/>
      <c r="D13" s="6"/>
      <c r="E13" s="6"/>
      <c r="F13" s="6"/>
    </row>
    <row r="14" spans="1:6" s="13" customFormat="1">
      <c r="A14" s="62"/>
      <c r="B14" s="6"/>
      <c r="C14" s="6"/>
      <c r="D14" s="6"/>
      <c r="E14" s="6"/>
      <c r="F14" s="6"/>
    </row>
    <row r="15" spans="1:6" s="13" customFormat="1">
      <c r="A15" s="62"/>
      <c r="B15" s="6"/>
      <c r="C15" s="6"/>
      <c r="D15" s="6"/>
      <c r="E15" s="6"/>
      <c r="F15" s="6"/>
    </row>
    <row r="16" spans="1:6" s="13" customFormat="1">
      <c r="A16" s="62"/>
      <c r="B16" s="6"/>
      <c r="C16" s="6"/>
      <c r="D16" s="6"/>
      <c r="E16" s="6"/>
      <c r="F16" s="6"/>
    </row>
    <row r="17" spans="1:6" s="13" customFormat="1">
      <c r="A17" s="62"/>
      <c r="B17" s="6"/>
      <c r="C17" s="6"/>
      <c r="D17" s="6"/>
      <c r="E17" s="6"/>
      <c r="F17" s="6"/>
    </row>
  </sheetData>
  <sheetProtection selectLockedCells="1" selectUnlockedCells="1"/>
  <sortState xmlns:xlrd2="http://schemas.microsoft.com/office/spreadsheetml/2017/richdata2" ref="D9:D15">
    <sortCondition ref="D9"/>
  </sortState>
  <mergeCells count="5">
    <mergeCell ref="A1:F1"/>
    <mergeCell ref="A2:F2"/>
    <mergeCell ref="A3:F3"/>
    <mergeCell ref="A11:F11"/>
    <mergeCell ref="A12:F12"/>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F35"/>
  <sheetViews>
    <sheetView zoomScaleNormal="100" workbookViewId="0">
      <selection activeCell="E13" sqref="E13"/>
    </sheetView>
  </sheetViews>
  <sheetFormatPr defaultColWidth="9.140625" defaultRowHeight="12.75"/>
  <cols>
    <col min="1" max="1" width="34.5703125" style="62" customWidth="1"/>
    <col min="2" max="2" width="20.85546875" style="6" customWidth="1"/>
    <col min="3" max="4" width="24.85546875" style="6" customWidth="1"/>
    <col min="5" max="5" width="52.140625" style="6" customWidth="1"/>
    <col min="6" max="6" width="29.140625" style="6" customWidth="1"/>
    <col min="7" max="16384" width="9.140625" style="14"/>
  </cols>
  <sheetData>
    <row r="1" spans="1:6" s="57" customFormat="1" ht="30" customHeight="1">
      <c r="A1" s="564" t="s">
        <v>90</v>
      </c>
      <c r="B1" s="565"/>
      <c r="C1" s="565"/>
      <c r="D1" s="565"/>
      <c r="E1" s="565"/>
      <c r="F1" s="566"/>
    </row>
    <row r="2" spans="1:6" s="58" customFormat="1" ht="32.25" customHeight="1">
      <c r="A2" s="575" t="s">
        <v>103</v>
      </c>
      <c r="B2" s="576"/>
      <c r="C2" s="576"/>
      <c r="D2" s="576"/>
      <c r="E2" s="576"/>
      <c r="F2" s="577"/>
    </row>
    <row r="3" spans="1:6" s="59" customFormat="1" ht="27" customHeight="1">
      <c r="A3" s="578" t="s">
        <v>92</v>
      </c>
      <c r="B3" s="579"/>
      <c r="C3" s="579"/>
      <c r="D3" s="579"/>
      <c r="E3" s="579"/>
      <c r="F3" s="580"/>
    </row>
    <row r="4" spans="1:6" s="59" customFormat="1" ht="18" customHeight="1">
      <c r="A4" s="119"/>
      <c r="B4" s="480">
        <v>1</v>
      </c>
      <c r="C4" s="480">
        <v>2</v>
      </c>
      <c r="D4" s="480">
        <v>3</v>
      </c>
      <c r="E4" s="480">
        <v>4</v>
      </c>
      <c r="F4" s="481">
        <v>5</v>
      </c>
    </row>
    <row r="5" spans="1:6" s="44" customFormat="1" ht="21.75" customHeight="1">
      <c r="A5" s="114" t="s">
        <v>93</v>
      </c>
      <c r="B5" s="19">
        <v>13.68</v>
      </c>
      <c r="C5" s="19">
        <v>13.68</v>
      </c>
      <c r="D5" s="19">
        <v>13.68</v>
      </c>
      <c r="E5" s="19">
        <v>13.68</v>
      </c>
      <c r="F5" s="363">
        <v>13.68</v>
      </c>
    </row>
    <row r="6" spans="1:6" s="44" customFormat="1" ht="21.75" customHeight="1">
      <c r="A6" s="114" t="s">
        <v>94</v>
      </c>
      <c r="B6" s="19">
        <v>27.35</v>
      </c>
      <c r="C6" s="19">
        <v>27.35</v>
      </c>
      <c r="D6" s="19">
        <v>27.35</v>
      </c>
      <c r="E6" s="19">
        <v>27.35</v>
      </c>
      <c r="F6" s="363">
        <v>27.35</v>
      </c>
    </row>
    <row r="7" spans="1:6" s="44" customFormat="1" ht="24.75" customHeight="1">
      <c r="A7" s="114" t="s">
        <v>95</v>
      </c>
      <c r="B7" s="19">
        <v>59.26</v>
      </c>
      <c r="C7" s="19">
        <v>59.26</v>
      </c>
      <c r="D7" s="19">
        <v>59.26</v>
      </c>
      <c r="E7" s="19">
        <v>55.08</v>
      </c>
      <c r="F7" s="363">
        <v>52.13</v>
      </c>
    </row>
    <row r="8" spans="1:6" s="44" customFormat="1" ht="23.25" customHeight="1">
      <c r="A8" s="114" t="s">
        <v>96</v>
      </c>
      <c r="B8" s="19">
        <v>82.06</v>
      </c>
      <c r="C8" s="19">
        <v>82.06</v>
      </c>
      <c r="D8" s="19">
        <v>82.06</v>
      </c>
      <c r="E8" s="19">
        <v>73.44</v>
      </c>
      <c r="F8" s="363">
        <v>69.510000000000005</v>
      </c>
    </row>
    <row r="9" spans="1:6" s="82" customFormat="1" ht="40.5" customHeight="1">
      <c r="A9" s="416"/>
      <c r="B9" s="409" t="s">
        <v>97</v>
      </c>
      <c r="C9" s="409" t="s">
        <v>98</v>
      </c>
      <c r="D9" s="409" t="s">
        <v>99</v>
      </c>
      <c r="E9" s="409" t="s">
        <v>104</v>
      </c>
      <c r="F9" s="414" t="s">
        <v>101</v>
      </c>
    </row>
    <row r="10" spans="1:6" s="82" customFormat="1" ht="15" customHeight="1">
      <c r="A10" s="417"/>
      <c r="B10" s="418"/>
      <c r="C10" s="418"/>
      <c r="D10" s="418"/>
      <c r="E10" s="418"/>
      <c r="F10" s="415"/>
    </row>
    <row r="11" spans="1:6" s="82" customFormat="1" ht="29.25" customHeight="1">
      <c r="A11" s="573" t="s">
        <v>105</v>
      </c>
      <c r="B11" s="573"/>
      <c r="C11" s="573"/>
      <c r="D11" s="573"/>
      <c r="E11" s="573"/>
      <c r="F11" s="573"/>
    </row>
    <row r="12" spans="1:6" s="44" customFormat="1" ht="12">
      <c r="A12" s="267"/>
      <c r="B12" s="266"/>
      <c r="C12" s="266"/>
      <c r="D12" s="266"/>
      <c r="E12" s="266" t="s">
        <v>106</v>
      </c>
      <c r="F12" s="268"/>
    </row>
    <row r="13" spans="1:6" s="44" customFormat="1" ht="24">
      <c r="A13" s="269"/>
      <c r="B13" s="265"/>
      <c r="C13" s="265"/>
      <c r="D13" s="265"/>
      <c r="E13" s="461" t="s">
        <v>107</v>
      </c>
      <c r="F13" s="364"/>
    </row>
    <row r="14" spans="1:6" s="44" customFormat="1" ht="24">
      <c r="A14" s="269"/>
      <c r="B14" s="265"/>
      <c r="C14" s="265"/>
      <c r="D14" s="265"/>
      <c r="E14" s="142" t="s">
        <v>108</v>
      </c>
      <c r="F14" s="364"/>
    </row>
    <row r="15" spans="1:6" s="44" customFormat="1" ht="24">
      <c r="A15" s="269"/>
      <c r="B15" s="265"/>
      <c r="C15" s="265"/>
      <c r="D15" s="265"/>
      <c r="E15" s="142" t="s">
        <v>109</v>
      </c>
      <c r="F15" s="364"/>
    </row>
    <row r="16" spans="1:6" s="44" customFormat="1" ht="24">
      <c r="A16" s="269"/>
      <c r="B16" s="265"/>
      <c r="C16" s="265"/>
      <c r="D16" s="265"/>
      <c r="E16" s="142" t="s">
        <v>110</v>
      </c>
      <c r="F16" s="364"/>
    </row>
    <row r="17" spans="1:6" s="44" customFormat="1" ht="24">
      <c r="A17" s="269"/>
      <c r="B17" s="265"/>
      <c r="C17" s="265"/>
      <c r="D17" s="265"/>
      <c r="E17" s="142" t="s">
        <v>111</v>
      </c>
      <c r="F17" s="364"/>
    </row>
    <row r="18" spans="1:6" s="44" customFormat="1" ht="28.5" customHeight="1">
      <c r="A18" s="269"/>
      <c r="B18" s="265"/>
      <c r="C18" s="265"/>
      <c r="D18" s="265"/>
      <c r="E18" s="142" t="s">
        <v>112</v>
      </c>
      <c r="F18" s="364"/>
    </row>
    <row r="19" spans="1:6" s="44" customFormat="1" ht="24">
      <c r="A19" s="269"/>
      <c r="B19" s="265"/>
      <c r="C19" s="265"/>
      <c r="D19" s="265"/>
      <c r="E19" s="142" t="s">
        <v>113</v>
      </c>
      <c r="F19" s="364"/>
    </row>
    <row r="20" spans="1:6" s="44" customFormat="1" ht="24">
      <c r="A20" s="269"/>
      <c r="B20" s="265"/>
      <c r="C20" s="265"/>
      <c r="D20" s="265"/>
      <c r="E20" s="142" t="s">
        <v>114</v>
      </c>
      <c r="F20" s="364"/>
    </row>
    <row r="21" spans="1:6" s="44" customFormat="1" ht="12">
      <c r="A21" s="269"/>
      <c r="B21" s="265"/>
      <c r="C21" s="265"/>
      <c r="D21" s="265"/>
      <c r="E21" s="142"/>
      <c r="F21" s="364"/>
    </row>
    <row r="22" spans="1:6" s="44" customFormat="1" ht="12">
      <c r="A22" s="269"/>
      <c r="B22" s="265"/>
      <c r="C22" s="265"/>
      <c r="D22" s="265"/>
      <c r="E22" s="273" t="s">
        <v>115</v>
      </c>
      <c r="F22" s="364"/>
    </row>
    <row r="23" spans="1:6" s="44" customFormat="1" ht="24">
      <c r="A23" s="269"/>
      <c r="B23" s="265"/>
      <c r="C23" s="265"/>
      <c r="D23" s="265"/>
      <c r="E23" s="142" t="s">
        <v>108</v>
      </c>
      <c r="F23" s="364"/>
    </row>
    <row r="24" spans="1:6" s="44" customFormat="1" ht="24">
      <c r="A24" s="269"/>
      <c r="B24" s="265"/>
      <c r="C24" s="265"/>
      <c r="D24" s="265"/>
      <c r="E24" s="142" t="s">
        <v>109</v>
      </c>
      <c r="F24" s="364"/>
    </row>
    <row r="25" spans="1:6" s="44" customFormat="1" ht="24">
      <c r="A25" s="269"/>
      <c r="B25" s="265"/>
      <c r="C25" s="265"/>
      <c r="D25" s="265"/>
      <c r="E25" s="142" t="s">
        <v>116</v>
      </c>
      <c r="F25" s="364"/>
    </row>
    <row r="26" spans="1:6" s="44" customFormat="1" ht="29.25" customHeight="1">
      <c r="A26" s="269"/>
      <c r="B26" s="265"/>
      <c r="C26" s="265"/>
      <c r="D26" s="265"/>
      <c r="E26" s="142" t="s">
        <v>117</v>
      </c>
      <c r="F26" s="364"/>
    </row>
    <row r="27" spans="1:6" s="44" customFormat="1" ht="29.25" customHeight="1">
      <c r="A27" s="269"/>
      <c r="B27" s="265"/>
      <c r="C27" s="265"/>
      <c r="D27" s="265"/>
      <c r="E27" s="142" t="s">
        <v>118</v>
      </c>
      <c r="F27" s="364"/>
    </row>
    <row r="28" spans="1:6" s="44" customFormat="1" ht="29.25" customHeight="1">
      <c r="A28" s="269"/>
      <c r="B28" s="265"/>
      <c r="C28" s="265"/>
      <c r="D28" s="265"/>
      <c r="E28" s="142" t="s">
        <v>113</v>
      </c>
      <c r="F28" s="364"/>
    </row>
    <row r="29" spans="1:6" s="44" customFormat="1" ht="21" customHeight="1">
      <c r="A29" s="269"/>
      <c r="B29" s="265"/>
      <c r="C29" s="265"/>
      <c r="D29" s="265"/>
      <c r="E29" s="142" t="s">
        <v>119</v>
      </c>
      <c r="F29" s="364"/>
    </row>
    <row r="30" spans="1:6" s="44" customFormat="1" ht="24">
      <c r="A30" s="269"/>
      <c r="B30" s="265"/>
      <c r="C30" s="265"/>
      <c r="D30" s="265"/>
      <c r="E30" s="142" t="s">
        <v>120</v>
      </c>
      <c r="F30" s="364"/>
    </row>
    <row r="31" spans="1:6" s="44" customFormat="1" ht="12">
      <c r="A31" s="270"/>
      <c r="B31" s="271"/>
      <c r="C31" s="271"/>
      <c r="D31" s="271"/>
      <c r="E31" s="271"/>
      <c r="F31" s="272"/>
    </row>
    <row r="32" spans="1:6" ht="29.25" customHeight="1">
      <c r="A32" s="573" t="s">
        <v>121</v>
      </c>
      <c r="B32" s="573"/>
      <c r="C32" s="573"/>
      <c r="D32" s="573"/>
      <c r="E32" s="573"/>
      <c r="F32" s="573"/>
    </row>
    <row r="33" spans="1:6">
      <c r="A33" s="14"/>
      <c r="B33" s="14"/>
      <c r="C33" s="14"/>
      <c r="D33" s="14"/>
      <c r="E33" s="14"/>
      <c r="F33" s="14"/>
    </row>
    <row r="35" spans="1:6" ht="15.75">
      <c r="A35" s="63"/>
    </row>
  </sheetData>
  <sheetProtection selectLockedCells="1" selectUnlockedCells="1"/>
  <mergeCells count="5">
    <mergeCell ref="A1:F1"/>
    <mergeCell ref="A2:F2"/>
    <mergeCell ref="A3:F3"/>
    <mergeCell ref="A32:F32"/>
    <mergeCell ref="A11:F11"/>
  </mergeCells>
  <pageMargins left="0.39370078740157483" right="0.39370078740157483" top="0.78740157480314965" bottom="0.59055118110236227" header="0" footer="0"/>
  <pageSetup paperSize="9" scale="6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0F4FFE429D6F04F88E6DEB0D625114A" ma:contentTypeVersion="11" ma:contentTypeDescription="Crear nuevo documento." ma:contentTypeScope="" ma:versionID="5f7ff0ae2793680fc0932dc0cf87c67f">
  <xsd:schema xmlns:xsd="http://www.w3.org/2001/XMLSchema" xmlns:xs="http://www.w3.org/2001/XMLSchema" xmlns:p="http://schemas.microsoft.com/office/2006/metadata/properties" xmlns:ns2="85c2f4b3-a199-4aad-9caf-0cce60b95fca" xmlns:ns3="06a1d8cb-844a-4aad-b7b7-b63391b545a1" targetNamespace="http://schemas.microsoft.com/office/2006/metadata/properties" ma:root="true" ma:fieldsID="d7263cf1f237f5e0fec0ab6306434fa6" ns2:_="" ns3:_="">
    <xsd:import namespace="85c2f4b3-a199-4aad-9caf-0cce60b95fca"/>
    <xsd:import namespace="06a1d8cb-844a-4aad-b7b7-b63391b545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c2f4b3-a199-4aad-9caf-0cce60b95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a1d8cb-844a-4aad-b7b7-b63391b545a1"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DE5AB1-04D6-4301-B452-FF21B127CAD0}"/>
</file>

<file path=customXml/itemProps2.xml><?xml version="1.0" encoding="utf-8"?>
<ds:datastoreItem xmlns:ds="http://schemas.openxmlformats.org/officeDocument/2006/customXml" ds:itemID="{6AA0CE0F-5F34-4D6A-B3D7-DDD79054FE7C}"/>
</file>

<file path=customXml/itemProps3.xml><?xml version="1.0" encoding="utf-8"?>
<ds:datastoreItem xmlns:ds="http://schemas.openxmlformats.org/officeDocument/2006/customXml" ds:itemID="{72C7B841-5C53-490A-9816-1C097451A3F9}"/>
</file>

<file path=docProps/app.xml><?xml version="1.0" encoding="utf-8"?>
<Properties xmlns="http://schemas.openxmlformats.org/officeDocument/2006/extended-properties" xmlns:vt="http://schemas.openxmlformats.org/officeDocument/2006/docPropsVTypes">
  <Application>Microsoft Excel Online</Application>
  <Manager/>
  <Company>Consejo de Coordinación Universitaria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Mciu</dc:creator>
  <cp:keywords/>
  <dc:description/>
  <cp:lastModifiedBy>Dina Rubio Piñeiro</cp:lastModifiedBy>
  <cp:revision/>
  <dcterms:created xsi:type="dcterms:W3CDTF">2005-03-31T15:47:23Z</dcterms:created>
  <dcterms:modified xsi:type="dcterms:W3CDTF">2022-03-14T15:36:05Z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0x01010040F4FFE429D6F04F88E6DEB0D625114A</vt:lpwstr>
  </property>
</Properties>
</file>