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mc:AlternateContent xmlns:mc="http://schemas.openxmlformats.org/markup-compatibility/2006">
    <mc:Choice Requires="x15">
      <x15ac:absPath xmlns:x15ac="http://schemas.microsoft.com/office/spreadsheetml/2010/11/ac" url="C:\Users\isa\Documents\A_PRECIOS\"/>
    </mc:Choice>
  </mc:AlternateContent>
  <xr:revisionPtr revIDLastSave="0" documentId="13_ncr:1_{041BCC90-CF08-467E-8B20-BB97B7C1CC6D}" xr6:coauthVersionLast="45" xr6:coauthVersionMax="45" xr10:uidLastSave="{00000000-0000-0000-0000-000000000000}"/>
  <bookViews>
    <workbookView minimized="1" xWindow="10005" yWindow="6150" windowWidth="10245" windowHeight="5460" tabRatio="916" firstSheet="10" activeTab="11" xr2:uid="{00000000-000D-0000-FFFF-FFFF00000000}"/>
  </bookViews>
  <sheets>
    <sheet name="Índice" sheetId="65" r:id="rId1"/>
    <sheet name="Actualización precios de Grado" sheetId="11" r:id="rId2"/>
    <sheet name="Actualización precios de Máster" sheetId="98" r:id="rId3"/>
    <sheet name="Enlaces Boletines Autonómicos" sheetId="89" r:id="rId4"/>
    <sheet name="Precios Medios por CCAA" sheetId="100" r:id="rId5"/>
    <sheet name="Incrementos anuales de precios" sheetId="79" r:id="rId6"/>
    <sheet name="Portada 1" sheetId="88" r:id="rId7"/>
    <sheet name="T. 1.1. GRADO" sheetId="59" r:id="rId8"/>
    <sheet name="T. 1.2. GRADO exp. MÁXIMA" sheetId="93" r:id="rId9"/>
    <sheet name="T. 1.3. GRADO exp. MÍNIMA" sheetId="91" r:id="rId10"/>
    <sheet name="Portada 3" sheetId="39" r:id="rId11"/>
    <sheet name="T.3.1. MÁSTER Habilitante" sheetId="63" r:id="rId12"/>
    <sheet name="T.3.2. MÁSTER NO Habilitante" sheetId="99" r:id="rId13"/>
    <sheet name="T.3.3MÁSTER precio diferenciado" sheetId="66" r:id="rId14"/>
    <sheet name="T.3.4.  MASTER exp. MAX Habili." sheetId="103" r:id="rId15"/>
    <sheet name="T.3.5. MASTER exp. MÍN Habili." sheetId="104" r:id="rId16"/>
    <sheet name="T.3.6. MASTER exp. MÁX NO Habi" sheetId="35" r:id="rId17"/>
    <sheet name="T.3.7. MASTER exp. MÍN NO Habi" sheetId="83" r:id="rId18"/>
    <sheet name="Portada 4 " sheetId="77" r:id="rId19"/>
    <sheet name="T.4.1Tutela Académica DOCTORADO" sheetId="96" r:id="rId20"/>
  </sheets>
  <definedNames>
    <definedName name="_xlnm.Print_Area" localSheetId="1">'Actualización precios de Grado'!$A$1:$D$29</definedName>
    <definedName name="_xlnm.Print_Area" localSheetId="3">'Enlaces Boletines Autonómicos'!$A$1:$C$21</definedName>
    <definedName name="_xlnm.Print_Area" localSheetId="5">'Incrementos anuales de precios'!$A$1:$Q$22</definedName>
    <definedName name="_xlnm.Print_Area" localSheetId="0">Índice!$A$1:$C$29</definedName>
    <definedName name="_xlnm.Print_Area" localSheetId="4">'Precios Medios por CCAA'!$A$1:$I$34</definedName>
    <definedName name="_xlnm.Print_Area" localSheetId="7">'T. 1.1. GRADO'!$A$1:$H$27</definedName>
    <definedName name="_xlnm.Print_Area" localSheetId="8">'T. 1.2. GRADO exp. MÁXIMA'!$A$1:$K$75</definedName>
    <definedName name="_xlnm.Print_Area" localSheetId="9">'T. 1.3. GRADO exp. MÍNIMA'!$A$1:$K$74</definedName>
    <definedName name="_xlnm.Print_Area" localSheetId="11">'T.3.1. MÁSTER Habilitante'!$A$1:$G$27</definedName>
    <definedName name="_xlnm.Print_Area" localSheetId="12">'T.3.2. MÁSTER NO Habilitante'!$A$1:$G$28</definedName>
    <definedName name="_xlnm.Print_Area" localSheetId="14">'T.3.4.  MASTER exp. MAX Habili.'!$A$1:$I$73</definedName>
    <definedName name="_xlnm.Print_Area" localSheetId="15">'T.3.5. MASTER exp. MÍN Habili.'!$A$1:$I$70</definedName>
    <definedName name="_xlnm.Print_Area" localSheetId="16">'T.3.6. MASTER exp. MÁX NO Habi'!$A$1:$O$72</definedName>
    <definedName name="_xlnm.Print_Area" localSheetId="17">'T.3.7. MASTER exp. MÍN NO Habi'!$A$1:$O$73</definedName>
    <definedName name="_xlnm.Print_Area" localSheetId="19">'T.4.1Tutela Académica DOCTORADO'!$A$1:$E$23</definedName>
  </definedNames>
  <calcPr calcId="191029"/>
</workbook>
</file>

<file path=xl/calcChain.xml><?xml version="1.0" encoding="utf-8"?>
<calcChain xmlns="http://schemas.openxmlformats.org/spreadsheetml/2006/main">
  <c r="B20" i="63" l="1"/>
  <c r="B23" i="63" l="1"/>
  <c r="L11" i="91" l="1"/>
  <c r="P18" i="83"/>
  <c r="P17" i="83"/>
  <c r="P16" i="83"/>
  <c r="P15" i="83"/>
  <c r="P11" i="83"/>
  <c r="P10" i="83"/>
  <c r="P9" i="83"/>
  <c r="P8" i="83"/>
  <c r="P7" i="83"/>
  <c r="P6" i="83"/>
  <c r="P22" i="35"/>
  <c r="I54" i="104"/>
  <c r="I55" i="104"/>
  <c r="I56" i="104"/>
  <c r="I57" i="104"/>
  <c r="I58" i="104"/>
  <c r="I59" i="104"/>
  <c r="I60" i="104"/>
  <c r="I61" i="104"/>
  <c r="I62" i="104"/>
  <c r="I63" i="104"/>
  <c r="I64" i="104"/>
  <c r="I65" i="104"/>
  <c r="I66" i="104"/>
  <c r="I67" i="104"/>
  <c r="I68" i="104"/>
  <c r="I69" i="104"/>
  <c r="I70" i="104"/>
  <c r="I53" i="104"/>
  <c r="J10" i="104"/>
  <c r="J58" i="104" s="1"/>
  <c r="J16" i="104"/>
  <c r="J64" i="104" s="1"/>
  <c r="J6" i="104"/>
  <c r="J54" i="104" s="1"/>
  <c r="J40" i="104" l="1"/>
  <c r="J34" i="104"/>
  <c r="J30" i="104"/>
  <c r="E26" i="99"/>
  <c r="L10" i="91"/>
  <c r="L35" i="91" s="1"/>
  <c r="L14" i="91"/>
  <c r="L15" i="91"/>
  <c r="L18" i="91"/>
  <c r="L19" i="91"/>
  <c r="L22" i="91"/>
  <c r="J23" i="59"/>
  <c r="J22" i="59"/>
  <c r="L21" i="91" s="1"/>
  <c r="J21" i="59"/>
  <c r="L20" i="91" s="1"/>
  <c r="J20" i="59"/>
  <c r="J19" i="59"/>
  <c r="J18" i="59"/>
  <c r="L17" i="91" s="1"/>
  <c r="J17" i="59"/>
  <c r="L16" i="91" s="1"/>
  <c r="J16" i="59"/>
  <c r="J15" i="59"/>
  <c r="J14" i="59"/>
  <c r="L13" i="91" s="1"/>
  <c r="J13" i="59"/>
  <c r="L12" i="91" s="1"/>
  <c r="J11" i="59"/>
  <c r="J9" i="59"/>
  <c r="L8" i="91" s="1"/>
  <c r="J8" i="59"/>
  <c r="L7" i="91" s="1"/>
  <c r="J10" i="59"/>
  <c r="L9" i="91" s="1"/>
  <c r="L34" i="91" s="1"/>
  <c r="J7" i="59"/>
  <c r="L6" i="91" s="1"/>
  <c r="L6" i="93"/>
  <c r="L24" i="91" l="1"/>
  <c r="L33" i="91"/>
  <c r="L8" i="93" l="1"/>
  <c r="F25" i="59" l="1"/>
  <c r="E25" i="59"/>
  <c r="B14" i="59"/>
  <c r="J18" i="103"/>
  <c r="L64" i="91" l="1"/>
  <c r="F16" i="79" l="1"/>
  <c r="F4" i="79" l="1"/>
  <c r="P62" i="83" l="1"/>
  <c r="P37" i="83"/>
  <c r="P22" i="83"/>
  <c r="P71" i="83" s="1"/>
  <c r="P21" i="83"/>
  <c r="P70" i="83" s="1"/>
  <c r="P20" i="83"/>
  <c r="P69" i="83" s="1"/>
  <c r="P19" i="83"/>
  <c r="P68" i="83" s="1"/>
  <c r="P67" i="83"/>
  <c r="P66" i="83"/>
  <c r="P64" i="83"/>
  <c r="P65" i="83"/>
  <c r="P55" i="83"/>
  <c r="P56" i="83"/>
  <c r="P57" i="83"/>
  <c r="P58" i="83"/>
  <c r="P59" i="83"/>
  <c r="P60" i="83"/>
  <c r="P12" i="83"/>
  <c r="P61" i="83" s="1"/>
  <c r="P14" i="83"/>
  <c r="P63" i="83" s="1"/>
  <c r="P5" i="83"/>
  <c r="P70" i="35"/>
  <c r="P61" i="35"/>
  <c r="P46" i="35"/>
  <c r="P37" i="35"/>
  <c r="P6" i="35"/>
  <c r="P54" i="35" s="1"/>
  <c r="P7" i="35"/>
  <c r="P55" i="35" s="1"/>
  <c r="P8" i="35"/>
  <c r="P56" i="35" s="1"/>
  <c r="P9" i="35"/>
  <c r="P57" i="35" s="1"/>
  <c r="P10" i="35"/>
  <c r="P58" i="35" s="1"/>
  <c r="P11" i="35"/>
  <c r="P59" i="35" s="1"/>
  <c r="P12" i="35"/>
  <c r="P60" i="35" s="1"/>
  <c r="P14" i="35"/>
  <c r="P62" i="35" s="1"/>
  <c r="P15" i="35"/>
  <c r="P63" i="35" s="1"/>
  <c r="P16" i="35"/>
  <c r="P64" i="35" s="1"/>
  <c r="P17" i="35"/>
  <c r="P65" i="35" s="1"/>
  <c r="P18" i="35"/>
  <c r="P66" i="35" s="1"/>
  <c r="P19" i="35"/>
  <c r="P67" i="35" s="1"/>
  <c r="P20" i="35"/>
  <c r="P68" i="35" s="1"/>
  <c r="P21" i="35"/>
  <c r="P69" i="35" s="1"/>
  <c r="P5" i="35"/>
  <c r="P53" i="35" s="1"/>
  <c r="L11" i="93"/>
  <c r="L61" i="93" s="1"/>
  <c r="L12" i="93"/>
  <c r="L13" i="93"/>
  <c r="L63" i="93" s="1"/>
  <c r="L14" i="93"/>
  <c r="L64" i="93" s="1"/>
  <c r="L15" i="93"/>
  <c r="L65" i="93" s="1"/>
  <c r="L16" i="93"/>
  <c r="L17" i="93"/>
  <c r="L67" i="93" s="1"/>
  <c r="L18" i="93"/>
  <c r="L68" i="93" s="1"/>
  <c r="L19" i="93"/>
  <c r="L69" i="93" s="1"/>
  <c r="L20" i="93"/>
  <c r="L21" i="93"/>
  <c r="L71" i="93" s="1"/>
  <c r="L22" i="93"/>
  <c r="L72" i="93" s="1"/>
  <c r="L7" i="93"/>
  <c r="L57" i="93" s="1"/>
  <c r="L9" i="93"/>
  <c r="L59" i="93" s="1"/>
  <c r="L10" i="93"/>
  <c r="L60" i="93" s="1"/>
  <c r="J67" i="103"/>
  <c r="J65" i="103"/>
  <c r="J43" i="103"/>
  <c r="J41" i="103"/>
  <c r="J7" i="103"/>
  <c r="J32" i="103" s="1"/>
  <c r="J8" i="103"/>
  <c r="J33" i="103" s="1"/>
  <c r="J9" i="103"/>
  <c r="J58" i="103" s="1"/>
  <c r="J10" i="103"/>
  <c r="J35" i="103" s="1"/>
  <c r="J11" i="103"/>
  <c r="J60" i="103" s="1"/>
  <c r="J12" i="103"/>
  <c r="J61" i="103" s="1"/>
  <c r="J13" i="103"/>
  <c r="J38" i="103" s="1"/>
  <c r="J14" i="103"/>
  <c r="J63" i="103" s="1"/>
  <c r="J15" i="103"/>
  <c r="J40" i="103" s="1"/>
  <c r="J17" i="103"/>
  <c r="J42" i="103" s="1"/>
  <c r="J19" i="103"/>
  <c r="J44" i="103" s="1"/>
  <c r="J20" i="103"/>
  <c r="J69" i="103" s="1"/>
  <c r="J21" i="103"/>
  <c r="J70" i="103" s="1"/>
  <c r="J22" i="103"/>
  <c r="J47" i="103" s="1"/>
  <c r="J23" i="103"/>
  <c r="J72" i="103" s="1"/>
  <c r="J6" i="103"/>
  <c r="J55" i="103" s="1"/>
  <c r="B21" i="99"/>
  <c r="L73" i="91"/>
  <c r="L65" i="91"/>
  <c r="L61" i="91"/>
  <c r="L56" i="91"/>
  <c r="L48" i="91"/>
  <c r="L71" i="91"/>
  <c r="L70" i="91"/>
  <c r="L69" i="91"/>
  <c r="L68" i="91"/>
  <c r="L67" i="91"/>
  <c r="L66" i="91"/>
  <c r="L63" i="91"/>
  <c r="L62" i="91"/>
  <c r="L60" i="91"/>
  <c r="L59" i="91"/>
  <c r="L58" i="91"/>
  <c r="L57" i="91"/>
  <c r="L73" i="93"/>
  <c r="L70" i="93"/>
  <c r="L66" i="93"/>
  <c r="L62" i="93"/>
  <c r="L58" i="93"/>
  <c r="L56" i="93"/>
  <c r="L48" i="93"/>
  <c r="L45" i="93"/>
  <c r="L41" i="93"/>
  <c r="L37" i="93"/>
  <c r="L33" i="93"/>
  <c r="L31" i="93"/>
  <c r="J24" i="103" l="1"/>
  <c r="P54" i="83"/>
  <c r="P23" i="83"/>
  <c r="P29" i="83"/>
  <c r="P32" i="83"/>
  <c r="P35" i="83"/>
  <c r="P39" i="83"/>
  <c r="P41" i="83"/>
  <c r="P43" i="83"/>
  <c r="P45" i="83"/>
  <c r="P30" i="83"/>
  <c r="P34" i="83"/>
  <c r="P36" i="83"/>
  <c r="P38" i="83"/>
  <c r="P40" i="83"/>
  <c r="P42" i="83"/>
  <c r="P44" i="83"/>
  <c r="P46" i="83"/>
  <c r="J31" i="103"/>
  <c r="J37" i="103"/>
  <c r="J39" i="103"/>
  <c r="J45" i="103"/>
  <c r="J48" i="103"/>
  <c r="J56" i="103"/>
  <c r="J62" i="103"/>
  <c r="J64" i="103"/>
  <c r="J66" i="103"/>
  <c r="J68" i="103"/>
  <c r="J71" i="103"/>
  <c r="L35" i="93"/>
  <c r="L39" i="93"/>
  <c r="L43" i="93"/>
  <c r="L47" i="93"/>
  <c r="L24" i="93"/>
  <c r="J36" i="103"/>
  <c r="P33" i="83"/>
  <c r="P31" i="83"/>
  <c r="P23" i="35"/>
  <c r="J46" i="103"/>
  <c r="J34" i="103"/>
  <c r="L32" i="93"/>
  <c r="L34" i="93"/>
  <c r="L36" i="93"/>
  <c r="L38" i="93"/>
  <c r="L40" i="93"/>
  <c r="L42" i="93"/>
  <c r="L44" i="93"/>
  <c r="L46" i="93"/>
  <c r="L72" i="91"/>
  <c r="J59" i="103"/>
  <c r="J57" i="103"/>
  <c r="C26" i="99"/>
  <c r="J18" i="104" l="1"/>
  <c r="J66" i="104" l="1"/>
  <c r="J42" i="104"/>
  <c r="B24" i="59"/>
  <c r="D25" i="59" l="1"/>
  <c r="C25" i="59"/>
  <c r="B25" i="99" l="1"/>
  <c r="C26" i="63"/>
  <c r="G26" i="99" l="1"/>
  <c r="F26" i="99"/>
  <c r="D26" i="99" l="1"/>
  <c r="L40" i="91" l="1"/>
  <c r="O71" i="83" l="1"/>
  <c r="N71" i="83"/>
  <c r="O70" i="83"/>
  <c r="N70" i="83"/>
  <c r="O69" i="83"/>
  <c r="N69" i="83"/>
  <c r="O68" i="83"/>
  <c r="N68" i="83"/>
  <c r="N67" i="83"/>
  <c r="O66" i="83"/>
  <c r="N66" i="83"/>
  <c r="O65" i="83"/>
  <c r="N65" i="83"/>
  <c r="O64" i="83"/>
  <c r="N64" i="83"/>
  <c r="O63" i="83"/>
  <c r="N63" i="83"/>
  <c r="O62" i="83"/>
  <c r="N62" i="83"/>
  <c r="O61" i="83"/>
  <c r="N61" i="83"/>
  <c r="O60" i="83"/>
  <c r="N60" i="83"/>
  <c r="O59" i="83"/>
  <c r="N59" i="83"/>
  <c r="O58" i="83"/>
  <c r="N58" i="83"/>
  <c r="O57" i="83"/>
  <c r="N57" i="83"/>
  <c r="O56" i="83"/>
  <c r="N56" i="83"/>
  <c r="O55" i="83"/>
  <c r="N55" i="83"/>
  <c r="O54" i="83"/>
  <c r="N54" i="83"/>
  <c r="N46" i="83"/>
  <c r="N45" i="83"/>
  <c r="N44" i="83"/>
  <c r="N43" i="83"/>
  <c r="N42" i="83"/>
  <c r="N41" i="83"/>
  <c r="N40" i="83"/>
  <c r="N39" i="83"/>
  <c r="N38" i="83"/>
  <c r="N37" i="83"/>
  <c r="N36" i="83"/>
  <c r="N35" i="83"/>
  <c r="N34" i="83"/>
  <c r="N33" i="83"/>
  <c r="N32" i="83"/>
  <c r="N31" i="83"/>
  <c r="N30" i="83"/>
  <c r="N29" i="83"/>
  <c r="O46" i="83"/>
  <c r="O45" i="83"/>
  <c r="O44" i="83"/>
  <c r="O43" i="83"/>
  <c r="O41" i="83"/>
  <c r="O40" i="83"/>
  <c r="O39" i="83"/>
  <c r="O38" i="83"/>
  <c r="O37" i="83"/>
  <c r="O36" i="83"/>
  <c r="O35" i="83"/>
  <c r="O34" i="83"/>
  <c r="O33" i="83"/>
  <c r="O32" i="83"/>
  <c r="O31" i="83"/>
  <c r="O30" i="83"/>
  <c r="O29" i="83"/>
  <c r="O70" i="35"/>
  <c r="N70" i="35"/>
  <c r="N69" i="35"/>
  <c r="N68" i="35"/>
  <c r="N67" i="35"/>
  <c r="N66" i="35"/>
  <c r="N65" i="35"/>
  <c r="N64" i="35"/>
  <c r="N63" i="35"/>
  <c r="N62" i="35"/>
  <c r="O61" i="35"/>
  <c r="N61" i="35"/>
  <c r="N60" i="35"/>
  <c r="N59" i="35"/>
  <c r="N58" i="35"/>
  <c r="N57" i="35"/>
  <c r="N56" i="35"/>
  <c r="N55" i="35"/>
  <c r="N54" i="35"/>
  <c r="N53" i="35"/>
  <c r="N46" i="35"/>
  <c r="N45" i="35"/>
  <c r="N44" i="35"/>
  <c r="N43" i="35"/>
  <c r="N42" i="35"/>
  <c r="N41" i="35"/>
  <c r="N40" i="35"/>
  <c r="N39" i="35"/>
  <c r="N38" i="35"/>
  <c r="N37" i="35"/>
  <c r="N36" i="35"/>
  <c r="N35" i="35"/>
  <c r="N34" i="35"/>
  <c r="N33" i="35"/>
  <c r="N32" i="35"/>
  <c r="N31" i="35"/>
  <c r="N30" i="35"/>
  <c r="N29" i="35"/>
  <c r="O46" i="35"/>
  <c r="O37" i="35"/>
  <c r="J14" i="104"/>
  <c r="I40" i="103"/>
  <c r="H70" i="104"/>
  <c r="H69" i="104"/>
  <c r="H68" i="104"/>
  <c r="H67" i="104"/>
  <c r="H66" i="104"/>
  <c r="H65" i="104"/>
  <c r="H64" i="104"/>
  <c r="H63" i="104"/>
  <c r="H62" i="104"/>
  <c r="H61" i="104"/>
  <c r="H60" i="104"/>
  <c r="H59" i="104"/>
  <c r="H58" i="104"/>
  <c r="H57" i="104"/>
  <c r="H56" i="104"/>
  <c r="H55" i="104"/>
  <c r="H54" i="104"/>
  <c r="H53" i="104"/>
  <c r="H46" i="104"/>
  <c r="H45" i="104"/>
  <c r="H44" i="104"/>
  <c r="H43" i="104"/>
  <c r="H42" i="104"/>
  <c r="H41" i="104"/>
  <c r="H40" i="104"/>
  <c r="H39" i="104"/>
  <c r="H38" i="104"/>
  <c r="H37" i="104"/>
  <c r="H36" i="104"/>
  <c r="H35" i="104"/>
  <c r="H34" i="104"/>
  <c r="H33" i="104"/>
  <c r="H32" i="104"/>
  <c r="H31" i="104"/>
  <c r="H30" i="104"/>
  <c r="H29" i="104"/>
  <c r="I42" i="104"/>
  <c r="H72" i="103"/>
  <c r="H71" i="103"/>
  <c r="H70" i="103"/>
  <c r="H69" i="103"/>
  <c r="H68" i="103"/>
  <c r="H67" i="103"/>
  <c r="H66" i="103"/>
  <c r="H65" i="103"/>
  <c r="H64" i="103"/>
  <c r="H63" i="103"/>
  <c r="H62" i="103"/>
  <c r="H61" i="103"/>
  <c r="H60" i="103"/>
  <c r="H59" i="103"/>
  <c r="H58" i="103"/>
  <c r="H57" i="103"/>
  <c r="H56" i="103"/>
  <c r="H55" i="103"/>
  <c r="H48" i="103"/>
  <c r="H47" i="103"/>
  <c r="H46" i="103"/>
  <c r="H45" i="103"/>
  <c r="H44" i="103"/>
  <c r="H43" i="103"/>
  <c r="H42" i="103"/>
  <c r="H41" i="103"/>
  <c r="H40" i="103"/>
  <c r="H39" i="103"/>
  <c r="H38" i="103"/>
  <c r="H37" i="103"/>
  <c r="H36" i="103"/>
  <c r="H35" i="103"/>
  <c r="H34" i="103"/>
  <c r="H33" i="103"/>
  <c r="H32" i="103"/>
  <c r="H31" i="103"/>
  <c r="I48" i="103"/>
  <c r="I47" i="103"/>
  <c r="I46" i="103"/>
  <c r="I45" i="103"/>
  <c r="I44" i="103"/>
  <c r="I43" i="103"/>
  <c r="I42" i="103"/>
  <c r="I41" i="103"/>
  <c r="I39" i="103"/>
  <c r="I38" i="103"/>
  <c r="I37" i="103"/>
  <c r="I36" i="103"/>
  <c r="I35" i="103"/>
  <c r="I34" i="103"/>
  <c r="I33" i="103"/>
  <c r="I32" i="103"/>
  <c r="I31" i="103"/>
  <c r="J62" i="104" l="1"/>
  <c r="J38" i="104"/>
  <c r="I38" i="104"/>
  <c r="B16" i="59"/>
  <c r="K73" i="91"/>
  <c r="J73" i="91"/>
  <c r="J72" i="91"/>
  <c r="J71" i="91"/>
  <c r="J70" i="91"/>
  <c r="J69" i="91"/>
  <c r="J68" i="91"/>
  <c r="J67" i="91"/>
  <c r="J66" i="91"/>
  <c r="J65" i="91"/>
  <c r="J63" i="91"/>
  <c r="J62" i="91"/>
  <c r="J61" i="91"/>
  <c r="J60" i="91"/>
  <c r="J59" i="91"/>
  <c r="J58" i="91"/>
  <c r="J57" i="91"/>
  <c r="J56" i="91"/>
  <c r="K48" i="91"/>
  <c r="J48" i="91"/>
  <c r="J47" i="91"/>
  <c r="J46" i="91"/>
  <c r="J45" i="91"/>
  <c r="J44" i="91"/>
  <c r="J43" i="91"/>
  <c r="J42" i="91"/>
  <c r="J41" i="91"/>
  <c r="J40" i="91"/>
  <c r="J38" i="91"/>
  <c r="J37" i="91"/>
  <c r="J36" i="91"/>
  <c r="J35" i="91"/>
  <c r="J34" i="91"/>
  <c r="J33" i="91"/>
  <c r="J32" i="91"/>
  <c r="J31" i="91"/>
  <c r="J73" i="93"/>
  <c r="J72" i="93"/>
  <c r="J71" i="93"/>
  <c r="J70" i="93"/>
  <c r="J69" i="93"/>
  <c r="J68" i="93"/>
  <c r="J67" i="93"/>
  <c r="J66" i="93"/>
  <c r="J65" i="93"/>
  <c r="J64" i="93"/>
  <c r="J63" i="93"/>
  <c r="J62" i="93"/>
  <c r="J61" i="93"/>
  <c r="J60" i="93"/>
  <c r="J59" i="93"/>
  <c r="J58" i="93"/>
  <c r="J57" i="93"/>
  <c r="J56" i="93"/>
  <c r="K48" i="93"/>
  <c r="F21" i="79" l="1"/>
  <c r="F20" i="79"/>
  <c r="F19" i="79"/>
  <c r="F18" i="79"/>
  <c r="F17" i="79"/>
  <c r="F15" i="79"/>
  <c r="F14" i="79"/>
  <c r="F13" i="79"/>
  <c r="F12" i="79"/>
  <c r="F11" i="79"/>
  <c r="F10" i="79"/>
  <c r="F9" i="79"/>
  <c r="F8" i="79"/>
  <c r="F7" i="79"/>
  <c r="F6" i="79"/>
  <c r="F5" i="79"/>
  <c r="C48" i="93" l="1"/>
  <c r="E35" i="93"/>
  <c r="B22" i="59" l="1"/>
  <c r="J20" i="104" l="1"/>
  <c r="J68" i="104" l="1"/>
  <c r="J44" i="104"/>
  <c r="I44" i="104"/>
  <c r="J15" i="104"/>
  <c r="J39" i="104" l="1"/>
  <c r="J63" i="104"/>
  <c r="I40" i="104"/>
  <c r="I39" i="104"/>
  <c r="M62" i="83"/>
  <c r="L62" i="83"/>
  <c r="K62" i="83"/>
  <c r="J62" i="83"/>
  <c r="I62" i="83"/>
  <c r="H62" i="83"/>
  <c r="G62" i="83"/>
  <c r="I64" i="93"/>
  <c r="M71" i="83" l="1"/>
  <c r="L71" i="83"/>
  <c r="K71" i="83"/>
  <c r="J71" i="83"/>
  <c r="I71" i="83"/>
  <c r="H71" i="83"/>
  <c r="G71" i="83"/>
  <c r="M70" i="83"/>
  <c r="L70" i="83"/>
  <c r="K70" i="83"/>
  <c r="J70" i="83"/>
  <c r="I70" i="83"/>
  <c r="H70" i="83"/>
  <c r="G70" i="83"/>
  <c r="M69" i="83"/>
  <c r="L69" i="83"/>
  <c r="K69" i="83"/>
  <c r="J69" i="83"/>
  <c r="I69" i="83"/>
  <c r="H69" i="83"/>
  <c r="G69" i="83"/>
  <c r="M68" i="83"/>
  <c r="L68" i="83"/>
  <c r="K68" i="83"/>
  <c r="J68" i="83"/>
  <c r="I68" i="83"/>
  <c r="H68" i="83"/>
  <c r="G68" i="83"/>
  <c r="M67" i="83"/>
  <c r="L67" i="83"/>
  <c r="K67" i="83"/>
  <c r="J67" i="83"/>
  <c r="I67" i="83"/>
  <c r="H67" i="83"/>
  <c r="G67" i="83"/>
  <c r="M66" i="83"/>
  <c r="L66" i="83"/>
  <c r="K66" i="83"/>
  <c r="J66" i="83"/>
  <c r="H66" i="83"/>
  <c r="G66" i="83"/>
  <c r="M65" i="83"/>
  <c r="L65" i="83"/>
  <c r="K65" i="83"/>
  <c r="J65" i="83"/>
  <c r="I65" i="83"/>
  <c r="H65" i="83"/>
  <c r="G65" i="83"/>
  <c r="M64" i="83"/>
  <c r="L64" i="83"/>
  <c r="K64" i="83"/>
  <c r="J64" i="83"/>
  <c r="I64" i="83"/>
  <c r="H64" i="83"/>
  <c r="G64" i="83"/>
  <c r="M63" i="83"/>
  <c r="L63" i="83"/>
  <c r="K63" i="83"/>
  <c r="J63" i="83"/>
  <c r="I63" i="83"/>
  <c r="H63" i="83"/>
  <c r="G63" i="83"/>
  <c r="M61" i="83"/>
  <c r="L61" i="83"/>
  <c r="K61" i="83"/>
  <c r="J61" i="83"/>
  <c r="I61" i="83"/>
  <c r="H61" i="83"/>
  <c r="G61" i="83"/>
  <c r="M60" i="83"/>
  <c r="L60" i="83"/>
  <c r="K60" i="83"/>
  <c r="J60" i="83"/>
  <c r="I60" i="83"/>
  <c r="H60" i="83"/>
  <c r="G60" i="83"/>
  <c r="M59" i="83"/>
  <c r="L59" i="83"/>
  <c r="K59" i="83"/>
  <c r="J59" i="83"/>
  <c r="I59" i="83"/>
  <c r="H59" i="83"/>
  <c r="G59" i="83"/>
  <c r="M58" i="83"/>
  <c r="L58" i="83"/>
  <c r="K58" i="83"/>
  <c r="J58" i="83"/>
  <c r="I58" i="83"/>
  <c r="H58" i="83"/>
  <c r="G58" i="83"/>
  <c r="M57" i="83"/>
  <c r="L57" i="83"/>
  <c r="K57" i="83"/>
  <c r="J57" i="83"/>
  <c r="I57" i="83"/>
  <c r="H57" i="83"/>
  <c r="G57" i="83"/>
  <c r="M56" i="83"/>
  <c r="L56" i="83"/>
  <c r="K56" i="83"/>
  <c r="J56" i="83"/>
  <c r="I56" i="83"/>
  <c r="H56" i="83"/>
  <c r="G56" i="83"/>
  <c r="M55" i="83"/>
  <c r="L55" i="83"/>
  <c r="K55" i="83"/>
  <c r="J55" i="83"/>
  <c r="I55" i="83"/>
  <c r="H55" i="83"/>
  <c r="G55" i="83"/>
  <c r="M54" i="83"/>
  <c r="L54" i="83"/>
  <c r="K54" i="83"/>
  <c r="J54" i="83"/>
  <c r="I54" i="83"/>
  <c r="H54" i="83"/>
  <c r="G54" i="83"/>
  <c r="M46" i="83"/>
  <c r="L46" i="83"/>
  <c r="K46" i="83"/>
  <c r="J46" i="83"/>
  <c r="I46" i="83"/>
  <c r="H46" i="83"/>
  <c r="M45" i="83"/>
  <c r="L45" i="83"/>
  <c r="K45" i="83"/>
  <c r="J45" i="83"/>
  <c r="I45" i="83"/>
  <c r="H45" i="83"/>
  <c r="M44" i="83"/>
  <c r="L44" i="83"/>
  <c r="K44" i="83"/>
  <c r="J44" i="83"/>
  <c r="I44" i="83"/>
  <c r="H44" i="83"/>
  <c r="G44" i="83"/>
  <c r="M43" i="83"/>
  <c r="L43" i="83"/>
  <c r="K43" i="83"/>
  <c r="J43" i="83"/>
  <c r="I43" i="83"/>
  <c r="H43" i="83"/>
  <c r="G43" i="83"/>
  <c r="M42" i="83"/>
  <c r="L42" i="83"/>
  <c r="K42" i="83"/>
  <c r="J42" i="83"/>
  <c r="I42" i="83"/>
  <c r="H42" i="83"/>
  <c r="G42" i="83"/>
  <c r="M41" i="83"/>
  <c r="L41" i="83"/>
  <c r="K41" i="83"/>
  <c r="J41" i="83"/>
  <c r="I41" i="83"/>
  <c r="H41" i="83"/>
  <c r="G41" i="83"/>
  <c r="M40" i="83"/>
  <c r="L40" i="83"/>
  <c r="K40" i="83"/>
  <c r="J40" i="83"/>
  <c r="I40" i="83"/>
  <c r="H40" i="83"/>
  <c r="G40" i="83"/>
  <c r="M39" i="83"/>
  <c r="L39" i="83"/>
  <c r="K39" i="83"/>
  <c r="J39" i="83"/>
  <c r="I39" i="83"/>
  <c r="H39" i="83"/>
  <c r="M38" i="83"/>
  <c r="L38" i="83"/>
  <c r="K38" i="83"/>
  <c r="J38" i="83"/>
  <c r="I38" i="83"/>
  <c r="H38" i="83"/>
  <c r="G38" i="83"/>
  <c r="M37" i="83"/>
  <c r="L37" i="83"/>
  <c r="K37" i="83"/>
  <c r="J37" i="83"/>
  <c r="I37" i="83"/>
  <c r="H37" i="83"/>
  <c r="M36" i="83"/>
  <c r="L36" i="83"/>
  <c r="K36" i="83"/>
  <c r="J36" i="83"/>
  <c r="I36" i="83"/>
  <c r="H36" i="83"/>
  <c r="G36" i="83"/>
  <c r="M35" i="83"/>
  <c r="L35" i="83"/>
  <c r="K35" i="83"/>
  <c r="J35" i="83"/>
  <c r="I35" i="83"/>
  <c r="H35" i="83"/>
  <c r="G35" i="83"/>
  <c r="M34" i="83"/>
  <c r="L34" i="83"/>
  <c r="K34" i="83"/>
  <c r="J34" i="83"/>
  <c r="I34" i="83"/>
  <c r="H34" i="83"/>
  <c r="G34" i="83"/>
  <c r="M33" i="83"/>
  <c r="L33" i="83"/>
  <c r="K33" i="83"/>
  <c r="J33" i="83"/>
  <c r="I33" i="83"/>
  <c r="H33" i="83"/>
  <c r="G33" i="83"/>
  <c r="M32" i="83"/>
  <c r="L32" i="83"/>
  <c r="K32" i="83"/>
  <c r="J32" i="83"/>
  <c r="I32" i="83"/>
  <c r="H32" i="83"/>
  <c r="G32" i="83"/>
  <c r="M31" i="83"/>
  <c r="L31" i="83"/>
  <c r="K31" i="83"/>
  <c r="J31" i="83"/>
  <c r="I31" i="83"/>
  <c r="H31" i="83"/>
  <c r="G31" i="83"/>
  <c r="M30" i="83"/>
  <c r="L30" i="83"/>
  <c r="K30" i="83"/>
  <c r="J30" i="83"/>
  <c r="I30" i="83"/>
  <c r="H30" i="83"/>
  <c r="G30" i="83"/>
  <c r="M29" i="83"/>
  <c r="L29" i="83"/>
  <c r="K29" i="83"/>
  <c r="J29" i="83"/>
  <c r="I29" i="83"/>
  <c r="H29" i="83"/>
  <c r="G29" i="83"/>
  <c r="M23" i="83"/>
  <c r="N47" i="83" s="1"/>
  <c r="L23" i="83"/>
  <c r="K23" i="83"/>
  <c r="J23" i="83"/>
  <c r="I23" i="83"/>
  <c r="H23" i="83"/>
  <c r="G23" i="83"/>
  <c r="F23" i="83"/>
  <c r="E23" i="83"/>
  <c r="D23" i="83"/>
  <c r="C23" i="83"/>
  <c r="M70" i="35"/>
  <c r="L70" i="35"/>
  <c r="K70" i="35"/>
  <c r="J70" i="35"/>
  <c r="I70" i="35"/>
  <c r="H70" i="35"/>
  <c r="G70" i="35"/>
  <c r="M69" i="35"/>
  <c r="L69" i="35"/>
  <c r="K69" i="35"/>
  <c r="J69" i="35"/>
  <c r="I69" i="35"/>
  <c r="H69" i="35"/>
  <c r="G69" i="35"/>
  <c r="F69" i="35"/>
  <c r="E69" i="35"/>
  <c r="M68" i="35"/>
  <c r="L68" i="35"/>
  <c r="K68" i="35"/>
  <c r="J68" i="35"/>
  <c r="I68" i="35"/>
  <c r="H68" i="35"/>
  <c r="G68" i="35"/>
  <c r="M67" i="35"/>
  <c r="L67" i="35"/>
  <c r="K67" i="35"/>
  <c r="J67" i="35"/>
  <c r="I67" i="35"/>
  <c r="H67" i="35"/>
  <c r="G67" i="35"/>
  <c r="M66" i="35"/>
  <c r="L66" i="35"/>
  <c r="K66" i="35"/>
  <c r="J66" i="35"/>
  <c r="I66" i="35"/>
  <c r="H66" i="35"/>
  <c r="G66" i="35"/>
  <c r="M65" i="35"/>
  <c r="L65" i="35"/>
  <c r="K65" i="35"/>
  <c r="J65" i="35"/>
  <c r="H65" i="35"/>
  <c r="G65" i="35"/>
  <c r="M64" i="35"/>
  <c r="L64" i="35"/>
  <c r="K64" i="35"/>
  <c r="J64" i="35"/>
  <c r="I64" i="35"/>
  <c r="H64" i="35"/>
  <c r="G64" i="35"/>
  <c r="M63" i="35"/>
  <c r="L63" i="35"/>
  <c r="K63" i="35"/>
  <c r="J63" i="35"/>
  <c r="I63" i="35"/>
  <c r="H63" i="35"/>
  <c r="G63" i="35"/>
  <c r="M62" i="35"/>
  <c r="L62" i="35"/>
  <c r="K62" i="35"/>
  <c r="J62" i="35"/>
  <c r="I62" i="35"/>
  <c r="H62" i="35"/>
  <c r="G62" i="35"/>
  <c r="M61" i="35"/>
  <c r="L61" i="35"/>
  <c r="K61" i="35"/>
  <c r="J61" i="35"/>
  <c r="I61" i="35"/>
  <c r="H61" i="35"/>
  <c r="G61" i="35"/>
  <c r="M60" i="35"/>
  <c r="L60" i="35"/>
  <c r="K60" i="35"/>
  <c r="J60" i="35"/>
  <c r="I60" i="35"/>
  <c r="H60" i="35"/>
  <c r="G60" i="35"/>
  <c r="M59" i="35"/>
  <c r="L59" i="35"/>
  <c r="K59" i="35"/>
  <c r="J59" i="35"/>
  <c r="I59" i="35"/>
  <c r="H59" i="35"/>
  <c r="G59" i="35"/>
  <c r="M58" i="35"/>
  <c r="L58" i="35"/>
  <c r="K58" i="35"/>
  <c r="J58" i="35"/>
  <c r="I58" i="35"/>
  <c r="H58" i="35"/>
  <c r="G58" i="35"/>
  <c r="M57" i="35"/>
  <c r="L57" i="35"/>
  <c r="K57" i="35"/>
  <c r="J57" i="35"/>
  <c r="I57" i="35"/>
  <c r="H57" i="35"/>
  <c r="G57" i="35"/>
  <c r="M56" i="35"/>
  <c r="L56" i="35"/>
  <c r="K56" i="35"/>
  <c r="J56" i="35"/>
  <c r="I56" i="35"/>
  <c r="H56" i="35"/>
  <c r="G56" i="35"/>
  <c r="M55" i="35"/>
  <c r="L55" i="35"/>
  <c r="K55" i="35"/>
  <c r="J55" i="35"/>
  <c r="I55" i="35"/>
  <c r="H55" i="35"/>
  <c r="G55" i="35"/>
  <c r="M54" i="35"/>
  <c r="L54" i="35"/>
  <c r="K54" i="35"/>
  <c r="J54" i="35"/>
  <c r="I54" i="35"/>
  <c r="H54" i="35"/>
  <c r="G54" i="35"/>
  <c r="M53" i="35"/>
  <c r="L53" i="35"/>
  <c r="K53" i="35"/>
  <c r="J53" i="35"/>
  <c r="I53" i="35"/>
  <c r="H53" i="35"/>
  <c r="G53" i="35"/>
  <c r="M46" i="35"/>
  <c r="L46" i="35"/>
  <c r="K46" i="35"/>
  <c r="J46" i="35"/>
  <c r="I46" i="35"/>
  <c r="H46" i="35"/>
  <c r="G46" i="35"/>
  <c r="M45" i="35"/>
  <c r="L45" i="35"/>
  <c r="K45" i="35"/>
  <c r="J45" i="35"/>
  <c r="I45" i="35"/>
  <c r="H45" i="35"/>
  <c r="G45" i="35"/>
  <c r="M44" i="35"/>
  <c r="L44" i="35"/>
  <c r="K44" i="35"/>
  <c r="J44" i="35"/>
  <c r="I44" i="35"/>
  <c r="H44" i="35"/>
  <c r="G44" i="35"/>
  <c r="M43" i="35"/>
  <c r="L43" i="35"/>
  <c r="K43" i="35"/>
  <c r="J43" i="35"/>
  <c r="I43" i="35"/>
  <c r="H43" i="35"/>
  <c r="G43" i="35"/>
  <c r="M42" i="35"/>
  <c r="L42" i="35"/>
  <c r="K42" i="35"/>
  <c r="J42" i="35"/>
  <c r="I42" i="35"/>
  <c r="H42" i="35"/>
  <c r="G42" i="35"/>
  <c r="M41" i="35"/>
  <c r="L41" i="35"/>
  <c r="K41" i="35"/>
  <c r="J41" i="35"/>
  <c r="I41" i="35"/>
  <c r="H41" i="35"/>
  <c r="G41" i="35"/>
  <c r="M40" i="35"/>
  <c r="L40" i="35"/>
  <c r="K40" i="35"/>
  <c r="J40" i="35"/>
  <c r="I40" i="35"/>
  <c r="H40" i="35"/>
  <c r="G40" i="35"/>
  <c r="M39" i="35"/>
  <c r="L39" i="35"/>
  <c r="K39" i="35"/>
  <c r="J39" i="35"/>
  <c r="I39" i="35"/>
  <c r="H39" i="35"/>
  <c r="G39" i="35"/>
  <c r="M38" i="35"/>
  <c r="L38" i="35"/>
  <c r="K38" i="35"/>
  <c r="J38" i="35"/>
  <c r="I38" i="35"/>
  <c r="H38" i="35"/>
  <c r="G38" i="35"/>
  <c r="M37" i="35"/>
  <c r="L37" i="35"/>
  <c r="K37" i="35"/>
  <c r="J37" i="35"/>
  <c r="I37" i="35"/>
  <c r="H37" i="35"/>
  <c r="G37" i="35"/>
  <c r="M36" i="35"/>
  <c r="L36" i="35"/>
  <c r="K36" i="35"/>
  <c r="J36" i="35"/>
  <c r="I36" i="35"/>
  <c r="H36" i="35"/>
  <c r="G36" i="35"/>
  <c r="M35" i="35"/>
  <c r="L35" i="35"/>
  <c r="K35" i="35"/>
  <c r="J35" i="35"/>
  <c r="I35" i="35"/>
  <c r="H35" i="35"/>
  <c r="G35" i="35"/>
  <c r="M34" i="35"/>
  <c r="L34" i="35"/>
  <c r="K34" i="35"/>
  <c r="J34" i="35"/>
  <c r="I34" i="35"/>
  <c r="H34" i="35"/>
  <c r="G34" i="35"/>
  <c r="M33" i="35"/>
  <c r="L33" i="35"/>
  <c r="K33" i="35"/>
  <c r="J33" i="35"/>
  <c r="I33" i="35"/>
  <c r="H33" i="35"/>
  <c r="G33" i="35"/>
  <c r="M32" i="35"/>
  <c r="L32" i="35"/>
  <c r="K32" i="35"/>
  <c r="J32" i="35"/>
  <c r="I32" i="35"/>
  <c r="H32" i="35"/>
  <c r="G32" i="35"/>
  <c r="M31" i="35"/>
  <c r="L31" i="35"/>
  <c r="K31" i="35"/>
  <c r="J31" i="35"/>
  <c r="I31" i="35"/>
  <c r="H31" i="35"/>
  <c r="G31" i="35"/>
  <c r="M30" i="35"/>
  <c r="L30" i="35"/>
  <c r="K30" i="35"/>
  <c r="J30" i="35"/>
  <c r="I30" i="35"/>
  <c r="H30" i="35"/>
  <c r="G30" i="35"/>
  <c r="M29" i="35"/>
  <c r="L29" i="35"/>
  <c r="K29" i="35"/>
  <c r="J29" i="35"/>
  <c r="I29" i="35"/>
  <c r="H29" i="35"/>
  <c r="G29" i="35"/>
  <c r="M23" i="35"/>
  <c r="L23" i="35"/>
  <c r="K23" i="35"/>
  <c r="J23" i="35"/>
  <c r="I23" i="35"/>
  <c r="H23" i="35"/>
  <c r="G23" i="35"/>
  <c r="F23" i="35"/>
  <c r="E23" i="35"/>
  <c r="D23" i="35"/>
  <c r="C23" i="35"/>
  <c r="P42" i="35"/>
  <c r="G70" i="104"/>
  <c r="F70" i="104"/>
  <c r="E70" i="104"/>
  <c r="D70" i="104"/>
  <c r="G69" i="104"/>
  <c r="F69" i="104"/>
  <c r="E69" i="104"/>
  <c r="D69" i="104"/>
  <c r="G68" i="104"/>
  <c r="F68" i="104"/>
  <c r="E68" i="104"/>
  <c r="D68" i="104"/>
  <c r="G67" i="104"/>
  <c r="F67" i="104"/>
  <c r="E67" i="104"/>
  <c r="D67" i="104"/>
  <c r="G66" i="104"/>
  <c r="F66" i="104"/>
  <c r="E66" i="104"/>
  <c r="D66" i="104"/>
  <c r="G65" i="104"/>
  <c r="F65" i="104"/>
  <c r="E65" i="104"/>
  <c r="D65" i="104"/>
  <c r="G64" i="104"/>
  <c r="F64" i="104"/>
  <c r="E64" i="104"/>
  <c r="D64" i="104"/>
  <c r="G63" i="104"/>
  <c r="F63" i="104"/>
  <c r="E63" i="104"/>
  <c r="D63" i="104"/>
  <c r="G62" i="104"/>
  <c r="F62" i="104"/>
  <c r="E62" i="104"/>
  <c r="D62" i="104"/>
  <c r="G61" i="104"/>
  <c r="F61" i="104"/>
  <c r="E61" i="104"/>
  <c r="D61" i="104"/>
  <c r="G60" i="104"/>
  <c r="F60" i="104"/>
  <c r="E60" i="104"/>
  <c r="D60" i="104"/>
  <c r="G59" i="104"/>
  <c r="F59" i="104"/>
  <c r="E59" i="104"/>
  <c r="D59" i="104"/>
  <c r="G58" i="104"/>
  <c r="F58" i="104"/>
  <c r="E58" i="104"/>
  <c r="D58" i="104"/>
  <c r="G57" i="104"/>
  <c r="F57" i="104"/>
  <c r="E57" i="104"/>
  <c r="D57" i="104"/>
  <c r="G56" i="104"/>
  <c r="F56" i="104"/>
  <c r="E56" i="104"/>
  <c r="D56" i="104"/>
  <c r="G55" i="104"/>
  <c r="F55" i="104"/>
  <c r="E55" i="104"/>
  <c r="D55" i="104"/>
  <c r="G54" i="104"/>
  <c r="F54" i="104"/>
  <c r="E54" i="104"/>
  <c r="D54" i="104"/>
  <c r="G53" i="104"/>
  <c r="F53" i="104"/>
  <c r="E53" i="104"/>
  <c r="D53" i="104"/>
  <c r="G46" i="104"/>
  <c r="F46" i="104"/>
  <c r="E46" i="104"/>
  <c r="D46" i="104"/>
  <c r="G45" i="104"/>
  <c r="F45" i="104"/>
  <c r="E45" i="104"/>
  <c r="D45" i="104"/>
  <c r="G44" i="104"/>
  <c r="F44" i="104"/>
  <c r="E44" i="104"/>
  <c r="D44" i="104"/>
  <c r="G43" i="104"/>
  <c r="F43" i="104"/>
  <c r="E43" i="104"/>
  <c r="D43" i="104"/>
  <c r="G42" i="104"/>
  <c r="F42" i="104"/>
  <c r="E42" i="104"/>
  <c r="D42" i="104"/>
  <c r="G41" i="104"/>
  <c r="F41" i="104"/>
  <c r="E41" i="104"/>
  <c r="D41" i="104"/>
  <c r="G40" i="104"/>
  <c r="F40" i="104"/>
  <c r="E40" i="104"/>
  <c r="D40" i="104"/>
  <c r="G39" i="104"/>
  <c r="F39" i="104"/>
  <c r="E39" i="104"/>
  <c r="D39" i="104"/>
  <c r="G38" i="104"/>
  <c r="F38" i="104"/>
  <c r="E38" i="104"/>
  <c r="D38" i="104"/>
  <c r="G37" i="104"/>
  <c r="F37" i="104"/>
  <c r="E37" i="104"/>
  <c r="D37" i="104"/>
  <c r="G36" i="104"/>
  <c r="F36" i="104"/>
  <c r="E36" i="104"/>
  <c r="D36" i="104"/>
  <c r="G35" i="104"/>
  <c r="F35" i="104"/>
  <c r="E35" i="104"/>
  <c r="D35" i="104"/>
  <c r="G34" i="104"/>
  <c r="F34" i="104"/>
  <c r="E34" i="104"/>
  <c r="D34" i="104"/>
  <c r="G33" i="104"/>
  <c r="F33" i="104"/>
  <c r="E33" i="104"/>
  <c r="D33" i="104"/>
  <c r="G32" i="104"/>
  <c r="F32" i="104"/>
  <c r="E32" i="104"/>
  <c r="D32" i="104"/>
  <c r="G31" i="104"/>
  <c r="F31" i="104"/>
  <c r="E31" i="104"/>
  <c r="D31" i="104"/>
  <c r="G30" i="104"/>
  <c r="F30" i="104"/>
  <c r="E30" i="104"/>
  <c r="D30" i="104"/>
  <c r="G29" i="104"/>
  <c r="F29" i="104"/>
  <c r="E29" i="104"/>
  <c r="D29" i="104"/>
  <c r="G23" i="104"/>
  <c r="F23" i="104"/>
  <c r="E23" i="104"/>
  <c r="D23" i="104"/>
  <c r="C23" i="104"/>
  <c r="J22" i="104"/>
  <c r="J21" i="104"/>
  <c r="J19" i="104"/>
  <c r="J17" i="104"/>
  <c r="J13" i="104"/>
  <c r="J12" i="104"/>
  <c r="J11" i="104"/>
  <c r="J9" i="104"/>
  <c r="J8" i="104"/>
  <c r="J7" i="104"/>
  <c r="J5" i="104"/>
  <c r="G72" i="103"/>
  <c r="F72" i="103"/>
  <c r="E72" i="103"/>
  <c r="D72" i="103"/>
  <c r="G71" i="103"/>
  <c r="F71" i="103"/>
  <c r="E71" i="103"/>
  <c r="D71" i="103"/>
  <c r="G70" i="103"/>
  <c r="F70" i="103"/>
  <c r="E70" i="103"/>
  <c r="D70" i="103"/>
  <c r="G69" i="103"/>
  <c r="F69" i="103"/>
  <c r="E69" i="103"/>
  <c r="D69" i="103"/>
  <c r="G68" i="103"/>
  <c r="F68" i="103"/>
  <c r="E68" i="103"/>
  <c r="D68" i="103"/>
  <c r="I67" i="103"/>
  <c r="G67" i="103"/>
  <c r="F67" i="103"/>
  <c r="E67" i="103"/>
  <c r="D67" i="103"/>
  <c r="G66" i="103"/>
  <c r="F66" i="103"/>
  <c r="E66" i="103"/>
  <c r="D66" i="103"/>
  <c r="G65" i="103"/>
  <c r="F65" i="103"/>
  <c r="E65" i="103"/>
  <c r="D65" i="103"/>
  <c r="G64" i="103"/>
  <c r="F64" i="103"/>
  <c r="E64" i="103"/>
  <c r="D64" i="103"/>
  <c r="G63" i="103"/>
  <c r="F63" i="103"/>
  <c r="E63" i="103"/>
  <c r="D63" i="103"/>
  <c r="G62" i="103"/>
  <c r="F62" i="103"/>
  <c r="E62" i="103"/>
  <c r="D62" i="103"/>
  <c r="G61" i="103"/>
  <c r="F61" i="103"/>
  <c r="E61" i="103"/>
  <c r="D61" i="103"/>
  <c r="G60" i="103"/>
  <c r="F60" i="103"/>
  <c r="E60" i="103"/>
  <c r="D60" i="103"/>
  <c r="G59" i="103"/>
  <c r="F59" i="103"/>
  <c r="E59" i="103"/>
  <c r="D59" i="103"/>
  <c r="G58" i="103"/>
  <c r="F58" i="103"/>
  <c r="E58" i="103"/>
  <c r="D58" i="103"/>
  <c r="G57" i="103"/>
  <c r="F57" i="103"/>
  <c r="E57" i="103"/>
  <c r="D57" i="103"/>
  <c r="G56" i="103"/>
  <c r="F56" i="103"/>
  <c r="E56" i="103"/>
  <c r="D56" i="103"/>
  <c r="G55" i="103"/>
  <c r="F55" i="103"/>
  <c r="E55" i="103"/>
  <c r="D55" i="103"/>
  <c r="G48" i="103"/>
  <c r="F48" i="103"/>
  <c r="E48" i="103"/>
  <c r="D48" i="103"/>
  <c r="G47" i="103"/>
  <c r="F47" i="103"/>
  <c r="E47" i="103"/>
  <c r="D47" i="103"/>
  <c r="G46" i="103"/>
  <c r="F46" i="103"/>
  <c r="E46" i="103"/>
  <c r="D46" i="103"/>
  <c r="G45" i="103"/>
  <c r="F45" i="103"/>
  <c r="E45" i="103"/>
  <c r="D45" i="103"/>
  <c r="G44" i="103"/>
  <c r="F44" i="103"/>
  <c r="E44" i="103"/>
  <c r="D44" i="103"/>
  <c r="G43" i="103"/>
  <c r="F43" i="103"/>
  <c r="E43" i="103"/>
  <c r="D43" i="103"/>
  <c r="G42" i="103"/>
  <c r="F42" i="103"/>
  <c r="E42" i="103"/>
  <c r="D42" i="103"/>
  <c r="G41" i="103"/>
  <c r="F41" i="103"/>
  <c r="E41" i="103"/>
  <c r="D41" i="103"/>
  <c r="G40" i="103"/>
  <c r="F40" i="103"/>
  <c r="E40" i="103"/>
  <c r="D40" i="103"/>
  <c r="G39" i="103"/>
  <c r="F39" i="103"/>
  <c r="E39" i="103"/>
  <c r="D39" i="103"/>
  <c r="G38" i="103"/>
  <c r="F38" i="103"/>
  <c r="E38" i="103"/>
  <c r="D38" i="103"/>
  <c r="G37" i="103"/>
  <c r="F37" i="103"/>
  <c r="E37" i="103"/>
  <c r="D37" i="103"/>
  <c r="G36" i="103"/>
  <c r="F36" i="103"/>
  <c r="E36" i="103"/>
  <c r="D36" i="103"/>
  <c r="G35" i="103"/>
  <c r="F35" i="103"/>
  <c r="E35" i="103"/>
  <c r="D35" i="103"/>
  <c r="G34" i="103"/>
  <c r="F34" i="103"/>
  <c r="E34" i="103"/>
  <c r="D34" i="103"/>
  <c r="G33" i="103"/>
  <c r="F33" i="103"/>
  <c r="E33" i="103"/>
  <c r="D33" i="103"/>
  <c r="G32" i="103"/>
  <c r="F32" i="103"/>
  <c r="E32" i="103"/>
  <c r="D32" i="103"/>
  <c r="G31" i="103"/>
  <c r="F31" i="103"/>
  <c r="E31" i="103"/>
  <c r="D31" i="103"/>
  <c r="G24" i="103"/>
  <c r="F24" i="103"/>
  <c r="E24" i="103"/>
  <c r="D24" i="103"/>
  <c r="D49" i="103" s="1"/>
  <c r="C24" i="103"/>
  <c r="I72" i="103"/>
  <c r="I70" i="103"/>
  <c r="I68" i="103"/>
  <c r="I66" i="103"/>
  <c r="I64" i="103"/>
  <c r="I62" i="103"/>
  <c r="I60" i="103"/>
  <c r="I58" i="103"/>
  <c r="I56" i="103"/>
  <c r="B24" i="99"/>
  <c r="B23" i="99"/>
  <c r="F23" i="100" s="1"/>
  <c r="D19" i="79" s="1"/>
  <c r="B22" i="99"/>
  <c r="F21" i="100"/>
  <c r="D17" i="79" s="1"/>
  <c r="B20" i="99"/>
  <c r="B19" i="99"/>
  <c r="F19" i="100" s="1"/>
  <c r="D15" i="79" s="1"/>
  <c r="B18" i="99"/>
  <c r="B17" i="99"/>
  <c r="B15" i="99"/>
  <c r="F15" i="100" s="1"/>
  <c r="D11" i="79" s="1"/>
  <c r="B14" i="99"/>
  <c r="B13" i="99"/>
  <c r="B12" i="99"/>
  <c r="B11" i="99"/>
  <c r="B10" i="99"/>
  <c r="F10" i="100" s="1"/>
  <c r="D6" i="79" s="1"/>
  <c r="B9" i="99"/>
  <c r="B8" i="99"/>
  <c r="G26" i="63"/>
  <c r="F26" i="63"/>
  <c r="E26" i="63"/>
  <c r="D26" i="63"/>
  <c r="B25" i="63"/>
  <c r="D25" i="100" s="1"/>
  <c r="C21" i="79" s="1"/>
  <c r="B24" i="63"/>
  <c r="B22" i="63"/>
  <c r="B21" i="63"/>
  <c r="B19" i="63"/>
  <c r="B18" i="63"/>
  <c r="B17" i="63"/>
  <c r="B16" i="63"/>
  <c r="B15" i="63"/>
  <c r="B14" i="63"/>
  <c r="D14" i="100" s="1"/>
  <c r="C10" i="79" s="1"/>
  <c r="B13" i="63"/>
  <c r="B12" i="63"/>
  <c r="B11" i="63"/>
  <c r="B10" i="63"/>
  <c r="B9" i="63"/>
  <c r="B8" i="63"/>
  <c r="I73" i="91"/>
  <c r="H73" i="91"/>
  <c r="G73" i="91"/>
  <c r="F73" i="91"/>
  <c r="E73" i="91"/>
  <c r="D73" i="91"/>
  <c r="C73" i="91"/>
  <c r="I72" i="91"/>
  <c r="H72" i="91"/>
  <c r="G72" i="91"/>
  <c r="F72" i="91"/>
  <c r="E72" i="91"/>
  <c r="D72" i="91"/>
  <c r="I71" i="91"/>
  <c r="H71" i="91"/>
  <c r="G71" i="91"/>
  <c r="F71" i="91"/>
  <c r="E71" i="91"/>
  <c r="D71" i="91"/>
  <c r="I70" i="91"/>
  <c r="H70" i="91"/>
  <c r="G70" i="91"/>
  <c r="F70" i="91"/>
  <c r="E70" i="91"/>
  <c r="D70" i="91"/>
  <c r="C70" i="91"/>
  <c r="I69" i="91"/>
  <c r="H69" i="91"/>
  <c r="G69" i="91"/>
  <c r="F69" i="91"/>
  <c r="E69" i="91"/>
  <c r="D69" i="91"/>
  <c r="I68" i="91"/>
  <c r="H68" i="91"/>
  <c r="G68" i="91"/>
  <c r="F68" i="91"/>
  <c r="E68" i="91"/>
  <c r="D68" i="91"/>
  <c r="C68" i="91"/>
  <c r="I67" i="91"/>
  <c r="H67" i="91"/>
  <c r="G67" i="91"/>
  <c r="F67" i="91"/>
  <c r="E67" i="91"/>
  <c r="D67" i="91"/>
  <c r="C67" i="91"/>
  <c r="I66" i="91"/>
  <c r="H66" i="91"/>
  <c r="G66" i="91"/>
  <c r="F66" i="91"/>
  <c r="E66" i="91"/>
  <c r="D66" i="91"/>
  <c r="I65" i="91"/>
  <c r="H65" i="91"/>
  <c r="G65" i="91"/>
  <c r="F65" i="91"/>
  <c r="E65" i="91"/>
  <c r="D65" i="91"/>
  <c r="C65" i="91"/>
  <c r="H64" i="91"/>
  <c r="G64" i="91"/>
  <c r="F64" i="91"/>
  <c r="E64" i="91"/>
  <c r="D64" i="91"/>
  <c r="C64" i="91"/>
  <c r="I63" i="91"/>
  <c r="H63" i="91"/>
  <c r="G63" i="91"/>
  <c r="F63" i="91"/>
  <c r="E63" i="91"/>
  <c r="D63" i="91"/>
  <c r="I62" i="91"/>
  <c r="H62" i="91"/>
  <c r="G62" i="91"/>
  <c r="F62" i="91"/>
  <c r="E62" i="91"/>
  <c r="D62" i="91"/>
  <c r="C62" i="91"/>
  <c r="I61" i="91"/>
  <c r="H61" i="91"/>
  <c r="G61" i="91"/>
  <c r="F61" i="91"/>
  <c r="E61" i="91"/>
  <c r="D61" i="91"/>
  <c r="C61" i="91"/>
  <c r="I60" i="91"/>
  <c r="H60" i="91"/>
  <c r="G60" i="91"/>
  <c r="F60" i="91"/>
  <c r="E60" i="91"/>
  <c r="D60" i="91"/>
  <c r="C60" i="91"/>
  <c r="I59" i="91"/>
  <c r="H59" i="91"/>
  <c r="G59" i="91"/>
  <c r="F59" i="91"/>
  <c r="E59" i="91"/>
  <c r="D59" i="91"/>
  <c r="C59" i="91"/>
  <c r="I58" i="91"/>
  <c r="H58" i="91"/>
  <c r="G58" i="91"/>
  <c r="F58" i="91"/>
  <c r="E58" i="91"/>
  <c r="D58" i="91"/>
  <c r="C58" i="91"/>
  <c r="I57" i="91"/>
  <c r="H57" i="91"/>
  <c r="G57" i="91"/>
  <c r="F57" i="91"/>
  <c r="E57" i="91"/>
  <c r="D57" i="91"/>
  <c r="C57" i="91"/>
  <c r="I56" i="91"/>
  <c r="H56" i="91"/>
  <c r="G56" i="91"/>
  <c r="F56" i="91"/>
  <c r="E56" i="91"/>
  <c r="D56" i="91"/>
  <c r="C56" i="91"/>
  <c r="I48" i="91"/>
  <c r="H48" i="91"/>
  <c r="G48" i="91"/>
  <c r="F48" i="91"/>
  <c r="E48" i="91"/>
  <c r="D48" i="91"/>
  <c r="C48" i="91"/>
  <c r="I47" i="91"/>
  <c r="H47" i="91"/>
  <c r="G47" i="91"/>
  <c r="F47" i="91"/>
  <c r="E47" i="91"/>
  <c r="D47" i="91"/>
  <c r="I46" i="91"/>
  <c r="H46" i="91"/>
  <c r="G46" i="91"/>
  <c r="F46" i="91"/>
  <c r="E46" i="91"/>
  <c r="D46" i="91"/>
  <c r="I45" i="91"/>
  <c r="H45" i="91"/>
  <c r="G45" i="91"/>
  <c r="F45" i="91"/>
  <c r="E45" i="91"/>
  <c r="D45" i="91"/>
  <c r="I44" i="91"/>
  <c r="H44" i="91"/>
  <c r="G44" i="91"/>
  <c r="F44" i="91"/>
  <c r="E44" i="91"/>
  <c r="D44" i="91"/>
  <c r="I43" i="91"/>
  <c r="H43" i="91"/>
  <c r="G43" i="91"/>
  <c r="F43" i="91"/>
  <c r="E43" i="91"/>
  <c r="D43" i="91"/>
  <c r="C43" i="91"/>
  <c r="I42" i="91"/>
  <c r="H42" i="91"/>
  <c r="G42" i="91"/>
  <c r="F42" i="91"/>
  <c r="E42" i="91"/>
  <c r="D42" i="91"/>
  <c r="C42" i="91"/>
  <c r="I41" i="91"/>
  <c r="H41" i="91"/>
  <c r="G41" i="91"/>
  <c r="F41" i="91"/>
  <c r="E41" i="91"/>
  <c r="D41" i="91"/>
  <c r="I40" i="91"/>
  <c r="H40" i="91"/>
  <c r="G40" i="91"/>
  <c r="F40" i="91"/>
  <c r="E40" i="91"/>
  <c r="D40" i="91"/>
  <c r="C40" i="91"/>
  <c r="H39" i="91"/>
  <c r="G39" i="91"/>
  <c r="F39" i="91"/>
  <c r="E39" i="91"/>
  <c r="D39" i="91"/>
  <c r="C39" i="91"/>
  <c r="I38" i="91"/>
  <c r="H38" i="91"/>
  <c r="G38" i="91"/>
  <c r="F38" i="91"/>
  <c r="E38" i="91"/>
  <c r="D38" i="91"/>
  <c r="I37" i="91"/>
  <c r="H37" i="91"/>
  <c r="G37" i="91"/>
  <c r="F37" i="91"/>
  <c r="E37" i="91"/>
  <c r="D37" i="91"/>
  <c r="C37" i="91"/>
  <c r="I36" i="91"/>
  <c r="H36" i="91"/>
  <c r="G36" i="91"/>
  <c r="F36" i="91"/>
  <c r="E36" i="91"/>
  <c r="D36" i="91"/>
  <c r="C36" i="91"/>
  <c r="I35" i="91"/>
  <c r="H35" i="91"/>
  <c r="G35" i="91"/>
  <c r="F35" i="91"/>
  <c r="E35" i="91"/>
  <c r="D35" i="91"/>
  <c r="C35" i="91"/>
  <c r="I34" i="91"/>
  <c r="H34" i="91"/>
  <c r="G34" i="91"/>
  <c r="F34" i="91"/>
  <c r="E34" i="91"/>
  <c r="D34" i="91"/>
  <c r="C34" i="91"/>
  <c r="I33" i="91"/>
  <c r="H33" i="91"/>
  <c r="G33" i="91"/>
  <c r="F33" i="91"/>
  <c r="E33" i="91"/>
  <c r="D33" i="91"/>
  <c r="C33" i="91"/>
  <c r="I32" i="91"/>
  <c r="H32" i="91"/>
  <c r="G32" i="91"/>
  <c r="F32" i="91"/>
  <c r="E32" i="91"/>
  <c r="D32" i="91"/>
  <c r="C32" i="91"/>
  <c r="I31" i="91"/>
  <c r="H31" i="91"/>
  <c r="G31" i="91"/>
  <c r="F31" i="91"/>
  <c r="E31" i="91"/>
  <c r="D31" i="91"/>
  <c r="C31" i="91"/>
  <c r="I24" i="91"/>
  <c r="J49" i="91" s="1"/>
  <c r="H24" i="91"/>
  <c r="G24" i="91"/>
  <c r="F24" i="91"/>
  <c r="E24" i="91"/>
  <c r="D24" i="91"/>
  <c r="D49" i="91" s="1"/>
  <c r="C24" i="91"/>
  <c r="B24" i="91"/>
  <c r="L47" i="91"/>
  <c r="L46" i="91"/>
  <c r="L45" i="91"/>
  <c r="L44" i="91"/>
  <c r="L43" i="91"/>
  <c r="L42" i="91"/>
  <c r="L38" i="91"/>
  <c r="L37" i="91"/>
  <c r="L36" i="91"/>
  <c r="L32" i="91"/>
  <c r="L31" i="91"/>
  <c r="K73" i="93"/>
  <c r="I73" i="93"/>
  <c r="H73" i="93"/>
  <c r="G73" i="93"/>
  <c r="F73" i="93"/>
  <c r="E73" i="93"/>
  <c r="D73" i="93"/>
  <c r="C73" i="93"/>
  <c r="I72" i="93"/>
  <c r="H72" i="93"/>
  <c r="G72" i="93"/>
  <c r="F72" i="93"/>
  <c r="E72" i="93"/>
  <c r="D72" i="93"/>
  <c r="C72" i="93"/>
  <c r="I71" i="93"/>
  <c r="H71" i="93"/>
  <c r="G71" i="93"/>
  <c r="F71" i="93"/>
  <c r="E71" i="93"/>
  <c r="D71" i="93"/>
  <c r="I70" i="93"/>
  <c r="H70" i="93"/>
  <c r="G70" i="93"/>
  <c r="F70" i="93"/>
  <c r="E70" i="93"/>
  <c r="D70" i="93"/>
  <c r="C70" i="93"/>
  <c r="I69" i="93"/>
  <c r="H69" i="93"/>
  <c r="G69" i="93"/>
  <c r="F69" i="93"/>
  <c r="E69" i="93"/>
  <c r="D69" i="93"/>
  <c r="C69" i="93"/>
  <c r="I68" i="93"/>
  <c r="H68" i="93"/>
  <c r="G68" i="93"/>
  <c r="F68" i="93"/>
  <c r="E68" i="93"/>
  <c r="D68" i="93"/>
  <c r="C68" i="93"/>
  <c r="I67" i="93"/>
  <c r="H67" i="93"/>
  <c r="G67" i="93"/>
  <c r="F67" i="93"/>
  <c r="E67" i="93"/>
  <c r="D67" i="93"/>
  <c r="C67" i="93"/>
  <c r="I66" i="93"/>
  <c r="H66" i="93"/>
  <c r="G66" i="93"/>
  <c r="F66" i="93"/>
  <c r="E66" i="93"/>
  <c r="D66" i="93"/>
  <c r="I65" i="93"/>
  <c r="H65" i="93"/>
  <c r="G65" i="93"/>
  <c r="F65" i="93"/>
  <c r="E65" i="93"/>
  <c r="D65" i="93"/>
  <c r="C65" i="93"/>
  <c r="H64" i="93"/>
  <c r="G64" i="93"/>
  <c r="F64" i="93"/>
  <c r="E64" i="93"/>
  <c r="D64" i="93"/>
  <c r="C64" i="93"/>
  <c r="I63" i="93"/>
  <c r="H63" i="93"/>
  <c r="G63" i="93"/>
  <c r="F63" i="93"/>
  <c r="E63" i="93"/>
  <c r="D63" i="93"/>
  <c r="C63" i="93"/>
  <c r="I62" i="93"/>
  <c r="H62" i="93"/>
  <c r="G62" i="93"/>
  <c r="F62" i="93"/>
  <c r="E62" i="93"/>
  <c r="D62" i="93"/>
  <c r="C62" i="93"/>
  <c r="I61" i="93"/>
  <c r="H61" i="93"/>
  <c r="G61" i="93"/>
  <c r="F61" i="93"/>
  <c r="E61" i="93"/>
  <c r="D61" i="93"/>
  <c r="C61" i="93"/>
  <c r="I60" i="93"/>
  <c r="H60" i="93"/>
  <c r="G60" i="93"/>
  <c r="F60" i="93"/>
  <c r="E60" i="93"/>
  <c r="D60" i="93"/>
  <c r="C60" i="93"/>
  <c r="I59" i="93"/>
  <c r="H59" i="93"/>
  <c r="G59" i="93"/>
  <c r="F59" i="93"/>
  <c r="E59" i="93"/>
  <c r="D59" i="93"/>
  <c r="C59" i="93"/>
  <c r="I58" i="93"/>
  <c r="H58" i="93"/>
  <c r="G58" i="93"/>
  <c r="F58" i="93"/>
  <c r="E58" i="93"/>
  <c r="D58" i="93"/>
  <c r="C58" i="93"/>
  <c r="I57" i="93"/>
  <c r="H57" i="93"/>
  <c r="G57" i="93"/>
  <c r="F57" i="93"/>
  <c r="E57" i="93"/>
  <c r="D57" i="93"/>
  <c r="C57" i="93"/>
  <c r="I56" i="93"/>
  <c r="H56" i="93"/>
  <c r="G56" i="93"/>
  <c r="F56" i="93"/>
  <c r="E56" i="93"/>
  <c r="D56" i="93"/>
  <c r="C56" i="93"/>
  <c r="I48" i="93"/>
  <c r="H48" i="93"/>
  <c r="G48" i="93"/>
  <c r="F48" i="93"/>
  <c r="E48" i="93"/>
  <c r="D48" i="93"/>
  <c r="I47" i="93"/>
  <c r="H47" i="93"/>
  <c r="G47" i="93"/>
  <c r="F47" i="93"/>
  <c r="E47" i="93"/>
  <c r="D47" i="93"/>
  <c r="I46" i="93"/>
  <c r="H46" i="93"/>
  <c r="G46" i="93"/>
  <c r="F46" i="93"/>
  <c r="E46" i="93"/>
  <c r="D46" i="93"/>
  <c r="I45" i="93"/>
  <c r="H45" i="93"/>
  <c r="G45" i="93"/>
  <c r="F45" i="93"/>
  <c r="E45" i="93"/>
  <c r="D45" i="93"/>
  <c r="I44" i="93"/>
  <c r="H44" i="93"/>
  <c r="G44" i="93"/>
  <c r="F44" i="93"/>
  <c r="E44" i="93"/>
  <c r="D44" i="93"/>
  <c r="I43" i="93"/>
  <c r="H43" i="93"/>
  <c r="G43" i="93"/>
  <c r="F43" i="93"/>
  <c r="E43" i="93"/>
  <c r="D43" i="93"/>
  <c r="C43" i="93"/>
  <c r="I42" i="93"/>
  <c r="H42" i="93"/>
  <c r="G42" i="93"/>
  <c r="F42" i="93"/>
  <c r="E42" i="93"/>
  <c r="D42" i="93"/>
  <c r="C42" i="93"/>
  <c r="I41" i="93"/>
  <c r="H41" i="93"/>
  <c r="G41" i="93"/>
  <c r="F41" i="93"/>
  <c r="E41" i="93"/>
  <c r="D41" i="93"/>
  <c r="I40" i="93"/>
  <c r="H40" i="93"/>
  <c r="G40" i="93"/>
  <c r="F40" i="93"/>
  <c r="E40" i="93"/>
  <c r="D40" i="93"/>
  <c r="C40" i="93"/>
  <c r="H39" i="93"/>
  <c r="G39" i="93"/>
  <c r="F39" i="93"/>
  <c r="E39" i="93"/>
  <c r="D39" i="93"/>
  <c r="C39" i="93"/>
  <c r="I38" i="93"/>
  <c r="H38" i="93"/>
  <c r="G38" i="93"/>
  <c r="F38" i="93"/>
  <c r="E38" i="93"/>
  <c r="D38" i="93"/>
  <c r="I37" i="93"/>
  <c r="H37" i="93"/>
  <c r="G37" i="93"/>
  <c r="F37" i="93"/>
  <c r="E37" i="93"/>
  <c r="D37" i="93"/>
  <c r="C37" i="93"/>
  <c r="I36" i="93"/>
  <c r="H36" i="93"/>
  <c r="G36" i="93"/>
  <c r="F36" i="93"/>
  <c r="E36" i="93"/>
  <c r="D36" i="93"/>
  <c r="C36" i="93"/>
  <c r="I35" i="93"/>
  <c r="H35" i="93"/>
  <c r="G35" i="93"/>
  <c r="F35" i="93"/>
  <c r="D35" i="93"/>
  <c r="C35" i="93"/>
  <c r="I34" i="93"/>
  <c r="H34" i="93"/>
  <c r="G34" i="93"/>
  <c r="F34" i="93"/>
  <c r="E34" i="93"/>
  <c r="D34" i="93"/>
  <c r="C34" i="93"/>
  <c r="I33" i="93"/>
  <c r="H33" i="93"/>
  <c r="G33" i="93"/>
  <c r="F33" i="93"/>
  <c r="E33" i="93"/>
  <c r="D33" i="93"/>
  <c r="C33" i="93"/>
  <c r="I32" i="93"/>
  <c r="H32" i="93"/>
  <c r="G32" i="93"/>
  <c r="F32" i="93"/>
  <c r="E32" i="93"/>
  <c r="D32" i="93"/>
  <c r="C32" i="93"/>
  <c r="I31" i="93"/>
  <c r="H31" i="93"/>
  <c r="G31" i="93"/>
  <c r="F31" i="93"/>
  <c r="E31" i="93"/>
  <c r="D31" i="93"/>
  <c r="C31" i="93"/>
  <c r="I24" i="93"/>
  <c r="H24" i="93"/>
  <c r="G24" i="93"/>
  <c r="F24" i="93"/>
  <c r="E24" i="93"/>
  <c r="D24" i="93"/>
  <c r="C24" i="93"/>
  <c r="B24" i="93"/>
  <c r="K45" i="93"/>
  <c r="K43" i="93"/>
  <c r="K42" i="93"/>
  <c r="K41" i="93"/>
  <c r="G25" i="59"/>
  <c r="B23" i="59"/>
  <c r="B24" i="100" s="1"/>
  <c r="B20" i="79" s="1"/>
  <c r="B21" i="59"/>
  <c r="B20" i="59"/>
  <c r="B21" i="100" s="1"/>
  <c r="B17" i="79" s="1"/>
  <c r="B19" i="59"/>
  <c r="B20" i="100" s="1"/>
  <c r="B16" i="79" s="1"/>
  <c r="B18" i="59"/>
  <c r="B19" i="100" s="1"/>
  <c r="B15" i="79" s="1"/>
  <c r="B17" i="59"/>
  <c r="B18" i="100" s="1"/>
  <c r="B14" i="79" s="1"/>
  <c r="B17" i="100"/>
  <c r="B13" i="79" s="1"/>
  <c r="B15" i="59"/>
  <c r="B13" i="59"/>
  <c r="B14" i="100" s="1"/>
  <c r="B10" i="79" s="1"/>
  <c r="B12" i="59"/>
  <c r="B13" i="100" s="1"/>
  <c r="B9" i="79" s="1"/>
  <c r="B11" i="59"/>
  <c r="B10" i="59"/>
  <c r="B11" i="100" s="1"/>
  <c r="B7" i="79" s="1"/>
  <c r="B9" i="59"/>
  <c r="B10" i="100" s="1"/>
  <c r="B6" i="79" s="1"/>
  <c r="B8" i="59"/>
  <c r="B9" i="100" s="1"/>
  <c r="B5" i="79" s="1"/>
  <c r="B7" i="59"/>
  <c r="B8" i="100" s="1"/>
  <c r="B4" i="79" s="1"/>
  <c r="H25" i="100"/>
  <c r="E21" i="79" s="1"/>
  <c r="F25" i="100"/>
  <c r="D21" i="79" s="1"/>
  <c r="B25" i="100"/>
  <c r="B21" i="79" s="1"/>
  <c r="H24" i="100"/>
  <c r="E20" i="79" s="1"/>
  <c r="F24" i="100"/>
  <c r="D20" i="79" s="1"/>
  <c r="D24" i="100"/>
  <c r="C20" i="79" s="1"/>
  <c r="H23" i="100"/>
  <c r="E19" i="79" s="1"/>
  <c r="D23" i="100"/>
  <c r="C19" i="79" s="1"/>
  <c r="B23" i="100"/>
  <c r="B19" i="79" s="1"/>
  <c r="H22" i="100"/>
  <c r="E18" i="79" s="1"/>
  <c r="F22" i="100"/>
  <c r="D18" i="79" s="1"/>
  <c r="D22" i="100"/>
  <c r="C18" i="79" s="1"/>
  <c r="B22" i="100"/>
  <c r="B18" i="79" s="1"/>
  <c r="H21" i="100"/>
  <c r="E17" i="79" s="1"/>
  <c r="H20" i="100"/>
  <c r="E16" i="79" s="1"/>
  <c r="F20" i="100"/>
  <c r="D16" i="79" s="1"/>
  <c r="D20" i="100"/>
  <c r="C16" i="79" s="1"/>
  <c r="H19" i="100"/>
  <c r="E15" i="79" s="1"/>
  <c r="H18" i="100"/>
  <c r="F18" i="100"/>
  <c r="D14" i="79" s="1"/>
  <c r="D18" i="100"/>
  <c r="C14" i="79" s="1"/>
  <c r="H17" i="100"/>
  <c r="E13" i="79" s="1"/>
  <c r="F17" i="100"/>
  <c r="D13" i="79" s="1"/>
  <c r="H16" i="100"/>
  <c r="E12" i="79" s="1"/>
  <c r="F16" i="100"/>
  <c r="D12" i="79" s="1"/>
  <c r="D16" i="100"/>
  <c r="C12" i="79" s="1"/>
  <c r="B16" i="100"/>
  <c r="H15" i="100"/>
  <c r="E11" i="79" s="1"/>
  <c r="B15" i="100"/>
  <c r="B11" i="79" s="1"/>
  <c r="H14" i="100"/>
  <c r="E10" i="79" s="1"/>
  <c r="F14" i="100"/>
  <c r="D10" i="79" s="1"/>
  <c r="H13" i="100"/>
  <c r="E9" i="79" s="1"/>
  <c r="F13" i="100"/>
  <c r="D9" i="79" s="1"/>
  <c r="H12" i="100"/>
  <c r="E8" i="79" s="1"/>
  <c r="F12" i="100"/>
  <c r="D8" i="79" s="1"/>
  <c r="D12" i="100"/>
  <c r="C8" i="79" s="1"/>
  <c r="H11" i="100"/>
  <c r="E7" i="79" s="1"/>
  <c r="H10" i="100"/>
  <c r="E6" i="79" s="1"/>
  <c r="D10" i="100"/>
  <c r="C6" i="79" s="1"/>
  <c r="H9" i="100"/>
  <c r="E5" i="79" s="1"/>
  <c r="F9" i="100"/>
  <c r="D5" i="79" s="1"/>
  <c r="H8" i="100"/>
  <c r="E4" i="79" s="1"/>
  <c r="F8" i="100"/>
  <c r="D4" i="79" s="1"/>
  <c r="D8" i="100"/>
  <c r="C4" i="79" s="1"/>
  <c r="F49" i="103" l="1"/>
  <c r="F49" i="91"/>
  <c r="J29" i="104"/>
  <c r="J53" i="104"/>
  <c r="J56" i="104"/>
  <c r="J32" i="104"/>
  <c r="J35" i="104"/>
  <c r="J59" i="104"/>
  <c r="J37" i="104"/>
  <c r="J61" i="104"/>
  <c r="J43" i="104"/>
  <c r="J67" i="104"/>
  <c r="J70" i="104"/>
  <c r="J46" i="104"/>
  <c r="J31" i="104"/>
  <c r="J55" i="104"/>
  <c r="J33" i="104"/>
  <c r="J57" i="104"/>
  <c r="J60" i="104"/>
  <c r="J36" i="104"/>
  <c r="J41" i="104"/>
  <c r="J65" i="104"/>
  <c r="J45" i="104"/>
  <c r="J69" i="104"/>
  <c r="D47" i="35"/>
  <c r="F47" i="35"/>
  <c r="H47" i="35"/>
  <c r="J47" i="35"/>
  <c r="L47" i="35"/>
  <c r="E47" i="35"/>
  <c r="G47" i="35"/>
  <c r="I47" i="35"/>
  <c r="K47" i="35"/>
  <c r="M47" i="35"/>
  <c r="N47" i="35"/>
  <c r="E47" i="104"/>
  <c r="G47" i="104"/>
  <c r="H47" i="104"/>
  <c r="D47" i="104"/>
  <c r="F47" i="104"/>
  <c r="D47" i="83"/>
  <c r="F47" i="83"/>
  <c r="H47" i="83"/>
  <c r="E47" i="83"/>
  <c r="G47" i="83"/>
  <c r="I47" i="83"/>
  <c r="E49" i="103"/>
  <c r="G49" i="103"/>
  <c r="H49" i="103"/>
  <c r="F11" i="100"/>
  <c r="D7" i="79" s="1"/>
  <c r="P30" i="35"/>
  <c r="O54" i="35"/>
  <c r="O30" i="35"/>
  <c r="P32" i="35"/>
  <c r="O56" i="35"/>
  <c r="O32" i="35"/>
  <c r="P34" i="35"/>
  <c r="O58" i="35"/>
  <c r="O34" i="35"/>
  <c r="P36" i="35"/>
  <c r="O60" i="35"/>
  <c r="O36" i="35"/>
  <c r="P39" i="35"/>
  <c r="O63" i="35"/>
  <c r="O39" i="35"/>
  <c r="P41" i="35"/>
  <c r="O65" i="35"/>
  <c r="O41" i="35"/>
  <c r="P43" i="35"/>
  <c r="O43" i="35"/>
  <c r="O67" i="35"/>
  <c r="P45" i="35"/>
  <c r="O45" i="35"/>
  <c r="O69" i="35"/>
  <c r="P29" i="35"/>
  <c r="O53" i="35"/>
  <c r="O29" i="35"/>
  <c r="P35" i="35"/>
  <c r="O59" i="35"/>
  <c r="O35" i="35"/>
  <c r="P38" i="35"/>
  <c r="O62" i="35"/>
  <c r="O38" i="35"/>
  <c r="P40" i="35"/>
  <c r="O64" i="35"/>
  <c r="O40" i="35"/>
  <c r="P44" i="35"/>
  <c r="O68" i="35"/>
  <c r="O44" i="35"/>
  <c r="D9" i="100"/>
  <c r="C5" i="79" s="1"/>
  <c r="D11" i="100"/>
  <c r="C7" i="79" s="1"/>
  <c r="D13" i="100"/>
  <c r="C9" i="79" s="1"/>
  <c r="D15" i="100"/>
  <c r="C11" i="79" s="1"/>
  <c r="D17" i="100"/>
  <c r="C13" i="79" s="1"/>
  <c r="D19" i="100"/>
  <c r="C15" i="79" s="1"/>
  <c r="I29" i="104"/>
  <c r="I35" i="104"/>
  <c r="I37" i="104"/>
  <c r="I41" i="104"/>
  <c r="I45" i="104"/>
  <c r="D21" i="100"/>
  <c r="C17" i="79" s="1"/>
  <c r="I30" i="104"/>
  <c r="I36" i="104"/>
  <c r="I43" i="104"/>
  <c r="I46" i="104"/>
  <c r="C49" i="93"/>
  <c r="E49" i="93"/>
  <c r="G49" i="93"/>
  <c r="I49" i="93"/>
  <c r="I34" i="104"/>
  <c r="P33" i="35"/>
  <c r="O57" i="35"/>
  <c r="O33" i="35"/>
  <c r="P31" i="35"/>
  <c r="O55" i="35"/>
  <c r="O31" i="35"/>
  <c r="I32" i="104"/>
  <c r="K66" i="91"/>
  <c r="L41" i="91"/>
  <c r="K39" i="91"/>
  <c r="L39" i="91"/>
  <c r="I33" i="104"/>
  <c r="I31" i="104"/>
  <c r="O66" i="35"/>
  <c r="O42" i="35"/>
  <c r="O67" i="83"/>
  <c r="O42" i="83"/>
  <c r="K57" i="93"/>
  <c r="K32" i="93"/>
  <c r="K59" i="93"/>
  <c r="K34" i="93"/>
  <c r="K61" i="93"/>
  <c r="K36" i="93"/>
  <c r="K63" i="93"/>
  <c r="K38" i="93"/>
  <c r="K65" i="93"/>
  <c r="K40" i="93"/>
  <c r="K69" i="93"/>
  <c r="K44" i="93"/>
  <c r="K71" i="93"/>
  <c r="K46" i="93"/>
  <c r="K57" i="91"/>
  <c r="K32" i="91"/>
  <c r="K59" i="91"/>
  <c r="K34" i="91"/>
  <c r="K61" i="91"/>
  <c r="K36" i="91"/>
  <c r="K63" i="91"/>
  <c r="K38" i="91"/>
  <c r="K65" i="91"/>
  <c r="K40" i="91"/>
  <c r="K67" i="91"/>
  <c r="K42" i="91"/>
  <c r="K69" i="91"/>
  <c r="K44" i="91"/>
  <c r="K71" i="91"/>
  <c r="K46" i="91"/>
  <c r="K56" i="93"/>
  <c r="K31" i="93"/>
  <c r="K58" i="93"/>
  <c r="K33" i="93"/>
  <c r="K60" i="93"/>
  <c r="K35" i="93"/>
  <c r="K62" i="93"/>
  <c r="K37" i="93"/>
  <c r="K64" i="93"/>
  <c r="K39" i="93"/>
  <c r="K72" i="93"/>
  <c r="K47" i="93"/>
  <c r="K56" i="91"/>
  <c r="K31" i="91"/>
  <c r="K58" i="91"/>
  <c r="K33" i="91"/>
  <c r="K60" i="91"/>
  <c r="K35" i="91"/>
  <c r="K62" i="91"/>
  <c r="K37" i="91"/>
  <c r="K41" i="91"/>
  <c r="K68" i="91"/>
  <c r="K43" i="91"/>
  <c r="K70" i="91"/>
  <c r="K45" i="91"/>
  <c r="K72" i="91"/>
  <c r="K47" i="91"/>
  <c r="H49" i="91"/>
  <c r="C49" i="91"/>
  <c r="E49" i="91"/>
  <c r="G49" i="91"/>
  <c r="D49" i="93"/>
  <c r="F49" i="93"/>
  <c r="H49" i="93"/>
  <c r="B25" i="59"/>
  <c r="B26" i="99"/>
  <c r="B12" i="100"/>
  <c r="B26" i="63"/>
  <c r="H26" i="100"/>
  <c r="J47" i="83"/>
  <c r="K47" i="83"/>
  <c r="L47" i="83"/>
  <c r="M47" i="83"/>
  <c r="F26" i="100"/>
  <c r="O23" i="83"/>
  <c r="I24" i="103"/>
  <c r="I55" i="103"/>
  <c r="I57" i="103"/>
  <c r="I59" i="103"/>
  <c r="I61" i="103"/>
  <c r="I63" i="103"/>
  <c r="I65" i="103"/>
  <c r="I69" i="103"/>
  <c r="I71" i="103"/>
  <c r="J23" i="104"/>
  <c r="J47" i="104" s="1"/>
  <c r="I49" i="91"/>
  <c r="K66" i="93"/>
  <c r="K67" i="93"/>
  <c r="K68" i="93"/>
  <c r="K70" i="93"/>
  <c r="K24" i="93"/>
  <c r="D26" i="100" l="1"/>
  <c r="O47" i="83"/>
  <c r="P47" i="83"/>
  <c r="I49" i="103"/>
  <c r="J49" i="103"/>
  <c r="K49" i="93"/>
  <c r="L49" i="93"/>
  <c r="O47" i="35"/>
  <c r="P47" i="35"/>
  <c r="I47" i="104"/>
  <c r="K49" i="91"/>
  <c r="L49" i="91"/>
  <c r="B8" i="79"/>
  <c r="B26" i="100"/>
</calcChain>
</file>

<file path=xl/sharedStrings.xml><?xml version="1.0" encoding="utf-8"?>
<sst xmlns="http://schemas.openxmlformats.org/spreadsheetml/2006/main" count="3298" uniqueCount="497">
  <si>
    <t>Comunidad Autónoma</t>
  </si>
  <si>
    <t>Curso Académico</t>
  </si>
  <si>
    <t>Curso académico</t>
  </si>
  <si>
    <t>Límite mínimo</t>
  </si>
  <si>
    <t>Límite máximo</t>
  </si>
  <si>
    <t>Legislación</t>
  </si>
  <si>
    <t>1986-1987</t>
  </si>
  <si>
    <t>Comisión de Coordinación y Planificación, 09/07/1986</t>
  </si>
  <si>
    <t>1987-1988</t>
  </si>
  <si>
    <t>Incremento del gasto público en Educación Superior en 1987 en la Administración Pública correspondiente</t>
  </si>
  <si>
    <t>Comisión de Coordinación y Planificación, 11/05/1987</t>
  </si>
  <si>
    <t>1988-1989</t>
  </si>
  <si>
    <t>Incremento del gasto público en Educación Superior en 1988 en la Administración Pública correspondiente</t>
  </si>
  <si>
    <t xml:space="preserve">Resolución de 20 de mayo de 1988 (BOE 01/06/1988) </t>
  </si>
  <si>
    <t>1989-1990</t>
  </si>
  <si>
    <t>Incremento del gasto público en Educación Superior en 1989 en la Administración Pública correspondiente</t>
  </si>
  <si>
    <t>Resolución de 23 de junio de 1989 (BOE 28/06/1989)</t>
  </si>
  <si>
    <t>1990-1991</t>
  </si>
  <si>
    <t>Incremento del gasto público en Educación Superior en 1990 en la Administración Pública correspondiente</t>
  </si>
  <si>
    <t>Resolución de 22 de mayo de 1990 (BOE 09/06/1990)</t>
  </si>
  <si>
    <t>1991-1992</t>
  </si>
  <si>
    <t>Incremento del gasto público en Educación Superior en 1991 en la Administración Pública correspondiente</t>
  </si>
  <si>
    <t xml:space="preserve">Resolución de 4 de junio de 1991 (BOE 13/06/1991) </t>
  </si>
  <si>
    <t>1992-1993</t>
  </si>
  <si>
    <t>Resolución de 3 de junio de 1992 (BOE 24/06/1992)</t>
  </si>
  <si>
    <t>1993-1994</t>
  </si>
  <si>
    <t>Acuerdo de 29 de junio de 1993 (BOE 09/07/1993)</t>
  </si>
  <si>
    <t>1994-1995</t>
  </si>
  <si>
    <t>Incremento del IPC en los últimos doce meses más dos puntos= 6,9%</t>
  </si>
  <si>
    <t>Orden de 21 de junio de 1994 (BOE 28/06/1994)</t>
  </si>
  <si>
    <t>1995-1996</t>
  </si>
  <si>
    <t>Incremento del IPC en los últimos doce meses más dos puntos= 7,1%</t>
  </si>
  <si>
    <t>Orden de 23 de junio de 1995 (BOE 30/06/1995)</t>
  </si>
  <si>
    <t>1996-1997</t>
  </si>
  <si>
    <t>Incremento del IPC en los últimos doce meses más tres puntos= 6,8%</t>
  </si>
  <si>
    <t>Acuerdo de 15 de junio de 1996 (BOE 27/06/1996)</t>
  </si>
  <si>
    <t>1997-1998</t>
  </si>
  <si>
    <t>Incremento del IPC en los últimos doce meses= 1,5%</t>
  </si>
  <si>
    <t>Incremento del IPC en los últimos doce meses más tres puntos= 4,5%</t>
  </si>
  <si>
    <t>Acuerdo de 3 de junio de 1997 (BOE 13/06/1997)</t>
  </si>
  <si>
    <t>1998-1999</t>
  </si>
  <si>
    <t>Incremento del IPC en los últimos doce meses más tres puntos= 5,1%</t>
  </si>
  <si>
    <t>Acuerdo de 7 de mayo de 1998 (BOE 02/06/1998)</t>
  </si>
  <si>
    <t>1999-2000</t>
  </si>
  <si>
    <t>Incremento del IPC en los últimos doce meses más un punto= 3,4%</t>
  </si>
  <si>
    <t>Acuerdo de 19 de mayo de 1999 (BOE 03/06/1999)</t>
  </si>
  <si>
    <t>2000-2001</t>
  </si>
  <si>
    <t>Incremento del IPC en los últimos doce meses más dos puntos= 5%</t>
  </si>
  <si>
    <t>Acuerdo de 17 de mayo de 2000 (BOE 02/06/2000)</t>
  </si>
  <si>
    <t>2001-2002</t>
  </si>
  <si>
    <t>Incremento del IPC en los últimos doce meses más tres puntos= 7%</t>
  </si>
  <si>
    <t>Acuerdo de 29 de mayo de 2001 (BOE 07/06/2001)</t>
  </si>
  <si>
    <t>Incremento del IPC en los últimos doce meses más cuatro puntos= 7,6%</t>
  </si>
  <si>
    <t>Acuerdo de 11 de junio de 2002 (BOE 14/06/2002)</t>
  </si>
  <si>
    <t>2003-2004</t>
  </si>
  <si>
    <t>Incremento del IPC en los últimos doce meses más cuatro puntos= 7,1%</t>
  </si>
  <si>
    <t>Acuerdo de 17 de junio de 2003 (BOE 19/06/2003)</t>
  </si>
  <si>
    <t>2004-2005</t>
  </si>
  <si>
    <t>Incremento del IPC en los últimos doce meses más cuatro puntos= 6,7%</t>
  </si>
  <si>
    <t>Acuerdo de 21 de junio de 2004 (BOE 25/06/2004)</t>
  </si>
  <si>
    <t>2005-2006</t>
  </si>
  <si>
    <t xml:space="preserve">Incremento del IPC en los últimos doce meses más cuatro puntos= 7,5% </t>
  </si>
  <si>
    <t>Acuerdo de 10 de mayo de 2005 (BOE 24/05/2005)</t>
  </si>
  <si>
    <t>Andalucía</t>
  </si>
  <si>
    <t>Aragón</t>
  </si>
  <si>
    <t>Canarias</t>
  </si>
  <si>
    <t>Cantabria</t>
  </si>
  <si>
    <t>Castilla-La Mancha</t>
  </si>
  <si>
    <t>Castilla y León</t>
  </si>
  <si>
    <t>Cataluña</t>
  </si>
  <si>
    <t>Extremadura</t>
  </si>
  <si>
    <t>Galicia</t>
  </si>
  <si>
    <t>País Vasco</t>
  </si>
  <si>
    <t>Asturias (Principado de)</t>
  </si>
  <si>
    <t>Balears (Illes)</t>
  </si>
  <si>
    <t>Madrid (Comunidad de)</t>
  </si>
  <si>
    <t>Murcia (Región de)</t>
  </si>
  <si>
    <t>Navarra (Comunidad Foral de)</t>
  </si>
  <si>
    <t>Rioja (La)</t>
  </si>
  <si>
    <t>U.N.E.D.</t>
  </si>
  <si>
    <t>2006-07</t>
  </si>
  <si>
    <t>-</t>
  </si>
  <si>
    <t>2006-2007</t>
  </si>
  <si>
    <t xml:space="preserve">Incremento del IPC en los últimos doce meses más cuatro puntos= 7,9% </t>
  </si>
  <si>
    <t>Acuerdo de 30 de mayo de 2006 (BOE 10/06/2006)</t>
  </si>
  <si>
    <t>2007-2008</t>
  </si>
  <si>
    <t xml:space="preserve">Incremento del IPC en los últimos doce meses más cuatro puntos= 6,4% </t>
  </si>
  <si>
    <t>Resolución de 12 de junio de 2007 (BOE 15/06/2007)</t>
  </si>
  <si>
    <t>2007-08</t>
  </si>
  <si>
    <t>2008-2009</t>
  </si>
  <si>
    <t>2008-09</t>
  </si>
  <si>
    <t>Tabla 3.1</t>
  </si>
  <si>
    <t>Tabla 3.2</t>
  </si>
  <si>
    <t>Tabla 3.3</t>
  </si>
  <si>
    <t xml:space="preserve">Precios públicos del crédito matriculado en Doctorado </t>
  </si>
  <si>
    <t>Portada 1</t>
  </si>
  <si>
    <t>Tabla 1.1</t>
  </si>
  <si>
    <t>Portada 3</t>
  </si>
  <si>
    <t>Tabla 3.4</t>
  </si>
  <si>
    <t>Portada 4</t>
  </si>
  <si>
    <t>Tabla 1.3</t>
  </si>
  <si>
    <t>Portada 2</t>
  </si>
  <si>
    <t>Másteres Oficiales</t>
  </si>
  <si>
    <t>Precios Públicos del crédito matriculado en Másteres Oficiales</t>
  </si>
  <si>
    <t>Universidad de Oviedo</t>
  </si>
  <si>
    <t>Resolución de 8 de junio de 2009 (BOE 16/06/2009)</t>
  </si>
  <si>
    <t>2009-10</t>
  </si>
  <si>
    <t>Comunitat Valenciana</t>
  </si>
  <si>
    <t xml:space="preserve">Incremento del IPC en los últimos doce meses más cuatro puntos= 3,8% </t>
  </si>
  <si>
    <t>Boletín Oficial del Estado</t>
  </si>
  <si>
    <t>La Rioja</t>
  </si>
  <si>
    <t xml:space="preserve">Murcia (Región de) </t>
  </si>
  <si>
    <t xml:space="preserve">Publicación en los Boletines Autonómicos </t>
  </si>
  <si>
    <t xml:space="preserve">Castilla y León </t>
  </si>
  <si>
    <t xml:space="preserve">País Vasco </t>
  </si>
  <si>
    <t xml:space="preserve">Comunitat Valenciana </t>
  </si>
  <si>
    <t xml:space="preserve">Asturias (Principado de) </t>
  </si>
  <si>
    <t>n/d</t>
  </si>
  <si>
    <t xml:space="preserve">Incremento del IPC en los últimos doce meses más cuatro puntos= 8,2% </t>
  </si>
  <si>
    <t>Resolución de 9 de junio de 2008 (BOE 12/06/2008)</t>
  </si>
  <si>
    <t>2009-2010</t>
  </si>
  <si>
    <t xml:space="preserve"> </t>
  </si>
  <si>
    <t>Incrementos</t>
  </si>
  <si>
    <t>Enlaces</t>
  </si>
  <si>
    <t>Tabla 1.2</t>
  </si>
  <si>
    <t>Tabla 4.1</t>
  </si>
  <si>
    <t>Precio medio</t>
  </si>
  <si>
    <t>Incremento precio medio</t>
  </si>
  <si>
    <t>UNED</t>
  </si>
  <si>
    <t>U.N.E.D</t>
  </si>
  <si>
    <t xml:space="preserve">Incremento del IPC en los últimos doce meses= 4,9% </t>
  </si>
  <si>
    <t xml:space="preserve">Incremento del IPC en los últimos doce meses= 5,1% </t>
  </si>
  <si>
    <t xml:space="preserve">Incremento del IPC en los últimos doce meses= 3,8% </t>
  </si>
  <si>
    <t xml:space="preserve">Incremento del IPC en los últimos doce meses=2,1% </t>
  </si>
  <si>
    <t xml:space="preserve">Incremento del IPC en los últimos doce meses= 4,7% </t>
  </si>
  <si>
    <t xml:space="preserve">Incremento del IPC en los últimos doce meses= 7,4% </t>
  </si>
  <si>
    <t xml:space="preserve">Incremento del IPC en los últimos doce meses= 6,3% </t>
  </si>
  <si>
    <t xml:space="preserve">Incremento del IPC en los últimos doce meses= 6,1% </t>
  </si>
  <si>
    <t xml:space="preserve">Incremento del IPC en los últimos doce meses= 5,2% </t>
  </si>
  <si>
    <t xml:space="preserve">Incremento del IPC en los últimos doce meses= 2,4% </t>
  </si>
  <si>
    <t>Incremento del IPC en los últimos doce meses= 3%</t>
  </si>
  <si>
    <t xml:space="preserve">Incremento del IPC en los últimos doce meses= 4% </t>
  </si>
  <si>
    <t>Incremento del IPC en los últimos doce meses= 3,6%</t>
  </si>
  <si>
    <t>Incremento del IPC en los últimos doce meses= 3,1%</t>
  </si>
  <si>
    <t xml:space="preserve">Incremento del IPC en los últimos doce meses= 2,7% </t>
  </si>
  <si>
    <t xml:space="preserve">Incremento del IPC en los últimos doce meses= 3,5% </t>
  </si>
  <si>
    <t xml:space="preserve">Incremento del IPC en los últimos doce meses= 3,9% </t>
  </si>
  <si>
    <t xml:space="preserve">Incremento del IPC en los últimos doce meses= 4,2% </t>
  </si>
  <si>
    <t xml:space="preserve">Incremento del IPC en los últimos doce meses= -0,2% </t>
  </si>
  <si>
    <t>Boletín Autonómico</t>
  </si>
  <si>
    <t>Enlace Web</t>
  </si>
  <si>
    <t>Incremento medio del presupuesto universitario -excluidos los precios públicos- durante los tres últimos ejercicios presupuestarios.</t>
  </si>
  <si>
    <t>2010-2011</t>
  </si>
  <si>
    <t xml:space="preserve">Incremento del IPC en los últimos doce meses= 1,5% </t>
  </si>
  <si>
    <t xml:space="preserve">Incremento del IPC en los últimos doce meses más cuatro puntos= 5,5% </t>
  </si>
  <si>
    <t>2010-11</t>
  </si>
  <si>
    <t xml:space="preserve">Extremadura </t>
  </si>
  <si>
    <t>Grado</t>
  </si>
  <si>
    <t xml:space="preserve">Canarias </t>
  </si>
  <si>
    <r>
      <t>Canarias</t>
    </r>
    <r>
      <rPr>
        <vertAlign val="superscript"/>
        <sz val="10"/>
        <rFont val="Arial"/>
        <family val="2"/>
      </rPr>
      <t xml:space="preserve"> </t>
    </r>
  </si>
  <si>
    <t xml:space="preserve">Cataluña </t>
  </si>
  <si>
    <t>Examen de tesis doctoral</t>
  </si>
  <si>
    <t>n/r</t>
  </si>
  <si>
    <t>Resolución de 25 de mayo de 2010 (BOE 07/06/2010)</t>
  </si>
  <si>
    <t>2011-2012</t>
  </si>
  <si>
    <t>Resolución de 4 de mayo de 2011 (BOE 18/05/2011)</t>
  </si>
  <si>
    <t xml:space="preserve">Incremento del IPC en los últimos doce meses= 3,6% </t>
  </si>
  <si>
    <t xml:space="preserve">Incremento del IPC en los últimos doce meses más cuatro puntos= 7,6% </t>
  </si>
  <si>
    <t>2011-12</t>
  </si>
  <si>
    <t xml:space="preserve">Rioja (La) </t>
  </si>
  <si>
    <r>
      <t>U.N.E.D.</t>
    </r>
    <r>
      <rPr>
        <vertAlign val="superscript"/>
        <sz val="10"/>
        <rFont val="Arial"/>
        <family val="2"/>
      </rPr>
      <t xml:space="preserve"> </t>
    </r>
  </si>
  <si>
    <t>Ordenación por nivel de experimentalidad</t>
  </si>
  <si>
    <t>13 euros/crédito</t>
  </si>
  <si>
    <t>28 euros/crédito</t>
  </si>
  <si>
    <t>% Actualización</t>
  </si>
  <si>
    <t>13,31 euros/crédito</t>
  </si>
  <si>
    <t>28,67 euros/crédito</t>
  </si>
  <si>
    <t>13,87 euros/crédito</t>
  </si>
  <si>
    <t>29, 87 euros/crédito</t>
  </si>
  <si>
    <t>29,87 euros/crédito</t>
  </si>
  <si>
    <t>14,07 euros/crédito</t>
  </si>
  <si>
    <t>30,32 euros/crédito</t>
  </si>
  <si>
    <t>14,58 euros/crédito</t>
  </si>
  <si>
    <t>31,41 euros/crédito</t>
  </si>
  <si>
    <t>2012-13</t>
  </si>
  <si>
    <t>Precio del crédito en 1ª matrícula</t>
  </si>
  <si>
    <t>Precio del crédito en 2ª matrícula</t>
  </si>
  <si>
    <t>Precio del crédito en 3ª matrícula</t>
  </si>
  <si>
    <t>Ordenación por magnitud del precio del crédito</t>
  </si>
  <si>
    <t xml:space="preserve">Máster Universitario en Periodismo Multimedia </t>
  </si>
  <si>
    <t xml:space="preserve">Máster Universitario en Ingeniería de Sistemas Empotrados </t>
  </si>
  <si>
    <t xml:space="preserve">Máster Universitario en Ingeniería Ambiental </t>
  </si>
  <si>
    <t xml:space="preserve">Máster Universitario en Tecnología de Apoyo a la Autonomía Personal </t>
  </si>
  <si>
    <t xml:space="preserve">Máster Universitario en Ingeniería Biomédica </t>
  </si>
  <si>
    <t xml:space="preserve">Máster Universitario en Ingeniería de la Construcción </t>
  </si>
  <si>
    <t>Máster Universitario en Cerámica: Arte y Función</t>
  </si>
  <si>
    <t>Precio Medio de todas las Comunidades</t>
  </si>
  <si>
    <t>Precio Medio por Comunidad Autónoma</t>
  </si>
  <si>
    <t>Precios Públicos Medios del crédito matriculado por primera vez por Comunidad Autónoma</t>
  </si>
  <si>
    <t>Precios Medios</t>
  </si>
  <si>
    <t>2013-14</t>
  </si>
  <si>
    <t>Precio del crédito en 4ª matrículas y sucesivas</t>
  </si>
  <si>
    <t>(1) En el curso 2012-2013 entra en vigor el RDL 14/2012 de 20 de abril y se diferencia entre precios públicos de másteres habilitantes y no habilitantes lo que provoca una ruptura de serie histórica.</t>
  </si>
  <si>
    <t xml:space="preserve">2011-12 </t>
  </si>
  <si>
    <t>Tabla 3.5</t>
  </si>
  <si>
    <t>Tabla 3.6</t>
  </si>
  <si>
    <t>Tabla 3.7</t>
  </si>
  <si>
    <t>Máster NO habilitante</t>
  </si>
  <si>
    <t xml:space="preserve">Precio de la Tutela Académica de los doctorados del RD 99/2011 </t>
  </si>
  <si>
    <t>Incremento del precio medio</t>
  </si>
  <si>
    <t>Precio por Comunidad Autónoma</t>
  </si>
  <si>
    <t>Tutela Académica del Doctorado 99/2011</t>
  </si>
  <si>
    <t>Precio Medio por nivel de experimentalidad</t>
  </si>
  <si>
    <t>Másteres Universitarios no habilitantes</t>
  </si>
  <si>
    <t>Tutela académica de doctorados regulado por el RD 99/2011</t>
  </si>
  <si>
    <t>Precios públicos del crédito matriculado por primera vez en Grado</t>
  </si>
  <si>
    <t xml:space="preserve">Precios públicos por grado de experimentalidad. </t>
  </si>
  <si>
    <t xml:space="preserve">Precios públicos del crédito matriculado por primera vez en Primer y Segundo Ciclo </t>
  </si>
  <si>
    <t>Precios Públicos del crédito matriculado por primera vez en Másteres Oficiales</t>
  </si>
  <si>
    <t xml:space="preserve">Másteres con Precios públicos diferenciados. </t>
  </si>
  <si>
    <t xml:space="preserve">Precios públicos del crédito matriculado por primera vez en Doctorado </t>
  </si>
  <si>
    <t>Precios Públicos de Tutela académica del doctorado.</t>
  </si>
  <si>
    <t>2014-15</t>
  </si>
  <si>
    <r>
      <t>2012-13</t>
    </r>
    <r>
      <rPr>
        <b/>
        <vertAlign val="superscript"/>
        <sz val="11"/>
        <color indexed="9"/>
        <rFont val="Arial"/>
        <family val="2"/>
      </rPr>
      <t>(1)</t>
    </r>
  </si>
  <si>
    <t>Castilla La Mancha</t>
  </si>
  <si>
    <t>Máster Universitario en Pintura</t>
  </si>
  <si>
    <t>A partir del curso 2012-2013</t>
  </si>
  <si>
    <t>Real Decreto-ley 14/2012, de 20 de abril, de medidas urgentes de racionalización del gasto público en el ámbito educativo.</t>
  </si>
  <si>
    <t>Máster Habilitante o necesario para el ejercicio de profesión regulada</t>
  </si>
  <si>
    <t>Títulaciones de Grado</t>
  </si>
  <si>
    <t>Titulaciones de Máster NO habilitante</t>
  </si>
  <si>
    <t>Titulaciones de Grado</t>
  </si>
  <si>
    <t>Índice de los Precios Públicos del crédito matriculado por primera vez en MÁSTERES OFICIALES NO HABILITANTES en la experimentalidad MÁXIMA</t>
  </si>
  <si>
    <t>Índice de los Precios Públicos del crédito matriculado por primera vez en MÁSTERES OFICIALES NO HABILITANTES en la experimentalidad MÍNIMA</t>
  </si>
  <si>
    <t>Serie de la horquilla de precios públicos para estudios universitarios de Primer y Segundo Ciclo y Grado establecida por la Conferencia General de Política Universitaria</t>
  </si>
  <si>
    <t>Serie de la horquilla de precios públicos para estudios universitarios de Máster establecida por la Conferencia General de Política Universitaria</t>
  </si>
  <si>
    <t>Universidad Carlos III</t>
  </si>
  <si>
    <t>Universidad de Alcalá</t>
  </si>
  <si>
    <t>Máster Universitario en Banca y Finanzas (Master in Finance &amp; Banking)</t>
  </si>
  <si>
    <t>Máster Universitario en Ciencias Policiales</t>
  </si>
  <si>
    <t>Máster Universitario en Administración de Empresa Internacional (MBA)/ International Business Administration (MBA)</t>
  </si>
  <si>
    <t>Máster Universitario en Microbiología Aplicada a la Salud Pública en Investigación en Enfermedades Infecciosas</t>
  </si>
  <si>
    <t>Máster Universitario en Protección Internacional de los Derechos Humanos</t>
  </si>
  <si>
    <t>Máster Universitario en Administración de Empresas/ Business Administration MBA</t>
  </si>
  <si>
    <t>Máster Universitario en Marketing</t>
  </si>
  <si>
    <t>Máster Universitario en Economía/ Economics</t>
  </si>
  <si>
    <t>Máster Universitario en Propiedad Intelectual</t>
  </si>
  <si>
    <t>Máster Universitario en Asesoría Jurídica de Empresas</t>
  </si>
  <si>
    <t>Máster Universitario en Iniciativa Emprendedora y Creación de Empresas</t>
  </si>
  <si>
    <t>Máster Universitario en Documental y Reportaje Periodístico Transmedia</t>
  </si>
  <si>
    <t>Máster Universitario en Cine y Televisión</t>
  </si>
  <si>
    <t>Máster Universitario en Derecho de los Sectores Regulados</t>
  </si>
  <si>
    <t>Máster Universitario en Justicia Criminal</t>
  </si>
  <si>
    <t>Máster Universitario en Asesoramiento y Consultoría Jurídico-Laboral</t>
  </si>
  <si>
    <t>Máster Universitario en Métodos Analíticos para Datos Masivos: Big Data</t>
  </si>
  <si>
    <t>Máster Universitario en Prevención de Riesgos Laborales</t>
  </si>
  <si>
    <t>Máster Universitario en Derecho de la Unión Europea</t>
  </si>
  <si>
    <t>Máster Universitario en Ciberseguridad</t>
  </si>
  <si>
    <t>Máster Universitario en Energías Renovables en Sistemas Eléctricos</t>
  </si>
  <si>
    <t>Máster Universitario en Liderazgo Político y Social</t>
  </si>
  <si>
    <t>Máster Universitario en Mediación, Negociación y Resolución de Conflictos</t>
  </si>
  <si>
    <t>Máster Universitario en Ciencias Actuariales y Financieras</t>
  </si>
  <si>
    <t>Máster Universitario en Gestión Turística de Recursos Culturales y Naturales</t>
  </si>
  <si>
    <t>Máster Universitario en Ingeniería de Sistemas Electrónicos y Aplicaciones</t>
  </si>
  <si>
    <t>Máster Universitario en Seguridad y Salud en el Trabajo</t>
  </si>
  <si>
    <t>Máster Universitario en Ingeniería en Organización Industrial</t>
  </si>
  <si>
    <t>2015-16</t>
  </si>
  <si>
    <t xml:space="preserve">Índice de los Precios Públicos del crédito matriculado por primera vez en titulaciones de GRADO en la experimentalidad MÁXIMA </t>
  </si>
  <si>
    <t xml:space="preserve">Evolución del incremento de los Precios Públicos del crédito matriculado por primera vez en titulaciones de GRADO en la experimentalidad MÁXIMA </t>
  </si>
  <si>
    <t xml:space="preserve">Evolución del incremento de los Precios Públicos del crédito matriculado por primera  vez en titulaciones de GRADO en la experimentalidad MÍNIMA </t>
  </si>
  <si>
    <t xml:space="preserve">Índice de los Precios Públicos del crédito matriculado por primera vez en titulaciones  de GRADO en la experimentalidad MÍNIMA </t>
  </si>
  <si>
    <t xml:space="preserve">Evolución del incremento de los Precios Públicos del crédito matriculado por primera vez en MÁSTERES OFICIALES NO HABILITANTES en la experimentalidad MÍNIMA </t>
  </si>
  <si>
    <t xml:space="preserve">La Rioja </t>
  </si>
  <si>
    <t>Máster Universitario Biotecnología de la Reproducción Humana Asistida</t>
  </si>
  <si>
    <t>Máster Universitario en Banca y Finanzas Cuantitativas</t>
  </si>
  <si>
    <t>Incremento medio de los precios públicos universitarios, en primera matrícula, por Comunidad Autónoma</t>
  </si>
  <si>
    <t>SERIE DE LA HORQUILLA DE PRECIOS PÚBLICOS PARA ESTUDIOS UNIVERSITARIOS DE PRIMER Y SEGUNDO CICLO Y GRADO ESTABLECIDA POR LA CONFERENCIA GENERAL DE POLÍTICA UNIVERSITARIA</t>
  </si>
  <si>
    <t>SERIE DE LA HORQUILLA DE PRECIOS PÚBLICOS PARA ESTUDIOS UNIVERSITARIOS DE MÁSTER ESTABLECIDA POR LA CONFERENCIA GENERAL DE POLÍTICA UNIVERSITARIA</t>
  </si>
  <si>
    <t>Precios Públicos del crédito matriculado por primera vez en Grado</t>
  </si>
  <si>
    <t xml:space="preserve">La Región de Murcia también establece precios diferenciado para algunos másteres especiales pero no especifica cuáles son. </t>
  </si>
  <si>
    <t xml:space="preserve">Evolución del incremento de los Precios Públicos del crédito matriculado por primera vez en MÁSTERES OFICIALES NO HABILITANTES en la experimentalidad MÁXIMA </t>
  </si>
  <si>
    <t xml:space="preserve">T.1.2. Evolución de los Precios Públicos del crédito matriculado por primera vez en titulaciones de GRADO en la experimentalidad MÁXIMA (€) </t>
  </si>
  <si>
    <r>
      <t>T.1.3. Evolución de los Precios Públicos del crédito matriculado por primera vez en titulaciones de GRADO en la experimentalidad MÍNIMA (</t>
    </r>
    <r>
      <rPr>
        <b/>
        <sz val="16"/>
        <color indexed="12"/>
        <rFont val="Calibri"/>
        <family val="2"/>
      </rPr>
      <t>€</t>
    </r>
    <r>
      <rPr>
        <b/>
        <sz val="16"/>
        <color indexed="12"/>
        <rFont val="Arial"/>
        <family val="2"/>
      </rPr>
      <t xml:space="preserve">) </t>
    </r>
  </si>
  <si>
    <r>
      <t>T.3.6. Evolución de los Precios Públicos del crédito matriculado por primera vez en MÁSTERES OFICIALES NO HABILITANTES en la experimentalidad MÁXIMA (</t>
    </r>
    <r>
      <rPr>
        <b/>
        <sz val="14"/>
        <color indexed="12"/>
        <rFont val="Calibri"/>
        <family val="2"/>
      </rPr>
      <t>€</t>
    </r>
    <r>
      <rPr>
        <b/>
        <sz val="14"/>
        <color indexed="12"/>
        <rFont val="Arial"/>
        <family val="2"/>
      </rPr>
      <t xml:space="preserve">) </t>
    </r>
  </si>
  <si>
    <r>
      <t>T.3.7. Evolución de los Precios Públicos del crédito matriculado por primera vez en MÁSTERES OFICIALES NO HABILITANTES en la experimentalidad MÍNIMA (</t>
    </r>
    <r>
      <rPr>
        <b/>
        <sz val="14"/>
        <color indexed="12"/>
        <rFont val="Calibri"/>
        <family val="2"/>
      </rPr>
      <t>€</t>
    </r>
    <r>
      <rPr>
        <b/>
        <sz val="14"/>
        <color indexed="12"/>
        <rFont val="Arial"/>
        <family val="2"/>
      </rPr>
      <t xml:space="preserve">) </t>
    </r>
  </si>
  <si>
    <t>Máster Universitario Erasmus Mundus en Enfermería de Urgencias y Cuidados Críticos</t>
  </si>
  <si>
    <r>
      <t>Cataluña</t>
    </r>
    <r>
      <rPr>
        <vertAlign val="superscript"/>
        <sz val="11"/>
        <rFont val="Arial"/>
        <family val="2"/>
      </rPr>
      <t>(1)</t>
    </r>
  </si>
  <si>
    <t>Máster Universitario en Arte Contemporáneo Tecnológico y Performativo</t>
  </si>
  <si>
    <t>Máster Universitario en Auditoría de Cuentas y Contabilidad Superior</t>
  </si>
  <si>
    <t>Máster Universitario en Control en Redes Eléctricas Inteligentes y Generación Distribuida/Control in Smartgrids and Distributed Generation</t>
  </si>
  <si>
    <t>Máster Universitario en Hidrología y Gestión de los Recursos Hídricos</t>
  </si>
  <si>
    <t>Máster Universitario en Tecnologías de la Computación Aplicadas al Sector Financiero</t>
  </si>
  <si>
    <t>Máster Universitario en Comunicación Publicitaria</t>
  </si>
  <si>
    <r>
      <t>Comunitat Valenciana</t>
    </r>
    <r>
      <rPr>
        <vertAlign val="superscript"/>
        <sz val="11"/>
        <rFont val="Arial"/>
        <family val="2"/>
      </rPr>
      <t xml:space="preserve"> </t>
    </r>
  </si>
  <si>
    <r>
      <t>Máster Universitario en Gestión de Negocios Internacionales (</t>
    </r>
    <r>
      <rPr>
        <sz val="8"/>
        <rFont val="Arial"/>
        <family val="2"/>
      </rPr>
      <t>1</t>
    </r>
    <r>
      <rPr>
        <sz val="9"/>
        <rFont val="Arial"/>
        <family val="2"/>
      </rPr>
      <t>)</t>
    </r>
  </si>
  <si>
    <r>
      <t>Máster Universitario en Gestión de Negocios Internacionales (</t>
    </r>
    <r>
      <rPr>
        <sz val="8"/>
        <rFont val="Arial"/>
        <family val="2"/>
      </rPr>
      <t>2</t>
    </r>
    <r>
      <rPr>
        <sz val="9"/>
        <rFont val="Arial"/>
        <family val="2"/>
      </rPr>
      <t>)</t>
    </r>
  </si>
  <si>
    <r>
      <t>Máster Universitario en Psicología del Trabajo, de las Organizaciones y de los Recursos Humanos (Erasmus Mundus) (</t>
    </r>
    <r>
      <rPr>
        <sz val="8"/>
        <rFont val="Arial"/>
        <family val="2"/>
      </rPr>
      <t>3</t>
    </r>
    <r>
      <rPr>
        <sz val="9"/>
        <rFont val="Arial"/>
        <family val="2"/>
      </rPr>
      <t>)</t>
    </r>
  </si>
  <si>
    <r>
      <t>Máster Universitario en Psicología del Trabajo, de las Organizaciones y de los Recursos Humanos (Erasmus Mundus) (</t>
    </r>
    <r>
      <rPr>
        <sz val="8"/>
        <rFont val="Arial"/>
        <family val="2"/>
      </rPr>
      <t>4</t>
    </r>
    <r>
      <rPr>
        <sz val="9"/>
        <rFont val="Arial"/>
        <family val="2"/>
      </rPr>
      <t>)</t>
    </r>
  </si>
  <si>
    <t>Máster Universitario en Geospatial Techologies</t>
  </si>
  <si>
    <r>
      <t>Máster Universitario Erasmus Mundus en Sanidad Vegetal en Agricultura Sostenible/ European Master degree in Plant Health in Sustainable Cropping Systems (</t>
    </r>
    <r>
      <rPr>
        <sz val="8"/>
        <rFont val="Arial"/>
        <family val="2"/>
      </rPr>
      <t>5</t>
    </r>
    <r>
      <rPr>
        <sz val="10"/>
        <rFont val="Arial"/>
        <family val="2"/>
      </rPr>
      <t>)</t>
    </r>
  </si>
  <si>
    <t>(5) Estudiantes de países del programa Erasmus +KA2: Erasmus Mundus</t>
  </si>
  <si>
    <t>(6) Estudiantes de otros países</t>
  </si>
  <si>
    <t>Máster Universitario Erasmus Mundus en Sanidad Vegetal en Agricultura Sostenible/ European Master degree in Plant Health in Sustainable Cropping Systems (6)</t>
  </si>
  <si>
    <t>Másteres Universitarios Habilitantes para el ejercicio de profesiones reguladas y asimilados con precio diferenciado</t>
  </si>
  <si>
    <t>2016-17</t>
  </si>
  <si>
    <t>(3) Esta Comunidad prevé que en el caso de los másteres que no habilitan para el ejercicio de actividades profesionales reguladas, los consejos sociales podrán establecer una bonificiación de hasta el 30% sobre el precio del crédito establecido, conforme a los criterios que establezcan estos consejos sociales. También podrán establecer una bonificación específica para los másteres Erasmus Mundus.</t>
  </si>
  <si>
    <r>
      <t>T.3.4. Evolución de los Precios Públicos del crédito matriculado por primera vez en MÁSTERES OFICIALES HABILITANTES o asimilados con precio diferenciado en la experimentalidad MÁXIMA(</t>
    </r>
    <r>
      <rPr>
        <b/>
        <sz val="14"/>
        <color indexed="12"/>
        <rFont val="Calibri"/>
        <family val="2"/>
      </rPr>
      <t>€</t>
    </r>
    <r>
      <rPr>
        <b/>
        <sz val="14"/>
        <color indexed="12"/>
        <rFont val="Arial"/>
        <family val="2"/>
      </rPr>
      <t xml:space="preserve">) </t>
    </r>
  </si>
  <si>
    <t xml:space="preserve">Evolución del incremento de los Precios Públicos del crédito matriculado por primera vez en MÁSTERES OFICIALES HABILITANTES o asimilados con precio diferenciado en la experimentalidad MÁXIMA </t>
  </si>
  <si>
    <t>Índice de los Precios Públicos del crédito matriculado por primera vez en MÁSTERES OFICIALES HABILITANTES o asimilados con precio diferenciado en la experimentalidad MÁXIMA</t>
  </si>
  <si>
    <r>
      <t>T.3.5. Evolución de los Precios Públicos del crédito matriculado por primera vez en MÁSTERES OFICIALES HABILITANTES o asimilados con precio diferenciado en la experimentalidad MÍNIMA(</t>
    </r>
    <r>
      <rPr>
        <b/>
        <sz val="14"/>
        <color indexed="12"/>
        <rFont val="Calibri"/>
        <family val="2"/>
      </rPr>
      <t>€</t>
    </r>
    <r>
      <rPr>
        <b/>
        <sz val="14"/>
        <color indexed="12"/>
        <rFont val="Arial"/>
        <family val="2"/>
      </rPr>
      <t xml:space="preserve">) </t>
    </r>
  </si>
  <si>
    <t xml:space="preserve">Evolución del incremento de los Precios Públicos del crédito matriculado por primera vez en MÁSTERES OFICIALES HABILITANTES o asimilados con precio diferenciado en la experimentalidad MÍNIMA </t>
  </si>
  <si>
    <t>Índice de los Precios Públicos del crédito matriculado por primera vez en MÁSTERES OFICIALES HABILITANTES o asimilados con precio diferenciado en la experimentalidad MÍNIMA</t>
  </si>
  <si>
    <t>n/r: No representativo</t>
  </si>
  <si>
    <t>(4) El Máster de Acceso a la abogacía tiene precios diferentes en las universidades madrileñas. Estos precios se han ponderado para el cálculo del precio medio y del precio máximo de la experimentalidad</t>
  </si>
  <si>
    <t>2002-2003</t>
  </si>
  <si>
    <t>2017-18</t>
  </si>
  <si>
    <t>(2) En el curso 2017-2018 entra en vigor la Ley 3/2017 de 27 de junio, de Presupuestos General es del Estado, que introduce modificación en artículo 81,3,b) rebajando el límite inferior del coste que deben cubrir los precios públicos para los Másteres no habilitantes, equiparando dicho límite a los habilitantes.</t>
  </si>
  <si>
    <t>Máster Universitario en Ortodoncia y Ortopedia Dentofacial por la Universidad de Oviedo</t>
  </si>
  <si>
    <t>Máster Universitario en Análisis y Gestión de Emergencia y Desastre por la Universidad de Oviedo</t>
  </si>
  <si>
    <t>Máster Universitario en Biología y Tecnología de la Reproducción</t>
  </si>
  <si>
    <t>Máster Universitario en Biomedicina y Oncología Molecular por la Universidad de Oviedo</t>
  </si>
  <si>
    <t>Máster Universitario en Enfermería de Urgencias y Cuidados Críticos por la Universidad de Oviedo</t>
  </si>
  <si>
    <t>Máster Universitario en Conversión de Energía Eléctrica y Sistemas de Potencia por la Universidad de Oviedo</t>
  </si>
  <si>
    <t>Máster Universitario Erasmus Mundus en Transporte Sostenible y Sistemas Eléctricos de Potencia (Conjunto Internacional - EMMC)</t>
  </si>
  <si>
    <r>
      <t>Cataluña</t>
    </r>
    <r>
      <rPr>
        <vertAlign val="superscript"/>
        <sz val="11"/>
        <rFont val="Arial"/>
        <family val="2"/>
      </rPr>
      <t xml:space="preserve"> (1)</t>
    </r>
  </si>
  <si>
    <r>
      <t xml:space="preserve">Madrid (Comunidad de) </t>
    </r>
    <r>
      <rPr>
        <vertAlign val="superscript"/>
        <sz val="11"/>
        <rFont val="Arial"/>
        <family val="2"/>
      </rPr>
      <t>(2)</t>
    </r>
  </si>
  <si>
    <r>
      <t xml:space="preserve">Galicia </t>
    </r>
    <r>
      <rPr>
        <vertAlign val="superscript"/>
        <sz val="11"/>
        <rFont val="Arial"/>
        <family val="2"/>
      </rPr>
      <t>(2)</t>
    </r>
  </si>
  <si>
    <t>Máster Universitario en Integración Regional: Unión Europea y América Latina</t>
  </si>
  <si>
    <t>Máster Universitario en Fisioterapia Manual del Aparato Locomotor</t>
  </si>
  <si>
    <t>Máster Universitario en Finanzas / Finance</t>
  </si>
  <si>
    <t>Máster Universitario en Dirección de Empresas / Management</t>
  </si>
  <si>
    <t>Máster Universitario en Dirección de Recursos Humanos / Human Resources Management</t>
  </si>
  <si>
    <t>Máster Universitario en Economía Industrial y de Mercados / Industrial Economics and Markets</t>
  </si>
  <si>
    <t>Máster Universitario en Desarrollo y Crecimiento Económico / Economic Deveolpment and Growth (MEDEG)</t>
  </si>
  <si>
    <t>Máster Universitario en Abogacía Internacional</t>
  </si>
  <si>
    <t>Máster Universitario en Desarrollo y Gestión de Tecnologías Biomédicas</t>
  </si>
  <si>
    <t>Máster Universitario en Responsabilidad Civil</t>
  </si>
  <si>
    <t>Universidad Rey Juan Carlos</t>
  </si>
  <si>
    <t>Máster Universitario en Oncología Molecular</t>
  </si>
  <si>
    <t>(2) El Máster de Acceso a la abogacía tiene precios diferentes en las universidades madrileñas. Estos precios se han ponderado para el cálculo del precio medio y del precio máximo de la experimentalidad (38,38€)</t>
  </si>
  <si>
    <t>(1) Estas comunidades autónomas y la UNED establecen precios especiales para algunos másteres no profesionalizantes</t>
  </si>
  <si>
    <r>
      <t>Asturias (Principado de)</t>
    </r>
    <r>
      <rPr>
        <vertAlign val="superscript"/>
        <sz val="11"/>
        <rFont val="Arial"/>
        <family val="2"/>
      </rPr>
      <t>(1)</t>
    </r>
  </si>
  <si>
    <t>(2) Este curso no establecen precio del crédito matriculado en titulaciones de primer y segundo ciclo</t>
  </si>
  <si>
    <r>
      <t>Castilla-La Mancha</t>
    </r>
    <r>
      <rPr>
        <vertAlign val="superscript"/>
        <sz val="11"/>
        <rFont val="Arial"/>
        <family val="2"/>
      </rPr>
      <t xml:space="preserve"> (2)</t>
    </r>
  </si>
  <si>
    <r>
      <t>Extremadura</t>
    </r>
    <r>
      <rPr>
        <vertAlign val="superscript"/>
        <sz val="11"/>
        <rFont val="Arial"/>
        <family val="2"/>
      </rPr>
      <t xml:space="preserve"> (2)</t>
    </r>
  </si>
  <si>
    <r>
      <t>Madrid (Comunidad de)</t>
    </r>
    <r>
      <rPr>
        <vertAlign val="superscript"/>
        <sz val="11"/>
        <rFont val="Arial"/>
        <family val="2"/>
      </rPr>
      <t xml:space="preserve"> (1) (4)</t>
    </r>
  </si>
  <si>
    <r>
      <t xml:space="preserve">Murcia (Región de) </t>
    </r>
    <r>
      <rPr>
        <vertAlign val="superscript"/>
        <sz val="11"/>
        <rFont val="Arial"/>
        <family val="2"/>
      </rPr>
      <t>(1) (2)</t>
    </r>
  </si>
  <si>
    <r>
      <t xml:space="preserve">La Rioja </t>
    </r>
    <r>
      <rPr>
        <vertAlign val="superscript"/>
        <sz val="11"/>
        <rFont val="Arial"/>
        <family val="2"/>
      </rPr>
      <t>(2)</t>
    </r>
  </si>
  <si>
    <r>
      <t xml:space="preserve">Balears (Illes) </t>
    </r>
    <r>
      <rPr>
        <vertAlign val="superscript"/>
        <sz val="11"/>
        <rFont val="Arial"/>
        <family val="2"/>
      </rPr>
      <t>(2)</t>
    </r>
  </si>
  <si>
    <r>
      <t>Murcia (Región de)</t>
    </r>
    <r>
      <rPr>
        <vertAlign val="superscript"/>
        <sz val="11"/>
        <rFont val="Arial"/>
        <family val="2"/>
      </rPr>
      <t>(1) (2)</t>
    </r>
  </si>
  <si>
    <r>
      <t>País Vasco</t>
    </r>
    <r>
      <rPr>
        <vertAlign val="superscript"/>
        <sz val="11"/>
        <rFont val="Arial"/>
        <family val="2"/>
      </rPr>
      <t xml:space="preserve"> (1) (2) </t>
    </r>
  </si>
  <si>
    <t>Máster Universitario en Ingeniería Informática</t>
  </si>
  <si>
    <t>Ordenación por nivel de experimentalidad / Grupo de Enseñanza</t>
  </si>
  <si>
    <r>
      <t>Castilla y León</t>
    </r>
    <r>
      <rPr>
        <vertAlign val="superscript"/>
        <sz val="11"/>
        <rFont val="Arial"/>
        <family val="2"/>
      </rPr>
      <t xml:space="preserve"> (1)</t>
    </r>
  </si>
  <si>
    <r>
      <t xml:space="preserve">Cataluña </t>
    </r>
    <r>
      <rPr>
        <vertAlign val="superscript"/>
        <sz val="11"/>
        <rFont val="Arial"/>
        <family val="2"/>
      </rPr>
      <t>(2)</t>
    </r>
  </si>
  <si>
    <t>21,60 - 20,48</t>
  </si>
  <si>
    <t>13,39 - 13,00</t>
  </si>
  <si>
    <t>15,95 - 14,80 - 13,20</t>
  </si>
  <si>
    <t>(2) El Máster de Acceso a la abogacía tiene precios diferentes en las universidades madrileñas. Estos precios se han ponderado para el cálculo del precio medio y del precio máximo de la experimentalidad.</t>
  </si>
  <si>
    <t>35,02 - 33,81</t>
  </si>
  <si>
    <t>32,20 - 31,40</t>
  </si>
  <si>
    <r>
      <t>U.N.E.D.</t>
    </r>
    <r>
      <rPr>
        <vertAlign val="superscript"/>
        <sz val="11"/>
        <rFont val="Arial"/>
        <family val="2"/>
      </rPr>
      <t xml:space="preserve">(1) (2) </t>
    </r>
  </si>
  <si>
    <t>Máster Universitario en Cooperación Policial en Europa / Policing In Europe *</t>
  </si>
  <si>
    <t>Máster Universitario en Gestión Estratégica de Fronteras (Strategic Border Management) *</t>
  </si>
  <si>
    <t>Máster Universitario en Formación del Profesorado de Educación Secundaria de Ecuador *</t>
  </si>
  <si>
    <t>* Impartidos por Convenio - acceso restringido</t>
  </si>
  <si>
    <t>Máster Universitario en Ingeniería Química</t>
  </si>
  <si>
    <t>Máster Universitario en Ingeniería Marina</t>
  </si>
  <si>
    <t>Máster Universitario en Ingeniería Náutica y Gestión Marítima</t>
  </si>
  <si>
    <t>Cantabria (Gobierno de)</t>
  </si>
  <si>
    <t xml:space="preserve">(5) La Generalidad de Cataluña amplía las becas Equidad, que suponen una tarificación del pago del precio por crédito de la matrícula por parte de los estudiantes de grado, a los estudios de máster que habilita para el ejercicio de actividades profesionales reguladas, en función del nivel de renta familiar, de modo que los importes resultantes, una vez descontada la beca, serán los que se recogen en el anexo 5 del Decreto de precios, en las condiciones señaladas en la convocatoria. </t>
  </si>
  <si>
    <r>
      <t xml:space="preserve">Cataluña </t>
    </r>
    <r>
      <rPr>
        <vertAlign val="superscript"/>
        <sz val="11"/>
        <rFont val="Arial"/>
        <family val="2"/>
      </rPr>
      <t>(3) (5)</t>
    </r>
  </si>
  <si>
    <t xml:space="preserve">(2) La Generalidad de Cataluña amplía las becas Equidad, que suponen una tarificación del pago del precio por crédito de la matrícula por parte de los estudiantes de grado, a los estudios de máster que habilita para el ejercicio de actividades profesionales reguladas, en función del nivel de renta familiar, de modo que los importes resultantes, una vez descontada la beca, serán los que se recogen en el anexo 5 del Decreto de precios, en las condiciones señaladas en la convocatoria. </t>
  </si>
  <si>
    <t xml:space="preserve">(1) La Generalidad de Cataluña amplía las becas Equidad, que suponen una tarificación del pago del precio por crédito de la matrícula por parte de los estudiantes de grado, a los estudios de máster que habilita para el ejercicio de actividades profesionales reguladas, en función del nivel de renta familiar, de modo que los importes resultantes, una vez descontada la beca, serán los que se recogen en el anexo 5 del Decreto de precios, en las condiciones señaladas en la convocatoria. </t>
  </si>
  <si>
    <r>
      <t>Cantabria</t>
    </r>
    <r>
      <rPr>
        <vertAlign val="superscript"/>
        <sz val="11"/>
        <rFont val="Arial"/>
        <family val="2"/>
      </rPr>
      <t xml:space="preserve"> (2)</t>
    </r>
  </si>
  <si>
    <r>
      <t xml:space="preserve">U.N.E.D. </t>
    </r>
    <r>
      <rPr>
        <vertAlign val="superscript"/>
        <sz val="11"/>
        <rFont val="Arial"/>
        <family val="2"/>
      </rPr>
      <t>(3)</t>
    </r>
  </si>
  <si>
    <t>Universidad de Cantabria</t>
  </si>
  <si>
    <t>Universidad del País Vasco</t>
  </si>
  <si>
    <t>(1) Estudiantes que cursen la especialización en otra universidad participante de IBSA</t>
  </si>
  <si>
    <t>(2) Estudiantes que cursen la especialización en la Universitat de València</t>
  </si>
  <si>
    <t>(3) Estudiantes de países de la Unión Europea</t>
  </si>
  <si>
    <t>(4) Estudiantes de países de terceros</t>
  </si>
  <si>
    <t xml:space="preserve">Madrid (Comunidad de) </t>
  </si>
  <si>
    <t>(3) La UNED estructura los Grados en 4 grupos con precios diferentes en primera matrícula, dentro de cada grupo, según las enseñanzas. Se han ponderado estos precios para el cálculo de la media.</t>
  </si>
  <si>
    <r>
      <t xml:space="preserve">UNED </t>
    </r>
    <r>
      <rPr>
        <vertAlign val="superscript"/>
        <sz val="11"/>
        <rFont val="Arial"/>
        <family val="2"/>
      </rPr>
      <t>(2)</t>
    </r>
  </si>
  <si>
    <t>(1) En esta Comunidad Autónoma, los Consejos Sociales podrán establecer una bonificación de hasta el 30% sobre el precio del crédito del Máster no habilitante establecido en primera matrícula, que es de 65,87€. 
Conforme a los criterios de los distintos Consejos Sociales, los precios se encuentran contenidos entre 65,87€ y 46,11€.
También podrán establecer una bonificación específica para los másteres Erasmus Mundus.</t>
  </si>
  <si>
    <t xml:space="preserve">Navarra (Comunidad Foral de) </t>
  </si>
  <si>
    <t>*  En titulaciones de 1º y 2º ciclo, esta Comunidad Autónoma sólo establece precios públicos para los niveles 1 y 2 de experimentalidad, que son los mismos que el curso anterior, por lo que la media no es representativa.</t>
  </si>
  <si>
    <r>
      <t>2017-18</t>
    </r>
    <r>
      <rPr>
        <b/>
        <vertAlign val="superscript"/>
        <sz val="11"/>
        <color indexed="9"/>
        <rFont val="Arial"/>
        <family val="2"/>
      </rPr>
      <t>(2)</t>
    </r>
  </si>
  <si>
    <t>https://ias1.larioja.org/boletin/Bor_Boletin_visor_Servlet?referencia=8315744-1-PDF-519391-X</t>
  </si>
  <si>
    <r>
      <t xml:space="preserve">Extremadura </t>
    </r>
    <r>
      <rPr>
        <vertAlign val="superscript"/>
        <sz val="11"/>
        <rFont val="Arial"/>
        <family val="2"/>
      </rPr>
      <t>(2)</t>
    </r>
    <r>
      <rPr>
        <sz val="11"/>
        <rFont val="Arial"/>
        <family val="2"/>
      </rPr>
      <t xml:space="preserve"> </t>
    </r>
  </si>
  <si>
    <t>Máster Universitario en Derecho de las Telecomunicaciones, Protección de datos, Audiovisual y Sociedad de la Información</t>
  </si>
  <si>
    <t>Máster Universitario en Ciencia Estadística de Datos</t>
  </si>
  <si>
    <t>Máster Universitario en Ingeniería Clínica</t>
  </si>
  <si>
    <t>Máster Universitario en Tributación</t>
  </si>
  <si>
    <t>Máster Universitario en Geopolítica y Estudios estratégicos</t>
  </si>
  <si>
    <t>Máster Universitario en Análisis Político Electoral</t>
  </si>
  <si>
    <r>
      <t>Murcia (Región de)</t>
    </r>
    <r>
      <rPr>
        <vertAlign val="superscript"/>
        <sz val="11"/>
        <rFont val="Arial"/>
        <family val="2"/>
      </rPr>
      <t>(3)</t>
    </r>
  </si>
  <si>
    <t>(3) A los Másteres vinculados a las disciplinas STEM (rama  de ciencias e ingeniería y arquitectura) y a los que se imparten en lengua extranjera, se les aplica una reducción del 15 % del precio fijado en el curso anterior. Sean o no habilitantes</t>
  </si>
  <si>
    <t>Curso 2018-19</t>
  </si>
  <si>
    <t>2018-19</t>
  </si>
  <si>
    <t>70,79 - 35,17 - 27,88 - 24,24</t>
  </si>
  <si>
    <t>Máster Universitarios en sostenibilidad y responsabilidad social corporativa por la Universidad Jaume I de Castellón y la Universidad Nacional de Educación a Distancia</t>
  </si>
  <si>
    <t>Máster Universitario en hacienda pública y administración financiera y tributaria</t>
  </si>
  <si>
    <r>
      <t xml:space="preserve">Aragón </t>
    </r>
    <r>
      <rPr>
        <vertAlign val="superscript"/>
        <sz val="11"/>
        <rFont val="Arial"/>
        <family val="2"/>
      </rPr>
      <t>(2)</t>
    </r>
  </si>
  <si>
    <r>
      <t>Madrid (Comunidad de)</t>
    </r>
    <r>
      <rPr>
        <vertAlign val="superscript"/>
        <sz val="11"/>
        <rFont val="Arial"/>
        <family val="2"/>
      </rPr>
      <t>(1) (2) (4)</t>
    </r>
  </si>
  <si>
    <r>
      <t xml:space="preserve">Comunitat Valenciana </t>
    </r>
    <r>
      <rPr>
        <vertAlign val="superscript"/>
        <sz val="11"/>
        <rFont val="Arial"/>
        <family val="2"/>
      </rPr>
      <t>(1) (2)</t>
    </r>
  </si>
  <si>
    <t>Máster Universitario Erasmus Mundus en Mejora Genética Vegetal (5)</t>
  </si>
  <si>
    <t>Máster Universitario Erasmus Mundus en Mejora Genética Vegetal (6)</t>
  </si>
  <si>
    <t>Máster universitario en Ingeniería Informática por la universidad de Oviedo</t>
  </si>
  <si>
    <t>Máster universitario en Ingeniería Química  por la universidad de Oviedo</t>
  </si>
  <si>
    <r>
      <t>Màster Universitario en Robótica Avanz</t>
    </r>
    <r>
      <rPr>
        <sz val="10"/>
        <rFont val="Arial"/>
        <family val="2"/>
      </rPr>
      <t>ada (Erasmus Mundus)</t>
    </r>
  </si>
  <si>
    <t>Máster Universitario de Acceso a la Profesión de Abogado</t>
  </si>
  <si>
    <t>Universidad Autónoma</t>
  </si>
  <si>
    <t>Máster Universitario de Acceso al ejercicio de la Abogacía</t>
  </si>
  <si>
    <t>Máster Universitario en Abogacía</t>
  </si>
  <si>
    <t>Máster Universitario en Arquitectura</t>
  </si>
  <si>
    <t>Máster Universitario en Formación del Profesorado de E.S.O. y Bachillerato, F.P. y Enseñanzas de Idiomas</t>
  </si>
  <si>
    <t>Máster Universitario en Ingeniería  de Telecomunicación</t>
  </si>
  <si>
    <t>Máster Universitario en Psicología General Sanitaria</t>
  </si>
  <si>
    <t>(2) La UNED estructura los precios de los Máster no habilitantes por grupos de clasificación y rangos económicos.</t>
  </si>
  <si>
    <t>Máster Universitario Erasmus Mundus en Ingeniería Mecatrónica (Interuniversitario). BOPA 30/06/2018, pg 11</t>
  </si>
  <si>
    <t>Curso 2019-20</t>
  </si>
  <si>
    <r>
      <t>Precios Públicos Medios del crédito matriculado por primera vez en titulaciones universitarias por Comunidad Autónoma (</t>
    </r>
    <r>
      <rPr>
        <b/>
        <sz val="18"/>
        <color indexed="12"/>
        <rFont val="Calibri"/>
        <family val="2"/>
      </rPr>
      <t>€</t>
    </r>
    <r>
      <rPr>
        <b/>
        <sz val="18"/>
        <color indexed="12"/>
        <rFont val="Arial"/>
        <family val="2"/>
      </rPr>
      <t>). Cursos 2019-2020 y 2018-2019</t>
    </r>
  </si>
  <si>
    <t>T.1.1. Precios Públicos del crédito matriculado por primera vez en titulaciones de GRADO (€). 
Curso 2019-2020</t>
  </si>
  <si>
    <t>2019-20</t>
  </si>
  <si>
    <t>T.3.3. Precios Públicos diferenciados del crédito matriculado en Másteres Oficiales. Curso 2019-2020</t>
  </si>
  <si>
    <t>Tasa de variación anual de los precios públicos universitarios, en primera matrícula, por Comunidad Autónoma.
Cursos 2019-2020 / 2018-2019</t>
  </si>
  <si>
    <t>ESTADÍSTICA DE PRECIOS PÚBLICOS UNIVERSITARIOS. CURSO 2019-2020</t>
  </si>
  <si>
    <t>https://www.juntadeandalucia.es/boja/2019/125/BOJA19-125-00011-10006-01_00158326.pdf</t>
  </si>
  <si>
    <t>BOJA núm. 125, de 2 de julio de 2019</t>
  </si>
  <si>
    <t>http://www.boa.aragon.es/cgi-bin/EBOA/BRSCGI?CMD=VEROBJ&amp;MLKOB=1079949144848</t>
  </si>
  <si>
    <t>BOA núm. 130, de 5 de julio de 2019</t>
  </si>
  <si>
    <t>https://sede.asturias.es/bopa/2019/06/27/2019-06662.pdf</t>
  </si>
  <si>
    <t xml:space="preserve">BOPA núm. 123, de 27 de junio de 2019   </t>
  </si>
  <si>
    <t>https://www.caib.es/govern/sac/fitxa.do?codi=3839505&amp;coduo=7&amp;lang=es</t>
  </si>
  <si>
    <t>BOIB, de 12 de julio de 2019</t>
  </si>
  <si>
    <t>https://www.ulpgc.es/sites/default/files/ArchivosULPGC/gestion-academica/Archivos%20grupo%20Gestion%20academica%20y%20Extension%20Universitaria/decreto_precios_publicos_2019-20_0.pdf</t>
  </si>
  <si>
    <t xml:space="preserve">BOC núm. 101, de 28 de mayo de 2019    </t>
  </si>
  <si>
    <t>https://docm.castillalamancha.es/portaldocm/descargarArchivo.do?ruta=2019/06/07/pdf/2019_5512.pdf&amp;tipo=rutaDocm</t>
  </si>
  <si>
    <t>DOCM núm. 110, de 7 de junio de 2019</t>
  </si>
  <si>
    <t>http://bocyl.jcyl.es/boletines/2019/01/25/pdf/BOCYL-D-25012019-2.pdf</t>
  </si>
  <si>
    <t>BOCYL núm. 17, de 25 de enero de 2019</t>
  </si>
  <si>
    <t>http://www.ub.edu/acad/matricula/decreto.pdf</t>
  </si>
  <si>
    <t>DOGC núm. 7911, de 5 de julio de 2019</t>
  </si>
  <si>
    <t>DOE núm. 100, de 27 de mayo de 2019</t>
  </si>
  <si>
    <t>http://doe.gobex.es/pdfs/doe/2019/1000o/19040064.pdf</t>
  </si>
  <si>
    <t>https://www.edu.xunta.gal/portal/sites/web/files/20190711_prezos.pdf</t>
  </si>
  <si>
    <t>DOG núm. 131, de 11 de julio de 2019</t>
  </si>
  <si>
    <t>https://www.borm.es/services/anuncio/ano/2019/numero/5237/pdf</t>
  </si>
  <si>
    <t>https://www.navarra.es/home_es/Actualidad/BON/Boletines/2019/121/Anuncio-8/</t>
  </si>
  <si>
    <t>BON núm. 121, de 24 de junio de 2019</t>
  </si>
  <si>
    <t>https://www.euskadi.eus/y22-bopv/es/bopv2/datos/2019/06/1903099a.pdf</t>
  </si>
  <si>
    <t>BOPV núm. 119, de 25 de junio de 2019</t>
  </si>
  <si>
    <t>https://www.boe.es/boe/dias/2019/07/23/pdfs/BOE-A-2019-10808.pdf</t>
  </si>
  <si>
    <t>BOE núm. 175, de 23 de julio de 2019</t>
  </si>
  <si>
    <t>http://www.dogv.gva.es/datos/2019/08/07/pdf/2019_8093.pdf</t>
  </si>
  <si>
    <t>DOGV núm. 8608, de 7 de agosto de 2019</t>
  </si>
  <si>
    <t>BORM núm. 186, de 13 de agosto de 2019</t>
  </si>
  <si>
    <t>Máster Universitario Erasmus Mundus en Salud Pública en Desastres</t>
  </si>
  <si>
    <t>21,01 - 19,37</t>
  </si>
  <si>
    <t>18,32 - 15,22</t>
  </si>
  <si>
    <t>https://web.unican.es/estudiantesuc/Documents/Precios%20Públicos/Precios%20Grado%202019-2020.pdf</t>
  </si>
  <si>
    <t>https://www.bocm.es/boletin/CM_Orden_BOCM/2018/08/03/BOCM-20180803-1.PDF</t>
  </si>
  <si>
    <t>Enlaces con los Boletines Autonómicos de precios públicos universitarios. Curso 2019-2020</t>
  </si>
  <si>
    <t>Evolución de los Precios Públicos del crédito matriculado por primera vez en Másteres Oficiales HABILITANTES en la experimentalidad MÁXIMA</t>
  </si>
  <si>
    <t>Evolución de los Precios Públicos del crédito matriculado por primera vez en Másteres Oficiales HABILITANTES en la experimentalidad MÍNIMA</t>
  </si>
  <si>
    <t>Evolución de los Precios Públicos del crédito matriculado por primera vez en Másteres Oficiales NO HABILITANTES en la experimentalidad MÁXIMA</t>
  </si>
  <si>
    <t>Evolución de los Precios Públicos del crédito matriculado por primera vez en Másteres Oficiales NO HABILITANTES en la experimentalidad MÍNIMA</t>
  </si>
  <si>
    <t>Precios Públicos del crédito matriculado por primera vez en Másteres Oficiales HABILITANTES para el ejercicio de profesiones reguladas.</t>
  </si>
  <si>
    <t>Precios Públicos del crédito matriculado por primera vez en Másteres Oficiales que NO HABILITAN para el ejercicio de una profesión regulada.</t>
  </si>
  <si>
    <t>Boletines Autonómicos</t>
  </si>
  <si>
    <t xml:space="preserve">Máster universitario en Prevención de Riesgos Laborales por la universidad de Oviedo </t>
  </si>
  <si>
    <t>Máster Universitario en Ingeniería Industrial</t>
  </si>
  <si>
    <t>Máster Universitario en Marina</t>
  </si>
  <si>
    <t>Máster Universitario en Náutica y Transporte Marítimo</t>
  </si>
  <si>
    <t>(1) La Comunidad de Castilla y León subdivide los grupos de enseñanzas de nivel 2 en subgrupos B1 y B2; y de nivel 3 en C1 y C2. Estos precios se han ponderado para el cálculo de la media. En cursos anteriores la fórmula aplicada fue (A+B1+B2+C1+C2+D+E)/7, pero se ha propuesto cambiar la metodología y aplicar esta otra fórmula  A+(B_media)+(C_media)+D+E)/5 . Este mismo cambio de metodología se ha aplicado también por grupo de experimentalidad (columnas), ya que, anteriormente se aplicaba una función promedio y ahora se toma la media  de cada celda en el caso de que haya más de un valor en la misma.</t>
  </si>
  <si>
    <t>(3) Esta Comunidad prevé que en el caso de los másteres que no habilitan para el ejercicio de actividades profesionales reguladas, los consejos sociales podrán establecer una bonificación de hasta el 30% sobre el precio del crédito establecido, conforme a los criterios que establezcan estos consejos sociales. También podrán establecer una bonificación específica para los másteres Erasmus Mundus.</t>
  </si>
  <si>
    <t>Evolución de los Precios Públicos del crédito matriculado por primera vez en la experimentalidad MÁXIMA</t>
  </si>
  <si>
    <t>Evolución de los Precios Públicos del crédito matriculado por primera vez en la experimentalidad MÍNIMA</t>
  </si>
  <si>
    <r>
      <t xml:space="preserve">Balears (Illes) </t>
    </r>
    <r>
      <rPr>
        <vertAlign val="superscript"/>
        <sz val="11"/>
        <rFont val="Arial"/>
        <family val="2"/>
      </rPr>
      <t>(2)</t>
    </r>
    <r>
      <rPr>
        <sz val="11"/>
        <rFont val="Arial"/>
        <family val="2"/>
      </rPr>
      <t xml:space="preserve"> </t>
    </r>
  </si>
  <si>
    <r>
      <t>Canarias</t>
    </r>
    <r>
      <rPr>
        <vertAlign val="superscript"/>
        <sz val="11"/>
        <rFont val="Arial"/>
        <family val="2"/>
      </rPr>
      <t>(2)</t>
    </r>
  </si>
  <si>
    <r>
      <t xml:space="preserve">Cataluña </t>
    </r>
    <r>
      <rPr>
        <vertAlign val="superscript"/>
        <sz val="11"/>
        <rFont val="Arial"/>
        <family val="2"/>
      </rPr>
      <t>(3) (5) (*)</t>
    </r>
  </si>
  <si>
    <r>
      <t>Comunitat Valenciana</t>
    </r>
    <r>
      <rPr>
        <vertAlign val="superscript"/>
        <sz val="11"/>
        <rFont val="Arial"/>
        <family val="2"/>
      </rPr>
      <t>(1)</t>
    </r>
  </si>
  <si>
    <t>Titulaciones de Máster que HABILITAN para el ejercicio de una  profesión regulada y asimilados</t>
  </si>
  <si>
    <r>
      <t>Asturias (Principado de)</t>
    </r>
    <r>
      <rPr>
        <b/>
        <vertAlign val="superscript"/>
        <sz val="11"/>
        <rFont val="Arial"/>
        <family val="2"/>
      </rPr>
      <t>(1)</t>
    </r>
  </si>
  <si>
    <r>
      <t xml:space="preserve">Canarias </t>
    </r>
    <r>
      <rPr>
        <b/>
        <vertAlign val="superscript"/>
        <sz val="11"/>
        <rFont val="Arial"/>
        <family val="2"/>
      </rPr>
      <t>(2)</t>
    </r>
  </si>
  <si>
    <r>
      <t>T.3.1. Precios Públicos del crédito matriculado por primera vez en Másteres Oficiales Habilitantes para el ejercicio de profesiones reguladas y asimilados con precio diferenciado (</t>
    </r>
    <r>
      <rPr>
        <b/>
        <sz val="14"/>
        <color indexed="12"/>
        <rFont val="Calibri"/>
        <family val="2"/>
      </rPr>
      <t>€</t>
    </r>
    <r>
      <rPr>
        <b/>
        <sz val="14"/>
        <color indexed="12"/>
        <rFont val="Arial"/>
        <family val="2"/>
      </rPr>
      <t>). Curso 2019-2020.</t>
    </r>
  </si>
  <si>
    <r>
      <t>T.3.2. Precios Públicos del crédito matriculado por primera vez en Másteres Oficiales que NO habilitan para el ejercicio de una profesión regulada (</t>
    </r>
    <r>
      <rPr>
        <b/>
        <sz val="14"/>
        <color indexed="12"/>
        <rFont val="Calibri"/>
        <family val="2"/>
      </rPr>
      <t>€</t>
    </r>
    <r>
      <rPr>
        <b/>
        <sz val="14"/>
        <color indexed="12"/>
        <rFont val="Arial"/>
        <family val="2"/>
      </rPr>
      <t>) Curso 2019-2020</t>
    </r>
  </si>
  <si>
    <t>T.4.1. Precios Públicos de Tutela académica del doctorado. Curso 2019-20</t>
  </si>
  <si>
    <t>BOC ordinario núm. 166, de 24 de agosto de 2018 (último BOC)</t>
  </si>
  <si>
    <t>BOCM núm. 184, de 3 de agosto de 2018     (último BOCM)</t>
  </si>
  <si>
    <t>BOR núm. 105, de 7 de septiembre de 2018     (último BOR)</t>
  </si>
  <si>
    <r>
      <t xml:space="preserve">País Vasco </t>
    </r>
    <r>
      <rPr>
        <b/>
        <vertAlign val="superscript"/>
        <sz val="11"/>
        <rFont val="Arial"/>
        <family val="2"/>
      </rPr>
      <t>(1) (2)</t>
    </r>
  </si>
  <si>
    <t>No se publican precios para este tipo de estudios extinguidos.</t>
  </si>
  <si>
    <t>65,87 - 54,67 - 46,50 - 46,11</t>
  </si>
  <si>
    <t>Máster Universitario en Abogacía por la Universidad Rey Juan Carlos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</si>
</sst>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_-* #,##0\ _€_-;\-* #,##0\ _€_-;_-* &quot;-&quot;\ _€_-;_-@_-"/>
    <numFmt numFmtId="165" formatCode="0.0%"/>
    <numFmt numFmtId="166" formatCode="0.0"/>
  </numFmts>
  <fonts count="90"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9"/>
      <name val="Arial"/>
      <family val="2"/>
    </font>
    <font>
      <sz val="10"/>
      <name val="Arial"/>
      <family val="2"/>
    </font>
    <font>
      <sz val="11"/>
      <name val="Arial"/>
      <family val="2"/>
    </font>
    <font>
      <u/>
      <sz val="10"/>
      <color indexed="12"/>
      <name val="Arial"/>
      <family val="2"/>
    </font>
    <font>
      <sz val="8"/>
      <name val="Arial"/>
      <family val="2"/>
    </font>
    <font>
      <sz val="11"/>
      <name val="Times"/>
      <family val="1"/>
    </font>
    <font>
      <b/>
      <sz val="12"/>
      <color indexed="18"/>
      <name val="Times New Roman"/>
      <family val="1"/>
    </font>
    <font>
      <b/>
      <sz val="11"/>
      <color indexed="9"/>
      <name val="Arial"/>
      <family val="2"/>
    </font>
    <font>
      <sz val="11"/>
      <color indexed="9"/>
      <name val="Arial"/>
      <family val="2"/>
    </font>
    <font>
      <sz val="10"/>
      <color indexed="9"/>
      <name val="Arial"/>
      <family val="2"/>
    </font>
    <font>
      <b/>
      <sz val="11"/>
      <name val="Arial"/>
      <family val="2"/>
    </font>
    <font>
      <b/>
      <sz val="12"/>
      <color indexed="10"/>
      <name val="Arial"/>
      <family val="2"/>
    </font>
    <font>
      <b/>
      <sz val="10"/>
      <color indexed="9"/>
      <name val="Arial"/>
      <family val="2"/>
    </font>
    <font>
      <b/>
      <sz val="12"/>
      <color indexed="9"/>
      <name val="Arial"/>
      <family val="2"/>
    </font>
    <font>
      <sz val="10"/>
      <color indexed="53"/>
      <name val="Arial"/>
      <family val="2"/>
    </font>
    <font>
      <sz val="10"/>
      <color indexed="59"/>
      <name val="Arial"/>
      <family val="2"/>
    </font>
    <font>
      <b/>
      <sz val="12"/>
      <color indexed="63"/>
      <name val="Times New Roman"/>
      <family val="1"/>
    </font>
    <font>
      <b/>
      <sz val="11"/>
      <color indexed="63"/>
      <name val="Arial"/>
      <family val="2"/>
    </font>
    <font>
      <sz val="11"/>
      <color indexed="63"/>
      <name val="Arial"/>
      <family val="2"/>
    </font>
    <font>
      <sz val="8"/>
      <name val="Arial"/>
      <family val="2"/>
    </font>
    <font>
      <sz val="11"/>
      <name val="Verdana"/>
      <family val="2"/>
    </font>
    <font>
      <sz val="10"/>
      <name val="Verdana"/>
      <family val="2"/>
    </font>
    <font>
      <b/>
      <sz val="10"/>
      <name val="Verdana"/>
      <family val="2"/>
    </font>
    <font>
      <b/>
      <sz val="18"/>
      <name val="Arial"/>
      <family val="2"/>
    </font>
    <font>
      <sz val="14"/>
      <name val="Arial"/>
      <family val="2"/>
    </font>
    <font>
      <b/>
      <sz val="14"/>
      <name val="Arial"/>
      <family val="2"/>
    </font>
    <font>
      <sz val="10"/>
      <color indexed="49"/>
      <name val="Arial"/>
      <family val="2"/>
    </font>
    <font>
      <sz val="10"/>
      <color indexed="11"/>
      <name val="Arial"/>
      <family val="2"/>
    </font>
    <font>
      <sz val="9"/>
      <color indexed="11"/>
      <name val="Arial"/>
      <family val="2"/>
    </font>
    <font>
      <b/>
      <sz val="26"/>
      <color indexed="12"/>
      <name val="Times New Roman"/>
      <family val="1"/>
    </font>
    <font>
      <b/>
      <sz val="14"/>
      <color indexed="9"/>
      <name val="Arial"/>
      <family val="2"/>
    </font>
    <font>
      <sz val="10"/>
      <name val="Arial Rounded MT Bold"/>
      <family val="2"/>
    </font>
    <font>
      <b/>
      <sz val="16"/>
      <name val="Arial"/>
      <family val="2"/>
    </font>
    <font>
      <sz val="16"/>
      <name val="Arial"/>
      <family val="2"/>
    </font>
    <font>
      <vertAlign val="superscript"/>
      <sz val="10"/>
      <name val="Arial"/>
      <family val="2"/>
    </font>
    <font>
      <b/>
      <sz val="14"/>
      <color indexed="12"/>
      <name val="Arial"/>
      <family val="2"/>
    </font>
    <font>
      <b/>
      <sz val="16"/>
      <color indexed="12"/>
      <name val="Arial"/>
      <family val="2"/>
    </font>
    <font>
      <b/>
      <sz val="24"/>
      <color indexed="12"/>
      <name val="Times New Roman"/>
      <family val="1"/>
    </font>
    <font>
      <sz val="14"/>
      <color indexed="12"/>
      <name val="Arial"/>
      <family val="2"/>
    </font>
    <font>
      <b/>
      <sz val="16"/>
      <color indexed="9"/>
      <name val="Arial"/>
      <family val="2"/>
    </font>
    <font>
      <b/>
      <sz val="12"/>
      <name val="Arial"/>
      <family val="2"/>
    </font>
    <font>
      <sz val="11"/>
      <color indexed="10"/>
      <name val="Arial"/>
      <family val="2"/>
    </font>
    <font>
      <vertAlign val="superscript"/>
      <sz val="8"/>
      <name val="Arial"/>
      <family val="2"/>
    </font>
    <font>
      <sz val="12"/>
      <name val="Arial"/>
      <family val="2"/>
    </font>
    <font>
      <sz val="11"/>
      <color indexed="12"/>
      <name val="Verdana"/>
      <family val="2"/>
    </font>
    <font>
      <sz val="10"/>
      <color indexed="12"/>
      <name val="Verdana"/>
      <family val="2"/>
    </font>
    <font>
      <sz val="10"/>
      <color rgb="FFFF0000"/>
      <name val="Arial"/>
      <family val="2"/>
    </font>
    <font>
      <b/>
      <sz val="14"/>
      <color indexed="12"/>
      <name val="Calibri"/>
      <family val="2"/>
    </font>
    <font>
      <b/>
      <sz val="16"/>
      <color indexed="12"/>
      <name val="Calibri"/>
      <family val="2"/>
    </font>
    <font>
      <b/>
      <sz val="16"/>
      <color theme="0"/>
      <name val="Verdana"/>
      <family val="2"/>
    </font>
    <font>
      <b/>
      <sz val="10"/>
      <color rgb="FFFF0000"/>
      <name val="Arial"/>
      <family val="2"/>
    </font>
    <font>
      <sz val="9"/>
      <color rgb="FFFF0000"/>
      <name val="Arial"/>
      <family val="2"/>
    </font>
    <font>
      <b/>
      <sz val="11"/>
      <color theme="0"/>
      <name val="Arial"/>
      <family val="2"/>
    </font>
    <font>
      <b/>
      <sz val="14"/>
      <color theme="0"/>
      <name val="Arial"/>
      <family val="2"/>
    </font>
    <font>
      <vertAlign val="superscript"/>
      <sz val="11"/>
      <name val="Arial"/>
      <family val="2"/>
    </font>
    <font>
      <b/>
      <sz val="14"/>
      <color rgb="FFFF0000"/>
      <name val="Arial"/>
      <family val="2"/>
    </font>
    <font>
      <sz val="14"/>
      <color rgb="FFFF0000"/>
      <name val="Arial"/>
      <family val="2"/>
    </font>
    <font>
      <b/>
      <sz val="12"/>
      <color theme="0"/>
      <name val="Arial"/>
      <family val="2"/>
    </font>
    <font>
      <b/>
      <sz val="18"/>
      <color indexed="12"/>
      <name val="Arial"/>
      <family val="2"/>
    </font>
    <font>
      <sz val="18"/>
      <name val="Arial"/>
      <family val="2"/>
    </font>
    <font>
      <sz val="16"/>
      <color indexed="12"/>
      <name val="Arial"/>
      <family val="2"/>
    </font>
    <font>
      <b/>
      <sz val="18"/>
      <color indexed="12"/>
      <name val="Calibri"/>
      <family val="2"/>
    </font>
    <font>
      <b/>
      <vertAlign val="superscript"/>
      <sz val="11"/>
      <color indexed="9"/>
      <name val="Arial"/>
      <family val="2"/>
    </font>
    <font>
      <b/>
      <sz val="26"/>
      <color indexed="12"/>
      <name val="Arial"/>
      <family val="2"/>
    </font>
    <font>
      <sz val="11"/>
      <color rgb="FFFF0000"/>
      <name val="Arial"/>
      <family val="2"/>
    </font>
    <font>
      <sz val="10"/>
      <color rgb="FFFF0000"/>
      <name val="Arial Rounded MT Bold"/>
      <family val="2"/>
    </font>
    <font>
      <sz val="10"/>
      <color rgb="FF00B050"/>
      <name val="Arial"/>
      <family val="2"/>
    </font>
    <font>
      <b/>
      <sz val="10"/>
      <color rgb="FF00B050"/>
      <name val="Arial"/>
      <family val="2"/>
    </font>
    <font>
      <sz val="9"/>
      <color rgb="FF00B050"/>
      <name val="Arial"/>
      <family val="2"/>
    </font>
    <font>
      <b/>
      <sz val="9"/>
      <color rgb="FF00B050"/>
      <name val="Arial"/>
      <family val="2"/>
    </font>
    <font>
      <b/>
      <sz val="11"/>
      <color rgb="FFFF0000"/>
      <name val="Arial"/>
      <family val="2"/>
    </font>
    <font>
      <b/>
      <sz val="12"/>
      <color rgb="FFFF0000"/>
      <name val="Arial"/>
      <family val="2"/>
    </font>
    <font>
      <sz val="10"/>
      <color theme="1"/>
      <name val="Arial"/>
      <family val="2"/>
    </font>
    <font>
      <sz val="11"/>
      <color theme="1"/>
      <name val="Arial"/>
      <family val="2"/>
    </font>
    <font>
      <sz val="9"/>
      <color theme="1"/>
      <name val="Arial"/>
      <family val="2"/>
    </font>
    <font>
      <b/>
      <vertAlign val="superscript"/>
      <sz val="11"/>
      <name val="Arial"/>
      <family val="2"/>
    </font>
    <font>
      <i/>
      <sz val="11"/>
      <name val="Arial"/>
      <family val="2"/>
    </font>
    <font>
      <sz val="10"/>
      <color theme="0"/>
      <name val="Arial"/>
      <family val="2"/>
    </font>
    <font>
      <sz val="10"/>
      <color theme="9"/>
      <name val="Arial"/>
      <family val="2"/>
    </font>
    <font>
      <sz val="14"/>
      <color theme="0"/>
      <name val="Arial"/>
      <family val="2"/>
    </font>
    <font>
      <sz val="9"/>
      <color theme="0"/>
      <name val="Arial"/>
      <family val="2"/>
    </font>
    <font>
      <sz val="8"/>
      <color theme="0"/>
      <name val="Arial"/>
      <family val="2"/>
    </font>
    <font>
      <i/>
      <sz val="10"/>
      <name val="Arial"/>
      <family val="2"/>
    </font>
    <font>
      <u/>
      <sz val="10"/>
      <name val="Arial"/>
      <family val="2"/>
    </font>
    <font>
      <i/>
      <sz val="10"/>
      <name val="Verdana"/>
      <family val="2"/>
    </font>
  </fonts>
  <fills count="10">
    <fill>
      <patternFill patternType="none"/>
    </fill>
    <fill>
      <patternFill patternType="gray125"/>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indexed="44"/>
        <bgColor indexed="64"/>
      </patternFill>
    </fill>
    <fill>
      <patternFill patternType="solid">
        <fgColor indexed="12"/>
        <bgColor indexed="64"/>
      </patternFill>
    </fill>
    <fill>
      <patternFill patternType="solid">
        <fgColor indexed="15"/>
        <bgColor indexed="8"/>
      </patternFill>
    </fill>
    <fill>
      <patternFill patternType="solid">
        <fgColor indexed="9"/>
        <bgColor indexed="64"/>
      </patternFill>
    </fill>
    <fill>
      <patternFill patternType="solid">
        <fgColor theme="0"/>
        <bgColor indexed="64"/>
      </patternFill>
    </fill>
  </fills>
  <borders count="117">
    <border>
      <left/>
      <right/>
      <top/>
      <bottom/>
      <diagonal/>
    </border>
    <border>
      <left/>
      <right style="thin">
        <color indexed="64"/>
      </right>
      <top/>
      <bottom/>
      <diagonal/>
    </border>
    <border>
      <left/>
      <right style="medium">
        <color indexed="12"/>
      </right>
      <top/>
      <bottom style="medium">
        <color indexed="12"/>
      </bottom>
      <diagonal/>
    </border>
    <border>
      <left/>
      <right/>
      <top style="medium">
        <color indexed="64"/>
      </top>
      <bottom/>
      <diagonal/>
    </border>
    <border>
      <left/>
      <right/>
      <top/>
      <bottom style="medium">
        <color indexed="12"/>
      </bottom>
      <diagonal/>
    </border>
    <border>
      <left/>
      <right/>
      <top style="thin">
        <color indexed="12"/>
      </top>
      <bottom style="thin">
        <color indexed="12"/>
      </bottom>
      <diagonal/>
    </border>
    <border>
      <left style="thin">
        <color indexed="12"/>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style="thin">
        <color indexed="60"/>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37"/>
      </left>
      <right/>
      <top/>
      <bottom/>
      <diagonal/>
    </border>
    <border>
      <left/>
      <right style="thin">
        <color indexed="12"/>
      </right>
      <top/>
      <bottom style="thin">
        <color indexed="12"/>
      </bottom>
      <diagonal/>
    </border>
    <border>
      <left style="thin">
        <color indexed="12"/>
      </left>
      <right style="thin">
        <color indexed="12"/>
      </right>
      <top style="thin">
        <color indexed="12"/>
      </top>
      <bottom style="thin">
        <color indexed="64"/>
      </bottom>
      <diagonal/>
    </border>
    <border>
      <left style="thick">
        <color indexed="12"/>
      </left>
      <right/>
      <top/>
      <bottom/>
      <diagonal/>
    </border>
    <border>
      <left/>
      <right style="thick">
        <color indexed="12"/>
      </right>
      <top/>
      <bottom/>
      <diagonal/>
    </border>
    <border>
      <left style="thin">
        <color indexed="12"/>
      </left>
      <right style="thin">
        <color indexed="12"/>
      </right>
      <top style="thin">
        <color indexed="12"/>
      </top>
      <bottom style="thin">
        <color indexed="12"/>
      </bottom>
      <diagonal/>
    </border>
    <border>
      <left/>
      <right/>
      <top/>
      <bottom style="thick">
        <color indexed="12"/>
      </bottom>
      <diagonal/>
    </border>
    <border>
      <left style="thick">
        <color indexed="12"/>
      </left>
      <right/>
      <top style="thick">
        <color indexed="12"/>
      </top>
      <bottom/>
      <diagonal/>
    </border>
    <border>
      <left/>
      <right/>
      <top style="thick">
        <color indexed="12"/>
      </top>
      <bottom/>
      <diagonal/>
    </border>
    <border>
      <left/>
      <right style="thick">
        <color indexed="12"/>
      </right>
      <top style="thick">
        <color indexed="12"/>
      </top>
      <bottom/>
      <diagonal/>
    </border>
    <border>
      <left style="thick">
        <color indexed="12"/>
      </left>
      <right style="thin">
        <color indexed="12"/>
      </right>
      <top/>
      <bottom/>
      <diagonal/>
    </border>
    <border>
      <left/>
      <right/>
      <top style="thin">
        <color indexed="64"/>
      </top>
      <bottom/>
      <diagonal/>
    </border>
    <border>
      <left/>
      <right/>
      <top style="medium">
        <color indexed="12"/>
      </top>
      <bottom style="medium">
        <color indexed="64"/>
      </bottom>
      <diagonal/>
    </border>
    <border>
      <left/>
      <right style="medium">
        <color indexed="12"/>
      </right>
      <top style="medium">
        <color indexed="12"/>
      </top>
      <bottom/>
      <diagonal/>
    </border>
    <border>
      <left style="medium">
        <color indexed="12"/>
      </left>
      <right/>
      <top/>
      <bottom/>
      <diagonal/>
    </border>
    <border>
      <left style="medium">
        <color indexed="12"/>
      </left>
      <right style="thin">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bottom style="medium">
        <color indexed="12"/>
      </bottom>
      <diagonal/>
    </border>
    <border>
      <left style="medium">
        <color indexed="12"/>
      </left>
      <right/>
      <top style="medium">
        <color indexed="12"/>
      </top>
      <bottom/>
      <diagonal/>
    </border>
    <border>
      <left style="medium">
        <color indexed="12"/>
      </left>
      <right style="medium">
        <color indexed="12"/>
      </right>
      <top style="medium">
        <color indexed="12"/>
      </top>
      <bottom/>
      <diagonal/>
    </border>
    <border>
      <left style="thick">
        <color indexed="12"/>
      </left>
      <right style="thin">
        <color indexed="12"/>
      </right>
      <top style="thick">
        <color indexed="12"/>
      </top>
      <bottom/>
      <diagonal/>
    </border>
    <border>
      <left style="thin">
        <color indexed="12"/>
      </left>
      <right style="thin">
        <color indexed="12"/>
      </right>
      <top style="thick">
        <color indexed="12"/>
      </top>
      <bottom/>
      <diagonal/>
    </border>
    <border>
      <left style="thin">
        <color indexed="12"/>
      </left>
      <right style="thick">
        <color indexed="12"/>
      </right>
      <top style="thick">
        <color indexed="12"/>
      </top>
      <bottom/>
      <diagonal/>
    </border>
    <border>
      <left style="thick">
        <color indexed="12"/>
      </left>
      <right style="thin">
        <color indexed="12"/>
      </right>
      <top/>
      <bottom style="thin">
        <color indexed="12"/>
      </bottom>
      <diagonal/>
    </border>
    <border>
      <left style="thin">
        <color indexed="12"/>
      </left>
      <right style="thick">
        <color indexed="12"/>
      </right>
      <top/>
      <bottom style="thin">
        <color indexed="12"/>
      </bottom>
      <diagonal/>
    </border>
    <border>
      <left style="thin">
        <color indexed="12"/>
      </left>
      <right style="thick">
        <color indexed="12"/>
      </right>
      <top/>
      <bottom/>
      <diagonal/>
    </border>
    <border>
      <left style="thin">
        <color indexed="12"/>
      </left>
      <right style="thin">
        <color indexed="12"/>
      </right>
      <top/>
      <bottom style="thick">
        <color indexed="12"/>
      </bottom>
      <diagonal/>
    </border>
    <border>
      <left style="thin">
        <color indexed="12"/>
      </left>
      <right style="thick">
        <color indexed="12"/>
      </right>
      <top/>
      <bottom style="thick">
        <color indexed="12"/>
      </bottom>
      <diagonal/>
    </border>
    <border>
      <left/>
      <right/>
      <top style="medium">
        <color indexed="12"/>
      </top>
      <bottom style="medium">
        <color indexed="12"/>
      </bottom>
      <diagonal/>
    </border>
    <border>
      <left style="medium">
        <color indexed="12"/>
      </left>
      <right/>
      <top style="thick">
        <color indexed="12"/>
      </top>
      <bottom/>
      <diagonal/>
    </border>
    <border>
      <left/>
      <right style="medium">
        <color indexed="12"/>
      </right>
      <top style="thick">
        <color indexed="12"/>
      </top>
      <bottom/>
      <diagonal/>
    </border>
    <border>
      <left/>
      <right style="thick">
        <color indexed="12"/>
      </right>
      <top/>
      <bottom style="medium">
        <color indexed="12"/>
      </bottom>
      <diagonal/>
    </border>
    <border>
      <left style="thick">
        <color indexed="12"/>
      </left>
      <right/>
      <top style="medium">
        <color indexed="12"/>
      </top>
      <bottom/>
      <diagonal/>
    </border>
    <border>
      <left/>
      <right style="thick">
        <color indexed="12"/>
      </right>
      <top style="medium">
        <color indexed="12"/>
      </top>
      <bottom style="medium">
        <color indexed="12"/>
      </bottom>
      <diagonal/>
    </border>
    <border>
      <left style="medium">
        <color indexed="12"/>
      </left>
      <right style="thick">
        <color indexed="12"/>
      </right>
      <top/>
      <bottom/>
      <diagonal/>
    </border>
    <border>
      <left style="thick">
        <color indexed="12"/>
      </left>
      <right style="thin">
        <color indexed="12"/>
      </right>
      <top/>
      <bottom style="thick">
        <color indexed="12"/>
      </bottom>
      <diagonal/>
    </border>
    <border>
      <left style="medium">
        <color rgb="FF0070C0"/>
      </left>
      <right style="medium">
        <color rgb="FF0070C0"/>
      </right>
      <top style="medium">
        <color rgb="FF0070C0"/>
      </top>
      <bottom/>
      <diagonal/>
    </border>
    <border>
      <left style="medium">
        <color rgb="FF0070C0"/>
      </left>
      <right style="medium">
        <color rgb="FF0070C0"/>
      </right>
      <top/>
      <bottom/>
      <diagonal/>
    </border>
    <border>
      <left style="medium">
        <color rgb="FF0070C0"/>
      </left>
      <right style="medium">
        <color rgb="FF0070C0"/>
      </right>
      <top style="thin">
        <color indexed="64"/>
      </top>
      <bottom/>
      <diagonal/>
    </border>
    <border>
      <left style="medium">
        <color rgb="FF0070C0"/>
      </left>
      <right style="medium">
        <color rgb="FF0070C0"/>
      </right>
      <top/>
      <bottom style="thin">
        <color indexed="64"/>
      </bottom>
      <diagonal/>
    </border>
    <border>
      <left/>
      <right/>
      <top/>
      <bottom style="thin">
        <color indexed="64"/>
      </bottom>
      <diagonal/>
    </border>
    <border>
      <left style="medium">
        <color rgb="FF0070C0"/>
      </left>
      <right style="medium">
        <color rgb="FF0070C0"/>
      </right>
      <top/>
      <bottom style="medium">
        <color rgb="FF0070C0"/>
      </bottom>
      <diagonal/>
    </border>
    <border>
      <left style="thin">
        <color indexed="64"/>
      </left>
      <right style="thin">
        <color indexed="64"/>
      </right>
      <top style="thin">
        <color indexed="64"/>
      </top>
      <bottom style="thin">
        <color indexed="64"/>
      </bottom>
      <diagonal/>
    </border>
    <border>
      <left style="thin">
        <color indexed="64"/>
      </left>
      <right style="thin">
        <color indexed="12"/>
      </right>
      <top style="thin">
        <color indexed="64"/>
      </top>
      <bottom style="thin">
        <color indexed="64"/>
      </bottom>
      <diagonal/>
    </border>
    <border>
      <left style="thin">
        <color indexed="12"/>
      </left>
      <right style="thin">
        <color indexed="12"/>
      </right>
      <top style="thin">
        <color indexed="64"/>
      </top>
      <bottom style="thin">
        <color indexed="64"/>
      </bottom>
      <diagonal/>
    </border>
    <border>
      <left style="thin">
        <color indexed="12"/>
      </left>
      <right style="thin">
        <color indexed="64"/>
      </right>
      <top style="thin">
        <color indexed="64"/>
      </top>
      <bottom style="thin">
        <color indexed="64"/>
      </bottom>
      <diagonal/>
    </border>
    <border>
      <left style="medium">
        <color indexed="64"/>
      </left>
      <right/>
      <top style="medium">
        <color indexed="64"/>
      </top>
      <bottom/>
      <diagonal/>
    </border>
    <border>
      <left style="thin">
        <color indexed="12"/>
      </left>
      <right style="thin">
        <color indexed="12"/>
      </right>
      <top style="medium">
        <color indexed="64"/>
      </top>
      <bottom/>
      <diagonal/>
    </border>
    <border>
      <left/>
      <right style="medium">
        <color indexed="64"/>
      </right>
      <top style="medium">
        <color indexed="64"/>
      </top>
      <bottom/>
      <diagonal/>
    </border>
    <border>
      <left style="medium">
        <color indexed="64"/>
      </left>
      <right style="thin">
        <color indexed="12"/>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12"/>
      </left>
      <right style="thin">
        <color indexed="12"/>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12"/>
      </right>
      <top style="medium">
        <color indexed="64"/>
      </top>
      <bottom style="medium">
        <color indexed="64"/>
      </bottom>
      <diagonal/>
    </border>
    <border>
      <left style="thin">
        <color indexed="12"/>
      </left>
      <right/>
      <top style="medium">
        <color indexed="64"/>
      </top>
      <bottom style="medium">
        <color indexed="64"/>
      </bottom>
      <diagonal/>
    </border>
    <border>
      <left style="medium">
        <color indexed="64"/>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medium">
        <color indexed="64"/>
      </right>
      <top style="medium">
        <color indexed="64"/>
      </top>
      <bottom style="thin">
        <color indexed="12"/>
      </bottom>
      <diagonal/>
    </border>
    <border>
      <left style="thin">
        <color indexed="12"/>
      </left>
      <right style="medium">
        <color indexed="64"/>
      </right>
      <top/>
      <bottom/>
      <diagonal/>
    </border>
    <border>
      <left style="medium">
        <color indexed="64"/>
      </left>
      <right style="thin">
        <color indexed="12"/>
      </right>
      <top style="thin">
        <color indexed="12"/>
      </top>
      <bottom style="thin">
        <color indexed="12"/>
      </bottom>
      <diagonal/>
    </border>
    <border>
      <left style="thin">
        <color indexed="12"/>
      </left>
      <right style="medium">
        <color indexed="64"/>
      </right>
      <top style="thin">
        <color indexed="12"/>
      </top>
      <bottom style="thin">
        <color indexed="12"/>
      </bottom>
      <diagonal/>
    </border>
    <border>
      <left style="medium">
        <color indexed="64"/>
      </left>
      <right style="thin">
        <color indexed="12"/>
      </right>
      <top style="thin">
        <color indexed="12"/>
      </top>
      <bottom/>
      <diagonal/>
    </border>
    <border>
      <left style="thin">
        <color indexed="12"/>
      </left>
      <right style="medium">
        <color indexed="64"/>
      </right>
      <top style="thin">
        <color indexed="12"/>
      </top>
      <bottom/>
      <diagonal/>
    </border>
    <border>
      <left style="thick">
        <color indexed="12"/>
      </left>
      <right/>
      <top/>
      <bottom style="medium">
        <color indexed="12"/>
      </bottom>
      <diagonal/>
    </border>
    <border>
      <left style="medium">
        <color indexed="12"/>
      </left>
      <right style="thin">
        <color indexed="12"/>
      </right>
      <top style="medium">
        <color indexed="64"/>
      </top>
      <bottom/>
      <diagonal/>
    </border>
    <border>
      <left style="medium">
        <color indexed="12"/>
      </left>
      <right style="thick">
        <color indexed="12"/>
      </right>
      <top style="medium">
        <color indexed="64"/>
      </top>
      <bottom/>
      <diagonal/>
    </border>
    <border>
      <left style="medium">
        <color indexed="12"/>
      </left>
      <right style="medium">
        <color indexed="64"/>
      </right>
      <top style="medium">
        <color indexed="64"/>
      </top>
      <bottom/>
      <diagonal/>
    </border>
    <border>
      <left style="medium">
        <color indexed="12"/>
      </left>
      <right style="medium">
        <color indexed="64"/>
      </right>
      <top/>
      <bottom/>
      <diagonal/>
    </border>
    <border>
      <left style="medium">
        <color indexed="64"/>
      </left>
      <right/>
      <top style="thin">
        <color indexed="12"/>
      </top>
      <bottom style="medium">
        <color indexed="64"/>
      </bottom>
      <diagonal/>
    </border>
    <border>
      <left style="medium">
        <color indexed="12"/>
      </left>
      <right style="thin">
        <color indexed="12"/>
      </right>
      <top style="thin">
        <color indexed="12"/>
      </top>
      <bottom style="medium">
        <color indexed="64"/>
      </bottom>
      <diagonal/>
    </border>
    <border>
      <left style="medium">
        <color indexed="12"/>
      </left>
      <right style="medium">
        <color indexed="64"/>
      </right>
      <top style="thin">
        <color indexed="12"/>
      </top>
      <bottom style="medium">
        <color indexed="64"/>
      </bottom>
      <diagonal/>
    </border>
    <border>
      <left/>
      <right/>
      <top style="medium">
        <color indexed="64"/>
      </top>
      <bottom style="thin">
        <color indexed="12"/>
      </bottom>
      <diagonal/>
    </border>
    <border>
      <left/>
      <right style="medium">
        <color indexed="64"/>
      </right>
      <top style="medium">
        <color indexed="64"/>
      </top>
      <bottom style="thin">
        <color indexed="12"/>
      </bottom>
      <diagonal/>
    </border>
    <border>
      <left style="medium">
        <color indexed="64"/>
      </left>
      <right/>
      <top/>
      <bottom style="thin">
        <color indexed="12"/>
      </bottom>
      <diagonal/>
    </border>
    <border>
      <left/>
      <right style="medium">
        <color indexed="64"/>
      </right>
      <top/>
      <bottom style="thin">
        <color indexed="12"/>
      </bottom>
      <diagonal/>
    </border>
    <border>
      <left/>
      <right style="medium">
        <color indexed="64"/>
      </right>
      <top style="thin">
        <color indexed="12"/>
      </top>
      <bottom/>
      <diagonal/>
    </border>
    <border>
      <left/>
      <right/>
      <top style="thin">
        <color indexed="12"/>
      </top>
      <bottom style="medium">
        <color indexed="64"/>
      </bottom>
      <diagonal/>
    </border>
    <border>
      <left/>
      <right style="thin">
        <color indexed="12"/>
      </right>
      <top style="thin">
        <color indexed="12"/>
      </top>
      <bottom style="medium">
        <color indexed="64"/>
      </bottom>
      <diagonal/>
    </border>
    <border>
      <left/>
      <right style="medium">
        <color indexed="64"/>
      </right>
      <top style="thin">
        <color indexed="12"/>
      </top>
      <bottom style="medium">
        <color indexed="64"/>
      </bottom>
      <diagonal/>
    </border>
    <border>
      <left/>
      <right/>
      <top/>
      <bottom style="medium">
        <color indexed="64"/>
      </bottom>
      <diagonal/>
    </border>
    <border>
      <left style="medium">
        <color indexed="64"/>
      </left>
      <right style="thin">
        <color indexed="12"/>
      </right>
      <top style="medium">
        <color indexed="64"/>
      </top>
      <bottom/>
      <diagonal/>
    </border>
    <border>
      <left style="medium">
        <color indexed="64"/>
      </left>
      <right style="thin">
        <color indexed="12"/>
      </right>
      <top/>
      <bottom style="thin">
        <color indexed="12"/>
      </bottom>
      <diagonal/>
    </border>
    <border>
      <left style="medium">
        <color indexed="64"/>
      </left>
      <right style="thin">
        <color indexed="12"/>
      </right>
      <top style="thin">
        <color indexed="12"/>
      </top>
      <bottom style="medium">
        <color indexed="64"/>
      </bottom>
      <diagonal/>
    </border>
    <border>
      <left style="thin">
        <color indexed="12"/>
      </left>
      <right style="thin">
        <color indexed="12"/>
      </right>
      <top style="thin">
        <color indexed="12"/>
      </top>
      <bottom style="medium">
        <color indexed="64"/>
      </bottom>
      <diagonal/>
    </border>
    <border>
      <left style="thin">
        <color indexed="12"/>
      </left>
      <right/>
      <top style="thin">
        <color indexed="12"/>
      </top>
      <bottom style="medium">
        <color indexed="64"/>
      </bottom>
      <diagonal/>
    </border>
    <border>
      <left style="thin">
        <color indexed="12"/>
      </left>
      <right/>
      <top style="medium">
        <color indexed="64"/>
      </top>
      <bottom/>
      <diagonal/>
    </border>
    <border>
      <left/>
      <right style="medium">
        <color indexed="64"/>
      </right>
      <top style="thin">
        <color indexed="12"/>
      </top>
      <bottom style="thin">
        <color indexed="12"/>
      </bottom>
      <diagonal/>
    </border>
    <border>
      <left style="thin">
        <color indexed="12"/>
      </left>
      <right style="thin">
        <color indexed="12"/>
      </right>
      <top/>
      <bottom style="thin">
        <color indexed="64"/>
      </bottom>
      <diagonal/>
    </border>
    <border>
      <left style="thin">
        <color indexed="12"/>
      </left>
      <right/>
      <top/>
      <bottom style="thin">
        <color indexed="64"/>
      </bottom>
      <diagonal/>
    </border>
    <border>
      <left/>
      <right style="thin">
        <color indexed="12"/>
      </right>
      <top/>
      <bottom style="thin">
        <color indexed="64"/>
      </bottom>
      <diagonal/>
    </border>
    <border>
      <left style="thin">
        <color indexed="12"/>
      </left>
      <right/>
      <top style="thin">
        <color indexed="64"/>
      </top>
      <bottom style="thin">
        <color indexed="64"/>
      </bottom>
      <diagonal/>
    </border>
    <border>
      <left/>
      <right style="thin">
        <color indexed="12"/>
      </right>
      <top style="thin">
        <color indexed="64"/>
      </top>
      <bottom style="thin">
        <color indexed="64"/>
      </bottom>
      <diagonal/>
    </border>
  </borders>
  <cellStyleXfs count="11">
    <xf numFmtId="0" fontId="0" fillId="0" borderId="0"/>
    <xf numFmtId="44" fontId="3" fillId="0" borderId="0" applyFont="0" applyFill="0" applyBorder="0" applyAlignment="0" applyProtection="0"/>
    <xf numFmtId="0" fontId="8" fillId="0" borderId="0" applyNumberFormat="0" applyFill="0" applyBorder="0" applyAlignment="0" applyProtection="0">
      <alignment vertical="top"/>
      <protection locked="0"/>
    </xf>
    <xf numFmtId="164" fontId="3" fillId="0" borderId="0" applyFont="0" applyFill="0" applyBorder="0" applyAlignment="0" applyProtection="0"/>
    <xf numFmtId="44" fontId="3" fillId="0" borderId="0" applyFont="0" applyFill="0" applyBorder="0" applyAlignment="0" applyProtection="0"/>
    <xf numFmtId="0" fontId="2" fillId="0" borderId="0"/>
    <xf numFmtId="0" fontId="1" fillId="0" borderId="0"/>
    <xf numFmtId="0" fontId="3" fillId="0" borderId="0"/>
    <xf numFmtId="164" fontId="3" fillId="0" borderId="0" applyFont="0" applyFill="0" applyBorder="0" applyAlignment="0" applyProtection="0"/>
    <xf numFmtId="44" fontId="3" fillId="0" borderId="0" applyFont="0" applyFill="0" applyBorder="0" applyAlignment="0" applyProtection="0"/>
    <xf numFmtId="0" fontId="1" fillId="0" borderId="0"/>
  </cellStyleXfs>
  <cellXfs count="719">
    <xf numFmtId="0" fontId="0" fillId="0" borderId="0" xfId="0"/>
    <xf numFmtId="0" fontId="0" fillId="0" borderId="0" xfId="0" applyBorder="1"/>
    <xf numFmtId="0" fontId="30" fillId="0" borderId="0" xfId="0" applyFont="1"/>
    <xf numFmtId="0" fontId="29" fillId="0" borderId="0" xfId="0" applyFont="1"/>
    <xf numFmtId="2" fontId="0" fillId="0" borderId="0" xfId="0" applyNumberFormat="1"/>
    <xf numFmtId="0" fontId="25" fillId="2" borderId="3" xfId="0" applyFont="1" applyFill="1" applyBorder="1"/>
    <xf numFmtId="4" fontId="6" fillId="3" borderId="0" xfId="0" applyNumberFormat="1" applyFont="1" applyFill="1" applyBorder="1" applyAlignment="1"/>
    <xf numFmtId="4" fontId="6" fillId="3" borderId="0" xfId="3" applyNumberFormat="1" applyFont="1" applyFill="1" applyBorder="1" applyAlignment="1"/>
    <xf numFmtId="4" fontId="6" fillId="4" borderId="0" xfId="0" applyNumberFormat="1" applyFont="1" applyFill="1" applyBorder="1" applyAlignment="1"/>
    <xf numFmtId="4" fontId="6" fillId="4" borderId="0" xfId="3" applyNumberFormat="1" applyFont="1" applyFill="1" applyBorder="1" applyAlignment="1"/>
    <xf numFmtId="0" fontId="0" fillId="6" borderId="14" xfId="0" applyFill="1" applyBorder="1"/>
    <xf numFmtId="0" fontId="0" fillId="6" borderId="15" xfId="0" applyFill="1" applyBorder="1"/>
    <xf numFmtId="0" fontId="21" fillId="6" borderId="17"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1" fillId="6" borderId="14" xfId="0" applyFont="1" applyFill="1" applyBorder="1" applyAlignment="1">
      <alignment horizontal="center" vertical="center" wrapText="1"/>
    </xf>
    <xf numFmtId="0" fontId="22" fillId="6" borderId="15" xfId="0" applyFont="1" applyFill="1" applyBorder="1" applyAlignment="1">
      <alignment horizontal="center" vertical="center" wrapText="1"/>
    </xf>
    <xf numFmtId="0" fontId="22" fillId="6" borderId="16" xfId="0" applyFont="1" applyFill="1" applyBorder="1" applyAlignment="1">
      <alignment horizontal="center" vertical="center" wrapText="1"/>
    </xf>
    <xf numFmtId="0" fontId="0" fillId="6" borderId="6" xfId="0" applyFill="1" applyBorder="1"/>
    <xf numFmtId="0" fontId="0" fillId="6" borderId="0" xfId="0" applyFill="1" applyBorder="1"/>
    <xf numFmtId="0" fontId="0" fillId="6" borderId="7" xfId="0" applyFill="1" applyBorder="1"/>
    <xf numFmtId="0" fontId="17" fillId="5" borderId="9" xfId="0" applyFont="1" applyFill="1" applyBorder="1" applyAlignment="1">
      <alignment horizontal="center" vertical="center"/>
    </xf>
    <xf numFmtId="0" fontId="9" fillId="0" borderId="0" xfId="0" applyFont="1"/>
    <xf numFmtId="0" fontId="11" fillId="6" borderId="14" xfId="0" applyFont="1" applyFill="1" applyBorder="1" applyAlignment="1">
      <alignment horizontal="center" vertical="center" wrapText="1"/>
    </xf>
    <xf numFmtId="0" fontId="15" fillId="6" borderId="15" xfId="0" applyFont="1" applyFill="1" applyBorder="1" applyAlignment="1">
      <alignment horizontal="center" vertical="center" wrapText="1"/>
    </xf>
    <xf numFmtId="0" fontId="15" fillId="6" borderId="16" xfId="0" applyFont="1" applyFill="1" applyBorder="1" applyAlignment="1">
      <alignment horizontal="center" vertical="center" wrapText="1"/>
    </xf>
    <xf numFmtId="0" fontId="12" fillId="2" borderId="9" xfId="0" applyFont="1" applyFill="1" applyBorder="1" applyAlignment="1">
      <alignment vertical="center"/>
    </xf>
    <xf numFmtId="165" fontId="12" fillId="2" borderId="9" xfId="0" applyNumberFormat="1" applyFont="1" applyFill="1" applyBorder="1" applyAlignment="1">
      <alignment horizontal="center" vertical="center"/>
    </xf>
    <xf numFmtId="4" fontId="6" fillId="4" borderId="0" xfId="0" applyNumberFormat="1" applyFont="1" applyFill="1" applyBorder="1" applyAlignment="1">
      <alignment horizontal="center"/>
    </xf>
    <xf numFmtId="2" fontId="6" fillId="4" borderId="0" xfId="0" applyNumberFormat="1" applyFont="1" applyFill="1" applyBorder="1" applyAlignment="1">
      <alignment horizontal="center"/>
    </xf>
    <xf numFmtId="4" fontId="6" fillId="3" borderId="0" xfId="0" applyNumberFormat="1" applyFont="1" applyFill="1" applyBorder="1" applyAlignment="1">
      <alignment horizontal="center"/>
    </xf>
    <xf numFmtId="2" fontId="6" fillId="3" borderId="0" xfId="0" applyNumberFormat="1" applyFont="1" applyFill="1" applyBorder="1" applyAlignment="1">
      <alignment horizontal="center"/>
    </xf>
    <xf numFmtId="165" fontId="17" fillId="2" borderId="9" xfId="0" applyNumberFormat="1" applyFont="1" applyFill="1" applyBorder="1" applyAlignment="1">
      <alignment horizontal="right" vertical="center"/>
    </xf>
    <xf numFmtId="165" fontId="6" fillId="4" borderId="0" xfId="0" applyNumberFormat="1" applyFont="1" applyFill="1" applyBorder="1" applyAlignment="1"/>
    <xf numFmtId="165" fontId="19" fillId="4" borderId="0" xfId="0" applyNumberFormat="1" applyFont="1" applyFill="1" applyBorder="1" applyAlignment="1"/>
    <xf numFmtId="165" fontId="19" fillId="3" borderId="0" xfId="0" applyNumberFormat="1" applyFont="1" applyFill="1" applyBorder="1" applyAlignment="1"/>
    <xf numFmtId="165" fontId="6" fillId="3" borderId="0" xfId="0" applyNumberFormat="1" applyFont="1" applyFill="1" applyBorder="1" applyAlignment="1"/>
    <xf numFmtId="165" fontId="19" fillId="3" borderId="9" xfId="0" applyNumberFormat="1" applyFont="1" applyFill="1" applyBorder="1" applyAlignment="1"/>
    <xf numFmtId="165" fontId="6" fillId="3" borderId="9" xfId="0" applyNumberFormat="1" applyFont="1" applyFill="1" applyBorder="1" applyAlignment="1"/>
    <xf numFmtId="1" fontId="6" fillId="4" borderId="0" xfId="0" applyNumberFormat="1" applyFont="1" applyFill="1" applyBorder="1" applyAlignment="1"/>
    <xf numFmtId="1" fontId="6" fillId="3" borderId="0" xfId="0" applyNumberFormat="1" applyFont="1" applyFill="1" applyBorder="1" applyAlignment="1"/>
    <xf numFmtId="165" fontId="6" fillId="4" borderId="0" xfId="0" applyNumberFormat="1" applyFont="1" applyFill="1" applyBorder="1" applyAlignment="1">
      <alignment horizontal="center"/>
    </xf>
    <xf numFmtId="165" fontId="6" fillId="3" borderId="0" xfId="0" applyNumberFormat="1" applyFont="1" applyFill="1" applyBorder="1" applyAlignment="1">
      <alignment horizontal="center"/>
    </xf>
    <xf numFmtId="165" fontId="6" fillId="4" borderId="0" xfId="0" applyNumberFormat="1" applyFont="1" applyFill="1" applyBorder="1" applyAlignment="1">
      <alignment horizontal="right"/>
    </xf>
    <xf numFmtId="2" fontId="15" fillId="6" borderId="16" xfId="0" applyNumberFormat="1" applyFont="1" applyFill="1" applyBorder="1" applyAlignment="1">
      <alignment horizontal="center" vertical="center" wrapText="1"/>
    </xf>
    <xf numFmtId="0" fontId="45" fillId="2" borderId="12" xfId="0" applyFont="1" applyFill="1" applyBorder="1"/>
    <xf numFmtId="0" fontId="18" fillId="5" borderId="9" xfId="0" applyFont="1" applyFill="1" applyBorder="1" applyAlignment="1">
      <alignment horizontal="center"/>
    </xf>
    <xf numFmtId="2" fontId="4" fillId="4" borderId="6" xfId="0" applyNumberFormat="1" applyFont="1" applyFill="1" applyBorder="1" applyAlignment="1">
      <alignment vertical="center"/>
    </xf>
    <xf numFmtId="3" fontId="4" fillId="3" borderId="6" xfId="0" applyNumberFormat="1" applyFont="1" applyFill="1" applyBorder="1" applyAlignment="1">
      <alignment vertical="center"/>
    </xf>
    <xf numFmtId="3" fontId="4" fillId="4" borderId="6" xfId="0" applyNumberFormat="1" applyFont="1" applyFill="1" applyBorder="1" applyAlignment="1">
      <alignment vertical="center"/>
    </xf>
    <xf numFmtId="0" fontId="18" fillId="2" borderId="0" xfId="0" applyFont="1" applyFill="1" applyBorder="1" applyAlignment="1">
      <alignment vertical="center"/>
    </xf>
    <xf numFmtId="0" fontId="18" fillId="2" borderId="9" xfId="0" applyFont="1" applyFill="1" applyBorder="1" applyAlignment="1">
      <alignment vertical="center"/>
    </xf>
    <xf numFmtId="165" fontId="18" fillId="2" borderId="9" xfId="0" applyNumberFormat="1" applyFont="1" applyFill="1" applyBorder="1" applyAlignment="1">
      <alignment horizontal="center" vertical="center"/>
    </xf>
    <xf numFmtId="1" fontId="6" fillId="4" borderId="0" xfId="0" applyNumberFormat="1" applyFont="1" applyFill="1" applyBorder="1" applyAlignment="1">
      <alignment horizontal="center"/>
    </xf>
    <xf numFmtId="1" fontId="6" fillId="3" borderId="0" xfId="0" applyNumberFormat="1" applyFont="1" applyFill="1" applyBorder="1" applyAlignment="1">
      <alignment horizontal="center"/>
    </xf>
    <xf numFmtId="0" fontId="45" fillId="2" borderId="8" xfId="0" applyFont="1" applyFill="1" applyBorder="1"/>
    <xf numFmtId="4" fontId="6" fillId="3" borderId="9" xfId="3" applyNumberFormat="1" applyFont="1" applyFill="1" applyBorder="1" applyAlignment="1">
      <alignment horizontal="right"/>
    </xf>
    <xf numFmtId="2" fontId="15" fillId="6" borderId="15" xfId="0" applyNumberFormat="1" applyFont="1" applyFill="1" applyBorder="1" applyAlignment="1">
      <alignment horizontal="center" vertical="center" wrapText="1"/>
    </xf>
    <xf numFmtId="2" fontId="12" fillId="2" borderId="9" xfId="0" applyNumberFormat="1" applyFont="1" applyFill="1" applyBorder="1" applyAlignment="1">
      <alignment horizontal="center" vertical="center"/>
    </xf>
    <xf numFmtId="2" fontId="7" fillId="4" borderId="0" xfId="0" applyNumberFormat="1" applyFont="1" applyFill="1" applyBorder="1" applyAlignment="1">
      <alignment horizontal="center" vertical="center"/>
    </xf>
    <xf numFmtId="2" fontId="7" fillId="3" borderId="0" xfId="0" applyNumberFormat="1" applyFont="1" applyFill="1" applyBorder="1" applyAlignment="1">
      <alignment horizontal="center" vertical="center"/>
    </xf>
    <xf numFmtId="4" fontId="6" fillId="3" borderId="0" xfId="3" applyNumberFormat="1" applyFont="1" applyFill="1" applyBorder="1" applyAlignment="1">
      <alignment horizontal="right"/>
    </xf>
    <xf numFmtId="2" fontId="0" fillId="0" borderId="0" xfId="0" applyNumberFormat="1" applyBorder="1"/>
    <xf numFmtId="4" fontId="6" fillId="4" borderId="15" xfId="3" applyNumberFormat="1" applyFont="1" applyFill="1" applyBorder="1" applyAlignment="1"/>
    <xf numFmtId="1" fontId="6" fillId="4" borderId="15" xfId="0" applyNumberFormat="1" applyFont="1" applyFill="1" applyBorder="1" applyAlignment="1"/>
    <xf numFmtId="1" fontId="6" fillId="4" borderId="0" xfId="0" applyNumberFormat="1" applyFont="1" applyFill="1" applyBorder="1" applyAlignment="1">
      <alignment horizontal="right"/>
    </xf>
    <xf numFmtId="166" fontId="17" fillId="2" borderId="5" xfId="0" applyNumberFormat="1" applyFont="1" applyFill="1" applyBorder="1" applyAlignment="1">
      <alignment horizontal="right" vertical="center"/>
    </xf>
    <xf numFmtId="2" fontId="12" fillId="2" borderId="0" xfId="0" applyNumberFormat="1" applyFont="1" applyFill="1" applyBorder="1" applyAlignment="1">
      <alignment horizontal="center"/>
    </xf>
    <xf numFmtId="165" fontId="6" fillId="4" borderId="15" xfId="0" applyNumberFormat="1" applyFont="1" applyFill="1" applyBorder="1" applyAlignment="1"/>
    <xf numFmtId="0" fontId="18" fillId="2" borderId="9" xfId="0" applyFont="1" applyFill="1" applyBorder="1" applyAlignment="1">
      <alignment vertical="center" wrapText="1"/>
    </xf>
    <xf numFmtId="165" fontId="6" fillId="0" borderId="11" xfId="0" applyNumberFormat="1" applyFont="1" applyFill="1" applyBorder="1" applyAlignment="1">
      <alignment horizontal="center" vertical="center" wrapText="1"/>
    </xf>
    <xf numFmtId="165" fontId="6" fillId="4" borderId="22" xfId="0" applyNumberFormat="1" applyFont="1" applyFill="1" applyBorder="1" applyAlignment="1">
      <alignment horizontal="center" vertical="center" wrapText="1"/>
    </xf>
    <xf numFmtId="165" fontId="6" fillId="8" borderId="22" xfId="0" applyNumberFormat="1" applyFont="1" applyFill="1" applyBorder="1" applyAlignment="1">
      <alignment horizontal="center" vertical="center" wrapText="1"/>
    </xf>
    <xf numFmtId="2" fontId="7" fillId="4" borderId="6" xfId="0" applyNumberFormat="1" applyFont="1" applyFill="1" applyBorder="1" applyAlignment="1">
      <alignment horizontal="center" vertical="center"/>
    </xf>
    <xf numFmtId="0" fontId="17" fillId="5" borderId="8" xfId="0" applyFont="1" applyFill="1" applyBorder="1" applyAlignment="1">
      <alignment horizontal="center" vertical="center"/>
    </xf>
    <xf numFmtId="2" fontId="3" fillId="3" borderId="11" xfId="0" applyNumberFormat="1" applyFont="1" applyFill="1" applyBorder="1" applyAlignment="1">
      <alignment vertical="center"/>
    </xf>
    <xf numFmtId="2" fontId="3" fillId="3" borderId="7" xfId="0" applyNumberFormat="1" applyFont="1" applyFill="1" applyBorder="1" applyAlignment="1">
      <alignment vertical="center"/>
    </xf>
    <xf numFmtId="165" fontId="7" fillId="4" borderId="11" xfId="0" applyNumberFormat="1" applyFont="1" applyFill="1" applyBorder="1" applyAlignment="1">
      <alignment horizontal="center" vertical="center"/>
    </xf>
    <xf numFmtId="2" fontId="9" fillId="0" borderId="0" xfId="0" applyNumberFormat="1" applyFont="1" applyBorder="1" applyAlignment="1">
      <alignment wrapText="1"/>
    </xf>
    <xf numFmtId="1" fontId="3" fillId="4" borderId="0" xfId="0" applyNumberFormat="1" applyFont="1" applyFill="1" applyBorder="1" applyAlignment="1">
      <alignment horizontal="right"/>
    </xf>
    <xf numFmtId="4" fontId="3" fillId="4" borderId="0" xfId="3" applyNumberFormat="1" applyFont="1" applyFill="1" applyBorder="1" applyAlignment="1">
      <alignment horizontal="right"/>
    </xf>
    <xf numFmtId="4" fontId="3" fillId="3" borderId="0" xfId="3" applyNumberFormat="1" applyFont="1" applyFill="1" applyBorder="1" applyAlignment="1"/>
    <xf numFmtId="4" fontId="3" fillId="4" borderId="0" xfId="3" applyNumberFormat="1" applyFont="1" applyFill="1" applyBorder="1" applyAlignment="1"/>
    <xf numFmtId="4" fontId="6" fillId="4" borderId="0" xfId="3" applyNumberFormat="1" applyFont="1" applyFill="1" applyBorder="1" applyAlignment="1">
      <alignment horizontal="right"/>
    </xf>
    <xf numFmtId="2" fontId="7" fillId="4" borderId="31" xfId="0" applyNumberFormat="1" applyFont="1" applyFill="1" applyBorder="1" applyAlignment="1">
      <alignment horizontal="center" vertical="center"/>
    </xf>
    <xf numFmtId="2" fontId="7" fillId="3" borderId="31" xfId="0" applyNumberFormat="1" applyFont="1" applyFill="1" applyBorder="1" applyAlignment="1">
      <alignment horizontal="center" vertical="center"/>
    </xf>
    <xf numFmtId="2" fontId="7" fillId="3" borderId="11" xfId="0" applyNumberFormat="1" applyFont="1" applyFill="1" applyBorder="1" applyAlignment="1">
      <alignment horizontal="center" vertical="center"/>
    </xf>
    <xf numFmtId="4" fontId="7" fillId="7" borderId="11" xfId="0" applyNumberFormat="1" applyFont="1" applyFill="1" applyBorder="1" applyAlignment="1">
      <alignment horizontal="center" vertical="center"/>
    </xf>
    <xf numFmtId="2" fontId="3" fillId="4" borderId="11" xfId="0" applyNumberFormat="1" applyFont="1" applyFill="1" applyBorder="1" applyAlignment="1">
      <alignment vertical="center"/>
    </xf>
    <xf numFmtId="2" fontId="9" fillId="0" borderId="0" xfId="0" applyNumberFormat="1" applyFont="1"/>
    <xf numFmtId="0" fontId="60" fillId="0" borderId="0" xfId="0" applyFont="1"/>
    <xf numFmtId="0" fontId="61" fillId="0" borderId="0" xfId="0" applyFont="1"/>
    <xf numFmtId="0" fontId="51" fillId="6" borderId="15" xfId="0" applyFont="1" applyFill="1" applyBorder="1"/>
    <xf numFmtId="165" fontId="3" fillId="4" borderId="0" xfId="0" applyNumberFormat="1" applyFont="1" applyFill="1" applyBorder="1" applyAlignment="1">
      <alignment horizontal="center"/>
    </xf>
    <xf numFmtId="165" fontId="3" fillId="3" borderId="0" xfId="0" applyNumberFormat="1" applyFont="1" applyFill="1" applyBorder="1" applyAlignment="1">
      <alignment horizontal="center"/>
    </xf>
    <xf numFmtId="1" fontId="3" fillId="4" borderId="0" xfId="0" applyNumberFormat="1" applyFont="1" applyFill="1" applyBorder="1" applyAlignment="1">
      <alignment horizontal="center"/>
    </xf>
    <xf numFmtId="1" fontId="3" fillId="3" borderId="0" xfId="0" applyNumberFormat="1" applyFont="1" applyFill="1" applyBorder="1" applyAlignment="1">
      <alignment horizontal="center"/>
    </xf>
    <xf numFmtId="0" fontId="3" fillId="6" borderId="15" xfId="0" applyFont="1" applyFill="1" applyBorder="1"/>
    <xf numFmtId="165" fontId="3" fillId="4" borderId="0" xfId="0" applyNumberFormat="1" applyFont="1" applyFill="1" applyBorder="1" applyAlignment="1"/>
    <xf numFmtId="0" fontId="9" fillId="0" borderId="0" xfId="0" applyFont="1" applyBorder="1"/>
    <xf numFmtId="2" fontId="12" fillId="2" borderId="9" xfId="0" applyNumberFormat="1" applyFont="1" applyFill="1" applyBorder="1" applyAlignment="1">
      <alignment horizontal="center"/>
    </xf>
    <xf numFmtId="2" fontId="12" fillId="2" borderId="5" xfId="0" applyNumberFormat="1" applyFont="1" applyFill="1" applyBorder="1" applyAlignment="1">
      <alignment horizontal="center" vertical="center"/>
    </xf>
    <xf numFmtId="165" fontId="12" fillId="2" borderId="9" xfId="0" applyNumberFormat="1" applyFont="1" applyFill="1" applyBorder="1" applyAlignment="1">
      <alignment horizontal="center"/>
    </xf>
    <xf numFmtId="2" fontId="12" fillId="2" borderId="5" xfId="0" applyNumberFormat="1" applyFont="1" applyFill="1" applyBorder="1" applyAlignment="1">
      <alignment horizontal="center"/>
    </xf>
    <xf numFmtId="165" fontId="7" fillId="3" borderId="11" xfId="0" applyNumberFormat="1" applyFont="1" applyFill="1" applyBorder="1" applyAlignment="1">
      <alignment horizontal="center" vertical="center"/>
    </xf>
    <xf numFmtId="2" fontId="7" fillId="4" borderId="32" xfId="0" applyNumberFormat="1" applyFont="1" applyFill="1" applyBorder="1" applyAlignment="1">
      <alignment horizontal="center" vertical="center"/>
    </xf>
    <xf numFmtId="2" fontId="7" fillId="3" borderId="6" xfId="0" applyNumberFormat="1" applyFont="1" applyFill="1" applyBorder="1" applyAlignment="1">
      <alignment horizontal="center" vertical="center"/>
    </xf>
    <xf numFmtId="165" fontId="17" fillId="2" borderId="5" xfId="0" applyNumberFormat="1" applyFont="1" applyFill="1" applyBorder="1" applyAlignment="1">
      <alignment horizontal="right" vertical="center"/>
    </xf>
    <xf numFmtId="0" fontId="6" fillId="4" borderId="0" xfId="0" applyNumberFormat="1" applyFont="1" applyFill="1" applyBorder="1" applyAlignment="1">
      <alignment horizontal="center"/>
    </xf>
    <xf numFmtId="3" fontId="7" fillId="4" borderId="20" xfId="0" applyNumberFormat="1" applyFont="1" applyFill="1" applyBorder="1" applyAlignment="1">
      <alignment vertical="center"/>
    </xf>
    <xf numFmtId="10" fontId="7" fillId="4" borderId="27" xfId="0" applyNumberFormat="1" applyFont="1" applyFill="1" applyBorder="1" applyAlignment="1">
      <alignment horizontal="left" vertical="center"/>
    </xf>
    <xf numFmtId="2" fontId="7" fillId="3" borderId="20" xfId="0" applyNumberFormat="1" applyFont="1" applyFill="1" applyBorder="1" applyAlignment="1">
      <alignment vertical="center"/>
    </xf>
    <xf numFmtId="165" fontId="7" fillId="3" borderId="44" xfId="0" applyNumberFormat="1" applyFont="1" applyFill="1" applyBorder="1" applyAlignment="1">
      <alignment horizontal="center" vertical="center"/>
    </xf>
    <xf numFmtId="2" fontId="7" fillId="4" borderId="52" xfId="0" applyNumberFormat="1" applyFont="1" applyFill="1" applyBorder="1" applyAlignment="1">
      <alignment horizontal="center" vertical="center"/>
    </xf>
    <xf numFmtId="2" fontId="7" fillId="3" borderId="52" xfId="0" applyNumberFormat="1" applyFont="1" applyFill="1" applyBorder="1" applyAlignment="1">
      <alignment horizontal="center" vertical="center"/>
    </xf>
    <xf numFmtId="0" fontId="0" fillId="6" borderId="20" xfId="0" applyFill="1" applyBorder="1"/>
    <xf numFmtId="0" fontId="0" fillId="6" borderId="21" xfId="0" applyFill="1" applyBorder="1"/>
    <xf numFmtId="165" fontId="3" fillId="4" borderId="0" xfId="0" applyNumberFormat="1" applyFont="1" applyFill="1" applyBorder="1" applyAlignment="1">
      <alignment horizontal="right"/>
    </xf>
    <xf numFmtId="0" fontId="12" fillId="2" borderId="6" xfId="0" applyFont="1" applyFill="1" applyBorder="1" applyAlignment="1">
      <alignment horizontal="left" vertical="center"/>
    </xf>
    <xf numFmtId="2" fontId="4" fillId="4" borderId="8" xfId="0" applyNumberFormat="1" applyFont="1" applyFill="1" applyBorder="1" applyAlignment="1">
      <alignment vertical="center"/>
    </xf>
    <xf numFmtId="2" fontId="3" fillId="4" borderId="12" xfId="0" applyNumberFormat="1" applyFont="1" applyFill="1" applyBorder="1" applyAlignment="1">
      <alignment vertical="center"/>
    </xf>
    <xf numFmtId="4" fontId="3" fillId="3" borderId="9" xfId="3" applyNumberFormat="1" applyFont="1" applyFill="1" applyBorder="1" applyAlignment="1">
      <alignment horizontal="right"/>
    </xf>
    <xf numFmtId="165" fontId="3" fillId="3" borderId="0" xfId="0" applyNumberFormat="1" applyFont="1" applyFill="1" applyBorder="1" applyAlignment="1">
      <alignment horizontal="right"/>
    </xf>
    <xf numFmtId="2" fontId="7" fillId="3" borderId="53" xfId="0" applyNumberFormat="1" applyFont="1" applyFill="1" applyBorder="1" applyAlignment="1">
      <alignment vertical="center"/>
    </xf>
    <xf numFmtId="165" fontId="6" fillId="3" borderId="0" xfId="0" applyNumberFormat="1" applyFont="1" applyFill="1" applyBorder="1" applyAlignment="1">
      <alignment horizontal="right"/>
    </xf>
    <xf numFmtId="1" fontId="6" fillId="3" borderId="0" xfId="0" applyNumberFormat="1" applyFont="1" applyFill="1" applyBorder="1" applyAlignment="1">
      <alignment horizontal="right"/>
    </xf>
    <xf numFmtId="1" fontId="3" fillId="3" borderId="0" xfId="0" applyNumberFormat="1" applyFont="1" applyFill="1" applyBorder="1" applyAlignment="1">
      <alignment horizontal="right"/>
    </xf>
    <xf numFmtId="2" fontId="69" fillId="3" borderId="0" xfId="0" applyNumberFormat="1" applyFont="1" applyFill="1" applyBorder="1" applyAlignment="1">
      <alignment horizontal="center" vertical="center"/>
    </xf>
    <xf numFmtId="2" fontId="69" fillId="4" borderId="0" xfId="0" applyNumberFormat="1" applyFont="1" applyFill="1" applyBorder="1" applyAlignment="1">
      <alignment horizontal="center" vertical="center"/>
    </xf>
    <xf numFmtId="2" fontId="69" fillId="3" borderId="9" xfId="0" applyNumberFormat="1" applyFont="1" applyFill="1" applyBorder="1" applyAlignment="1">
      <alignment horizontal="center" vertical="center"/>
    </xf>
    <xf numFmtId="2" fontId="51" fillId="3" borderId="7" xfId="0" applyNumberFormat="1" applyFont="1" applyFill="1" applyBorder="1" applyAlignment="1">
      <alignment vertical="center"/>
    </xf>
    <xf numFmtId="2" fontId="3" fillId="4" borderId="11" xfId="0" applyNumberFormat="1" applyFont="1" applyFill="1" applyBorder="1" applyAlignment="1">
      <alignment vertical="center" wrapText="1"/>
    </xf>
    <xf numFmtId="2" fontId="72" fillId="4" borderId="6" xfId="0" applyNumberFormat="1" applyFont="1" applyFill="1" applyBorder="1" applyAlignment="1">
      <alignment vertical="center"/>
    </xf>
    <xf numFmtId="2" fontId="3" fillId="4" borderId="0" xfId="0" applyNumberFormat="1" applyFont="1" applyFill="1" applyBorder="1" applyAlignment="1">
      <alignment horizontal="center"/>
    </xf>
    <xf numFmtId="2" fontId="56" fillId="3" borderId="9" xfId="0" applyNumberFormat="1" applyFont="1" applyFill="1" applyBorder="1" applyAlignment="1">
      <alignment horizontal="center" vertical="center"/>
    </xf>
    <xf numFmtId="0" fontId="75" fillId="6" borderId="15" xfId="0" applyFont="1" applyFill="1" applyBorder="1" applyAlignment="1">
      <alignment horizontal="center" vertical="center" wrapText="1"/>
    </xf>
    <xf numFmtId="0" fontId="75" fillId="6" borderId="16" xfId="0" applyFont="1" applyFill="1" applyBorder="1" applyAlignment="1">
      <alignment horizontal="center" vertical="center" wrapText="1"/>
    </xf>
    <xf numFmtId="2" fontId="75" fillId="6" borderId="15" xfId="0" applyNumberFormat="1" applyFont="1" applyFill="1" applyBorder="1" applyAlignment="1">
      <alignment horizontal="center" vertical="center" wrapText="1"/>
    </xf>
    <xf numFmtId="2" fontId="75" fillId="6" borderId="16" xfId="0" applyNumberFormat="1" applyFont="1" applyFill="1" applyBorder="1" applyAlignment="1">
      <alignment horizontal="center" vertical="center" wrapText="1"/>
    </xf>
    <xf numFmtId="0" fontId="77" fillId="0" borderId="11" xfId="0" applyFont="1" applyFill="1" applyBorder="1" applyAlignment="1">
      <alignment vertical="center"/>
    </xf>
    <xf numFmtId="0" fontId="77" fillId="0" borderId="11"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vertical="center"/>
    </xf>
    <xf numFmtId="2" fontId="5" fillId="3" borderId="8" xfId="0" applyNumberFormat="1" applyFont="1" applyFill="1" applyBorder="1" applyAlignment="1">
      <alignment horizontal="center" vertical="center"/>
    </xf>
    <xf numFmtId="2" fontId="5" fillId="3" borderId="9" xfId="0" applyNumberFormat="1" applyFont="1" applyFill="1" applyBorder="1" applyAlignment="1">
      <alignment horizontal="center" vertical="center"/>
    </xf>
    <xf numFmtId="2" fontId="7" fillId="3" borderId="9" xfId="0" applyNumberFormat="1" applyFont="1" applyFill="1" applyBorder="1" applyAlignment="1">
      <alignment horizontal="center" vertical="center"/>
    </xf>
    <xf numFmtId="2" fontId="3" fillId="4" borderId="7" xfId="0" applyNumberFormat="1" applyFont="1" applyFill="1" applyBorder="1" applyAlignment="1">
      <alignment vertical="center"/>
    </xf>
    <xf numFmtId="4" fontId="3" fillId="4" borderId="7" xfId="0" applyNumberFormat="1" applyFont="1" applyFill="1" applyBorder="1" applyAlignment="1">
      <alignment horizontal="right" vertical="center"/>
    </xf>
    <xf numFmtId="4" fontId="3" fillId="4" borderId="18" xfId="0" applyNumberFormat="1" applyFont="1" applyFill="1" applyBorder="1" applyAlignment="1">
      <alignment horizontal="right" vertical="center"/>
    </xf>
    <xf numFmtId="2" fontId="78" fillId="4" borderId="6" xfId="0" applyNumberFormat="1" applyFont="1" applyFill="1" applyBorder="1" applyAlignment="1">
      <alignment horizontal="center" vertical="center"/>
    </xf>
    <xf numFmtId="2" fontId="79" fillId="4" borderId="0" xfId="0" applyNumberFormat="1" applyFont="1" applyFill="1" applyBorder="1" applyAlignment="1">
      <alignment horizontal="center" vertical="center"/>
    </xf>
    <xf numFmtId="2" fontId="78" fillId="4" borderId="0" xfId="0" applyNumberFormat="1" applyFont="1" applyFill="1" applyBorder="1" applyAlignment="1">
      <alignment horizontal="center" vertical="center"/>
    </xf>
    <xf numFmtId="2" fontId="5" fillId="3" borderId="0" xfId="0" applyNumberFormat="1" applyFont="1" applyFill="1" applyBorder="1" applyAlignment="1">
      <alignment horizontal="center" vertical="center"/>
    </xf>
    <xf numFmtId="4" fontId="3" fillId="4" borderId="0" xfId="0" applyNumberFormat="1" applyFont="1" applyFill="1" applyBorder="1" applyAlignment="1"/>
    <xf numFmtId="4" fontId="3" fillId="3" borderId="0" xfId="0" applyNumberFormat="1" applyFont="1" applyFill="1" applyBorder="1" applyAlignment="1"/>
    <xf numFmtId="0" fontId="3" fillId="9" borderId="0" xfId="0" applyFont="1" applyFill="1"/>
    <xf numFmtId="2" fontId="32" fillId="9" borderId="0" xfId="0" applyNumberFormat="1" applyFont="1" applyFill="1" applyBorder="1" applyAlignment="1">
      <alignment horizontal="center" vertical="center"/>
    </xf>
    <xf numFmtId="0" fontId="49" fillId="0" borderId="54" xfId="0" applyFont="1" applyBorder="1"/>
    <xf numFmtId="0" fontId="25" fillId="0" borderId="54" xfId="0" applyFont="1" applyBorder="1" applyAlignment="1">
      <alignment wrapText="1"/>
    </xf>
    <xf numFmtId="0" fontId="6" fillId="4" borderId="60" xfId="0" applyFont="1" applyFill="1" applyBorder="1" applyAlignment="1">
      <alignment horizontal="center" vertical="center" wrapText="1"/>
    </xf>
    <xf numFmtId="165" fontId="6" fillId="4" borderId="60" xfId="0" applyNumberFormat="1" applyFont="1" applyFill="1" applyBorder="1" applyAlignment="1">
      <alignment horizontal="center" vertical="center"/>
    </xf>
    <xf numFmtId="9" fontId="6" fillId="4" borderId="60" xfId="0" applyNumberFormat="1" applyFont="1" applyFill="1" applyBorder="1" applyAlignment="1">
      <alignment horizontal="center" vertical="center"/>
    </xf>
    <xf numFmtId="0" fontId="6" fillId="8" borderId="60" xfId="0" applyFont="1" applyFill="1" applyBorder="1" applyAlignment="1">
      <alignment horizontal="center" vertical="center" wrapText="1"/>
    </xf>
    <xf numFmtId="165" fontId="6" fillId="4" borderId="60" xfId="0" applyNumberFormat="1" applyFont="1" applyFill="1" applyBorder="1" applyAlignment="1">
      <alignment horizontal="left" vertical="center"/>
    </xf>
    <xf numFmtId="9" fontId="6" fillId="8" borderId="60" xfId="0" applyNumberFormat="1" applyFont="1" applyFill="1" applyBorder="1" applyAlignment="1">
      <alignment vertical="center" wrapText="1"/>
    </xf>
    <xf numFmtId="0" fontId="6" fillId="8" borderId="60" xfId="0" applyFont="1" applyFill="1" applyBorder="1" applyAlignment="1">
      <alignment vertical="center"/>
    </xf>
    <xf numFmtId="9" fontId="6" fillId="4" borderId="60" xfId="0" applyNumberFormat="1" applyFont="1" applyFill="1" applyBorder="1" applyAlignment="1">
      <alignment vertical="center" wrapText="1"/>
    </xf>
    <xf numFmtId="0" fontId="6" fillId="4" borderId="60" xfId="0" applyFont="1" applyFill="1" applyBorder="1" applyAlignment="1">
      <alignment vertical="center"/>
    </xf>
    <xf numFmtId="165" fontId="6" fillId="8" borderId="60" xfId="0" applyNumberFormat="1" applyFont="1" applyFill="1" applyBorder="1" applyAlignment="1">
      <alignment horizontal="center" vertical="center" wrapText="1"/>
    </xf>
    <xf numFmtId="165" fontId="6" fillId="8" borderId="60" xfId="0" applyNumberFormat="1" applyFont="1" applyFill="1" applyBorder="1" applyAlignment="1">
      <alignment horizontal="left" vertical="center"/>
    </xf>
    <xf numFmtId="0" fontId="6" fillId="0" borderId="60" xfId="0" applyFont="1" applyFill="1" applyBorder="1" applyAlignment="1">
      <alignment horizontal="center" vertical="center" wrapText="1"/>
    </xf>
    <xf numFmtId="165" fontId="6" fillId="0" borderId="60" xfId="0" applyNumberFormat="1" applyFont="1" applyBorder="1" applyAlignment="1">
      <alignment horizontal="left" vertical="center"/>
    </xf>
    <xf numFmtId="0" fontId="6" fillId="0" borderId="60" xfId="0" applyFont="1" applyBorder="1" applyAlignment="1">
      <alignment vertical="center"/>
    </xf>
    <xf numFmtId="0" fontId="3" fillId="0" borderId="60" xfId="0" applyFont="1" applyFill="1" applyBorder="1" applyAlignment="1">
      <alignment horizontal="center" vertical="center" wrapText="1"/>
    </xf>
    <xf numFmtId="166" fontId="3" fillId="0" borderId="11" xfId="0" applyNumberFormat="1" applyFont="1" applyBorder="1" applyAlignment="1">
      <alignment horizontal="center" vertical="center"/>
    </xf>
    <xf numFmtId="166" fontId="3" fillId="4" borderId="22" xfId="0" applyNumberFormat="1" applyFont="1" applyFill="1" applyBorder="1" applyAlignment="1">
      <alignment horizontal="center" vertical="center"/>
    </xf>
    <xf numFmtId="166" fontId="3" fillId="8" borderId="22" xfId="0" applyNumberFormat="1" applyFont="1" applyFill="1" applyBorder="1" applyAlignment="1">
      <alignment horizontal="center" vertical="center"/>
    </xf>
    <xf numFmtId="0" fontId="15" fillId="3" borderId="20" xfId="0" applyFont="1" applyFill="1" applyBorder="1" applyAlignment="1">
      <alignment vertical="center" wrapText="1"/>
    </xf>
    <xf numFmtId="0" fontId="45" fillId="3" borderId="0" xfId="0" applyFont="1" applyFill="1" applyBorder="1" applyAlignment="1">
      <alignment horizontal="center" vertical="center"/>
    </xf>
    <xf numFmtId="0" fontId="45" fillId="3" borderId="21" xfId="0" applyFont="1" applyFill="1" applyBorder="1" applyAlignment="1">
      <alignment horizontal="center" vertical="center" wrapText="1"/>
    </xf>
    <xf numFmtId="0" fontId="4" fillId="0" borderId="64" xfId="0" applyFont="1" applyFill="1" applyBorder="1" applyAlignment="1">
      <alignment vertical="center"/>
    </xf>
    <xf numFmtId="0" fontId="77" fillId="0" borderId="65" xfId="0" applyFont="1" applyFill="1" applyBorder="1" applyAlignment="1">
      <alignment vertical="center"/>
    </xf>
    <xf numFmtId="0" fontId="4" fillId="0" borderId="67" xfId="0" applyFont="1" applyFill="1" applyBorder="1" applyAlignment="1">
      <alignment horizontal="left" vertical="center"/>
    </xf>
    <xf numFmtId="0" fontId="8" fillId="0" borderId="68" xfId="2" applyFill="1" applyBorder="1" applyAlignment="1" applyProtection="1">
      <alignment horizontal="left" vertical="center" wrapText="1"/>
    </xf>
    <xf numFmtId="0" fontId="4" fillId="0" borderId="69" xfId="0" applyFont="1" applyFill="1" applyBorder="1" applyAlignment="1">
      <alignment vertical="center"/>
    </xf>
    <xf numFmtId="0" fontId="4" fillId="0" borderId="70" xfId="0" applyFont="1" applyFill="1" applyBorder="1" applyAlignment="1">
      <alignment vertical="center"/>
    </xf>
    <xf numFmtId="0" fontId="3" fillId="0" borderId="71" xfId="0" applyFont="1" applyFill="1" applyBorder="1" applyAlignment="1">
      <alignment vertical="center"/>
    </xf>
    <xf numFmtId="0" fontId="8" fillId="0" borderId="72" xfId="2" applyFill="1" applyBorder="1" applyAlignment="1" applyProtection="1">
      <alignment horizontal="left" vertical="center" wrapText="1"/>
    </xf>
    <xf numFmtId="0" fontId="8" fillId="0" borderId="55" xfId="2" applyBorder="1" applyAlignment="1" applyProtection="1">
      <alignment vertical="center"/>
    </xf>
    <xf numFmtId="0" fontId="27" fillId="2" borderId="0" xfId="0" applyFont="1" applyFill="1" applyBorder="1" applyAlignment="1">
      <alignment vertical="center"/>
    </xf>
    <xf numFmtId="0" fontId="27" fillId="0" borderId="55" xfId="0" applyFont="1" applyBorder="1" applyAlignment="1">
      <alignment vertical="center" wrapText="1"/>
    </xf>
    <xf numFmtId="0" fontId="26" fillId="2" borderId="0" xfId="0" applyFont="1" applyFill="1" applyBorder="1" applyAlignment="1">
      <alignment vertical="center"/>
    </xf>
    <xf numFmtId="0" fontId="50" fillId="0" borderId="55" xfId="0" applyFont="1" applyBorder="1" applyAlignment="1">
      <alignment vertical="center"/>
    </xf>
    <xf numFmtId="0" fontId="26" fillId="0" borderId="55" xfId="0" applyFont="1" applyBorder="1" applyAlignment="1">
      <alignment vertical="center" wrapText="1"/>
    </xf>
    <xf numFmtId="0" fontId="8" fillId="0" borderId="56" xfId="2" applyBorder="1" applyAlignment="1" applyProtection="1">
      <alignment vertical="center"/>
    </xf>
    <xf numFmtId="0" fontId="27" fillId="2" borderId="28" xfId="0" applyFont="1" applyFill="1" applyBorder="1" applyAlignment="1">
      <alignment vertical="center"/>
    </xf>
    <xf numFmtId="0" fontId="27" fillId="0" borderId="56" xfId="0" applyFont="1" applyBorder="1" applyAlignment="1">
      <alignment horizontal="left" vertical="center" wrapText="1"/>
    </xf>
    <xf numFmtId="0" fontId="8" fillId="0" borderId="57" xfId="2" applyBorder="1" applyAlignment="1" applyProtection="1">
      <alignment vertical="center"/>
    </xf>
    <xf numFmtId="0" fontId="26" fillId="2" borderId="58" xfId="0" applyFont="1" applyFill="1" applyBorder="1" applyAlignment="1">
      <alignment vertical="center"/>
    </xf>
    <xf numFmtId="0" fontId="26" fillId="0" borderId="57" xfId="0" applyFont="1" applyBorder="1" applyAlignment="1">
      <alignment vertical="center" wrapText="1"/>
    </xf>
    <xf numFmtId="0" fontId="8" fillId="0" borderId="55" xfId="2" applyFont="1" applyBorder="1" applyAlignment="1" applyProtection="1">
      <alignment vertical="center"/>
    </xf>
    <xf numFmtId="0" fontId="8" fillId="0" borderId="56" xfId="2" applyFont="1" applyBorder="1" applyAlignment="1" applyProtection="1">
      <alignment vertical="center"/>
    </xf>
    <xf numFmtId="0" fontId="27" fillId="0" borderId="56" xfId="0" applyFont="1" applyBorder="1" applyAlignment="1">
      <alignment vertical="center" wrapText="1"/>
    </xf>
    <xf numFmtId="0" fontId="27" fillId="2" borderId="58" xfId="0" applyFont="1" applyFill="1" applyBorder="1" applyAlignment="1">
      <alignment vertical="center"/>
    </xf>
    <xf numFmtId="0" fontId="8" fillId="0" borderId="59" xfId="2" applyFont="1" applyBorder="1" applyAlignment="1" applyProtection="1">
      <alignment vertical="center"/>
    </xf>
    <xf numFmtId="0" fontId="26" fillId="2" borderId="4" xfId="0" applyFont="1" applyFill="1" applyBorder="1" applyAlignment="1">
      <alignment vertical="center"/>
    </xf>
    <xf numFmtId="0" fontId="26" fillId="0" borderId="59" xfId="0" applyFont="1" applyBorder="1" applyAlignment="1">
      <alignment vertical="center" wrapText="1"/>
    </xf>
    <xf numFmtId="0" fontId="6" fillId="8" borderId="73" xfId="0" applyFont="1" applyFill="1" applyBorder="1" applyAlignment="1">
      <alignment horizontal="center" vertical="center" wrapText="1"/>
    </xf>
    <xf numFmtId="165" fontId="6" fillId="8" borderId="73" xfId="0" applyNumberFormat="1" applyFont="1" applyFill="1" applyBorder="1" applyAlignment="1">
      <alignment horizontal="left" vertical="center"/>
    </xf>
    <xf numFmtId="0" fontId="6" fillId="8" borderId="73" xfId="0" applyFont="1" applyFill="1" applyBorder="1" applyAlignment="1">
      <alignment vertical="center"/>
    </xf>
    <xf numFmtId="0" fontId="3" fillId="8" borderId="74" xfId="0" applyFont="1" applyFill="1" applyBorder="1" applyAlignment="1">
      <alignment horizontal="center" vertical="center" wrapText="1"/>
    </xf>
    <xf numFmtId="0" fontId="3" fillId="4" borderId="60" xfId="0" applyFont="1" applyFill="1" applyBorder="1" applyAlignment="1">
      <alignment horizontal="left" vertical="center"/>
    </xf>
    <xf numFmtId="165" fontId="6" fillId="8" borderId="10" xfId="0" applyNumberFormat="1" applyFont="1" applyFill="1" applyBorder="1" applyAlignment="1">
      <alignment horizontal="center" vertical="center" wrapText="1"/>
    </xf>
    <xf numFmtId="166" fontId="3" fillId="8" borderId="10" xfId="0" applyNumberFormat="1" applyFont="1" applyFill="1" applyBorder="1" applyAlignment="1">
      <alignment horizontal="center" vertical="center"/>
    </xf>
    <xf numFmtId="0" fontId="3" fillId="8" borderId="78" xfId="0" applyFont="1" applyFill="1" applyBorder="1" applyAlignment="1">
      <alignment horizontal="center" vertical="center" wrapText="1"/>
    </xf>
    <xf numFmtId="0" fontId="6" fillId="4" borderId="80" xfId="0" applyFont="1" applyFill="1" applyBorder="1" applyAlignment="1">
      <alignment horizontal="center" vertical="center" wrapText="1"/>
    </xf>
    <xf numFmtId="0" fontId="6" fillId="4" borderId="81" xfId="0" applyFont="1" applyFill="1" applyBorder="1" applyAlignment="1">
      <alignment horizontal="center" vertical="center" wrapText="1"/>
    </xf>
    <xf numFmtId="1" fontId="3" fillId="4" borderId="81" xfId="0" applyNumberFormat="1" applyFont="1" applyFill="1" applyBorder="1" applyAlignment="1">
      <alignment horizontal="center" vertical="center"/>
    </xf>
    <xf numFmtId="165" fontId="3" fillId="4" borderId="81" xfId="0" applyNumberFormat="1" applyFont="1" applyFill="1" applyBorder="1" applyAlignment="1">
      <alignment horizontal="center" vertical="center"/>
    </xf>
    <xf numFmtId="0" fontId="6" fillId="4" borderId="82" xfId="0" applyFont="1" applyFill="1" applyBorder="1" applyAlignment="1">
      <alignment vertical="center"/>
    </xf>
    <xf numFmtId="0" fontId="6" fillId="0" borderId="67" xfId="0" applyFont="1" applyFill="1" applyBorder="1" applyAlignment="1">
      <alignment horizontal="center" vertical="center" wrapText="1"/>
    </xf>
    <xf numFmtId="0" fontId="6" fillId="0" borderId="83" xfId="0" applyFont="1" applyBorder="1" applyAlignment="1">
      <alignment vertical="center"/>
    </xf>
    <xf numFmtId="0" fontId="6" fillId="4" borderId="84" xfId="0" applyFont="1" applyFill="1" applyBorder="1" applyAlignment="1">
      <alignment horizontal="center" vertical="center" wrapText="1"/>
    </xf>
    <xf numFmtId="0" fontId="6" fillId="4" borderId="85" xfId="0" applyFont="1" applyFill="1" applyBorder="1" applyAlignment="1">
      <alignment vertical="center"/>
    </xf>
    <xf numFmtId="0" fontId="6" fillId="8" borderId="84" xfId="0" applyFont="1" applyFill="1" applyBorder="1" applyAlignment="1">
      <alignment horizontal="center" vertical="center" wrapText="1"/>
    </xf>
    <xf numFmtId="0" fontId="6" fillId="8" borderId="85" xfId="0" applyFont="1" applyFill="1" applyBorder="1" applyAlignment="1">
      <alignment vertical="center"/>
    </xf>
    <xf numFmtId="0" fontId="6" fillId="8" borderId="86" xfId="0" applyFont="1" applyFill="1" applyBorder="1" applyAlignment="1">
      <alignment horizontal="center" vertical="center" wrapText="1"/>
    </xf>
    <xf numFmtId="0" fontId="6" fillId="8" borderId="87" xfId="0" applyFont="1" applyFill="1" applyBorder="1" applyAlignment="1">
      <alignment vertical="center"/>
    </xf>
    <xf numFmtId="0" fontId="8" fillId="0" borderId="66" xfId="2" applyBorder="1" applyAlignment="1" applyProtection="1">
      <alignment vertical="center"/>
    </xf>
    <xf numFmtId="0" fontId="8" fillId="0" borderId="68" xfId="2" applyBorder="1" applyAlignment="1" applyProtection="1">
      <alignment vertical="center"/>
    </xf>
    <xf numFmtId="0" fontId="57" fillId="5" borderId="37" xfId="0" applyFont="1" applyFill="1" applyBorder="1" applyAlignment="1">
      <alignment horizontal="center" vertical="center" wrapText="1"/>
    </xf>
    <xf numFmtId="3" fontId="7" fillId="4" borderId="64" xfId="0" applyNumberFormat="1" applyFont="1" applyFill="1" applyBorder="1" applyAlignment="1">
      <alignment vertical="center"/>
    </xf>
    <xf numFmtId="2" fontId="7" fillId="4" borderId="89" xfId="0" applyNumberFormat="1" applyFont="1" applyFill="1" applyBorder="1" applyAlignment="1">
      <alignment horizontal="center" vertical="center"/>
    </xf>
    <xf numFmtId="2" fontId="7" fillId="4" borderId="90" xfId="0" applyNumberFormat="1" applyFont="1" applyFill="1" applyBorder="1" applyAlignment="1">
      <alignment horizontal="center" vertical="center"/>
    </xf>
    <xf numFmtId="2" fontId="7" fillId="4" borderId="91" xfId="0" applyNumberFormat="1" applyFont="1" applyFill="1" applyBorder="1" applyAlignment="1">
      <alignment horizontal="center" vertical="center"/>
    </xf>
    <xf numFmtId="10" fontId="7" fillId="4" borderId="67" xfId="0" applyNumberFormat="1" applyFont="1" applyFill="1" applyBorder="1" applyAlignment="1">
      <alignment horizontal="left" vertical="center"/>
    </xf>
    <xf numFmtId="2" fontId="7" fillId="4" borderId="92" xfId="0" applyNumberFormat="1" applyFont="1" applyFill="1" applyBorder="1" applyAlignment="1">
      <alignment horizontal="center" vertical="center"/>
    </xf>
    <xf numFmtId="2" fontId="7" fillId="3" borderId="69" xfId="0" applyNumberFormat="1" applyFont="1" applyFill="1" applyBorder="1" applyAlignment="1">
      <alignment vertical="center"/>
    </xf>
    <xf numFmtId="2" fontId="7" fillId="3" borderId="92" xfId="0" applyNumberFormat="1" applyFont="1" applyFill="1" applyBorder="1" applyAlignment="1">
      <alignment horizontal="center" vertical="center"/>
    </xf>
    <xf numFmtId="3" fontId="7" fillId="4" borderId="69" xfId="0" applyNumberFormat="1" applyFont="1" applyFill="1" applyBorder="1" applyAlignment="1">
      <alignment vertical="center"/>
    </xf>
    <xf numFmtId="2" fontId="7" fillId="3" borderId="93" xfId="0" applyNumberFormat="1" applyFont="1" applyFill="1" applyBorder="1" applyAlignment="1">
      <alignment vertical="center" wrapText="1"/>
    </xf>
    <xf numFmtId="2" fontId="7" fillId="4" borderId="94" xfId="0" applyNumberFormat="1" applyFont="1" applyFill="1" applyBorder="1" applyAlignment="1">
      <alignment horizontal="center" vertical="center"/>
    </xf>
    <xf numFmtId="2" fontId="7" fillId="4" borderId="95" xfId="0" applyNumberFormat="1" applyFont="1" applyFill="1" applyBorder="1" applyAlignment="1">
      <alignment horizontal="center" vertical="center"/>
    </xf>
    <xf numFmtId="2" fontId="15" fillId="4" borderId="31" xfId="0" applyNumberFormat="1" applyFont="1" applyFill="1" applyBorder="1" applyAlignment="1">
      <alignment horizontal="center" vertical="center"/>
    </xf>
    <xf numFmtId="2" fontId="15" fillId="4" borderId="32" xfId="0" applyNumberFormat="1" applyFont="1" applyFill="1" applyBorder="1" applyAlignment="1">
      <alignment horizontal="center" vertical="center"/>
    </xf>
    <xf numFmtId="2" fontId="15" fillId="4" borderId="94" xfId="0" applyNumberFormat="1" applyFont="1" applyFill="1" applyBorder="1" applyAlignment="1">
      <alignment horizontal="center" vertical="center"/>
    </xf>
    <xf numFmtId="2" fontId="15" fillId="3" borderId="31" xfId="0" applyNumberFormat="1" applyFont="1" applyFill="1" applyBorder="1" applyAlignment="1">
      <alignment horizontal="center" vertical="center"/>
    </xf>
    <xf numFmtId="2" fontId="15" fillId="3" borderId="52" xfId="0" applyNumberFormat="1" applyFont="1" applyFill="1" applyBorder="1" applyAlignment="1">
      <alignment horizontal="center" vertical="center"/>
    </xf>
    <xf numFmtId="2" fontId="15" fillId="4" borderId="52" xfId="0" applyNumberFormat="1" applyFont="1" applyFill="1" applyBorder="1" applyAlignment="1">
      <alignment horizontal="center" vertical="center"/>
    </xf>
    <xf numFmtId="2" fontId="15" fillId="4" borderId="0" xfId="0" applyNumberFormat="1" applyFont="1" applyFill="1" applyBorder="1" applyAlignment="1">
      <alignment horizontal="center" vertical="center"/>
    </xf>
    <xf numFmtId="2" fontId="15" fillId="3" borderId="0" xfId="0" applyNumberFormat="1" applyFont="1" applyFill="1" applyBorder="1" applyAlignment="1">
      <alignment horizontal="center" vertical="center"/>
    </xf>
    <xf numFmtId="2" fontId="15" fillId="4" borderId="92" xfId="0" applyNumberFormat="1" applyFont="1" applyFill="1" applyBorder="1" applyAlignment="1">
      <alignment horizontal="center" vertical="center"/>
    </xf>
    <xf numFmtId="2" fontId="15" fillId="3" borderId="20" xfId="0" applyNumberFormat="1" applyFont="1" applyFill="1" applyBorder="1" applyAlignment="1">
      <alignment vertical="center"/>
    </xf>
    <xf numFmtId="165" fontId="15" fillId="3" borderId="11" xfId="0" applyNumberFormat="1" applyFont="1" applyFill="1" applyBorder="1" applyAlignment="1">
      <alignment horizontal="center" vertical="center"/>
    </xf>
    <xf numFmtId="3" fontId="15" fillId="4" borderId="20" xfId="0" applyNumberFormat="1" applyFont="1" applyFill="1" applyBorder="1" applyAlignment="1">
      <alignment vertical="center"/>
    </xf>
    <xf numFmtId="165" fontId="15" fillId="4" borderId="11" xfId="0" applyNumberFormat="1" applyFont="1" applyFill="1" applyBorder="1" applyAlignment="1">
      <alignment horizontal="center" vertical="center"/>
    </xf>
    <xf numFmtId="0" fontId="0" fillId="9" borderId="0" xfId="0" applyFont="1" applyFill="1" applyBorder="1" applyAlignment="1"/>
    <xf numFmtId="0" fontId="0" fillId="9" borderId="0" xfId="0" applyFont="1" applyFill="1" applyBorder="1" applyAlignment="1">
      <alignment horizontal="center" vertical="center"/>
    </xf>
    <xf numFmtId="0" fontId="0" fillId="9" borderId="0" xfId="0" applyFont="1" applyFill="1" applyBorder="1" applyAlignment="1">
      <alignment vertical="center"/>
    </xf>
    <xf numFmtId="0" fontId="10" fillId="9" borderId="0" xfId="0" applyFont="1" applyFill="1" applyAlignment="1">
      <alignment wrapText="1"/>
    </xf>
    <xf numFmtId="0" fontId="10" fillId="9" borderId="0" xfId="0" applyFont="1" applyFill="1" applyBorder="1"/>
    <xf numFmtId="0" fontId="10" fillId="9" borderId="0" xfId="0" applyFont="1" applyFill="1"/>
    <xf numFmtId="0" fontId="25" fillId="9" borderId="0" xfId="0" applyFont="1" applyFill="1"/>
    <xf numFmtId="0" fontId="26" fillId="9" borderId="0" xfId="0" applyFont="1" applyFill="1" applyAlignment="1">
      <alignment vertical="center"/>
    </xf>
    <xf numFmtId="0" fontId="49" fillId="9" borderId="0" xfId="0" applyFont="1" applyFill="1"/>
    <xf numFmtId="0" fontId="25" fillId="9" borderId="0" xfId="0" applyFont="1" applyFill="1" applyAlignment="1">
      <alignment wrapText="1"/>
    </xf>
    <xf numFmtId="0" fontId="13" fillId="9" borderId="0" xfId="0" applyFont="1" applyFill="1" applyBorder="1" applyAlignment="1">
      <alignment vertical="center"/>
    </xf>
    <xf numFmtId="0" fontId="8" fillId="9" borderId="0" xfId="2" applyFont="1" applyFill="1" applyBorder="1" applyAlignment="1" applyProtection="1">
      <alignment vertical="center" wrapText="1"/>
    </xf>
    <xf numFmtId="0" fontId="15" fillId="9" borderId="0" xfId="0" applyFont="1" applyFill="1" applyBorder="1"/>
    <xf numFmtId="0" fontId="8" fillId="9" borderId="0" xfId="2" applyFill="1" applyBorder="1" applyAlignment="1" applyProtection="1">
      <alignment vertical="center"/>
    </xf>
    <xf numFmtId="0" fontId="51" fillId="9" borderId="0" xfId="0" applyFont="1" applyFill="1" applyBorder="1" applyAlignment="1">
      <alignment vertical="center"/>
    </xf>
    <xf numFmtId="0" fontId="20" fillId="9" borderId="0" xfId="0" applyFont="1" applyFill="1" applyBorder="1" applyAlignment="1">
      <alignment vertical="center"/>
    </xf>
    <xf numFmtId="0" fontId="55" fillId="9" borderId="0" xfId="0" applyFont="1" applyFill="1" applyBorder="1" applyAlignment="1">
      <alignment vertical="center"/>
    </xf>
    <xf numFmtId="0" fontId="6" fillId="9" borderId="0" xfId="0" applyFont="1" applyFill="1" applyBorder="1" applyAlignment="1">
      <alignment vertical="center"/>
    </xf>
    <xf numFmtId="0" fontId="46" fillId="9" borderId="0" xfId="0" applyFont="1" applyFill="1" applyBorder="1"/>
    <xf numFmtId="0" fontId="7" fillId="9" borderId="0" xfId="0" applyFont="1" applyFill="1" applyBorder="1"/>
    <xf numFmtId="0" fontId="7" fillId="9" borderId="0" xfId="0" applyFont="1" applyFill="1" applyBorder="1" applyAlignment="1"/>
    <xf numFmtId="0" fontId="46" fillId="9" borderId="0" xfId="0" applyFont="1" applyFill="1" applyBorder="1" applyAlignment="1">
      <alignment horizontal="left" vertical="center" wrapText="1"/>
    </xf>
    <xf numFmtId="0" fontId="7" fillId="9" borderId="0" xfId="0" applyFont="1" applyFill="1" applyBorder="1" applyAlignment="1">
      <alignment horizontal="left" vertical="center" wrapText="1"/>
    </xf>
    <xf numFmtId="0" fontId="46" fillId="9" borderId="0" xfId="0" applyFont="1" applyFill="1" applyBorder="1" applyAlignment="1"/>
    <xf numFmtId="0" fontId="46" fillId="9" borderId="0" xfId="0" applyFont="1" applyFill="1" applyBorder="1" applyAlignment="1">
      <alignment horizontal="left" vertical="center"/>
    </xf>
    <xf numFmtId="0" fontId="64" fillId="9" borderId="0" xfId="0" applyFont="1" applyFill="1"/>
    <xf numFmtId="0" fontId="29" fillId="9" borderId="0" xfId="0" applyFont="1" applyFill="1"/>
    <xf numFmtId="0" fontId="0" fillId="9" borderId="0" xfId="0" applyFill="1"/>
    <xf numFmtId="0" fontId="4" fillId="9" borderId="0" xfId="0" applyFont="1" applyFill="1"/>
    <xf numFmtId="0" fontId="5" fillId="9" borderId="0" xfId="0" applyFont="1" applyFill="1" applyAlignment="1">
      <alignment vertical="center"/>
    </xf>
    <xf numFmtId="0" fontId="33" fillId="9" borderId="0" xfId="0" applyFont="1" applyFill="1" applyAlignment="1">
      <alignment vertical="center"/>
    </xf>
    <xf numFmtId="0" fontId="3" fillId="9" borderId="0" xfId="0" applyFont="1" applyFill="1" applyAlignment="1">
      <alignment vertical="center" wrapText="1"/>
    </xf>
    <xf numFmtId="2" fontId="9" fillId="9" borderId="0" xfId="0" applyNumberFormat="1" applyFont="1" applyFill="1" applyBorder="1" applyAlignment="1">
      <alignment wrapText="1"/>
    </xf>
    <xf numFmtId="2" fontId="9" fillId="9" borderId="0" xfId="0" applyNumberFormat="1" applyFont="1" applyFill="1" applyBorder="1" applyAlignment="1">
      <alignment horizontal="left" vertical="center" wrapText="1"/>
    </xf>
    <xf numFmtId="2" fontId="9" fillId="9" borderId="0" xfId="0" applyNumberFormat="1" applyFont="1" applyFill="1" applyBorder="1" applyAlignment="1">
      <alignment vertical="center" wrapText="1"/>
    </xf>
    <xf numFmtId="0" fontId="51" fillId="9" borderId="0" xfId="0" applyFont="1" applyFill="1"/>
    <xf numFmtId="0" fontId="41" fillId="9" borderId="0" xfId="0" applyFont="1" applyFill="1" applyAlignment="1">
      <alignment vertical="center" wrapText="1"/>
    </xf>
    <xf numFmtId="0" fontId="65" fillId="9" borderId="0" xfId="0" applyFont="1" applyFill="1" applyBorder="1" applyAlignment="1">
      <alignment vertical="center"/>
    </xf>
    <xf numFmtId="0" fontId="36" fillId="9" borderId="0" xfId="0" applyFont="1" applyFill="1" applyBorder="1" applyAlignment="1">
      <alignment vertical="top"/>
    </xf>
    <xf numFmtId="0" fontId="70" fillId="9" borderId="0" xfId="0" applyFont="1" applyFill="1" applyBorder="1" applyAlignment="1">
      <alignment vertical="center"/>
    </xf>
    <xf numFmtId="0" fontId="36" fillId="9" borderId="0" xfId="0" applyFont="1" applyFill="1" applyBorder="1" applyAlignment="1">
      <alignment vertical="center"/>
    </xf>
    <xf numFmtId="10" fontId="36" fillId="9" borderId="0" xfId="0" applyNumberFormat="1" applyFont="1" applyFill="1" applyBorder="1" applyAlignment="1">
      <alignment vertical="center"/>
    </xf>
    <xf numFmtId="2" fontId="9" fillId="9" borderId="0" xfId="0" applyNumberFormat="1" applyFont="1" applyFill="1" applyBorder="1" applyAlignment="1">
      <alignment vertical="center"/>
    </xf>
    <xf numFmtId="2" fontId="9" fillId="9" borderId="0" xfId="0" applyNumberFormat="1" applyFont="1" applyFill="1" applyBorder="1" applyAlignment="1">
      <alignment horizontal="left" vertical="center"/>
    </xf>
    <xf numFmtId="0" fontId="0" fillId="9" borderId="0" xfId="0" applyFill="1" applyBorder="1"/>
    <xf numFmtId="0" fontId="0" fillId="9" borderId="13" xfId="0" applyFill="1" applyBorder="1" applyAlignment="1">
      <alignment horizontal="left"/>
    </xf>
    <xf numFmtId="10" fontId="0" fillId="9" borderId="0" xfId="0" applyNumberFormat="1" applyFill="1" applyBorder="1" applyAlignment="1">
      <alignment horizontal="center"/>
    </xf>
    <xf numFmtId="2" fontId="0" fillId="9" borderId="0" xfId="0" applyNumberFormat="1" applyFill="1" applyBorder="1" applyAlignment="1">
      <alignment horizontal="center"/>
    </xf>
    <xf numFmtId="165" fontId="0" fillId="9" borderId="0" xfId="0" applyNumberFormat="1" applyFill="1" applyBorder="1"/>
    <xf numFmtId="0" fontId="42" fillId="9" borderId="0" xfId="0" applyFont="1" applyFill="1" applyBorder="1" applyAlignment="1">
      <alignment vertical="center" wrapText="1"/>
    </xf>
    <xf numFmtId="0" fontId="0" fillId="9" borderId="0" xfId="0" applyFill="1" applyAlignment="1">
      <alignment horizontal="centerContinuous" vertical="center"/>
    </xf>
    <xf numFmtId="0" fontId="0" fillId="9" borderId="0" xfId="0" applyFill="1" applyAlignment="1">
      <alignment vertical="center"/>
    </xf>
    <xf numFmtId="0" fontId="3" fillId="9" borderId="0" xfId="7" applyFill="1" applyAlignment="1">
      <alignment vertical="center"/>
    </xf>
    <xf numFmtId="0" fontId="51" fillId="9" borderId="0" xfId="7" applyFont="1" applyFill="1" applyAlignment="1">
      <alignment vertical="center"/>
    </xf>
    <xf numFmtId="0" fontId="3" fillId="9" borderId="0" xfId="0" applyFont="1" applyFill="1" applyAlignment="1">
      <alignment vertical="center"/>
    </xf>
    <xf numFmtId="2" fontId="3" fillId="9" borderId="0" xfId="0" applyNumberFormat="1" applyFont="1" applyFill="1" applyAlignment="1">
      <alignment vertical="center"/>
    </xf>
    <xf numFmtId="0" fontId="71" fillId="9" borderId="0" xfId="0" applyFont="1" applyFill="1" applyAlignment="1">
      <alignment vertical="center"/>
    </xf>
    <xf numFmtId="0" fontId="3" fillId="9" borderId="0" xfId="7" applyFont="1" applyFill="1" applyAlignment="1">
      <alignment vertical="center"/>
    </xf>
    <xf numFmtId="0" fontId="3" fillId="9" borderId="0" xfId="7" applyFont="1" applyFill="1"/>
    <xf numFmtId="2" fontId="51" fillId="9" borderId="0" xfId="0" applyNumberFormat="1" applyFont="1" applyFill="1" applyAlignment="1">
      <alignment vertical="center"/>
    </xf>
    <xf numFmtId="0" fontId="71" fillId="9" borderId="0" xfId="0" applyFont="1" applyFill="1"/>
    <xf numFmtId="0" fontId="5" fillId="9" borderId="0" xfId="0" applyFont="1" applyFill="1"/>
    <xf numFmtId="0" fontId="9" fillId="9" borderId="0" xfId="0" applyFont="1" applyFill="1" applyAlignment="1">
      <alignment horizontal="left" vertical="top" wrapText="1"/>
    </xf>
    <xf numFmtId="2" fontId="0" fillId="9" borderId="0" xfId="0" applyNumberFormat="1" applyFill="1"/>
    <xf numFmtId="0" fontId="9" fillId="9" borderId="0" xfId="0" applyFont="1" applyFill="1" applyAlignment="1">
      <alignment horizontal="left" wrapText="1"/>
    </xf>
    <xf numFmtId="2" fontId="3" fillId="9" borderId="0" xfId="0" applyNumberFormat="1" applyFont="1" applyFill="1" applyBorder="1" applyAlignment="1">
      <alignment horizontal="center" vertical="center"/>
    </xf>
    <xf numFmtId="2" fontId="9" fillId="9" borderId="0" xfId="0" applyNumberFormat="1" applyFont="1" applyFill="1" applyBorder="1" applyAlignment="1">
      <alignment horizontal="left" vertical="top" wrapText="1"/>
    </xf>
    <xf numFmtId="2" fontId="3" fillId="9" borderId="0" xfId="0" applyNumberFormat="1" applyFont="1" applyFill="1"/>
    <xf numFmtId="165" fontId="3" fillId="9" borderId="0" xfId="0" applyNumberFormat="1" applyFont="1" applyFill="1" applyBorder="1" applyAlignment="1"/>
    <xf numFmtId="1" fontId="3" fillId="9" borderId="0" xfId="0" applyNumberFormat="1" applyFont="1" applyFill="1" applyBorder="1" applyAlignment="1"/>
    <xf numFmtId="166" fontId="3" fillId="9" borderId="0" xfId="0" applyNumberFormat="1" applyFont="1" applyFill="1" applyBorder="1" applyAlignment="1"/>
    <xf numFmtId="166" fontId="3" fillId="9" borderId="0" xfId="3" applyNumberFormat="1" applyFont="1" applyFill="1" applyBorder="1" applyAlignment="1"/>
    <xf numFmtId="0" fontId="3" fillId="9" borderId="0" xfId="0" applyFont="1" applyFill="1" applyBorder="1"/>
    <xf numFmtId="1" fontId="9" fillId="9" borderId="0" xfId="0" applyNumberFormat="1" applyFont="1" applyFill="1" applyBorder="1" applyAlignment="1">
      <alignment wrapText="1"/>
    </xf>
    <xf numFmtId="166" fontId="9" fillId="9" borderId="0" xfId="0" applyNumberFormat="1" applyFont="1" applyFill="1"/>
    <xf numFmtId="0" fontId="9" fillId="9" borderId="0" xfId="0" applyFont="1" applyFill="1"/>
    <xf numFmtId="3" fontId="3" fillId="9" borderId="0" xfId="0" applyNumberFormat="1" applyFont="1" applyFill="1" applyBorder="1" applyAlignment="1">
      <alignment vertical="top"/>
    </xf>
    <xf numFmtId="166" fontId="3" fillId="9" borderId="0" xfId="0" applyNumberFormat="1" applyFont="1" applyFill="1" applyBorder="1" applyAlignment="1">
      <alignment vertical="top"/>
    </xf>
    <xf numFmtId="166" fontId="3" fillId="9" borderId="0" xfId="0" applyNumberFormat="1" applyFont="1" applyFill="1" applyBorder="1" applyAlignment="1">
      <alignment horizontal="right"/>
    </xf>
    <xf numFmtId="166" fontId="3" fillId="9" borderId="0" xfId="3" applyNumberFormat="1" applyFont="1" applyFill="1" applyBorder="1" applyAlignment="1">
      <alignment horizontal="right"/>
    </xf>
    <xf numFmtId="166" fontId="6" fillId="9" borderId="0" xfId="3" applyNumberFormat="1" applyFont="1" applyFill="1" applyBorder="1" applyAlignment="1">
      <alignment horizontal="right"/>
    </xf>
    <xf numFmtId="166" fontId="0" fillId="9" borderId="0" xfId="0" applyNumberFormat="1" applyFont="1" applyFill="1"/>
    <xf numFmtId="0" fontId="0" fillId="9" borderId="0" xfId="0" applyFont="1" applyFill="1"/>
    <xf numFmtId="3" fontId="5" fillId="9" borderId="0" xfId="0" applyNumberFormat="1" applyFont="1" applyFill="1" applyBorder="1" applyAlignment="1">
      <alignment vertical="top"/>
    </xf>
    <xf numFmtId="166" fontId="5" fillId="9" borderId="0" xfId="0" applyNumberFormat="1" applyFont="1" applyFill="1" applyBorder="1" applyAlignment="1">
      <alignment vertical="top"/>
    </xf>
    <xf numFmtId="166" fontId="6" fillId="9" borderId="0" xfId="0" applyNumberFormat="1" applyFont="1" applyFill="1" applyBorder="1" applyAlignment="1">
      <alignment horizontal="right"/>
    </xf>
    <xf numFmtId="3" fontId="6" fillId="9" borderId="0" xfId="0" applyNumberFormat="1" applyFont="1" applyFill="1"/>
    <xf numFmtId="3" fontId="6" fillId="9" borderId="0" xfId="0" applyNumberFormat="1" applyFont="1" applyFill="1" applyAlignment="1">
      <alignment horizontal="right"/>
    </xf>
    <xf numFmtId="166" fontId="6" fillId="9" borderId="0" xfId="0" applyNumberFormat="1" applyFont="1" applyFill="1" applyAlignment="1">
      <alignment horizontal="right"/>
    </xf>
    <xf numFmtId="166" fontId="6" fillId="9" borderId="0" xfId="0" applyNumberFormat="1" applyFont="1" applyFill="1"/>
    <xf numFmtId="166" fontId="6" fillId="9" borderId="0" xfId="0" applyNumberFormat="1" applyFont="1" applyFill="1" applyAlignment="1">
      <alignment vertical="top"/>
    </xf>
    <xf numFmtId="3" fontId="41" fillId="9" borderId="0" xfId="0" applyNumberFormat="1" applyFont="1" applyFill="1" applyBorder="1" applyAlignment="1">
      <alignment wrapText="1"/>
    </xf>
    <xf numFmtId="166" fontId="41" fillId="9" borderId="0" xfId="0" applyNumberFormat="1" applyFont="1" applyFill="1" applyBorder="1" applyAlignment="1">
      <alignment wrapText="1"/>
    </xf>
    <xf numFmtId="166" fontId="38" fillId="9" borderId="0" xfId="0" applyNumberFormat="1" applyFont="1" applyFill="1"/>
    <xf numFmtId="0" fontId="38" fillId="9" borderId="0" xfId="0" applyFont="1" applyFill="1"/>
    <xf numFmtId="166" fontId="6" fillId="9" borderId="0" xfId="0" applyNumberFormat="1" applyFont="1" applyFill="1" applyBorder="1"/>
    <xf numFmtId="166" fontId="6" fillId="9" borderId="0" xfId="0" applyNumberFormat="1" applyFont="1" applyFill="1" applyBorder="1" applyAlignment="1">
      <alignment vertical="top"/>
    </xf>
    <xf numFmtId="166" fontId="0" fillId="9" borderId="0" xfId="0" applyNumberFormat="1" applyFont="1" applyFill="1" applyBorder="1"/>
    <xf numFmtId="166" fontId="22" fillId="9" borderId="0" xfId="0" applyNumberFormat="1" applyFont="1" applyFill="1" applyBorder="1" applyAlignment="1">
      <alignment horizontal="center" vertical="center" wrapText="1"/>
    </xf>
    <xf numFmtId="0" fontId="23" fillId="9" borderId="0" xfId="0" applyFont="1" applyFill="1" applyBorder="1"/>
    <xf numFmtId="166" fontId="4" fillId="9" borderId="0" xfId="0" applyNumberFormat="1" applyFont="1" applyFill="1" applyBorder="1" applyAlignment="1"/>
    <xf numFmtId="166" fontId="17" fillId="9" borderId="0" xfId="0" applyNumberFormat="1" applyFont="1" applyFill="1" applyBorder="1" applyAlignment="1">
      <alignment horizontal="center" vertical="center"/>
    </xf>
    <xf numFmtId="0" fontId="0" fillId="9" borderId="0" xfId="0" applyFont="1" applyFill="1" applyAlignment="1"/>
    <xf numFmtId="166" fontId="6" fillId="9" borderId="0" xfId="3" applyNumberFormat="1" applyFont="1" applyFill="1" applyBorder="1" applyAlignment="1"/>
    <xf numFmtId="166" fontId="6" fillId="9" borderId="0" xfId="0" applyNumberFormat="1" applyFont="1" applyFill="1" applyBorder="1" applyAlignment="1"/>
    <xf numFmtId="2" fontId="6" fillId="9" borderId="0" xfId="0" applyNumberFormat="1" applyFont="1" applyFill="1" applyBorder="1" applyAlignment="1"/>
    <xf numFmtId="166" fontId="51" fillId="9" borderId="0" xfId="3" applyNumberFormat="1" applyFont="1" applyFill="1" applyBorder="1" applyAlignment="1"/>
    <xf numFmtId="2" fontId="3" fillId="9" borderId="0" xfId="3" applyNumberFormat="1" applyFont="1" applyFill="1" applyBorder="1" applyAlignment="1"/>
    <xf numFmtId="166" fontId="71" fillId="9" borderId="0" xfId="3" applyNumberFormat="1" applyFont="1" applyFill="1" applyBorder="1" applyAlignment="1"/>
    <xf numFmtId="0" fontId="0" fillId="9" borderId="0" xfId="0" applyFont="1" applyFill="1" applyBorder="1"/>
    <xf numFmtId="0" fontId="6" fillId="9" borderId="0" xfId="0" applyFont="1" applyFill="1" applyBorder="1"/>
    <xf numFmtId="0" fontId="6" fillId="9" borderId="0" xfId="0" applyFont="1" applyFill="1"/>
    <xf numFmtId="0" fontId="6" fillId="9" borderId="0" xfId="0" applyFont="1" applyFill="1" applyBorder="1" applyAlignment="1"/>
    <xf numFmtId="0" fontId="6" fillId="9" borderId="0" xfId="0" applyFont="1" applyFill="1" applyAlignment="1"/>
    <xf numFmtId="0" fontId="4" fillId="9" borderId="0" xfId="0" applyFont="1" applyFill="1" applyBorder="1"/>
    <xf numFmtId="2" fontId="3" fillId="9" borderId="0" xfId="0" applyNumberFormat="1" applyFont="1" applyFill="1" applyBorder="1" applyAlignment="1"/>
    <xf numFmtId="3" fontId="4" fillId="9" borderId="0" xfId="0" applyNumberFormat="1" applyFont="1" applyFill="1" applyBorder="1" applyAlignment="1"/>
    <xf numFmtId="4" fontId="4" fillId="9" borderId="0" xfId="0" applyNumberFormat="1" applyFont="1" applyFill="1" applyBorder="1" applyAlignment="1"/>
    <xf numFmtId="3" fontId="7" fillId="9" borderId="0" xfId="0" applyNumberFormat="1" applyFont="1" applyFill="1"/>
    <xf numFmtId="3" fontId="7" fillId="9" borderId="0" xfId="0" applyNumberFormat="1" applyFont="1" applyFill="1" applyAlignment="1">
      <alignment horizontal="right"/>
    </xf>
    <xf numFmtId="3" fontId="41" fillId="9" borderId="0" xfId="0" applyNumberFormat="1" applyFont="1" applyFill="1" applyBorder="1" applyAlignment="1">
      <alignment horizontal="left" wrapText="1"/>
    </xf>
    <xf numFmtId="0" fontId="12" fillId="2" borderId="96" xfId="0" applyFont="1" applyFill="1" applyBorder="1" applyAlignment="1">
      <alignment vertical="center"/>
    </xf>
    <xf numFmtId="0" fontId="12" fillId="2" borderId="97" xfId="0" applyFont="1" applyFill="1" applyBorder="1" applyAlignment="1">
      <alignment vertical="center"/>
    </xf>
    <xf numFmtId="165" fontId="17" fillId="2" borderId="99" xfId="0" applyNumberFormat="1" applyFont="1" applyFill="1" applyBorder="1" applyAlignment="1">
      <alignment horizontal="right" vertical="center"/>
    </xf>
    <xf numFmtId="3" fontId="3" fillId="4" borderId="69" xfId="0" applyNumberFormat="1" applyFont="1" applyFill="1" applyBorder="1" applyAlignment="1"/>
    <xf numFmtId="4" fontId="3" fillId="4" borderId="100" xfId="3" applyNumberFormat="1" applyFont="1" applyFill="1" applyBorder="1" applyAlignment="1"/>
    <xf numFmtId="4" fontId="3" fillId="4" borderId="68" xfId="0" applyNumberFormat="1" applyFont="1" applyFill="1" applyBorder="1" applyAlignment="1"/>
    <xf numFmtId="3" fontId="3" fillId="3" borderId="69" xfId="0" applyNumberFormat="1" applyFont="1" applyFill="1" applyBorder="1" applyAlignment="1"/>
    <xf numFmtId="4" fontId="3" fillId="3" borderId="68" xfId="0" applyNumberFormat="1" applyFont="1" applyFill="1" applyBorder="1" applyAlignment="1"/>
    <xf numFmtId="4" fontId="3" fillId="4" borderId="68" xfId="3" applyNumberFormat="1" applyFont="1" applyFill="1" applyBorder="1" applyAlignment="1"/>
    <xf numFmtId="4" fontId="3" fillId="3" borderId="68" xfId="3" applyNumberFormat="1" applyFont="1" applyFill="1" applyBorder="1" applyAlignment="1"/>
    <xf numFmtId="165" fontId="3" fillId="3" borderId="69" xfId="0" applyNumberFormat="1" applyFont="1" applyFill="1" applyBorder="1" applyAlignment="1"/>
    <xf numFmtId="4" fontId="6" fillId="3" borderId="68" xfId="3" applyNumberFormat="1" applyFont="1" applyFill="1" applyBorder="1" applyAlignment="1"/>
    <xf numFmtId="3" fontId="3" fillId="3" borderId="98" xfId="0" applyNumberFormat="1" applyFont="1" applyFill="1" applyBorder="1" applyAlignment="1"/>
    <xf numFmtId="4" fontId="3" fillId="3" borderId="99" xfId="3" applyNumberFormat="1" applyFont="1" applyFill="1" applyBorder="1" applyAlignment="1">
      <alignment horizontal="right"/>
    </xf>
    <xf numFmtId="3" fontId="4" fillId="3" borderId="93" xfId="0" applyNumberFormat="1" applyFont="1" applyFill="1" applyBorder="1" applyAlignment="1"/>
    <xf numFmtId="4" fontId="4" fillId="3" borderId="101" xfId="0" applyNumberFormat="1" applyFont="1" applyFill="1" applyBorder="1" applyAlignment="1"/>
    <xf numFmtId="4" fontId="4" fillId="3" borderId="102" xfId="0" applyNumberFormat="1" applyFont="1" applyFill="1" applyBorder="1" applyAlignment="1"/>
    <xf numFmtId="4" fontId="4" fillId="3" borderId="103" xfId="0" applyNumberFormat="1" applyFont="1" applyFill="1" applyBorder="1" applyAlignment="1"/>
    <xf numFmtId="0" fontId="21" fillId="6" borderId="10" xfId="0" applyFont="1" applyFill="1" applyBorder="1" applyAlignment="1">
      <alignment horizontal="center" vertical="center" wrapText="1"/>
    </xf>
    <xf numFmtId="0" fontId="21" fillId="6" borderId="15" xfId="0" applyFont="1" applyFill="1" applyBorder="1" applyAlignment="1">
      <alignment horizontal="center" vertical="center" wrapText="1"/>
    </xf>
    <xf numFmtId="0" fontId="12" fillId="2" borderId="96" xfId="0" applyFont="1" applyFill="1" applyBorder="1" applyAlignment="1">
      <alignment vertical="center" wrapText="1"/>
    </xf>
    <xf numFmtId="165" fontId="6" fillId="4" borderId="69" xfId="0" applyNumberFormat="1" applyFont="1" applyFill="1" applyBorder="1" applyAlignment="1"/>
    <xf numFmtId="165" fontId="3" fillId="4" borderId="100" xfId="0" applyNumberFormat="1" applyFont="1" applyFill="1" applyBorder="1" applyAlignment="1"/>
    <xf numFmtId="165" fontId="3" fillId="4" borderId="68" xfId="0" applyNumberFormat="1" applyFont="1" applyFill="1" applyBorder="1" applyAlignment="1"/>
    <xf numFmtId="165" fontId="3" fillId="3" borderId="68" xfId="0" applyNumberFormat="1" applyFont="1" applyFill="1" applyBorder="1" applyAlignment="1"/>
    <xf numFmtId="165" fontId="6" fillId="3" borderId="69" xfId="0" applyNumberFormat="1" applyFont="1" applyFill="1" applyBorder="1" applyAlignment="1"/>
    <xf numFmtId="165" fontId="3" fillId="3" borderId="68" xfId="0" applyNumberFormat="1" applyFont="1" applyFill="1" applyBorder="1" applyAlignment="1">
      <alignment horizontal="right"/>
    </xf>
    <xf numFmtId="165" fontId="3" fillId="4" borderId="69" xfId="0" applyNumberFormat="1" applyFont="1" applyFill="1" applyBorder="1" applyAlignment="1"/>
    <xf numFmtId="165" fontId="6" fillId="3" borderId="98" xfId="0" applyNumberFormat="1" applyFont="1" applyFill="1" applyBorder="1" applyAlignment="1"/>
    <xf numFmtId="165" fontId="3" fillId="3" borderId="99" xfId="0" applyNumberFormat="1" applyFont="1" applyFill="1" applyBorder="1" applyAlignment="1"/>
    <xf numFmtId="165" fontId="4" fillId="3" borderId="93" xfId="0" applyNumberFormat="1" applyFont="1" applyFill="1" applyBorder="1" applyAlignment="1"/>
    <xf numFmtId="165" fontId="4" fillId="3" borderId="101" xfId="0" applyNumberFormat="1" applyFont="1" applyFill="1" applyBorder="1" applyAlignment="1"/>
    <xf numFmtId="165" fontId="4" fillId="3" borderId="103" xfId="0" applyNumberFormat="1" applyFont="1" applyFill="1" applyBorder="1" applyAlignment="1"/>
    <xf numFmtId="3" fontId="4" fillId="2" borderId="96" xfId="0" applyNumberFormat="1" applyFont="1" applyFill="1" applyBorder="1" applyAlignment="1"/>
    <xf numFmtId="0" fontId="75" fillId="2" borderId="97" xfId="0" applyFont="1" applyFill="1" applyBorder="1" applyAlignment="1">
      <alignment vertical="center"/>
    </xf>
    <xf numFmtId="1" fontId="3" fillId="4" borderId="100" xfId="0" applyNumberFormat="1" applyFont="1" applyFill="1" applyBorder="1" applyAlignment="1"/>
    <xf numFmtId="1" fontId="3" fillId="4" borderId="68" xfId="0" applyNumberFormat="1" applyFont="1" applyFill="1" applyBorder="1" applyAlignment="1"/>
    <xf numFmtId="1" fontId="3" fillId="3" borderId="68" xfId="0" applyNumberFormat="1" applyFont="1" applyFill="1" applyBorder="1" applyAlignment="1"/>
    <xf numFmtId="165" fontId="6" fillId="3" borderId="70" xfId="0" applyNumberFormat="1" applyFont="1" applyFill="1" applyBorder="1" applyAlignment="1"/>
    <xf numFmtId="1" fontId="6" fillId="3" borderId="104" xfId="0" applyNumberFormat="1" applyFont="1" applyFill="1" applyBorder="1" applyAlignment="1"/>
    <xf numFmtId="1" fontId="3" fillId="3" borderId="72" xfId="0" applyNumberFormat="1" applyFont="1" applyFill="1" applyBorder="1" applyAlignment="1"/>
    <xf numFmtId="165" fontId="4" fillId="9" borderId="0" xfId="0" applyNumberFormat="1" applyFont="1" applyFill="1" applyBorder="1" applyAlignment="1"/>
    <xf numFmtId="0" fontId="7" fillId="9" borderId="0" xfId="0" applyFont="1" applyFill="1"/>
    <xf numFmtId="3" fontId="7" fillId="9" borderId="9" xfId="0" applyNumberFormat="1" applyFont="1" applyFill="1" applyBorder="1"/>
    <xf numFmtId="3" fontId="7" fillId="9" borderId="9" xfId="0" applyNumberFormat="1" applyFont="1" applyFill="1" applyBorder="1" applyAlignment="1">
      <alignment horizontal="right"/>
    </xf>
    <xf numFmtId="3" fontId="6" fillId="9" borderId="9" xfId="0" applyNumberFormat="1" applyFont="1" applyFill="1" applyBorder="1" applyAlignment="1">
      <alignment horizontal="right"/>
    </xf>
    <xf numFmtId="1" fontId="9" fillId="9" borderId="0" xfId="0" applyNumberFormat="1" applyFont="1" applyFill="1" applyBorder="1" applyAlignment="1">
      <alignment horizontal="left" vertical="top" wrapText="1"/>
    </xf>
    <xf numFmtId="3" fontId="55" fillId="2" borderId="97" xfId="0" applyNumberFormat="1" applyFont="1" applyFill="1" applyBorder="1" applyAlignment="1"/>
    <xf numFmtId="3" fontId="6" fillId="3" borderId="69" xfId="0" applyNumberFormat="1" applyFont="1" applyFill="1" applyBorder="1" applyAlignment="1"/>
    <xf numFmtId="165" fontId="3" fillId="4" borderId="68" xfId="0" applyNumberFormat="1" applyFont="1" applyFill="1" applyBorder="1" applyAlignment="1">
      <alignment horizontal="right"/>
    </xf>
    <xf numFmtId="2" fontId="81" fillId="4" borderId="6" xfId="0" applyNumberFormat="1" applyFont="1" applyFill="1" applyBorder="1" applyAlignment="1">
      <alignment horizontal="center" vertical="center"/>
    </xf>
    <xf numFmtId="2" fontId="81" fillId="3" borderId="7" xfId="0" applyNumberFormat="1" applyFont="1" applyFill="1" applyBorder="1" applyAlignment="1">
      <alignment horizontal="center" vertical="center"/>
    </xf>
    <xf numFmtId="0" fontId="84" fillId="9" borderId="0" xfId="0" applyFont="1" applyFill="1"/>
    <xf numFmtId="0" fontId="82" fillId="9" borderId="0" xfId="0" applyFont="1" applyFill="1"/>
    <xf numFmtId="0" fontId="82" fillId="9" borderId="0" xfId="0" applyFont="1" applyFill="1" applyAlignment="1">
      <alignment vertical="center"/>
    </xf>
    <xf numFmtId="2" fontId="82" fillId="9" borderId="0" xfId="0" applyNumberFormat="1" applyFont="1" applyFill="1" applyAlignment="1">
      <alignment vertical="center"/>
    </xf>
    <xf numFmtId="0" fontId="85" fillId="9" borderId="0" xfId="0" applyFont="1" applyFill="1" applyAlignment="1">
      <alignment vertical="center"/>
    </xf>
    <xf numFmtId="0" fontId="85" fillId="9" borderId="0" xfId="0" applyFont="1" applyFill="1"/>
    <xf numFmtId="0" fontId="86" fillId="9" borderId="0" xfId="0" applyFont="1" applyFill="1" applyAlignment="1">
      <alignment horizontal="left" vertical="top" wrapText="1"/>
    </xf>
    <xf numFmtId="0" fontId="28" fillId="9" borderId="0" xfId="0" applyFont="1" applyFill="1" applyAlignment="1"/>
    <xf numFmtId="2" fontId="28" fillId="9" borderId="0" xfId="0" applyNumberFormat="1" applyFont="1" applyFill="1" applyAlignment="1"/>
    <xf numFmtId="2" fontId="29" fillId="9" borderId="0" xfId="0" applyNumberFormat="1" applyFont="1" applyFill="1"/>
    <xf numFmtId="2" fontId="4" fillId="9" borderId="0" xfId="0" applyNumberFormat="1" applyFont="1" applyFill="1"/>
    <xf numFmtId="2" fontId="5" fillId="9" borderId="0" xfId="0" applyNumberFormat="1" applyFont="1" applyFill="1" applyAlignment="1">
      <alignment vertical="center"/>
    </xf>
    <xf numFmtId="2" fontId="5" fillId="9" borderId="0" xfId="0" applyNumberFormat="1" applyFont="1" applyFill="1" applyBorder="1" applyAlignment="1">
      <alignment vertical="center"/>
    </xf>
    <xf numFmtId="2" fontId="74" fillId="9" borderId="0" xfId="0" applyNumberFormat="1" applyFont="1" applyFill="1" applyAlignment="1">
      <alignment vertical="center"/>
    </xf>
    <xf numFmtId="0" fontId="5" fillId="9" borderId="0" xfId="0" applyFont="1" applyFill="1" applyBorder="1" applyAlignment="1">
      <alignment vertical="center"/>
    </xf>
    <xf numFmtId="0" fontId="9" fillId="9" borderId="0" xfId="0" applyFont="1" applyFill="1" applyAlignment="1">
      <alignment wrapText="1"/>
    </xf>
    <xf numFmtId="2" fontId="9" fillId="9" borderId="0" xfId="0" applyNumberFormat="1" applyFont="1" applyFill="1"/>
    <xf numFmtId="2" fontId="5" fillId="9" borderId="0" xfId="0" applyNumberFormat="1" applyFont="1" applyFill="1" applyBorder="1" applyAlignment="1">
      <alignment vertical="center" wrapText="1"/>
    </xf>
    <xf numFmtId="0" fontId="40" fillId="9" borderId="0" xfId="0" applyFont="1" applyFill="1"/>
    <xf numFmtId="0" fontId="43" fillId="9" borderId="0" xfId="0" applyFont="1" applyFill="1"/>
    <xf numFmtId="0" fontId="0" fillId="6" borderId="10" xfId="0" applyFill="1" applyBorder="1"/>
    <xf numFmtId="0" fontId="18" fillId="2" borderId="105" xfId="0" applyFont="1" applyFill="1" applyBorder="1" applyAlignment="1">
      <alignment vertical="center"/>
    </xf>
    <xf numFmtId="0" fontId="18" fillId="2" borderId="65" xfId="0" applyFont="1" applyFill="1" applyBorder="1" applyAlignment="1">
      <alignment vertical="center"/>
    </xf>
    <xf numFmtId="0" fontId="45" fillId="2" borderId="106" xfId="0" applyFont="1" applyFill="1" applyBorder="1"/>
    <xf numFmtId="0" fontId="48" fillId="5" borderId="86" xfId="0" applyFont="1" applyFill="1" applyBorder="1"/>
    <xf numFmtId="0" fontId="48" fillId="5" borderId="106" xfId="0" applyFont="1" applyFill="1" applyBorder="1"/>
    <xf numFmtId="0" fontId="18" fillId="5" borderId="99" xfId="0" applyFont="1" applyFill="1" applyBorder="1" applyAlignment="1">
      <alignment horizontal="center"/>
    </xf>
    <xf numFmtId="3" fontId="7" fillId="7" borderId="67" xfId="0" applyNumberFormat="1" applyFont="1" applyFill="1" applyBorder="1" applyAlignment="1">
      <alignment horizontal="left" vertical="center"/>
    </xf>
    <xf numFmtId="2" fontId="7" fillId="4" borderId="68" xfId="0" applyNumberFormat="1" applyFont="1" applyFill="1" applyBorder="1" applyAlignment="1">
      <alignment horizontal="center" vertical="center"/>
    </xf>
    <xf numFmtId="2" fontId="69" fillId="4" borderId="68" xfId="0" applyNumberFormat="1" applyFont="1" applyFill="1" applyBorder="1" applyAlignment="1">
      <alignment horizontal="center" vertical="center"/>
    </xf>
    <xf numFmtId="3" fontId="7" fillId="3" borderId="67" xfId="0" applyNumberFormat="1" applyFont="1" applyFill="1" applyBorder="1" applyAlignment="1">
      <alignment vertical="center"/>
    </xf>
    <xf numFmtId="2" fontId="69" fillId="3" borderId="68" xfId="0" applyNumberFormat="1" applyFont="1" applyFill="1" applyBorder="1" applyAlignment="1">
      <alignment horizontal="center" vertical="center"/>
    </xf>
    <xf numFmtId="3" fontId="7" fillId="4" borderId="67" xfId="0" applyNumberFormat="1" applyFont="1" applyFill="1" applyBorder="1" applyAlignment="1">
      <alignment vertical="center"/>
    </xf>
    <xf numFmtId="3" fontId="7" fillId="3" borderId="106" xfId="0" applyNumberFormat="1" applyFont="1" applyFill="1" applyBorder="1" applyAlignment="1">
      <alignment vertical="center"/>
    </xf>
    <xf numFmtId="2" fontId="69" fillId="3" borderId="99" xfId="0" applyNumberFormat="1" applyFont="1" applyFill="1" applyBorder="1" applyAlignment="1">
      <alignment horizontal="center" vertical="center"/>
    </xf>
    <xf numFmtId="2" fontId="15" fillId="3" borderId="107" xfId="0" applyNumberFormat="1" applyFont="1" applyFill="1" applyBorder="1" applyAlignment="1">
      <alignment vertical="center" wrapText="1"/>
    </xf>
    <xf numFmtId="2" fontId="7" fillId="3" borderId="108" xfId="0" applyNumberFormat="1" applyFont="1" applyFill="1" applyBorder="1" applyAlignment="1">
      <alignment horizontal="center" vertical="center" wrapText="1"/>
    </xf>
    <xf numFmtId="2" fontId="7" fillId="3" borderId="109" xfId="0" applyNumberFormat="1" applyFont="1" applyFill="1" applyBorder="1" applyAlignment="1">
      <alignment horizontal="center" vertical="center"/>
    </xf>
    <xf numFmtId="2" fontId="7" fillId="3" borderId="101" xfId="0" applyNumberFormat="1" applyFont="1" applyFill="1" applyBorder="1" applyAlignment="1">
      <alignment horizontal="center" vertical="center"/>
    </xf>
    <xf numFmtId="2" fontId="7" fillId="3" borderId="103" xfId="0" applyNumberFormat="1" applyFont="1" applyFill="1" applyBorder="1" applyAlignment="1">
      <alignment horizontal="center" vertical="center"/>
    </xf>
    <xf numFmtId="0" fontId="5" fillId="9" borderId="0" xfId="0" applyFont="1" applyFill="1" applyBorder="1" applyAlignment="1"/>
    <xf numFmtId="0" fontId="5" fillId="9" borderId="0" xfId="0" applyFont="1" applyFill="1" applyBorder="1"/>
    <xf numFmtId="0" fontId="18" fillId="2" borderId="110" xfId="0" applyFont="1" applyFill="1" applyBorder="1" applyAlignment="1">
      <alignment vertical="center"/>
    </xf>
    <xf numFmtId="2" fontId="7" fillId="3" borderId="68" xfId="0" applyNumberFormat="1" applyFont="1" applyFill="1" applyBorder="1" applyAlignment="1">
      <alignment horizontal="center" vertical="center"/>
    </xf>
    <xf numFmtId="2" fontId="7" fillId="3" borderId="102" xfId="0" applyNumberFormat="1" applyFont="1" applyFill="1" applyBorder="1" applyAlignment="1">
      <alignment horizontal="center" vertical="center"/>
    </xf>
    <xf numFmtId="0" fontId="40" fillId="9" borderId="0" xfId="0" applyFont="1" applyFill="1" applyAlignment="1">
      <alignment vertical="center" wrapText="1"/>
    </xf>
    <xf numFmtId="0" fontId="28" fillId="9" borderId="0" xfId="0" applyFont="1" applyFill="1" applyAlignment="1">
      <alignment vertical="center"/>
    </xf>
    <xf numFmtId="0" fontId="29" fillId="9" borderId="0" xfId="0" applyFont="1" applyFill="1" applyAlignment="1">
      <alignment vertical="center"/>
    </xf>
    <xf numFmtId="0" fontId="72" fillId="9" borderId="0" xfId="0" applyFont="1" applyFill="1"/>
    <xf numFmtId="0" fontId="47" fillId="9" borderId="0" xfId="0" applyFont="1" applyFill="1" applyBorder="1" applyAlignment="1">
      <alignment horizontal="left" wrapText="1"/>
    </xf>
    <xf numFmtId="0" fontId="9" fillId="9" borderId="0" xfId="0" applyFont="1" applyFill="1" applyBorder="1"/>
    <xf numFmtId="0" fontId="51" fillId="9" borderId="0" xfId="0" applyFont="1" applyFill="1" applyBorder="1"/>
    <xf numFmtId="0" fontId="0" fillId="9" borderId="1" xfId="0" applyFill="1" applyBorder="1"/>
    <xf numFmtId="3" fontId="40" fillId="9" borderId="0" xfId="0" applyNumberFormat="1" applyFont="1" applyFill="1" applyBorder="1" applyAlignment="1">
      <alignment wrapText="1"/>
    </xf>
    <xf numFmtId="3" fontId="37" fillId="9" borderId="0" xfId="0" applyNumberFormat="1" applyFont="1" applyFill="1" applyBorder="1" applyAlignment="1">
      <alignment wrapText="1"/>
    </xf>
    <xf numFmtId="0" fontId="31" fillId="9" borderId="0" xfId="0" applyFont="1" applyFill="1"/>
    <xf numFmtId="0" fontId="32" fillId="9" borderId="0" xfId="0" applyFont="1" applyFill="1"/>
    <xf numFmtId="0" fontId="18" fillId="2" borderId="64" xfId="0" applyFont="1" applyFill="1" applyBorder="1" applyAlignment="1">
      <alignment vertical="center"/>
    </xf>
    <xf numFmtId="0" fontId="18" fillId="2" borderId="3" xfId="0" applyFont="1" applyFill="1" applyBorder="1" applyAlignment="1">
      <alignment vertical="center"/>
    </xf>
    <xf numFmtId="0" fontId="18" fillId="2" borderId="96" xfId="0" applyFont="1" applyFill="1" applyBorder="1" applyAlignment="1">
      <alignment vertical="center"/>
    </xf>
    <xf numFmtId="2" fontId="12" fillId="2" borderId="97" xfId="0" applyNumberFormat="1" applyFont="1" applyFill="1" applyBorder="1" applyAlignment="1">
      <alignment horizontal="center"/>
    </xf>
    <xf numFmtId="0" fontId="18" fillId="2" borderId="98" xfId="0" applyFont="1" applyFill="1" applyBorder="1" applyAlignment="1">
      <alignment vertical="center"/>
    </xf>
    <xf numFmtId="2" fontId="12" fillId="2" borderId="111" xfId="0" applyNumberFormat="1" applyFont="1" applyFill="1" applyBorder="1" applyAlignment="1">
      <alignment horizontal="center"/>
    </xf>
    <xf numFmtId="3" fontId="3" fillId="7" borderId="69" xfId="0" applyNumberFormat="1" applyFont="1" applyFill="1" applyBorder="1" applyAlignment="1">
      <alignment horizontal="left"/>
    </xf>
    <xf numFmtId="2" fontId="6" fillId="4" borderId="68" xfId="0" applyNumberFormat="1" applyFont="1" applyFill="1" applyBorder="1" applyAlignment="1">
      <alignment horizontal="center"/>
    </xf>
    <xf numFmtId="4" fontId="3" fillId="4" borderId="69" xfId="0" applyNumberFormat="1" applyFont="1" applyFill="1" applyBorder="1" applyAlignment="1">
      <alignment horizontal="left"/>
    </xf>
    <xf numFmtId="2" fontId="6" fillId="3" borderId="68" xfId="0" applyNumberFormat="1" applyFont="1" applyFill="1" applyBorder="1" applyAlignment="1">
      <alignment horizontal="center"/>
    </xf>
    <xf numFmtId="2" fontId="3" fillId="4" borderId="68" xfId="0" applyNumberFormat="1" applyFont="1" applyFill="1" applyBorder="1" applyAlignment="1">
      <alignment horizontal="center"/>
    </xf>
    <xf numFmtId="4" fontId="4" fillId="3" borderId="101" xfId="0" applyNumberFormat="1" applyFont="1" applyFill="1" applyBorder="1" applyAlignment="1">
      <alignment horizontal="center"/>
    </xf>
    <xf numFmtId="4" fontId="4" fillId="3" borderId="102" xfId="0" applyNumberFormat="1" applyFont="1" applyFill="1" applyBorder="1" applyAlignment="1">
      <alignment horizontal="center"/>
    </xf>
    <xf numFmtId="4" fontId="4" fillId="3" borderId="103" xfId="0" applyNumberFormat="1" applyFont="1" applyFill="1" applyBorder="1" applyAlignment="1">
      <alignment horizontal="center"/>
    </xf>
    <xf numFmtId="2" fontId="18" fillId="2" borderId="96" xfId="0" applyNumberFormat="1" applyFont="1" applyFill="1" applyBorder="1" applyAlignment="1">
      <alignment vertical="center"/>
    </xf>
    <xf numFmtId="0" fontId="18" fillId="2" borderId="97" xfId="0" applyFont="1" applyFill="1" applyBorder="1" applyAlignment="1">
      <alignment vertical="center"/>
    </xf>
    <xf numFmtId="165" fontId="6" fillId="4" borderId="68" xfId="0" applyNumberFormat="1" applyFont="1" applyFill="1" applyBorder="1" applyAlignment="1">
      <alignment horizontal="center"/>
    </xf>
    <xf numFmtId="165" fontId="6" fillId="3" borderId="68" xfId="0" applyNumberFormat="1" applyFont="1" applyFill="1" applyBorder="1" applyAlignment="1">
      <alignment horizontal="center"/>
    </xf>
    <xf numFmtId="3" fontId="6" fillId="4" borderId="69" xfId="0" applyNumberFormat="1" applyFont="1" applyFill="1" applyBorder="1" applyAlignment="1"/>
    <xf numFmtId="165" fontId="4" fillId="3" borderId="101" xfId="0" applyNumberFormat="1" applyFont="1" applyFill="1" applyBorder="1" applyAlignment="1">
      <alignment horizontal="center"/>
    </xf>
    <xf numFmtId="165" fontId="4" fillId="3" borderId="103" xfId="0" applyNumberFormat="1" applyFont="1" applyFill="1" applyBorder="1" applyAlignment="1">
      <alignment horizontal="center"/>
    </xf>
    <xf numFmtId="2" fontId="6" fillId="9" borderId="0" xfId="0" applyNumberFormat="1" applyFont="1" applyFill="1"/>
    <xf numFmtId="2" fontId="6" fillId="9" borderId="0" xfId="0" applyNumberFormat="1" applyFont="1" applyFill="1" applyBorder="1"/>
    <xf numFmtId="0" fontId="76" fillId="2" borderId="97" xfId="0" applyFont="1" applyFill="1" applyBorder="1" applyAlignment="1">
      <alignment vertical="center"/>
    </xf>
    <xf numFmtId="1" fontId="3" fillId="4" borderId="68" xfId="0" applyNumberFormat="1" applyFont="1" applyFill="1" applyBorder="1" applyAlignment="1">
      <alignment horizontal="center"/>
    </xf>
    <xf numFmtId="1" fontId="3" fillId="3" borderId="68" xfId="0" applyNumberFormat="1" applyFont="1" applyFill="1" applyBorder="1" applyAlignment="1">
      <alignment horizontal="center"/>
    </xf>
    <xf numFmtId="3" fontId="6" fillId="3" borderId="70" xfId="0" applyNumberFormat="1" applyFont="1" applyFill="1" applyBorder="1" applyAlignment="1"/>
    <xf numFmtId="4" fontId="6" fillId="3" borderId="104" xfId="0" applyNumberFormat="1" applyFont="1" applyFill="1" applyBorder="1" applyAlignment="1"/>
    <xf numFmtId="1" fontId="3" fillId="3" borderId="104" xfId="0" applyNumberFormat="1" applyFont="1" applyFill="1" applyBorder="1" applyAlignment="1">
      <alignment horizontal="center"/>
    </xf>
    <xf numFmtId="1" fontId="3" fillId="3" borderId="72" xfId="0" applyNumberFormat="1" applyFont="1" applyFill="1" applyBorder="1" applyAlignment="1">
      <alignment horizontal="center"/>
    </xf>
    <xf numFmtId="0" fontId="83" fillId="9" borderId="0" xfId="0" applyFont="1" applyFill="1"/>
    <xf numFmtId="0" fontId="56" fillId="9" borderId="0" xfId="0" applyFont="1" applyFill="1" applyAlignment="1">
      <alignment vertical="center"/>
    </xf>
    <xf numFmtId="165" fontId="5" fillId="9" borderId="0" xfId="0" applyNumberFormat="1" applyFont="1" applyFill="1" applyAlignment="1">
      <alignment vertical="center"/>
    </xf>
    <xf numFmtId="0" fontId="73" fillId="9" borderId="0" xfId="0" applyFont="1" applyFill="1" applyAlignment="1">
      <alignment vertical="center"/>
    </xf>
    <xf numFmtId="0" fontId="30" fillId="9" borderId="0" xfId="0" applyFont="1" applyFill="1" applyBorder="1"/>
    <xf numFmtId="0" fontId="29" fillId="9" borderId="0" xfId="0" applyFont="1" applyFill="1" applyBorder="1"/>
    <xf numFmtId="3" fontId="37" fillId="9" borderId="0" xfId="0" applyNumberFormat="1" applyFont="1" applyFill="1" applyBorder="1" applyAlignment="1">
      <alignment vertical="center" wrapText="1"/>
    </xf>
    <xf numFmtId="0" fontId="38" fillId="9" borderId="0" xfId="0" applyFont="1" applyFill="1" applyAlignment="1">
      <alignment vertical="center"/>
    </xf>
    <xf numFmtId="0" fontId="34" fillId="9" borderId="0" xfId="0" applyFont="1" applyFill="1" applyBorder="1" applyAlignment="1">
      <alignment vertical="center" wrapText="1"/>
    </xf>
    <xf numFmtId="0" fontId="18" fillId="2" borderId="69" xfId="0" applyFont="1" applyFill="1" applyBorder="1" applyAlignment="1">
      <alignment vertical="center"/>
    </xf>
    <xf numFmtId="2" fontId="3" fillId="3" borderId="68" xfId="0" applyNumberFormat="1" applyFont="1" applyFill="1" applyBorder="1" applyAlignment="1">
      <alignment horizontal="center"/>
    </xf>
    <xf numFmtId="2" fontId="57" fillId="2" borderId="111" xfId="0" applyNumberFormat="1" applyFont="1" applyFill="1" applyBorder="1" applyAlignment="1">
      <alignment horizontal="center"/>
    </xf>
    <xf numFmtId="2" fontId="3" fillId="3" borderId="0" xfId="0" applyNumberFormat="1" applyFont="1" applyFill="1" applyBorder="1" applyAlignment="1">
      <alignment horizontal="center"/>
    </xf>
    <xf numFmtId="0" fontId="12" fillId="2" borderId="64" xfId="0" applyFont="1" applyFill="1" applyBorder="1" applyAlignment="1">
      <alignment vertical="center"/>
    </xf>
    <xf numFmtId="0" fontId="12" fillId="2" borderId="3" xfId="0" applyFont="1" applyFill="1" applyBorder="1" applyAlignment="1">
      <alignment vertical="center"/>
    </xf>
    <xf numFmtId="2" fontId="12" fillId="2" borderId="96" xfId="0" applyNumberFormat="1" applyFont="1" applyFill="1" applyBorder="1" applyAlignment="1">
      <alignment vertical="center"/>
    </xf>
    <xf numFmtId="2" fontId="75" fillId="2" borderId="97" xfId="0" applyNumberFormat="1" applyFont="1" applyFill="1" applyBorder="1" applyAlignment="1">
      <alignment vertical="center"/>
    </xf>
    <xf numFmtId="0" fontId="12" fillId="2" borderId="98" xfId="0" applyFont="1" applyFill="1" applyBorder="1" applyAlignment="1">
      <alignment vertical="center"/>
    </xf>
    <xf numFmtId="2" fontId="12" fillId="2" borderId="99" xfId="0" applyNumberFormat="1" applyFont="1" applyFill="1" applyBorder="1" applyAlignment="1">
      <alignment horizontal="center"/>
    </xf>
    <xf numFmtId="165" fontId="3" fillId="4" borderId="68" xfId="0" applyNumberFormat="1" applyFont="1" applyFill="1" applyBorder="1" applyAlignment="1">
      <alignment horizontal="center"/>
    </xf>
    <xf numFmtId="165" fontId="3" fillId="3" borderId="68" xfId="0" applyNumberFormat="1" applyFont="1" applyFill="1" applyBorder="1" applyAlignment="1">
      <alignment horizontal="center"/>
    </xf>
    <xf numFmtId="1" fontId="6" fillId="4" borderId="68" xfId="0" applyNumberFormat="1" applyFont="1" applyFill="1" applyBorder="1" applyAlignment="1">
      <alignment horizontal="center"/>
    </xf>
    <xf numFmtId="1" fontId="6" fillId="3" borderId="68" xfId="0" applyNumberFormat="1" applyFont="1" applyFill="1" applyBorder="1" applyAlignment="1">
      <alignment horizontal="center"/>
    </xf>
    <xf numFmtId="1" fontId="6" fillId="3" borderId="104" xfId="0" applyNumberFormat="1" applyFont="1" applyFill="1" applyBorder="1" applyAlignment="1">
      <alignment horizontal="center"/>
    </xf>
    <xf numFmtId="1" fontId="6" fillId="3" borderId="72" xfId="0" applyNumberFormat="1" applyFont="1" applyFill="1" applyBorder="1" applyAlignment="1">
      <alignment horizontal="center"/>
    </xf>
    <xf numFmtId="2" fontId="57" fillId="2" borderId="99" xfId="0" applyNumberFormat="1" applyFont="1" applyFill="1" applyBorder="1" applyAlignment="1">
      <alignment horizontal="center"/>
    </xf>
    <xf numFmtId="2" fontId="76" fillId="2" borderId="97" xfId="0" applyNumberFormat="1" applyFont="1" applyFill="1" applyBorder="1" applyAlignment="1">
      <alignment vertical="center"/>
    </xf>
    <xf numFmtId="0" fontId="18" fillId="2" borderId="3" xfId="0" applyFont="1" applyFill="1" applyBorder="1" applyAlignment="1">
      <alignment vertical="center" wrapText="1"/>
    </xf>
    <xf numFmtId="3" fontId="7" fillId="7" borderId="69" xfId="0" applyNumberFormat="1" applyFont="1" applyFill="1" applyBorder="1" applyAlignment="1">
      <alignment horizontal="left" vertical="center"/>
    </xf>
    <xf numFmtId="3" fontId="7" fillId="3" borderId="69" xfId="0" applyNumberFormat="1" applyFont="1" applyFill="1" applyBorder="1" applyAlignment="1">
      <alignment vertical="center"/>
    </xf>
    <xf numFmtId="2" fontId="7" fillId="4" borderId="69" xfId="0" applyNumberFormat="1" applyFont="1" applyFill="1" applyBorder="1" applyAlignment="1">
      <alignment vertical="center"/>
    </xf>
    <xf numFmtId="3" fontId="7" fillId="3" borderId="70" xfId="0" applyNumberFormat="1" applyFont="1" applyFill="1" applyBorder="1" applyAlignment="1">
      <alignment vertical="center"/>
    </xf>
    <xf numFmtId="2" fontId="7" fillId="3" borderId="104" xfId="0" applyNumberFormat="1" applyFont="1" applyFill="1" applyBorder="1" applyAlignment="1">
      <alignment horizontal="center" vertical="center"/>
    </xf>
    <xf numFmtId="2" fontId="69" fillId="3" borderId="104" xfId="0" applyNumberFormat="1" applyFont="1" applyFill="1" applyBorder="1" applyAlignment="1">
      <alignment horizontal="center" vertical="center"/>
    </xf>
    <xf numFmtId="2" fontId="7" fillId="3" borderId="72" xfId="0" applyNumberFormat="1" applyFont="1" applyFill="1" applyBorder="1" applyAlignment="1">
      <alignment horizontal="center" vertical="center"/>
    </xf>
    <xf numFmtId="0" fontId="12" fillId="2" borderId="110" xfId="0" applyFont="1" applyFill="1" applyBorder="1" applyAlignment="1">
      <alignment horizontal="left" vertical="center"/>
    </xf>
    <xf numFmtId="0" fontId="0" fillId="5" borderId="67" xfId="0" applyFill="1" applyBorder="1" applyAlignment="1">
      <alignment vertical="center"/>
    </xf>
    <xf numFmtId="0" fontId="17" fillId="5" borderId="106" xfId="0" applyFont="1" applyFill="1" applyBorder="1" applyAlignment="1">
      <alignment vertical="center"/>
    </xf>
    <xf numFmtId="0" fontId="17" fillId="5" borderId="99" xfId="0" applyFont="1" applyFill="1" applyBorder="1" applyAlignment="1">
      <alignment horizontal="center" vertical="center"/>
    </xf>
    <xf numFmtId="0" fontId="7" fillId="4" borderId="69" xfId="0" applyFont="1" applyFill="1" applyBorder="1" applyAlignment="1">
      <alignment vertical="center"/>
    </xf>
    <xf numFmtId="2" fontId="7" fillId="4" borderId="100" xfId="0" applyNumberFormat="1" applyFont="1" applyFill="1" applyBorder="1" applyAlignment="1">
      <alignment horizontal="center" vertical="center"/>
    </xf>
    <xf numFmtId="0" fontId="7" fillId="3" borderId="69" xfId="0" applyFont="1" applyFill="1" applyBorder="1" applyAlignment="1">
      <alignment vertical="center"/>
    </xf>
    <xf numFmtId="2" fontId="7" fillId="3" borderId="69" xfId="0" applyNumberFormat="1" applyFont="1" applyFill="1" applyBorder="1" applyAlignment="1">
      <alignment horizontal="left" vertical="center"/>
    </xf>
    <xf numFmtId="0" fontId="7" fillId="4" borderId="67" xfId="0" applyFont="1" applyFill="1" applyBorder="1" applyAlignment="1">
      <alignment vertical="center"/>
    </xf>
    <xf numFmtId="2" fontId="7" fillId="3" borderId="106" xfId="0" applyNumberFormat="1" applyFont="1" applyFill="1" applyBorder="1" applyAlignment="1">
      <alignment horizontal="left" vertical="center"/>
    </xf>
    <xf numFmtId="2" fontId="7" fillId="3" borderId="99" xfId="0" applyNumberFormat="1" applyFont="1" applyFill="1" applyBorder="1" applyAlignment="1">
      <alignment horizontal="center" vertical="center"/>
    </xf>
    <xf numFmtId="2" fontId="81" fillId="3" borderId="101" xfId="0" applyNumberFormat="1" applyFont="1" applyFill="1" applyBorder="1" applyAlignment="1">
      <alignment horizontal="center" vertical="center"/>
    </xf>
    <xf numFmtId="4" fontId="3" fillId="4" borderId="15" xfId="3" applyNumberFormat="1" applyFont="1" applyFill="1" applyBorder="1" applyAlignment="1"/>
    <xf numFmtId="1" fontId="6" fillId="4" borderId="100" xfId="0" applyNumberFormat="1" applyFont="1" applyFill="1" applyBorder="1" applyAlignment="1"/>
    <xf numFmtId="1" fontId="6" fillId="4" borderId="68" xfId="0" applyNumberFormat="1" applyFont="1" applyFill="1" applyBorder="1" applyAlignment="1"/>
    <xf numFmtId="1" fontId="6" fillId="3" borderId="68" xfId="0" applyNumberFormat="1" applyFont="1" applyFill="1" applyBorder="1" applyAlignment="1"/>
    <xf numFmtId="1" fontId="3" fillId="3" borderId="68" xfId="0" applyNumberFormat="1" applyFont="1" applyFill="1" applyBorder="1" applyAlignment="1">
      <alignment horizontal="right"/>
    </xf>
    <xf numFmtId="1" fontId="6" fillId="4" borderId="68" xfId="0" applyNumberFormat="1" applyFont="1" applyFill="1" applyBorder="1" applyAlignment="1">
      <alignment horizontal="right"/>
    </xf>
    <xf numFmtId="1" fontId="6" fillId="3" borderId="72" xfId="0" applyNumberFormat="1" applyFont="1" applyFill="1" applyBorder="1" applyAlignment="1"/>
    <xf numFmtId="2" fontId="87" fillId="4" borderId="68" xfId="0" applyNumberFormat="1" applyFont="1" applyFill="1" applyBorder="1" applyAlignment="1">
      <alignment horizontal="center"/>
    </xf>
    <xf numFmtId="0" fontId="88" fillId="0" borderId="68" xfId="2" applyFont="1" applyFill="1" applyBorder="1" applyAlignment="1" applyProtection="1">
      <alignment horizontal="left" vertical="center" wrapText="1"/>
    </xf>
    <xf numFmtId="0" fontId="7" fillId="4" borderId="43" xfId="0" applyFont="1" applyFill="1" applyBorder="1" applyAlignment="1">
      <alignment vertical="center"/>
    </xf>
    <xf numFmtId="0" fontId="7" fillId="3" borderId="43" xfId="0" applyFont="1" applyFill="1" applyBorder="1" applyAlignment="1">
      <alignment vertical="center"/>
    </xf>
    <xf numFmtId="0" fontId="7" fillId="4" borderId="43" xfId="0" applyFont="1" applyFill="1" applyBorder="1" applyAlignment="1">
      <alignment vertical="center" wrapText="1"/>
    </xf>
    <xf numFmtId="0" fontId="7" fillId="3" borderId="43" xfId="0" applyFont="1" applyFill="1" applyBorder="1" applyAlignment="1">
      <alignment vertical="center" wrapText="1"/>
    </xf>
    <xf numFmtId="0" fontId="7" fillId="3" borderId="45" xfId="0" applyFont="1" applyFill="1" applyBorder="1" applyAlignment="1">
      <alignment vertical="center"/>
    </xf>
    <xf numFmtId="10" fontId="15" fillId="4" borderId="27" xfId="0" applyNumberFormat="1" applyFont="1" applyFill="1" applyBorder="1" applyAlignment="1">
      <alignment horizontal="left" vertical="center"/>
    </xf>
    <xf numFmtId="0" fontId="89" fillId="0" borderId="55" xfId="0" applyFont="1" applyBorder="1" applyAlignment="1">
      <alignment vertical="center" wrapText="1"/>
    </xf>
    <xf numFmtId="2" fontId="4" fillId="4" borderId="113" xfId="0" applyNumberFormat="1" applyFont="1" applyFill="1" applyBorder="1" applyAlignment="1">
      <alignment vertical="center"/>
    </xf>
    <xf numFmtId="2" fontId="3" fillId="4" borderId="112" xfId="0" applyNumberFormat="1" applyFont="1" applyFill="1" applyBorder="1" applyAlignment="1">
      <alignment vertical="center"/>
    </xf>
    <xf numFmtId="2" fontId="4" fillId="4" borderId="115" xfId="0" applyNumberFormat="1" applyFont="1" applyFill="1" applyBorder="1" applyAlignment="1">
      <alignment vertical="center"/>
    </xf>
    <xf numFmtId="2" fontId="3" fillId="4" borderId="62" xfId="0" applyNumberFormat="1" applyFont="1" applyFill="1" applyBorder="1" applyAlignment="1">
      <alignment vertical="center"/>
    </xf>
    <xf numFmtId="0" fontId="48" fillId="5" borderId="106" xfId="0" applyFont="1" applyFill="1" applyBorder="1" applyAlignment="1">
      <alignment vertical="center"/>
    </xf>
    <xf numFmtId="0" fontId="18" fillId="5" borderId="9" xfId="0" applyFont="1" applyFill="1" applyBorder="1" applyAlignment="1">
      <alignment horizontal="center" vertical="center"/>
    </xf>
    <xf numFmtId="0" fontId="18" fillId="5" borderId="99" xfId="0" applyFont="1" applyFill="1" applyBorder="1" applyAlignment="1">
      <alignment horizontal="center" vertical="center"/>
    </xf>
    <xf numFmtId="2" fontId="0" fillId="9" borderId="0" xfId="0" applyNumberFormat="1" applyFill="1" applyAlignment="1">
      <alignment vertical="center"/>
    </xf>
    <xf numFmtId="4" fontId="3" fillId="4" borderId="114" xfId="0" applyNumberFormat="1" applyFont="1" applyFill="1" applyBorder="1" applyAlignment="1">
      <alignment horizontal="right" vertical="center"/>
    </xf>
    <xf numFmtId="4" fontId="3" fillId="4" borderId="116" xfId="0" applyNumberFormat="1" applyFont="1" applyFill="1" applyBorder="1" applyAlignment="1">
      <alignment horizontal="right" vertical="center"/>
    </xf>
    <xf numFmtId="2" fontId="81" fillId="4" borderId="0" xfId="0" applyNumberFormat="1" applyFont="1" applyFill="1" applyBorder="1" applyAlignment="1">
      <alignment horizontal="center" vertical="center"/>
    </xf>
    <xf numFmtId="2" fontId="81" fillId="3" borderId="11" xfId="0" applyNumberFormat="1" applyFont="1" applyFill="1" applyBorder="1" applyAlignment="1">
      <alignment horizontal="center" vertical="center"/>
    </xf>
    <xf numFmtId="2" fontId="81" fillId="3" borderId="0" xfId="0" applyNumberFormat="1" applyFont="1" applyFill="1" applyBorder="1" applyAlignment="1">
      <alignment horizontal="center" vertical="center"/>
    </xf>
    <xf numFmtId="0" fontId="54" fillId="2" borderId="36" xfId="0" applyFont="1" applyFill="1" applyBorder="1" applyAlignment="1">
      <alignment horizontal="center" vertical="center"/>
    </xf>
    <xf numFmtId="0" fontId="54" fillId="2" borderId="29" xfId="0" applyFont="1" applyFill="1" applyBorder="1" applyAlignment="1">
      <alignment horizontal="center" vertical="center"/>
    </xf>
    <xf numFmtId="0" fontId="54" fillId="2" borderId="30" xfId="0" applyFont="1" applyFill="1" applyBorder="1" applyAlignment="1">
      <alignment horizontal="center" vertical="center"/>
    </xf>
    <xf numFmtId="165" fontId="3" fillId="8" borderId="75" xfId="0" applyNumberFormat="1" applyFont="1" applyFill="1" applyBorder="1" applyAlignment="1">
      <alignment horizontal="left" vertical="center"/>
    </xf>
    <xf numFmtId="165" fontId="6" fillId="8" borderId="76" xfId="0" applyNumberFormat="1" applyFont="1" applyFill="1" applyBorder="1" applyAlignment="1">
      <alignment horizontal="left" vertical="center"/>
    </xf>
    <xf numFmtId="165" fontId="6" fillId="8" borderId="77" xfId="0" applyNumberFormat="1" applyFont="1" applyFill="1" applyBorder="1" applyAlignment="1">
      <alignment horizontal="left" vertical="center"/>
    </xf>
    <xf numFmtId="0" fontId="17" fillId="2" borderId="6" xfId="0" applyFont="1" applyFill="1" applyBorder="1" applyAlignment="1">
      <alignment horizontal="center" vertical="center" wrapText="1"/>
    </xf>
    <xf numFmtId="0" fontId="14" fillId="2" borderId="6" xfId="0" applyFont="1" applyFill="1" applyBorder="1" applyAlignment="1">
      <alignment horizontal="center" vertical="center" wrapText="1"/>
    </xf>
    <xf numFmtId="9" fontId="18" fillId="2" borderId="0" xfId="0" applyNumberFormat="1" applyFont="1" applyFill="1" applyBorder="1" applyAlignment="1">
      <alignment horizontal="center" vertical="center"/>
    </xf>
    <xf numFmtId="0" fontId="16" fillId="2" borderId="19"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18" fillId="2" borderId="7" xfId="0" applyFont="1" applyFill="1" applyBorder="1" applyAlignment="1">
      <alignment horizontal="center" vertical="center"/>
    </xf>
    <xf numFmtId="0" fontId="3" fillId="8" borderId="79" xfId="0" applyFont="1" applyFill="1" applyBorder="1" applyAlignment="1">
      <alignment horizontal="left" vertical="center" wrapText="1"/>
    </xf>
    <xf numFmtId="0" fontId="3" fillId="8" borderId="76" xfId="0" applyFont="1" applyFill="1" applyBorder="1" applyAlignment="1">
      <alignment horizontal="left" vertical="center" wrapText="1"/>
    </xf>
    <xf numFmtId="0" fontId="3" fillId="8" borderId="77" xfId="0" applyFont="1" applyFill="1" applyBorder="1" applyAlignment="1">
      <alignment horizontal="left" vertical="center" wrapText="1"/>
    </xf>
    <xf numFmtId="0" fontId="16" fillId="2" borderId="61" xfId="0" applyFont="1" applyFill="1" applyBorder="1" applyAlignment="1">
      <alignment horizontal="center" vertical="center" wrapText="1"/>
    </xf>
    <xf numFmtId="0" fontId="16" fillId="2" borderId="62" xfId="0" applyFont="1" applyFill="1" applyBorder="1" applyAlignment="1">
      <alignment horizontal="center" vertical="center" wrapText="1"/>
    </xf>
    <xf numFmtId="0" fontId="6" fillId="2" borderId="62" xfId="0" applyFont="1" applyFill="1" applyBorder="1" applyAlignment="1">
      <alignment horizontal="center" vertical="center" wrapText="1"/>
    </xf>
    <xf numFmtId="0" fontId="6" fillId="2" borderId="63" xfId="0" applyFont="1" applyFill="1" applyBorder="1" applyAlignment="1">
      <alignment horizontal="center" vertical="center" wrapText="1"/>
    </xf>
    <xf numFmtId="9" fontId="18" fillId="2" borderId="6" xfId="0" applyNumberFormat="1" applyFont="1" applyFill="1" applyBorder="1" applyAlignment="1">
      <alignment horizontal="center" vertical="center"/>
    </xf>
    <xf numFmtId="0" fontId="44" fillId="2" borderId="24" xfId="0" applyFont="1" applyFill="1" applyBorder="1" applyAlignment="1">
      <alignment horizontal="center" vertical="center"/>
    </xf>
    <xf numFmtId="0" fontId="44" fillId="2" borderId="25" xfId="0" applyFont="1" applyFill="1" applyBorder="1" applyAlignment="1">
      <alignment horizontal="center" vertical="center"/>
    </xf>
    <xf numFmtId="0" fontId="44" fillId="2" borderId="26" xfId="0" applyFont="1" applyFill="1" applyBorder="1" applyAlignment="1">
      <alignment horizontal="center" vertical="center"/>
    </xf>
    <xf numFmtId="2" fontId="9" fillId="9" borderId="0" xfId="0" applyNumberFormat="1" applyFont="1" applyFill="1" applyBorder="1" applyAlignment="1">
      <alignment horizontal="left" vertical="center" wrapText="1"/>
    </xf>
    <xf numFmtId="0" fontId="63" fillId="0" borderId="0" xfId="0" applyFont="1" applyAlignment="1">
      <alignment horizontal="left" vertical="center" wrapText="1"/>
    </xf>
    <xf numFmtId="0" fontId="62" fillId="2" borderId="50" xfId="0" applyFont="1" applyFill="1" applyBorder="1" applyAlignment="1">
      <alignment horizontal="center" vertical="center" wrapText="1"/>
    </xf>
    <xf numFmtId="0" fontId="62" fillId="2" borderId="30" xfId="0" applyFont="1" applyFill="1" applyBorder="1" applyAlignment="1">
      <alignment horizontal="center" vertical="center" wrapText="1"/>
    </xf>
    <xf numFmtId="0" fontId="62" fillId="2" borderId="88" xfId="0" applyFont="1" applyFill="1" applyBorder="1" applyAlignment="1">
      <alignment horizontal="center" vertical="center" wrapText="1"/>
    </xf>
    <xf numFmtId="0" fontId="62" fillId="2" borderId="2" xfId="0" applyFont="1" applyFill="1" applyBorder="1" applyAlignment="1">
      <alignment horizontal="center" vertical="center" wrapText="1"/>
    </xf>
    <xf numFmtId="0" fontId="62" fillId="2" borderId="36" xfId="0" applyFont="1" applyFill="1" applyBorder="1" applyAlignment="1">
      <alignment horizontal="center" vertical="center" wrapText="1"/>
    </xf>
    <xf numFmtId="0" fontId="62" fillId="2" borderId="35" xfId="0" applyFont="1" applyFill="1" applyBorder="1" applyAlignment="1">
      <alignment horizontal="center" vertical="center" wrapText="1"/>
    </xf>
    <xf numFmtId="0" fontId="57" fillId="5" borderId="33" xfId="0" applyFont="1" applyFill="1" applyBorder="1" applyAlignment="1">
      <alignment horizontal="center" vertical="center"/>
    </xf>
    <xf numFmtId="0" fontId="57" fillId="5" borderId="34" xfId="0" applyFont="1" applyFill="1" applyBorder="1" applyAlignment="1">
      <alignment horizontal="center" vertical="center"/>
    </xf>
    <xf numFmtId="0" fontId="57" fillId="5" borderId="46" xfId="0" applyFont="1" applyFill="1" applyBorder="1" applyAlignment="1">
      <alignment horizontal="center" vertical="center"/>
    </xf>
    <xf numFmtId="0" fontId="18" fillId="2" borderId="38" xfId="0" applyFont="1" applyFill="1" applyBorder="1" applyAlignment="1">
      <alignment horizontal="left" vertical="center"/>
    </xf>
    <xf numFmtId="0" fontId="18" fillId="2" borderId="27" xfId="0" applyFont="1" applyFill="1" applyBorder="1" applyAlignment="1">
      <alignment horizontal="left" vertical="center"/>
    </xf>
    <xf numFmtId="0" fontId="58" fillId="5" borderId="50" xfId="0" applyFont="1" applyFill="1" applyBorder="1" applyAlignment="1">
      <alignment horizontal="center"/>
    </xf>
    <xf numFmtId="0" fontId="58" fillId="5" borderId="20" xfId="0" applyFont="1" applyFill="1" applyBorder="1" applyAlignment="1">
      <alignment horizontal="center"/>
    </xf>
    <xf numFmtId="0" fontId="18" fillId="2" borderId="47" xfId="0" applyFont="1" applyFill="1" applyBorder="1" applyAlignment="1">
      <alignment horizontal="center" vertical="center"/>
    </xf>
    <xf numFmtId="0" fontId="18" fillId="2" borderId="48" xfId="0" applyFont="1" applyFill="1" applyBorder="1" applyAlignment="1">
      <alignment horizontal="center" vertical="center"/>
    </xf>
    <xf numFmtId="0" fontId="18" fillId="2" borderId="35"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47" xfId="0" applyFont="1" applyFill="1" applyBorder="1" applyAlignment="1">
      <alignment horizontal="center" vertical="center" wrapText="1"/>
    </xf>
    <xf numFmtId="0" fontId="18" fillId="2" borderId="26" xfId="0" applyFont="1" applyFill="1" applyBorder="1" applyAlignment="1">
      <alignment horizontal="center" vertical="center" wrapText="1"/>
    </xf>
    <xf numFmtId="0" fontId="18" fillId="2" borderId="35" xfId="0" applyFont="1" applyFill="1" applyBorder="1" applyAlignment="1">
      <alignment horizontal="center" vertical="center" wrapText="1"/>
    </xf>
    <xf numFmtId="0" fontId="18" fillId="2" borderId="49" xfId="0" applyFont="1" applyFill="1" applyBorder="1" applyAlignment="1">
      <alignment horizontal="center" vertical="center" wrapText="1"/>
    </xf>
    <xf numFmtId="0" fontId="57" fillId="5" borderId="51" xfId="0" applyFont="1" applyFill="1" applyBorder="1" applyAlignment="1">
      <alignment horizontal="center" vertical="center"/>
    </xf>
    <xf numFmtId="0" fontId="41" fillId="9" borderId="0" xfId="0" applyFont="1" applyFill="1" applyAlignment="1">
      <alignment horizontal="center" vertical="center" wrapText="1"/>
    </xf>
    <xf numFmtId="2" fontId="9" fillId="0" borderId="25" xfId="0" applyNumberFormat="1" applyFont="1" applyBorder="1" applyAlignment="1">
      <alignment horizontal="left" wrapText="1"/>
    </xf>
    <xf numFmtId="10" fontId="18" fillId="5" borderId="39" xfId="0" applyNumberFormat="1" applyFont="1" applyFill="1" applyBorder="1" applyAlignment="1">
      <alignment horizontal="center" vertical="center" wrapText="1"/>
    </xf>
    <xf numFmtId="10" fontId="18" fillId="5" borderId="12" xfId="0" applyNumberFormat="1" applyFont="1" applyFill="1" applyBorder="1" applyAlignment="1">
      <alignment horizontal="center" vertical="center" wrapText="1"/>
    </xf>
    <xf numFmtId="0" fontId="63" fillId="0" borderId="23" xfId="0" applyFont="1" applyBorder="1" applyAlignment="1">
      <alignment horizontal="left" vertical="center" wrapText="1"/>
    </xf>
    <xf numFmtId="165" fontId="18" fillId="5" borderId="39" xfId="0" applyNumberFormat="1" applyFont="1" applyFill="1" applyBorder="1" applyAlignment="1">
      <alignment horizontal="center" vertical="center" wrapText="1"/>
    </xf>
    <xf numFmtId="165" fontId="18" fillId="5" borderId="12" xfId="0" applyNumberFormat="1" applyFont="1" applyFill="1" applyBorder="1" applyAlignment="1">
      <alignment horizontal="center" vertical="center" wrapText="1"/>
    </xf>
    <xf numFmtId="10" fontId="35" fillId="5" borderId="40" xfId="0" applyNumberFormat="1" applyFont="1" applyFill="1" applyBorder="1" applyAlignment="1">
      <alignment horizontal="center" vertical="center" wrapText="1"/>
    </xf>
    <xf numFmtId="10" fontId="35" fillId="5" borderId="42" xfId="0" applyNumberFormat="1" applyFont="1" applyFill="1" applyBorder="1" applyAlignment="1">
      <alignment horizontal="center" vertical="center" wrapText="1"/>
    </xf>
    <xf numFmtId="0" fontId="18" fillId="5" borderId="38" xfId="0" applyFont="1" applyFill="1" applyBorder="1" applyAlignment="1">
      <alignment horizontal="center" vertical="center"/>
    </xf>
    <xf numFmtId="0" fontId="18" fillId="5" borderId="41" xfId="0" applyFont="1" applyFill="1" applyBorder="1" applyAlignment="1">
      <alignment horizontal="center" vertical="center"/>
    </xf>
    <xf numFmtId="0" fontId="68" fillId="0" borderId="74" xfId="0" applyFont="1" applyBorder="1" applyAlignment="1">
      <alignment horizontal="center" vertical="center" wrapText="1"/>
    </xf>
    <xf numFmtId="0" fontId="68" fillId="0" borderId="76" xfId="0" applyFont="1" applyBorder="1" applyAlignment="1">
      <alignment horizontal="center" vertical="center" wrapText="1"/>
    </xf>
    <xf numFmtId="0" fontId="68" fillId="0" borderId="77" xfId="0" applyFont="1" applyBorder="1" applyAlignment="1">
      <alignment horizontal="center" vertical="center" wrapText="1"/>
    </xf>
    <xf numFmtId="2" fontId="9" fillId="9" borderId="0" xfId="0" applyNumberFormat="1" applyFont="1" applyFill="1" applyBorder="1" applyAlignment="1">
      <alignment horizontal="left" vertical="top" wrapText="1"/>
    </xf>
    <xf numFmtId="0" fontId="40" fillId="0" borderId="0" xfId="0" applyFont="1" applyAlignment="1">
      <alignment horizontal="left" vertical="center" wrapText="1"/>
    </xf>
    <xf numFmtId="0" fontId="18" fillId="2" borderId="105" xfId="0" applyFont="1" applyFill="1" applyBorder="1" applyAlignment="1">
      <alignment horizontal="center" vertical="center"/>
    </xf>
    <xf numFmtId="0" fontId="18" fillId="2" borderId="67" xfId="0" applyFont="1" applyFill="1" applyBorder="1" applyAlignment="1">
      <alignment horizontal="center" vertical="center"/>
    </xf>
    <xf numFmtId="0" fontId="57" fillId="5" borderId="11" xfId="0" applyFont="1" applyFill="1" applyBorder="1" applyAlignment="1">
      <alignment horizontal="center" wrapText="1"/>
    </xf>
    <xf numFmtId="0" fontId="57" fillId="5" borderId="12" xfId="0" applyFont="1" applyFill="1" applyBorder="1" applyAlignment="1">
      <alignment horizontal="center" wrapText="1"/>
    </xf>
    <xf numFmtId="0" fontId="44" fillId="2" borderId="110" xfId="0" applyFont="1" applyFill="1" applyBorder="1" applyAlignment="1">
      <alignment horizontal="center" vertical="center"/>
    </xf>
    <xf numFmtId="0" fontId="44" fillId="2" borderId="3" xfId="0" applyFont="1" applyFill="1" applyBorder="1" applyAlignment="1">
      <alignment horizontal="center" vertical="center"/>
    </xf>
    <xf numFmtId="0" fontId="44" fillId="2" borderId="66" xfId="0" applyFont="1" applyFill="1" applyBorder="1" applyAlignment="1">
      <alignment horizontal="center" vertical="center"/>
    </xf>
    <xf numFmtId="0" fontId="44" fillId="2" borderId="6" xfId="0" applyFont="1" applyFill="1" applyBorder="1" applyAlignment="1">
      <alignment horizontal="center" vertical="center"/>
    </xf>
    <xf numFmtId="0" fontId="44" fillId="2" borderId="0" xfId="0" applyFont="1" applyFill="1" applyBorder="1" applyAlignment="1">
      <alignment horizontal="center" vertical="center"/>
    </xf>
    <xf numFmtId="0" fontId="44" fillId="2" borderId="68" xfId="0" applyFont="1" applyFill="1" applyBorder="1" applyAlignment="1">
      <alignment horizontal="center" vertical="center"/>
    </xf>
    <xf numFmtId="0" fontId="18" fillId="5" borderId="6" xfId="0" applyFont="1" applyFill="1" applyBorder="1" applyAlignment="1">
      <alignment horizontal="center" vertical="center"/>
    </xf>
    <xf numFmtId="0" fontId="18" fillId="5" borderId="0" xfId="0" applyFont="1" applyFill="1" applyBorder="1" applyAlignment="1">
      <alignment horizontal="center" vertical="center"/>
    </xf>
    <xf numFmtId="0" fontId="18" fillId="5" borderId="68" xfId="0" applyFont="1" applyFill="1" applyBorder="1" applyAlignment="1">
      <alignment horizontal="center" vertical="center"/>
    </xf>
    <xf numFmtId="0" fontId="9" fillId="9" borderId="0" xfId="0" applyFont="1" applyFill="1" applyAlignment="1">
      <alignment horizontal="left" vertical="top" wrapText="1"/>
    </xf>
    <xf numFmtId="1" fontId="9" fillId="9" borderId="0" xfId="0" applyNumberFormat="1" applyFont="1" applyFill="1" applyBorder="1" applyAlignment="1">
      <alignment horizontal="left" vertical="top" wrapText="1"/>
    </xf>
    <xf numFmtId="3" fontId="41" fillId="9" borderId="0" xfId="0" applyNumberFormat="1" applyFont="1" applyFill="1" applyBorder="1" applyAlignment="1">
      <alignment horizontal="left" wrapText="1"/>
    </xf>
    <xf numFmtId="0" fontId="12" fillId="2" borderId="64" xfId="0" applyFont="1" applyFill="1" applyBorder="1" applyAlignment="1">
      <alignment vertical="center" wrapText="1"/>
    </xf>
    <xf numFmtId="0" fontId="12" fillId="2" borderId="98" xfId="0" applyFont="1" applyFill="1" applyBorder="1" applyAlignment="1">
      <alignment vertical="center" wrapText="1"/>
    </xf>
    <xf numFmtId="0" fontId="12" fillId="2" borderId="3" xfId="0" applyFont="1" applyFill="1" applyBorder="1" applyAlignment="1">
      <alignment vertical="center" wrapText="1"/>
    </xf>
    <xf numFmtId="0" fontId="12" fillId="2" borderId="9" xfId="0" applyFont="1" applyFill="1" applyBorder="1" applyAlignment="1">
      <alignment vertical="center" wrapText="1"/>
    </xf>
    <xf numFmtId="0" fontId="12" fillId="2" borderId="96" xfId="0" applyFont="1" applyFill="1" applyBorder="1" applyAlignment="1">
      <alignment horizontal="left" vertical="center" wrapText="1"/>
    </xf>
    <xf numFmtId="0" fontId="13" fillId="2" borderId="98" xfId="0" applyFont="1" applyFill="1" applyBorder="1" applyAlignment="1">
      <alignment vertical="center" wrapText="1"/>
    </xf>
    <xf numFmtId="0" fontId="40" fillId="9" borderId="0" xfId="0" applyFont="1" applyFill="1" applyAlignment="1">
      <alignment horizontal="left" vertical="center" wrapText="1"/>
    </xf>
    <xf numFmtId="0" fontId="18" fillId="5" borderId="15" xfId="0" applyFont="1" applyFill="1" applyBorder="1" applyAlignment="1">
      <alignment horizontal="center" vertical="center"/>
    </xf>
    <xf numFmtId="0" fontId="18" fillId="5" borderId="100" xfId="0" applyFont="1" applyFill="1" applyBorder="1" applyAlignment="1">
      <alignment horizontal="center" vertical="center"/>
    </xf>
    <xf numFmtId="0" fontId="35" fillId="2" borderId="3" xfId="0" applyFont="1" applyFill="1" applyBorder="1" applyAlignment="1">
      <alignment horizontal="center" vertical="center" wrapText="1"/>
    </xf>
    <xf numFmtId="0" fontId="35" fillId="2" borderId="66" xfId="0" applyFont="1" applyFill="1" applyBorder="1" applyAlignment="1">
      <alignment horizontal="center" vertical="center" wrapText="1"/>
    </xf>
    <xf numFmtId="0" fontId="35" fillId="2" borderId="9" xfId="0" applyFont="1" applyFill="1" applyBorder="1" applyAlignment="1">
      <alignment horizontal="center" vertical="center" wrapText="1"/>
    </xf>
    <xf numFmtId="0" fontId="35" fillId="2" borderId="99" xfId="0" applyFont="1" applyFill="1" applyBorder="1" applyAlignment="1">
      <alignment horizontal="center" vertical="center" wrapText="1"/>
    </xf>
    <xf numFmtId="0" fontId="57" fillId="5" borderId="10" xfId="0" applyFont="1" applyFill="1" applyBorder="1" applyAlignment="1">
      <alignment horizontal="center" wrapText="1"/>
    </xf>
    <xf numFmtId="2" fontId="5" fillId="9" borderId="0" xfId="0" applyNumberFormat="1" applyFont="1" applyFill="1" applyBorder="1" applyAlignment="1">
      <alignment horizontal="left" vertical="center" indent="4"/>
    </xf>
    <xf numFmtId="2" fontId="5" fillId="9" borderId="0" xfId="0" applyNumberFormat="1" applyFont="1" applyFill="1" applyBorder="1" applyAlignment="1"/>
    <xf numFmtId="2" fontId="9" fillId="9" borderId="0" xfId="0" applyNumberFormat="1" applyFont="1" applyFill="1" applyBorder="1" applyAlignment="1">
      <alignment horizontal="left" wrapText="1"/>
    </xf>
    <xf numFmtId="2" fontId="9" fillId="9" borderId="0" xfId="0" applyNumberFormat="1" applyFont="1" applyFill="1" applyBorder="1" applyAlignment="1">
      <alignment vertical="center"/>
    </xf>
    <xf numFmtId="2" fontId="5" fillId="9" borderId="0" xfId="0" applyNumberFormat="1" applyFont="1" applyFill="1" applyBorder="1" applyAlignment="1">
      <alignment horizontal="left" vertical="center" wrapText="1" indent="4"/>
    </xf>
    <xf numFmtId="0" fontId="41" fillId="0" borderId="9" xfId="0" applyFont="1" applyBorder="1" applyAlignment="1">
      <alignment horizontal="left" vertical="center" wrapText="1"/>
    </xf>
    <xf numFmtId="0" fontId="18" fillId="2" borderId="10" xfId="0" applyFont="1" applyFill="1" applyBorder="1" applyAlignment="1">
      <alignment horizontal="center" vertical="center"/>
    </xf>
    <xf numFmtId="0" fontId="18" fillId="2" borderId="12" xfId="0" applyFont="1" applyFill="1" applyBorder="1" applyAlignment="1">
      <alignment horizontal="center" vertical="center"/>
    </xf>
    <xf numFmtId="44" fontId="18" fillId="2" borderId="10" xfId="4" applyFont="1" applyFill="1" applyBorder="1" applyAlignment="1">
      <alignment horizontal="center" vertical="center"/>
    </xf>
    <xf numFmtId="44" fontId="18" fillId="2" borderId="12" xfId="4" applyFont="1" applyFill="1" applyBorder="1" applyAlignment="1">
      <alignment horizontal="center" vertical="center"/>
    </xf>
    <xf numFmtId="44" fontId="18" fillId="2" borderId="10" xfId="4" applyFont="1" applyFill="1" applyBorder="1" applyAlignment="1">
      <alignment horizontal="center" vertical="center" wrapText="1"/>
    </xf>
    <xf numFmtId="44" fontId="18" fillId="2" borderId="12" xfId="4" applyFont="1" applyFill="1" applyBorder="1" applyAlignment="1">
      <alignment horizontal="center" vertical="center" wrapText="1"/>
    </xf>
    <xf numFmtId="0" fontId="9" fillId="9" borderId="0" xfId="0" applyFont="1" applyFill="1" applyBorder="1" applyAlignment="1">
      <alignment horizontal="left" wrapText="1"/>
    </xf>
    <xf numFmtId="3" fontId="40" fillId="9" borderId="0" xfId="0" applyNumberFormat="1" applyFont="1" applyFill="1" applyBorder="1" applyAlignment="1">
      <alignment horizontal="left" wrapText="1"/>
    </xf>
    <xf numFmtId="0" fontId="9" fillId="9" borderId="0" xfId="0" applyFont="1" applyFill="1" applyAlignment="1">
      <alignment horizontal="left" wrapText="1"/>
    </xf>
    <xf numFmtId="1" fontId="9" fillId="9" borderId="0" xfId="0" applyNumberFormat="1" applyFont="1" applyFill="1" applyBorder="1" applyAlignment="1">
      <alignment horizontal="left" wrapText="1"/>
    </xf>
    <xf numFmtId="3" fontId="40" fillId="0" borderId="9" xfId="0" applyNumberFormat="1" applyFont="1" applyFill="1" applyBorder="1" applyAlignment="1">
      <alignment horizontal="left" vertical="center" wrapText="1"/>
    </xf>
    <xf numFmtId="3" fontId="40" fillId="9" borderId="9" xfId="0" applyNumberFormat="1" applyFont="1" applyFill="1" applyBorder="1" applyAlignment="1">
      <alignment horizontal="left" wrapText="1"/>
    </xf>
    <xf numFmtId="3" fontId="6" fillId="9" borderId="0" xfId="0" applyNumberFormat="1" applyFont="1" applyFill="1" applyBorder="1" applyAlignment="1">
      <alignment horizontal="left" wrapText="1"/>
    </xf>
    <xf numFmtId="3" fontId="9" fillId="9" borderId="0" xfId="0" applyNumberFormat="1" applyFont="1" applyFill="1" applyBorder="1" applyAlignment="1">
      <alignment horizontal="left" wrapText="1"/>
    </xf>
    <xf numFmtId="3" fontId="40" fillId="9" borderId="0" xfId="0" applyNumberFormat="1" applyFont="1" applyFill="1" applyBorder="1" applyAlignment="1">
      <alignment horizontal="left" vertical="center" wrapText="1"/>
    </xf>
    <xf numFmtId="3" fontId="40" fillId="9" borderId="9" xfId="0" applyNumberFormat="1" applyFont="1" applyFill="1" applyBorder="1" applyAlignment="1">
      <alignment horizontal="left" vertical="center" wrapText="1"/>
    </xf>
    <xf numFmtId="0" fontId="9" fillId="0" borderId="0" xfId="0" applyFont="1" applyFill="1" applyBorder="1" applyAlignment="1">
      <alignment horizontal="left" wrapText="1"/>
    </xf>
    <xf numFmtId="3" fontId="40" fillId="9" borderId="9" xfId="0" applyNumberFormat="1" applyFont="1" applyFill="1" applyBorder="1" applyAlignment="1">
      <alignment horizontal="center" vertical="center" wrapText="1"/>
    </xf>
    <xf numFmtId="3" fontId="40" fillId="9" borderId="0" xfId="0" applyNumberFormat="1" applyFont="1" applyFill="1" applyBorder="1" applyAlignment="1">
      <alignment horizontal="center" vertical="center" wrapText="1"/>
    </xf>
    <xf numFmtId="0" fontId="34" fillId="0" borderId="74" xfId="0" applyFont="1" applyBorder="1" applyAlignment="1">
      <alignment horizontal="center" vertical="center" wrapText="1"/>
    </xf>
    <xf numFmtId="0" fontId="34" fillId="0" borderId="76" xfId="0" applyFont="1" applyBorder="1" applyAlignment="1">
      <alignment horizontal="center" vertical="center" wrapText="1"/>
    </xf>
    <xf numFmtId="0" fontId="34" fillId="0" borderId="77" xfId="0" applyFont="1" applyBorder="1" applyAlignment="1">
      <alignment horizontal="center" vertical="center" wrapText="1"/>
    </xf>
    <xf numFmtId="0" fontId="18" fillId="2" borderId="3"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41" fillId="9" borderId="0" xfId="0" applyFont="1" applyFill="1" applyBorder="1" applyAlignment="1">
      <alignment horizontal="left" vertical="center" wrapText="1"/>
    </xf>
    <xf numFmtId="0" fontId="18" fillId="2" borderId="66" xfId="0" applyFont="1" applyFill="1" applyBorder="1" applyAlignment="1">
      <alignment horizontal="center" vertical="center" wrapText="1"/>
    </xf>
    <xf numFmtId="0" fontId="18" fillId="2" borderId="99" xfId="0" applyFont="1" applyFill="1" applyBorder="1" applyAlignment="1">
      <alignment horizontal="center" vertical="center" wrapText="1"/>
    </xf>
    <xf numFmtId="0" fontId="18" fillId="2" borderId="105" xfId="0" applyFont="1" applyFill="1" applyBorder="1" applyAlignment="1">
      <alignment horizontal="center" vertical="center" wrapText="1"/>
    </xf>
    <xf numFmtId="0" fontId="18" fillId="2" borderId="106" xfId="0" applyFont="1" applyFill="1" applyBorder="1" applyAlignment="1">
      <alignment horizontal="center" vertical="center" wrapText="1"/>
    </xf>
  </cellXfs>
  <cellStyles count="11">
    <cellStyle name="Euro" xfId="1" xr:uid="{00000000-0005-0000-0000-000000000000}"/>
    <cellStyle name="Hipervínculo" xfId="2" builtinId="8"/>
    <cellStyle name="Millares [0]" xfId="3" builtinId="6"/>
    <cellStyle name="Millares [0] 2" xfId="8" xr:uid="{00000000-0005-0000-0000-000003000000}"/>
    <cellStyle name="Moneda" xfId="4" builtinId="4"/>
    <cellStyle name="Moneda 2" xfId="9" xr:uid="{00000000-0005-0000-0000-000005000000}"/>
    <cellStyle name="Normal" xfId="0" builtinId="0"/>
    <cellStyle name="Normal 2" xfId="5" xr:uid="{00000000-0005-0000-0000-000007000000}"/>
    <cellStyle name="Normal 2 2" xfId="10" xr:uid="{00000000-0005-0000-0000-000008000000}"/>
    <cellStyle name="Normal 3" xfId="7" xr:uid="{00000000-0005-0000-0000-000009000000}"/>
    <cellStyle name="Normal 4" xfId="6" xr:uid="{00000000-0005-0000-0000-00000A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CC33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CC00"/>
      <rgbColor rgb="00FF9900"/>
      <rgbColor rgb="00FF6600"/>
      <rgbColor rgb="00666699"/>
      <rgbColor rgb="00FFFFFB"/>
      <rgbColor rgb="00003366"/>
      <rgbColor rgb="00339966"/>
      <rgbColor rgb="00003300"/>
      <rgbColor rgb="00990000"/>
      <rgbColor rgb="00800000"/>
      <rgbColor rgb="00993366"/>
      <rgbColor rgb="00333399"/>
      <rgbColor rgb="00000000"/>
    </indexedColors>
    <mruColors>
      <color rgb="FFCCFFCC"/>
      <color rgb="FF00FFFF"/>
      <color rgb="FFFFCC00"/>
      <color rgb="FFFFCC99"/>
      <color rgb="FF00FF00"/>
      <color rgb="FF703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eb.unican.es/estudiantesuc/Documents/Precios%20P&#250;blicos/Precios%20Grado%202019-2020.pdf" TargetMode="External"/><Relationship Id="rId13" Type="http://schemas.openxmlformats.org/officeDocument/2006/relationships/hyperlink" Target="https://www.navarra.es/home_es/Actualidad/BON/Boletines/2019/121/Anuncio-8/" TargetMode="External"/><Relationship Id="rId18" Type="http://schemas.openxmlformats.org/officeDocument/2006/relationships/hyperlink" Target="https://www.bocm.es/boletin/CM_Orden_BOCM/2018/08/03/BOCM-20180803-1.PDF" TargetMode="External"/><Relationship Id="rId3" Type="http://schemas.openxmlformats.org/officeDocument/2006/relationships/hyperlink" Target="https://ias1.larioja.org/boletin/Bor_Boletin_visor_Servlet?referencia=8315744-1-PDF-519391-X" TargetMode="External"/><Relationship Id="rId7" Type="http://schemas.openxmlformats.org/officeDocument/2006/relationships/hyperlink" Target="https://www.ulpgc.es/sites/default/files/ArchivosULPGC/gestion-academica/Archivos%20grupo%20Gestion%20academica%20y%20Extension%20Universitaria/decreto_precios_publicos_2019-20_0.pdf" TargetMode="External"/><Relationship Id="rId12" Type="http://schemas.openxmlformats.org/officeDocument/2006/relationships/hyperlink" Target="http://doe.gobex.es/pdfs/doe/2019/1000o/19040064.pdf" TargetMode="External"/><Relationship Id="rId17" Type="http://schemas.openxmlformats.org/officeDocument/2006/relationships/hyperlink" Target="https://www.euskadi.eus/y22-bopv/es/bopv2/datos/2019/06/1903099a.pdf" TargetMode="External"/><Relationship Id="rId2" Type="http://schemas.openxmlformats.org/officeDocument/2006/relationships/hyperlink" Target="https://www.boe.es/boe/dias/2019/07/23/pdfs/BOE-A-2019-10808.pdf" TargetMode="External"/><Relationship Id="rId16" Type="http://schemas.openxmlformats.org/officeDocument/2006/relationships/hyperlink" Target="https://www.borm.es/services/anuncio/ano/2019/numero/5237/pdf" TargetMode="External"/><Relationship Id="rId1" Type="http://schemas.openxmlformats.org/officeDocument/2006/relationships/hyperlink" Target="https://www.edu.xunta.gal/portal/sites/web/files/20190711_prezos.pdf" TargetMode="External"/><Relationship Id="rId6" Type="http://schemas.openxmlformats.org/officeDocument/2006/relationships/hyperlink" Target="https://sede.asturias.es/bopa/2019/06/27/2019-06662.pdf" TargetMode="External"/><Relationship Id="rId11" Type="http://schemas.openxmlformats.org/officeDocument/2006/relationships/hyperlink" Target="http://www.ub.edu/acad/matricula/decreto.pdf" TargetMode="External"/><Relationship Id="rId5" Type="http://schemas.openxmlformats.org/officeDocument/2006/relationships/hyperlink" Target="http://www.boa.aragon.es/cgi-bin/EBOA/BRSCGI?CMD=VEROBJ&amp;MLKOB=1079949144848" TargetMode="External"/><Relationship Id="rId15" Type="http://schemas.openxmlformats.org/officeDocument/2006/relationships/hyperlink" Target="https://www.caib.es/govern/sac/fitxa.do?codi=3839505&amp;coduo=7&amp;lang=es" TargetMode="External"/><Relationship Id="rId10" Type="http://schemas.openxmlformats.org/officeDocument/2006/relationships/hyperlink" Target="http://bocyl.jcyl.es/boletines/2019/01/25/pdf/BOCYL-D-25012019-2.pdf" TargetMode="External"/><Relationship Id="rId19" Type="http://schemas.openxmlformats.org/officeDocument/2006/relationships/printerSettings" Target="../printerSettings/printerSettings4.bin"/><Relationship Id="rId4" Type="http://schemas.openxmlformats.org/officeDocument/2006/relationships/hyperlink" Target="https://www.juntadeandalucia.es/boja/2019/125/BOJA19-125-00011-10006-01_00158326.pdf" TargetMode="External"/><Relationship Id="rId9" Type="http://schemas.openxmlformats.org/officeDocument/2006/relationships/hyperlink" Target="https://docm.castillalamancha.es/portaldocm/descargarArchivo.do?ruta=2019/06/07/pdf/2019_5512.pdf&amp;tipo=rutaDocm" TargetMode="External"/><Relationship Id="rId14" Type="http://schemas.openxmlformats.org/officeDocument/2006/relationships/hyperlink" Target="http://www.dogv.gva.es/datos/2019/08/07/pdf/2019_8093.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indexed="15"/>
  </sheetPr>
  <dimension ref="A1:C29"/>
  <sheetViews>
    <sheetView zoomScaleNormal="100" workbookViewId="0">
      <selection activeCell="F19" sqref="F19"/>
    </sheetView>
  </sheetViews>
  <sheetFormatPr baseColWidth="10" defaultColWidth="11.42578125" defaultRowHeight="14.25" x14ac:dyDescent="0.2"/>
  <cols>
    <col min="1" max="1" width="15.42578125" style="263" customWidth="1"/>
    <col min="2" max="2" width="0.5703125" style="261" customWidth="1"/>
    <col min="3" max="3" width="142.85546875" style="264" customWidth="1"/>
    <col min="4" max="16384" width="11.42578125" style="261"/>
  </cols>
  <sheetData>
    <row r="1" spans="1:3" ht="39" customHeight="1" thickBot="1" x14ac:dyDescent="0.25">
      <c r="A1" s="591" t="s">
        <v>428</v>
      </c>
      <c r="B1" s="592"/>
      <c r="C1" s="593"/>
    </row>
    <row r="2" spans="1:3" ht="7.5" customHeight="1" x14ac:dyDescent="0.2">
      <c r="A2" s="156"/>
      <c r="B2" s="5"/>
      <c r="C2" s="157"/>
    </row>
    <row r="3" spans="1:3" s="262" customFormat="1" ht="24" customHeight="1" x14ac:dyDescent="0.2">
      <c r="A3" s="187" t="s">
        <v>5</v>
      </c>
      <c r="B3" s="188"/>
      <c r="C3" s="192" t="s">
        <v>234</v>
      </c>
    </row>
    <row r="4" spans="1:3" s="262" customFormat="1" ht="17.25" customHeight="1" x14ac:dyDescent="0.2">
      <c r="A4" s="187" t="s">
        <v>5</v>
      </c>
      <c r="B4" s="188"/>
      <c r="C4" s="192" t="s">
        <v>235</v>
      </c>
    </row>
    <row r="5" spans="1:3" s="262" customFormat="1" ht="17.25" customHeight="1" x14ac:dyDescent="0.2">
      <c r="A5" s="187" t="s">
        <v>199</v>
      </c>
      <c r="B5" s="190"/>
      <c r="C5" s="189" t="s">
        <v>198</v>
      </c>
    </row>
    <row r="6" spans="1:3" s="262" customFormat="1" ht="17.25" customHeight="1" x14ac:dyDescent="0.2">
      <c r="A6" s="187" t="s">
        <v>122</v>
      </c>
      <c r="B6" s="190"/>
      <c r="C6" s="189" t="s">
        <v>275</v>
      </c>
    </row>
    <row r="7" spans="1:3" s="262" customFormat="1" ht="17.25" customHeight="1" x14ac:dyDescent="0.2">
      <c r="A7" s="187" t="s">
        <v>123</v>
      </c>
      <c r="B7" s="190"/>
      <c r="C7" s="192" t="s">
        <v>471</v>
      </c>
    </row>
    <row r="8" spans="1:3" s="262" customFormat="1" ht="13.5" customHeight="1" x14ac:dyDescent="0.2">
      <c r="A8" s="191"/>
      <c r="B8" s="190"/>
      <c r="C8" s="192"/>
    </row>
    <row r="9" spans="1:3" s="262" customFormat="1" ht="16.5" customHeight="1" x14ac:dyDescent="0.2">
      <c r="A9" s="193" t="s">
        <v>95</v>
      </c>
      <c r="B9" s="194"/>
      <c r="C9" s="195" t="s">
        <v>215</v>
      </c>
    </row>
    <row r="10" spans="1:3" s="262" customFormat="1" ht="16.5" customHeight="1" x14ac:dyDescent="0.2">
      <c r="A10" s="187" t="s">
        <v>96</v>
      </c>
      <c r="B10" s="190"/>
      <c r="C10" s="192" t="s">
        <v>216</v>
      </c>
    </row>
    <row r="11" spans="1:3" s="262" customFormat="1" ht="16.5" customHeight="1" x14ac:dyDescent="0.2">
      <c r="A11" s="187" t="s">
        <v>124</v>
      </c>
      <c r="B11" s="190"/>
      <c r="C11" s="192" t="s">
        <v>478</v>
      </c>
    </row>
    <row r="12" spans="1:3" s="262" customFormat="1" ht="16.5" customHeight="1" x14ac:dyDescent="0.2">
      <c r="A12" s="196" t="s">
        <v>100</v>
      </c>
      <c r="B12" s="197"/>
      <c r="C12" s="198" t="s">
        <v>479</v>
      </c>
    </row>
    <row r="13" spans="1:3" s="262" customFormat="1" ht="16.5" customHeight="1" x14ac:dyDescent="0.2">
      <c r="A13" s="199"/>
      <c r="B13" s="190"/>
      <c r="C13" s="192"/>
    </row>
    <row r="14" spans="1:3" s="262" customFormat="1" ht="16.5" customHeight="1" x14ac:dyDescent="0.2">
      <c r="A14" s="193" t="s">
        <v>101</v>
      </c>
      <c r="B14" s="194"/>
      <c r="C14" s="195" t="s">
        <v>217</v>
      </c>
    </row>
    <row r="15" spans="1:3" s="262" customFormat="1" ht="16.5" customHeight="1" x14ac:dyDescent="0.2">
      <c r="A15" s="187"/>
      <c r="B15" s="190"/>
      <c r="C15" s="577" t="s">
        <v>494</v>
      </c>
    </row>
    <row r="16" spans="1:3" s="262" customFormat="1" ht="16.5" customHeight="1" x14ac:dyDescent="0.2">
      <c r="A16" s="187"/>
      <c r="B16" s="190"/>
      <c r="C16" s="192"/>
    </row>
    <row r="17" spans="1:3" s="262" customFormat="1" ht="16.5" customHeight="1" x14ac:dyDescent="0.2">
      <c r="A17" s="200" t="s">
        <v>97</v>
      </c>
      <c r="B17" s="194"/>
      <c r="C17" s="201" t="s">
        <v>218</v>
      </c>
    </row>
    <row r="18" spans="1:3" s="262" customFormat="1" ht="16.5" customHeight="1" x14ac:dyDescent="0.2">
      <c r="A18" s="187" t="s">
        <v>91</v>
      </c>
      <c r="B18" s="190"/>
      <c r="C18" s="192" t="s">
        <v>469</v>
      </c>
    </row>
    <row r="19" spans="1:3" s="262" customFormat="1" ht="16.5" customHeight="1" x14ac:dyDescent="0.2">
      <c r="A19" s="187" t="s">
        <v>92</v>
      </c>
      <c r="B19" s="190"/>
      <c r="C19" s="192" t="s">
        <v>470</v>
      </c>
    </row>
    <row r="20" spans="1:3" s="262" customFormat="1" ht="16.5" customHeight="1" x14ac:dyDescent="0.2">
      <c r="A20" s="187" t="s">
        <v>93</v>
      </c>
      <c r="B20" s="190"/>
      <c r="C20" s="192" t="s">
        <v>219</v>
      </c>
    </row>
    <row r="21" spans="1:3" s="262" customFormat="1" ht="16.5" customHeight="1" x14ac:dyDescent="0.2">
      <c r="A21" s="187" t="s">
        <v>98</v>
      </c>
      <c r="B21" s="190"/>
      <c r="C21" s="192" t="s">
        <v>465</v>
      </c>
    </row>
    <row r="22" spans="1:3" s="262" customFormat="1" ht="16.5" customHeight="1" x14ac:dyDescent="0.2">
      <c r="A22" s="187" t="s">
        <v>204</v>
      </c>
      <c r="B22" s="190"/>
      <c r="C22" s="192" t="s">
        <v>466</v>
      </c>
    </row>
    <row r="23" spans="1:3" s="262" customFormat="1" ht="16.5" customHeight="1" x14ac:dyDescent="0.2">
      <c r="A23" s="187" t="s">
        <v>205</v>
      </c>
      <c r="B23" s="190"/>
      <c r="C23" s="192" t="s">
        <v>467</v>
      </c>
    </row>
    <row r="24" spans="1:3" s="262" customFormat="1" ht="16.5" customHeight="1" x14ac:dyDescent="0.2">
      <c r="A24" s="196" t="s">
        <v>206</v>
      </c>
      <c r="B24" s="197"/>
      <c r="C24" s="198" t="s">
        <v>468</v>
      </c>
    </row>
    <row r="25" spans="1:3" s="262" customFormat="1" ht="16.5" customHeight="1" x14ac:dyDescent="0.2">
      <c r="A25" s="199"/>
      <c r="B25" s="188"/>
      <c r="C25" s="192"/>
    </row>
    <row r="26" spans="1:3" s="262" customFormat="1" ht="16.5" customHeight="1" x14ac:dyDescent="0.2">
      <c r="A26" s="200" t="s">
        <v>99</v>
      </c>
      <c r="B26" s="194"/>
      <c r="C26" s="201" t="s">
        <v>220</v>
      </c>
    </row>
    <row r="27" spans="1:3" s="262" customFormat="1" ht="16.5" customHeight="1" x14ac:dyDescent="0.2">
      <c r="A27" s="196" t="s">
        <v>125</v>
      </c>
      <c r="B27" s="202"/>
      <c r="C27" s="198" t="s">
        <v>221</v>
      </c>
    </row>
    <row r="28" spans="1:3" s="262" customFormat="1" ht="16.5" customHeight="1" thickBot="1" x14ac:dyDescent="0.25">
      <c r="A28" s="203"/>
      <c r="B28" s="204"/>
      <c r="C28" s="205"/>
    </row>
    <row r="29" spans="1:3" ht="20.100000000000001" customHeight="1" x14ac:dyDescent="0.2"/>
  </sheetData>
  <sheetProtection selectLockedCells="1" selectUnlockedCells="1"/>
  <mergeCells count="1">
    <mergeCell ref="A1:C1"/>
  </mergeCells>
  <phoneticPr fontId="24" type="noConversion"/>
  <hyperlinks>
    <hyperlink ref="A6" location="'Incrementos anuales de precios'!A1" display="Incrementos" xr:uid="{00000000-0004-0000-0000-000000000000}"/>
    <hyperlink ref="A7" location="'Enlaces Boletines Autonómicos'!A1" display="Enlaces" xr:uid="{00000000-0004-0000-0000-000001000000}"/>
    <hyperlink ref="A11" location="'T. 1.2. GRADO exp. MÁXIMA'!A1" display="Tabla 1.2" xr:uid="{00000000-0004-0000-0000-000002000000}"/>
    <hyperlink ref="A12" location="'T. 1.3. GRADO exp. MÍNIMA'!A1" display="Tabla 1.3" xr:uid="{00000000-0004-0000-0000-000003000000}"/>
    <hyperlink ref="A27" location="'T.4.1Tutela Académica DOCTORADO'!Área_de_impresión" display="Tabla 4.1" xr:uid="{00000000-0004-0000-0000-000004000000}"/>
    <hyperlink ref="A26" location="'Portada 4 '!A1" display="Portada 4" xr:uid="{00000000-0004-0000-0000-000005000000}"/>
    <hyperlink ref="A4" location="'Actualización precios de Máster'!A1" display="Legislación" xr:uid="{00000000-0004-0000-0000-000006000000}"/>
    <hyperlink ref="A5" location="'Precios Medios por CCAA'!A1" display="Precios Medios" xr:uid="{00000000-0004-0000-0000-000007000000}"/>
    <hyperlink ref="A19:A24" location="'Máster precio no diferenciado'!A1" display="Tabla 3.1" xr:uid="{00000000-0004-0000-0000-000008000000}"/>
    <hyperlink ref="A20" location="'T.3.3MÁSTER precio diferenciado'!A1" display="Tabla 3.3" xr:uid="{00000000-0004-0000-0000-000009000000}"/>
    <hyperlink ref="A21" location="'T.3.4.  MASTER exp. MAX Habili.'!Área_de_impresión" display="Tabla 3.4" xr:uid="{00000000-0004-0000-0000-00000A000000}"/>
    <hyperlink ref="A22" location="'T.3.5. MASTER exp. MÍN Habili.'!A1" display="Tabla 3.5" xr:uid="{00000000-0004-0000-0000-00000B000000}"/>
    <hyperlink ref="A23" location="'T.3.6. MASTER exp. MÁX NO Habi'!Área_de_impresión" display="Tabla 3.6" xr:uid="{00000000-0004-0000-0000-00000C000000}"/>
    <hyperlink ref="A24" location="'T.3.7. MASTER exp. MÍN NO Habi'!Área_de_impresión" display="Tabla 3.7" xr:uid="{00000000-0004-0000-0000-00000D000000}"/>
    <hyperlink ref="A3" location="'Actualización precios de Grado'!Área_de_impresión" display="Legislación" xr:uid="{00000000-0004-0000-0000-00000E000000}"/>
    <hyperlink ref="A9" location="'Portada 1'!A1" display="Portada 1" xr:uid="{00000000-0004-0000-0000-00000F000000}"/>
    <hyperlink ref="A10" location="'T. 1.1. GRADO'!A1" display="Tabla 1.1" xr:uid="{00000000-0004-0000-0000-000010000000}"/>
    <hyperlink ref="A14" location="'Portada 2'!A1" display="Portada 2" xr:uid="{00000000-0004-0000-0000-000011000000}"/>
  </hyperlinks>
  <printOptions horizontalCentered="1"/>
  <pageMargins left="0.78740157480314965" right="0.78740157480314965" top="0.98425196850393704" bottom="0.98425196850393704" header="0" footer="0"/>
  <pageSetup paperSize="9" scale="62"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tabColor rgb="FFFFCC99"/>
  </sheetPr>
  <dimension ref="A1:U77"/>
  <sheetViews>
    <sheetView zoomScale="85" zoomScaleNormal="85" workbookViewId="0">
      <selection activeCell="F19" sqref="F19"/>
    </sheetView>
  </sheetViews>
  <sheetFormatPr baseColWidth="10" defaultColWidth="11.42578125" defaultRowHeight="12.75" x14ac:dyDescent="0.2"/>
  <cols>
    <col min="1" max="1" width="27.7109375" style="341" customWidth="1"/>
    <col min="2" max="4" width="11.42578125" style="342" customWidth="1"/>
    <col min="5" max="6" width="11.42578125" style="343" customWidth="1"/>
    <col min="7" max="7" width="11.42578125" style="340" customWidth="1"/>
    <col min="8" max="12" width="11.42578125" style="343" customWidth="1"/>
    <col min="13" max="15" width="8.28515625" style="345" customWidth="1"/>
    <col min="16" max="18" width="8.28515625" style="336" customWidth="1"/>
    <col min="19" max="16384" width="11.42578125" style="337"/>
  </cols>
  <sheetData>
    <row r="1" spans="1:18" s="349" customFormat="1" ht="45.75" customHeight="1" x14ac:dyDescent="0.35">
      <c r="A1" s="669" t="s">
        <v>282</v>
      </c>
      <c r="B1" s="669"/>
      <c r="C1" s="669"/>
      <c r="D1" s="669"/>
      <c r="E1" s="669"/>
      <c r="F1" s="669"/>
      <c r="G1" s="669"/>
      <c r="H1" s="669"/>
      <c r="I1" s="669"/>
      <c r="J1" s="669"/>
      <c r="K1" s="669"/>
      <c r="L1" s="346"/>
      <c r="M1" s="346"/>
      <c r="N1" s="346"/>
      <c r="O1" s="346"/>
      <c r="P1" s="347"/>
      <c r="Q1" s="347"/>
      <c r="R1" s="348"/>
    </row>
    <row r="2" spans="1:18" ht="7.5" customHeight="1" x14ac:dyDescent="0.2">
      <c r="A2" s="419"/>
      <c r="B2" s="420"/>
      <c r="C2" s="421"/>
      <c r="D2" s="421"/>
      <c r="E2" s="340"/>
      <c r="F2" s="340"/>
      <c r="H2" s="340"/>
      <c r="I2" s="340"/>
      <c r="J2" s="340"/>
      <c r="K2" s="340"/>
      <c r="L2" s="340"/>
      <c r="M2" s="351"/>
      <c r="N2" s="351"/>
      <c r="O2" s="351"/>
      <c r="P2" s="352"/>
      <c r="Q2" s="352"/>
      <c r="R2" s="352"/>
    </row>
    <row r="3" spans="1:18" s="354" customFormat="1" ht="3" customHeight="1" thickBot="1" x14ac:dyDescent="0.25">
      <c r="A3" s="12"/>
      <c r="B3" s="13"/>
      <c r="C3" s="16"/>
      <c r="D3" s="15"/>
      <c r="E3" s="15"/>
      <c r="F3" s="15"/>
      <c r="G3" s="15"/>
      <c r="H3" s="15"/>
      <c r="I3" s="16"/>
      <c r="J3" s="16"/>
      <c r="K3" s="16"/>
      <c r="L3" s="135"/>
      <c r="M3" s="353"/>
      <c r="N3" s="353"/>
      <c r="O3" s="353"/>
      <c r="P3" s="353"/>
      <c r="Q3" s="353"/>
      <c r="R3" s="353"/>
    </row>
    <row r="4" spans="1:18" ht="15" customHeight="1" x14ac:dyDescent="0.2">
      <c r="A4" s="670" t="s">
        <v>0</v>
      </c>
      <c r="B4" s="376" t="s">
        <v>1</v>
      </c>
      <c r="C4" s="409"/>
      <c r="D4" s="409"/>
      <c r="E4" s="409"/>
      <c r="F4" s="409"/>
      <c r="G4" s="409"/>
      <c r="H4" s="409"/>
      <c r="I4" s="409"/>
      <c r="J4" s="409"/>
      <c r="K4" s="409"/>
      <c r="L4" s="423"/>
      <c r="M4" s="355"/>
      <c r="N4" s="355"/>
      <c r="O4" s="355"/>
      <c r="P4" s="355"/>
      <c r="Q4" s="355"/>
      <c r="R4" s="355"/>
    </row>
    <row r="5" spans="1:18" s="357" customFormat="1" ht="15" customHeight="1" x14ac:dyDescent="0.2">
      <c r="A5" s="675" t="s">
        <v>0</v>
      </c>
      <c r="B5" s="31" t="s">
        <v>106</v>
      </c>
      <c r="C5" s="31" t="s">
        <v>155</v>
      </c>
      <c r="D5" s="31" t="s">
        <v>168</v>
      </c>
      <c r="E5" s="31" t="s">
        <v>184</v>
      </c>
      <c r="F5" s="31" t="s">
        <v>200</v>
      </c>
      <c r="G5" s="31" t="s">
        <v>222</v>
      </c>
      <c r="H5" s="31" t="s">
        <v>266</v>
      </c>
      <c r="I5" s="31" t="s">
        <v>304</v>
      </c>
      <c r="J5" s="31" t="s">
        <v>315</v>
      </c>
      <c r="K5" s="31" t="s">
        <v>400</v>
      </c>
      <c r="L5" s="378" t="s">
        <v>425</v>
      </c>
      <c r="M5" s="356"/>
      <c r="N5" s="356"/>
      <c r="O5" s="356"/>
      <c r="P5" s="356"/>
      <c r="Q5" s="356"/>
      <c r="R5" s="356"/>
    </row>
    <row r="6" spans="1:18" ht="15" customHeight="1" x14ac:dyDescent="0.2">
      <c r="A6" s="379" t="s">
        <v>63</v>
      </c>
      <c r="B6" s="9">
        <v>11.5</v>
      </c>
      <c r="C6" s="62">
        <v>11.7</v>
      </c>
      <c r="D6" s="62">
        <v>12.2</v>
      </c>
      <c r="E6" s="62">
        <v>12.49</v>
      </c>
      <c r="F6" s="62">
        <v>12.62</v>
      </c>
      <c r="G6" s="62">
        <v>12.62</v>
      </c>
      <c r="H6" s="62">
        <v>12.62</v>
      </c>
      <c r="I6" s="62">
        <v>12.62</v>
      </c>
      <c r="J6" s="62">
        <v>12.62</v>
      </c>
      <c r="K6" s="562">
        <v>12.62</v>
      </c>
      <c r="L6" s="380">
        <f>'T. 1.1. GRADO'!J7</f>
        <v>12.62</v>
      </c>
      <c r="M6" s="358"/>
      <c r="N6" s="358"/>
      <c r="O6" s="358"/>
      <c r="P6" s="358"/>
      <c r="Q6" s="358"/>
      <c r="R6" s="358"/>
    </row>
    <row r="7" spans="1:18" ht="15" customHeight="1" x14ac:dyDescent="0.2">
      <c r="A7" s="379" t="s">
        <v>64</v>
      </c>
      <c r="B7" s="8">
        <v>11.9</v>
      </c>
      <c r="C7" s="8">
        <v>12.14</v>
      </c>
      <c r="D7" s="8">
        <v>12.58</v>
      </c>
      <c r="E7" s="8">
        <v>13.03</v>
      </c>
      <c r="F7" s="8">
        <v>13.5</v>
      </c>
      <c r="G7" s="8">
        <v>13.77</v>
      </c>
      <c r="H7" s="8">
        <v>13.77</v>
      </c>
      <c r="I7" s="8">
        <v>13.77</v>
      </c>
      <c r="J7" s="8">
        <v>13.7</v>
      </c>
      <c r="K7" s="152">
        <v>13.7</v>
      </c>
      <c r="L7" s="381">
        <f>'T. 1.1. GRADO'!J8</f>
        <v>13.7</v>
      </c>
      <c r="M7" s="359"/>
      <c r="N7" s="359"/>
      <c r="O7" s="359"/>
      <c r="P7" s="359"/>
      <c r="Q7" s="359"/>
      <c r="R7" s="359"/>
    </row>
    <row r="8" spans="1:18" ht="15" customHeight="1" x14ac:dyDescent="0.2">
      <c r="A8" s="382" t="s">
        <v>73</v>
      </c>
      <c r="B8" s="6">
        <v>10.93</v>
      </c>
      <c r="C8" s="6">
        <v>11.53</v>
      </c>
      <c r="D8" s="6">
        <v>12.11</v>
      </c>
      <c r="E8" s="6">
        <v>12.11</v>
      </c>
      <c r="F8" s="6">
        <v>12.11</v>
      </c>
      <c r="G8" s="6">
        <v>12.11</v>
      </c>
      <c r="H8" s="6">
        <v>12.11</v>
      </c>
      <c r="I8" s="6">
        <v>12.11</v>
      </c>
      <c r="J8" s="6">
        <v>12.11</v>
      </c>
      <c r="K8" s="153">
        <v>11.5</v>
      </c>
      <c r="L8" s="383">
        <f>'T. 1.1. GRADO'!J9</f>
        <v>8.6300000000000008</v>
      </c>
      <c r="M8" s="359"/>
      <c r="N8" s="359"/>
      <c r="O8" s="359"/>
      <c r="P8" s="359"/>
      <c r="Q8" s="359"/>
      <c r="R8" s="359"/>
    </row>
    <row r="9" spans="1:18" ht="15" customHeight="1" x14ac:dyDescent="0.2">
      <c r="A9" s="379" t="s">
        <v>74</v>
      </c>
      <c r="B9" s="8">
        <v>10.48</v>
      </c>
      <c r="C9" s="8">
        <v>10.79</v>
      </c>
      <c r="D9" s="8">
        <v>11.18</v>
      </c>
      <c r="E9" s="8">
        <v>12.27</v>
      </c>
      <c r="F9" s="8">
        <v>12.88</v>
      </c>
      <c r="G9" s="8">
        <v>12.88</v>
      </c>
      <c r="H9" s="8">
        <v>12.88</v>
      </c>
      <c r="I9" s="8">
        <v>12.88</v>
      </c>
      <c r="J9" s="8">
        <v>12.88</v>
      </c>
      <c r="K9" s="152">
        <v>11.59</v>
      </c>
      <c r="L9" s="381">
        <f>'T. 1.1. GRADO'!J10</f>
        <v>11.59</v>
      </c>
      <c r="M9" s="359"/>
      <c r="N9" s="359"/>
      <c r="O9" s="359"/>
      <c r="P9" s="359"/>
      <c r="Q9" s="359"/>
      <c r="R9" s="359"/>
    </row>
    <row r="10" spans="1:18" ht="15" customHeight="1" x14ac:dyDescent="0.2">
      <c r="A10" s="379" t="s">
        <v>65</v>
      </c>
      <c r="B10" s="9">
        <v>8.2100000000000009</v>
      </c>
      <c r="C10" s="9">
        <v>8.33</v>
      </c>
      <c r="D10" s="9">
        <v>8.6300000000000008</v>
      </c>
      <c r="E10" s="9">
        <v>12.3</v>
      </c>
      <c r="F10" s="9">
        <v>12.3</v>
      </c>
      <c r="G10" s="9">
        <v>12.3</v>
      </c>
      <c r="H10" s="9">
        <v>12.3</v>
      </c>
      <c r="I10" s="9">
        <v>12.3</v>
      </c>
      <c r="J10" s="9">
        <v>11.32</v>
      </c>
      <c r="K10" s="81">
        <v>10.18</v>
      </c>
      <c r="L10" s="384">
        <f>'T. 1.1. GRADO'!J11</f>
        <v>9.4700000000000006</v>
      </c>
      <c r="M10" s="358"/>
      <c r="N10" s="358"/>
      <c r="O10" s="358"/>
      <c r="P10" s="358"/>
      <c r="Q10" s="358"/>
      <c r="R10" s="358"/>
    </row>
    <row r="11" spans="1:18" ht="15" customHeight="1" x14ac:dyDescent="0.2">
      <c r="A11" s="382" t="s">
        <v>66</v>
      </c>
      <c r="B11" s="6">
        <v>9.4600000000000009</v>
      </c>
      <c r="C11" s="6">
        <v>9.6</v>
      </c>
      <c r="D11" s="6">
        <v>9.9499999999999993</v>
      </c>
      <c r="E11" s="6">
        <v>10.31</v>
      </c>
      <c r="F11" s="6">
        <v>10.65</v>
      </c>
      <c r="G11" s="6">
        <v>10.65</v>
      </c>
      <c r="H11" s="6">
        <v>10.65</v>
      </c>
      <c r="I11" s="6">
        <v>10.65</v>
      </c>
      <c r="J11" s="6">
        <v>10.28</v>
      </c>
      <c r="K11" s="153">
        <v>10.28</v>
      </c>
      <c r="L11" s="383">
        <f>'T. 1.1. GRADO'!G12</f>
        <v>10.28</v>
      </c>
      <c r="M11" s="359"/>
      <c r="N11" s="359"/>
      <c r="O11" s="359"/>
      <c r="P11" s="359"/>
      <c r="Q11" s="359"/>
      <c r="R11" s="359"/>
    </row>
    <row r="12" spans="1:18" ht="15" customHeight="1" x14ac:dyDescent="0.2">
      <c r="A12" s="379" t="s">
        <v>67</v>
      </c>
      <c r="B12" s="9">
        <v>9.43</v>
      </c>
      <c r="C12" s="9">
        <v>9.57</v>
      </c>
      <c r="D12" s="9">
        <v>9.9</v>
      </c>
      <c r="E12" s="9">
        <v>11.91</v>
      </c>
      <c r="F12" s="9">
        <v>12.08</v>
      </c>
      <c r="G12" s="9">
        <v>12.13</v>
      </c>
      <c r="H12" s="9">
        <v>12.13</v>
      </c>
      <c r="I12" s="9">
        <v>12.13</v>
      </c>
      <c r="J12" s="9">
        <v>12.13</v>
      </c>
      <c r="K12" s="81">
        <v>12.13</v>
      </c>
      <c r="L12" s="384">
        <f>'T. 1.1. GRADO'!J13</f>
        <v>12.13</v>
      </c>
      <c r="M12" s="358"/>
      <c r="N12" s="358"/>
      <c r="O12" s="358"/>
      <c r="P12" s="358"/>
      <c r="Q12" s="358"/>
      <c r="R12" s="358"/>
    </row>
    <row r="13" spans="1:18" ht="15" customHeight="1" x14ac:dyDescent="0.2">
      <c r="A13" s="379" t="s">
        <v>68</v>
      </c>
      <c r="B13" s="8">
        <v>10.74</v>
      </c>
      <c r="C13" s="8">
        <v>10.3</v>
      </c>
      <c r="D13" s="8">
        <v>11.08</v>
      </c>
      <c r="E13" s="8">
        <v>16.670000000000002</v>
      </c>
      <c r="F13" s="8">
        <v>16.899999999999999</v>
      </c>
      <c r="G13" s="8">
        <v>17.07</v>
      </c>
      <c r="H13" s="8">
        <v>17.07</v>
      </c>
      <c r="I13" s="8">
        <v>17.07</v>
      </c>
      <c r="J13" s="8">
        <v>17.07</v>
      </c>
      <c r="K13" s="152">
        <v>16.22</v>
      </c>
      <c r="L13" s="381">
        <f>'T. 1.1. GRADO'!J14</f>
        <v>12.94</v>
      </c>
      <c r="M13" s="358"/>
      <c r="N13" s="358"/>
      <c r="O13" s="358"/>
      <c r="P13" s="358"/>
      <c r="Q13" s="358"/>
      <c r="R13" s="358"/>
    </row>
    <row r="14" spans="1:18" ht="15" customHeight="1" x14ac:dyDescent="0.2">
      <c r="A14" s="382" t="s">
        <v>160</v>
      </c>
      <c r="B14" s="7">
        <v>13.4</v>
      </c>
      <c r="C14" s="7">
        <v>14.09</v>
      </c>
      <c r="D14" s="7">
        <v>15.16</v>
      </c>
      <c r="E14" s="7">
        <v>25.27</v>
      </c>
      <c r="F14" s="7">
        <v>25.27</v>
      </c>
      <c r="G14" s="7">
        <v>25.27</v>
      </c>
      <c r="H14" s="7">
        <v>25.27</v>
      </c>
      <c r="I14" s="7">
        <v>25.27</v>
      </c>
      <c r="J14" s="7">
        <v>25.27</v>
      </c>
      <c r="K14" s="80">
        <v>25.27</v>
      </c>
      <c r="L14" s="385">
        <f>'T. 1.1. GRADO'!J15</f>
        <v>25.27</v>
      </c>
      <c r="M14" s="358"/>
      <c r="N14" s="358"/>
      <c r="O14" s="358"/>
      <c r="P14" s="358"/>
      <c r="Q14" s="358"/>
      <c r="R14" s="358"/>
    </row>
    <row r="15" spans="1:18" ht="15" customHeight="1" x14ac:dyDescent="0.2">
      <c r="A15" s="379" t="s">
        <v>107</v>
      </c>
      <c r="B15" s="9">
        <v>10.83</v>
      </c>
      <c r="C15" s="9">
        <v>11.26</v>
      </c>
      <c r="D15" s="9">
        <v>12.11</v>
      </c>
      <c r="E15" s="9">
        <v>16.149999999999999</v>
      </c>
      <c r="F15" s="9">
        <v>16.309999999999999</v>
      </c>
      <c r="G15" s="9">
        <v>16.309999999999999</v>
      </c>
      <c r="H15" s="9">
        <v>16.309999999999999</v>
      </c>
      <c r="I15" s="9">
        <v>16.309999999999999</v>
      </c>
      <c r="J15" s="9">
        <v>15.17</v>
      </c>
      <c r="K15" s="81">
        <v>13.86</v>
      </c>
      <c r="L15" s="384">
        <f>'T. 1.1. GRADO'!J16</f>
        <v>13.86</v>
      </c>
      <c r="M15" s="358"/>
      <c r="N15" s="358"/>
      <c r="O15" s="358"/>
      <c r="P15" s="358"/>
      <c r="Q15" s="358"/>
      <c r="R15" s="358"/>
    </row>
    <row r="16" spans="1:18" ht="15" customHeight="1" x14ac:dyDescent="0.2">
      <c r="A16" s="379" t="s">
        <v>70</v>
      </c>
      <c r="B16" s="79" t="s">
        <v>81</v>
      </c>
      <c r="C16" s="9">
        <v>9.5299999999999994</v>
      </c>
      <c r="D16" s="9">
        <v>9.8800000000000008</v>
      </c>
      <c r="E16" s="9">
        <v>10.07</v>
      </c>
      <c r="F16" s="9">
        <v>10.31</v>
      </c>
      <c r="G16" s="9">
        <v>10.31</v>
      </c>
      <c r="H16" s="9">
        <v>10.31</v>
      </c>
      <c r="I16" s="9">
        <v>10.31</v>
      </c>
      <c r="J16" s="9">
        <v>10.31</v>
      </c>
      <c r="K16" s="81">
        <v>10.31</v>
      </c>
      <c r="L16" s="384">
        <f>'T. 1.1. GRADO'!J17</f>
        <v>10.31</v>
      </c>
      <c r="M16" s="358"/>
      <c r="N16" s="358"/>
      <c r="O16" s="358"/>
      <c r="P16" s="358"/>
      <c r="Q16" s="358"/>
      <c r="R16" s="358"/>
    </row>
    <row r="17" spans="1:19" s="290" customFormat="1" ht="15" customHeight="1" x14ac:dyDescent="0.2">
      <c r="A17" s="382" t="s">
        <v>71</v>
      </c>
      <c r="B17" s="80">
        <v>9.3699999999999992</v>
      </c>
      <c r="C17" s="80">
        <v>9.51</v>
      </c>
      <c r="D17" s="80">
        <v>9.85</v>
      </c>
      <c r="E17" s="80">
        <v>9.85</v>
      </c>
      <c r="F17" s="80">
        <v>9.85</v>
      </c>
      <c r="G17" s="80">
        <v>9.85</v>
      </c>
      <c r="H17" s="80">
        <v>9.85</v>
      </c>
      <c r="I17" s="80">
        <v>9.85</v>
      </c>
      <c r="J17" s="80">
        <v>9.85</v>
      </c>
      <c r="K17" s="80">
        <v>9.85</v>
      </c>
      <c r="L17" s="385">
        <f>'T. 1.1. GRADO'!J18</f>
        <v>9.85</v>
      </c>
      <c r="M17" s="361"/>
      <c r="N17" s="361"/>
      <c r="O17" s="361"/>
      <c r="P17" s="361"/>
      <c r="Q17" s="361"/>
      <c r="R17" s="361"/>
    </row>
    <row r="18" spans="1:19" ht="15" customHeight="1" x14ac:dyDescent="0.2">
      <c r="A18" s="379" t="s">
        <v>75</v>
      </c>
      <c r="B18" s="81">
        <v>12.87</v>
      </c>
      <c r="C18" s="81">
        <v>13.38</v>
      </c>
      <c r="D18" s="81">
        <v>14.05</v>
      </c>
      <c r="E18" s="81">
        <v>21.32</v>
      </c>
      <c r="F18" s="81">
        <v>27</v>
      </c>
      <c r="G18" s="81">
        <v>27</v>
      </c>
      <c r="H18" s="81">
        <v>24.3</v>
      </c>
      <c r="I18" s="81">
        <v>23.09</v>
      </c>
      <c r="J18" s="81">
        <v>21.94</v>
      </c>
      <c r="K18" s="81">
        <v>21.39</v>
      </c>
      <c r="L18" s="384">
        <f>'T. 1.1. GRADO'!J19</f>
        <v>21.39</v>
      </c>
      <c r="M18" s="358"/>
      <c r="N18" s="358"/>
      <c r="O18" s="358"/>
      <c r="P18" s="358"/>
      <c r="Q18" s="358"/>
      <c r="R18" s="358"/>
    </row>
    <row r="19" spans="1:19" ht="15" customHeight="1" x14ac:dyDescent="0.2">
      <c r="A19" s="379" t="s">
        <v>76</v>
      </c>
      <c r="B19" s="9">
        <v>9.58</v>
      </c>
      <c r="C19" s="9">
        <v>12</v>
      </c>
      <c r="D19" s="9">
        <v>12.6</v>
      </c>
      <c r="E19" s="9">
        <v>14.09</v>
      </c>
      <c r="F19" s="9">
        <v>14.38</v>
      </c>
      <c r="G19" s="9">
        <v>14.38</v>
      </c>
      <c r="H19" s="9">
        <v>14.38</v>
      </c>
      <c r="I19" s="9">
        <v>14.38</v>
      </c>
      <c r="J19" s="9">
        <v>14.38</v>
      </c>
      <c r="K19" s="81">
        <v>14.38</v>
      </c>
      <c r="L19" s="384">
        <f>'T. 1.1. GRADO'!J20</f>
        <v>14.38</v>
      </c>
      <c r="M19" s="358"/>
      <c r="N19" s="358"/>
      <c r="O19" s="358"/>
      <c r="P19" s="358"/>
      <c r="Q19" s="358"/>
      <c r="R19" s="358"/>
    </row>
    <row r="20" spans="1:19" ht="15" customHeight="1" x14ac:dyDescent="0.2">
      <c r="A20" s="382" t="s">
        <v>77</v>
      </c>
      <c r="B20" s="7">
        <v>14.1</v>
      </c>
      <c r="C20" s="7">
        <v>14.52</v>
      </c>
      <c r="D20" s="7">
        <v>15.1</v>
      </c>
      <c r="E20" s="7">
        <v>15.7</v>
      </c>
      <c r="F20" s="7">
        <v>15.9</v>
      </c>
      <c r="G20" s="7">
        <v>15.9</v>
      </c>
      <c r="H20" s="7">
        <v>15.9</v>
      </c>
      <c r="I20" s="7">
        <v>15.9</v>
      </c>
      <c r="J20" s="7">
        <v>16.27</v>
      </c>
      <c r="K20" s="80">
        <v>16.25</v>
      </c>
      <c r="L20" s="385">
        <f>'T. 1.1. GRADO'!J21</f>
        <v>16.25</v>
      </c>
      <c r="M20" s="358"/>
      <c r="N20" s="358"/>
      <c r="O20" s="358"/>
      <c r="P20" s="358"/>
      <c r="Q20" s="358"/>
      <c r="R20" s="358"/>
    </row>
    <row r="21" spans="1:19" ht="15" customHeight="1" x14ac:dyDescent="0.2">
      <c r="A21" s="379" t="s">
        <v>72</v>
      </c>
      <c r="B21" s="79" t="s">
        <v>81</v>
      </c>
      <c r="C21" s="9">
        <v>12.95</v>
      </c>
      <c r="D21" s="9">
        <v>13.42</v>
      </c>
      <c r="E21" s="9">
        <v>13.69</v>
      </c>
      <c r="F21" s="9">
        <v>14.02</v>
      </c>
      <c r="G21" s="9">
        <v>14.08</v>
      </c>
      <c r="H21" s="9">
        <v>14.08</v>
      </c>
      <c r="I21" s="9">
        <v>14.08</v>
      </c>
      <c r="J21" s="9">
        <v>14.08</v>
      </c>
      <c r="K21" s="81">
        <v>14.08</v>
      </c>
      <c r="L21" s="384">
        <f>'T. 1.1. GRADO'!J22</f>
        <v>14.08</v>
      </c>
      <c r="M21" s="358"/>
      <c r="N21" s="358"/>
      <c r="O21" s="358"/>
      <c r="P21" s="358"/>
      <c r="Q21" s="358"/>
      <c r="R21" s="358"/>
    </row>
    <row r="22" spans="1:19" s="154" customFormat="1" ht="15" customHeight="1" x14ac:dyDescent="0.2">
      <c r="A22" s="379" t="s">
        <v>78</v>
      </c>
      <c r="B22" s="81">
        <v>10.39</v>
      </c>
      <c r="C22" s="81">
        <v>13.17</v>
      </c>
      <c r="D22" s="81">
        <v>13.64</v>
      </c>
      <c r="E22" s="81">
        <v>13.93</v>
      </c>
      <c r="F22" s="81">
        <v>14.14</v>
      </c>
      <c r="G22" s="81">
        <v>14.14</v>
      </c>
      <c r="H22" s="81">
        <v>14.14</v>
      </c>
      <c r="I22" s="81">
        <v>14.14</v>
      </c>
      <c r="J22" s="81">
        <v>14.6</v>
      </c>
      <c r="K22" s="81">
        <v>14.6</v>
      </c>
      <c r="L22" s="384">
        <f>'T. 1.1. GRADO'!J23</f>
        <v>14.6</v>
      </c>
      <c r="M22" s="326"/>
      <c r="N22" s="326"/>
      <c r="O22" s="326"/>
      <c r="P22" s="326"/>
      <c r="Q22" s="326"/>
      <c r="R22" s="326"/>
    </row>
    <row r="23" spans="1:19" ht="15" customHeight="1" x14ac:dyDescent="0.2">
      <c r="A23" s="388" t="s">
        <v>79</v>
      </c>
      <c r="B23" s="55">
        <v>10.47</v>
      </c>
      <c r="C23" s="55">
        <v>10.89</v>
      </c>
      <c r="D23" s="55">
        <v>11.39</v>
      </c>
      <c r="E23" s="55">
        <v>12.04</v>
      </c>
      <c r="F23" s="55">
        <v>12.24</v>
      </c>
      <c r="G23" s="55">
        <v>12.7</v>
      </c>
      <c r="H23" s="55">
        <v>13</v>
      </c>
      <c r="I23" s="55">
        <v>13</v>
      </c>
      <c r="J23" s="55">
        <v>13</v>
      </c>
      <c r="K23" s="120">
        <v>13</v>
      </c>
      <c r="L23" s="389">
        <v>13</v>
      </c>
      <c r="M23" s="358"/>
      <c r="N23" s="358"/>
      <c r="O23" s="358"/>
      <c r="P23" s="358"/>
      <c r="Q23" s="358"/>
      <c r="R23" s="335"/>
    </row>
    <row r="24" spans="1:19" s="283" customFormat="1" ht="15" customHeight="1" thickBot="1" x14ac:dyDescent="0.25">
      <c r="A24" s="390" t="s">
        <v>126</v>
      </c>
      <c r="B24" s="391">
        <f t="shared" ref="B24:I24" si="0">AVERAGE(B6:B23)</f>
        <v>10.85375</v>
      </c>
      <c r="C24" s="391">
        <f t="shared" si="0"/>
        <v>11.403333333333332</v>
      </c>
      <c r="D24" s="391">
        <f t="shared" si="0"/>
        <v>11.934999999999999</v>
      </c>
      <c r="E24" s="391">
        <f t="shared" si="0"/>
        <v>14.066666666666665</v>
      </c>
      <c r="F24" s="391">
        <f t="shared" si="0"/>
        <v>14.581111111111113</v>
      </c>
      <c r="G24" s="391">
        <f t="shared" si="0"/>
        <v>14.637222222222224</v>
      </c>
      <c r="H24" s="391">
        <f t="shared" si="0"/>
        <v>14.503888888888891</v>
      </c>
      <c r="I24" s="391">
        <f t="shared" si="0"/>
        <v>14.436666666666667</v>
      </c>
      <c r="J24" s="391">
        <v>14.276666666666667</v>
      </c>
      <c r="K24" s="392">
        <v>13.95611111111111</v>
      </c>
      <c r="L24" s="393">
        <f>AVERAGE(L6:L23)</f>
        <v>13.575000000000001</v>
      </c>
      <c r="M24" s="355"/>
      <c r="N24" s="355"/>
      <c r="O24" s="355"/>
      <c r="P24" s="355"/>
      <c r="Q24" s="355"/>
      <c r="R24" s="355"/>
    </row>
    <row r="25" spans="1:19" s="283" customFormat="1" ht="18.75" customHeight="1" x14ac:dyDescent="0.2">
      <c r="A25" s="371"/>
      <c r="B25" s="372"/>
      <c r="C25" s="372"/>
      <c r="D25" s="372"/>
      <c r="E25" s="355"/>
      <c r="F25" s="355"/>
      <c r="G25" s="355"/>
      <c r="H25" s="355"/>
      <c r="I25" s="355"/>
      <c r="J25" s="355"/>
      <c r="K25" s="355"/>
      <c r="L25" s="355"/>
      <c r="M25" s="355"/>
      <c r="N25" s="355"/>
      <c r="O25" s="355"/>
      <c r="P25" s="355"/>
      <c r="Q25" s="355"/>
      <c r="R25" s="355"/>
    </row>
    <row r="26" spans="1:19" s="349" customFormat="1" ht="45.75" customHeight="1" x14ac:dyDescent="0.3">
      <c r="A26" s="669" t="s">
        <v>269</v>
      </c>
      <c r="B26" s="669"/>
      <c r="C26" s="669"/>
      <c r="D26" s="669"/>
      <c r="E26" s="669"/>
      <c r="F26" s="669"/>
      <c r="G26" s="669"/>
      <c r="H26" s="669"/>
      <c r="I26" s="669"/>
      <c r="J26" s="669"/>
      <c r="K26" s="669"/>
      <c r="L26" s="346"/>
      <c r="M26" s="346"/>
      <c r="N26" s="346"/>
      <c r="O26" s="346"/>
      <c r="P26" s="347"/>
      <c r="Q26" s="347"/>
      <c r="R26" s="348"/>
    </row>
    <row r="27" spans="1:19" s="349" customFormat="1" ht="18.75" customHeight="1" x14ac:dyDescent="0.3">
      <c r="A27" s="373"/>
      <c r="B27" s="374"/>
      <c r="C27" s="342"/>
      <c r="D27" s="342"/>
      <c r="E27" s="375"/>
      <c r="F27" s="375"/>
      <c r="G27" s="375"/>
      <c r="H27" s="375"/>
      <c r="I27" s="375"/>
      <c r="J27" s="375"/>
      <c r="K27" s="375"/>
      <c r="L27" s="375"/>
      <c r="M27" s="347"/>
      <c r="N27" s="347"/>
      <c r="O27" s="347"/>
      <c r="P27" s="347"/>
      <c r="Q27" s="347"/>
      <c r="R27" s="348"/>
    </row>
    <row r="28" spans="1:19" ht="3" customHeight="1" thickBot="1" x14ac:dyDescent="0.25">
      <c r="A28" s="14"/>
      <c r="B28" s="15"/>
      <c r="C28" s="15"/>
      <c r="D28" s="15"/>
      <c r="E28" s="15"/>
      <c r="F28" s="15"/>
      <c r="G28" s="15"/>
      <c r="H28" s="15"/>
      <c r="I28" s="15"/>
      <c r="J28" s="15"/>
      <c r="K28" s="15"/>
      <c r="L28" s="134"/>
      <c r="M28" s="351"/>
      <c r="N28" s="351"/>
      <c r="O28" s="351"/>
      <c r="P28" s="352"/>
      <c r="Q28" s="352"/>
      <c r="R28" s="352"/>
      <c r="S28" s="364"/>
    </row>
    <row r="29" spans="1:19" s="366" customFormat="1" ht="15" customHeight="1" x14ac:dyDescent="0.2">
      <c r="A29" s="670" t="s">
        <v>0</v>
      </c>
      <c r="B29" s="672"/>
      <c r="C29" s="376" t="s">
        <v>1</v>
      </c>
      <c r="D29" s="376"/>
      <c r="E29" s="376"/>
      <c r="F29" s="376"/>
      <c r="G29" s="376"/>
      <c r="H29" s="409"/>
      <c r="I29" s="409"/>
      <c r="J29" s="409"/>
      <c r="K29" s="409"/>
      <c r="L29" s="423"/>
      <c r="M29" s="355"/>
      <c r="N29" s="355"/>
      <c r="O29" s="355"/>
      <c r="P29" s="355"/>
      <c r="Q29" s="355"/>
      <c r="R29" s="355"/>
      <c r="S29" s="365"/>
    </row>
    <row r="30" spans="1:19" s="368" customFormat="1" ht="15" customHeight="1" x14ac:dyDescent="0.2">
      <c r="A30" s="671" t="s">
        <v>0</v>
      </c>
      <c r="B30" s="673"/>
      <c r="C30" s="31" t="s">
        <v>155</v>
      </c>
      <c r="D30" s="31" t="s">
        <v>168</v>
      </c>
      <c r="E30" s="31" t="s">
        <v>184</v>
      </c>
      <c r="F30" s="31" t="s">
        <v>200</v>
      </c>
      <c r="G30" s="31" t="s">
        <v>222</v>
      </c>
      <c r="H30" s="31" t="s">
        <v>266</v>
      </c>
      <c r="I30" s="31" t="s">
        <v>304</v>
      </c>
      <c r="J30" s="31" t="s">
        <v>315</v>
      </c>
      <c r="K30" s="31" t="s">
        <v>400</v>
      </c>
      <c r="L30" s="378" t="s">
        <v>425</v>
      </c>
      <c r="M30" s="356"/>
      <c r="N30" s="356"/>
      <c r="O30" s="356"/>
      <c r="P30" s="356"/>
      <c r="Q30" s="356"/>
      <c r="R30" s="356"/>
      <c r="S30" s="367"/>
    </row>
    <row r="31" spans="1:19" ht="15" customHeight="1" x14ac:dyDescent="0.2">
      <c r="A31" s="397" t="s">
        <v>63</v>
      </c>
      <c r="B31" s="32"/>
      <c r="C31" s="32">
        <f t="shared" ref="C31:J37" si="1">(C6-B6)/B6</f>
        <v>1.7391304347826025E-2</v>
      </c>
      <c r="D31" s="32">
        <f t="shared" si="1"/>
        <v>4.2735042735042736E-2</v>
      </c>
      <c r="E31" s="32">
        <f t="shared" si="1"/>
        <v>2.3770491803278764E-2</v>
      </c>
      <c r="F31" s="32">
        <f t="shared" si="1"/>
        <v>1.0408326661328984E-2</v>
      </c>
      <c r="G31" s="32">
        <f t="shared" si="1"/>
        <v>0</v>
      </c>
      <c r="H31" s="32">
        <f t="shared" si="1"/>
        <v>0</v>
      </c>
      <c r="I31" s="32">
        <f t="shared" si="1"/>
        <v>0</v>
      </c>
      <c r="J31" s="32">
        <f t="shared" si="1"/>
        <v>0</v>
      </c>
      <c r="K31" s="32">
        <f>(K6-J6)/J6</f>
        <v>0</v>
      </c>
      <c r="L31" s="399">
        <f>(L6-K6)/K6</f>
        <v>0</v>
      </c>
      <c r="M31" s="358"/>
      <c r="N31" s="358"/>
      <c r="O31" s="358"/>
      <c r="P31" s="358"/>
      <c r="Q31" s="358"/>
      <c r="R31" s="358"/>
      <c r="S31" s="364"/>
    </row>
    <row r="32" spans="1:19" ht="15" customHeight="1" x14ac:dyDescent="0.2">
      <c r="A32" s="397" t="s">
        <v>64</v>
      </c>
      <c r="B32" s="33"/>
      <c r="C32" s="32">
        <f t="shared" si="1"/>
        <v>2.0168067226890775E-2</v>
      </c>
      <c r="D32" s="32">
        <f>(D7-C7)/C7</f>
        <v>3.6243822075782493E-2</v>
      </c>
      <c r="E32" s="32">
        <f>(E7-D7)/D7</f>
        <v>3.5771065182829832E-2</v>
      </c>
      <c r="F32" s="32">
        <f>(F7-E7)/E7</f>
        <v>3.607060629316966E-2</v>
      </c>
      <c r="G32" s="32">
        <f>(G7-F7)/F7</f>
        <v>1.9999999999999969E-2</v>
      </c>
      <c r="H32" s="32">
        <f>(H7-G7)/G7</f>
        <v>0</v>
      </c>
      <c r="I32" s="32">
        <f t="shared" si="1"/>
        <v>0</v>
      </c>
      <c r="J32" s="32">
        <f t="shared" si="1"/>
        <v>-5.0835148874364766E-3</v>
      </c>
      <c r="K32" s="32">
        <f t="shared" ref="K32:L49" si="2">(K7-J7)/J7</f>
        <v>0</v>
      </c>
      <c r="L32" s="399">
        <f t="shared" si="2"/>
        <v>0</v>
      </c>
      <c r="M32" s="359"/>
      <c r="N32" s="359"/>
      <c r="O32" s="359"/>
      <c r="P32" s="359"/>
      <c r="Q32" s="359"/>
      <c r="R32" s="359"/>
      <c r="S32" s="364"/>
    </row>
    <row r="33" spans="1:19" ht="15" customHeight="1" x14ac:dyDescent="0.2">
      <c r="A33" s="386" t="s">
        <v>73</v>
      </c>
      <c r="B33" s="34"/>
      <c r="C33" s="35">
        <f t="shared" si="1"/>
        <v>5.4894784995425404E-2</v>
      </c>
      <c r="D33" s="35">
        <f t="shared" si="1"/>
        <v>5.0303555941023426E-2</v>
      </c>
      <c r="E33" s="35">
        <f t="shared" si="1"/>
        <v>0</v>
      </c>
      <c r="F33" s="35">
        <f t="shared" si="1"/>
        <v>0</v>
      </c>
      <c r="G33" s="35">
        <f t="shared" si="1"/>
        <v>0</v>
      </c>
      <c r="H33" s="35">
        <f t="shared" si="1"/>
        <v>0</v>
      </c>
      <c r="I33" s="35">
        <f t="shared" ref="I33:J38" si="3">(I8-H8)/H8</f>
        <v>0</v>
      </c>
      <c r="J33" s="35">
        <f t="shared" si="3"/>
        <v>0</v>
      </c>
      <c r="K33" s="35">
        <f t="shared" si="2"/>
        <v>-5.0371593724194835E-2</v>
      </c>
      <c r="L33" s="400">
        <f>(L8-K8)/K8</f>
        <v>-0.24956521739130427</v>
      </c>
      <c r="M33" s="359"/>
      <c r="N33" s="359"/>
      <c r="O33" s="359"/>
      <c r="P33" s="359"/>
      <c r="Q33" s="359"/>
      <c r="R33" s="359"/>
      <c r="S33" s="364"/>
    </row>
    <row r="34" spans="1:19" ht="15" customHeight="1" x14ac:dyDescent="0.2">
      <c r="A34" s="397" t="s">
        <v>74</v>
      </c>
      <c r="B34" s="33"/>
      <c r="C34" s="32">
        <f t="shared" si="1"/>
        <v>2.9580152671755601E-2</v>
      </c>
      <c r="D34" s="32">
        <f t="shared" si="1"/>
        <v>3.6144578313253066E-2</v>
      </c>
      <c r="E34" s="32">
        <f t="shared" si="1"/>
        <v>9.7495527728085854E-2</v>
      </c>
      <c r="F34" s="32">
        <f t="shared" si="1"/>
        <v>4.9714751426242966E-2</v>
      </c>
      <c r="G34" s="32">
        <f t="shared" si="1"/>
        <v>0</v>
      </c>
      <c r="H34" s="32">
        <f t="shared" si="1"/>
        <v>0</v>
      </c>
      <c r="I34" s="32">
        <f t="shared" si="3"/>
        <v>0</v>
      </c>
      <c r="J34" s="32">
        <f t="shared" si="3"/>
        <v>0</v>
      </c>
      <c r="K34" s="32">
        <f t="shared" si="2"/>
        <v>-0.10015527950310565</v>
      </c>
      <c r="L34" s="399">
        <f>(L9-K9)/K9</f>
        <v>0</v>
      </c>
      <c r="M34" s="359"/>
      <c r="N34" s="359"/>
      <c r="O34" s="359"/>
      <c r="P34" s="360"/>
      <c r="Q34" s="359"/>
      <c r="R34" s="359"/>
      <c r="S34" s="364"/>
    </row>
    <row r="35" spans="1:19" ht="15" customHeight="1" x14ac:dyDescent="0.2">
      <c r="A35" s="397" t="s">
        <v>65</v>
      </c>
      <c r="B35" s="32"/>
      <c r="C35" s="32">
        <f t="shared" si="1"/>
        <v>1.4616321559074203E-2</v>
      </c>
      <c r="D35" s="32">
        <f t="shared" si="1"/>
        <v>3.601440576230501E-2</v>
      </c>
      <c r="E35" s="32">
        <f t="shared" si="1"/>
        <v>0.4252607184241019</v>
      </c>
      <c r="F35" s="32">
        <f t="shared" si="1"/>
        <v>0</v>
      </c>
      <c r="G35" s="32">
        <f t="shared" si="1"/>
        <v>0</v>
      </c>
      <c r="H35" s="32">
        <f t="shared" si="1"/>
        <v>0</v>
      </c>
      <c r="I35" s="32">
        <f t="shared" si="3"/>
        <v>0</v>
      </c>
      <c r="J35" s="32">
        <f t="shared" si="3"/>
        <v>-7.9674796747967513E-2</v>
      </c>
      <c r="K35" s="32">
        <f t="shared" si="2"/>
        <v>-0.10070671378091878</v>
      </c>
      <c r="L35" s="399">
        <f>(L10-K10)/K10</f>
        <v>-6.9744597249508752E-2</v>
      </c>
      <c r="M35" s="358"/>
      <c r="N35" s="358"/>
      <c r="O35" s="358"/>
      <c r="P35" s="358"/>
      <c r="Q35" s="358"/>
      <c r="R35" s="358"/>
      <c r="S35" s="364"/>
    </row>
    <row r="36" spans="1:19" ht="15" customHeight="1" x14ac:dyDescent="0.2">
      <c r="A36" s="401" t="s">
        <v>66</v>
      </c>
      <c r="B36" s="34"/>
      <c r="C36" s="35">
        <f t="shared" si="1"/>
        <v>1.4799154334037926E-2</v>
      </c>
      <c r="D36" s="35">
        <f t="shared" si="1"/>
        <v>3.6458333333333301E-2</v>
      </c>
      <c r="E36" s="35">
        <f t="shared" si="1"/>
        <v>3.6180904522613189E-2</v>
      </c>
      <c r="F36" s="35">
        <f t="shared" si="1"/>
        <v>3.2977691561590673E-2</v>
      </c>
      <c r="G36" s="35">
        <f t="shared" si="1"/>
        <v>0</v>
      </c>
      <c r="H36" s="35">
        <f t="shared" si="1"/>
        <v>0</v>
      </c>
      <c r="I36" s="35">
        <f t="shared" si="3"/>
        <v>0</v>
      </c>
      <c r="J36" s="35">
        <f t="shared" si="3"/>
        <v>-3.474178403755878E-2</v>
      </c>
      <c r="K36" s="35">
        <f t="shared" si="2"/>
        <v>0</v>
      </c>
      <c r="L36" s="400">
        <f t="shared" si="2"/>
        <v>0</v>
      </c>
      <c r="M36" s="359"/>
      <c r="N36" s="359"/>
      <c r="O36" s="359"/>
      <c r="P36" s="359"/>
      <c r="Q36" s="359"/>
      <c r="R36" s="359"/>
      <c r="S36" s="364"/>
    </row>
    <row r="37" spans="1:19" ht="15" customHeight="1" x14ac:dyDescent="0.2">
      <c r="A37" s="397" t="s">
        <v>67</v>
      </c>
      <c r="B37" s="33"/>
      <c r="C37" s="32">
        <f t="shared" si="1"/>
        <v>1.4846235418875989E-2</v>
      </c>
      <c r="D37" s="32">
        <f t="shared" si="1"/>
        <v>3.4482758620689662E-2</v>
      </c>
      <c r="E37" s="32">
        <f t="shared" si="1"/>
        <v>0.20303030303030301</v>
      </c>
      <c r="F37" s="32">
        <f t="shared" si="1"/>
        <v>1.4273719563392101E-2</v>
      </c>
      <c r="G37" s="32">
        <f t="shared" si="1"/>
        <v>4.1390728476821776E-3</v>
      </c>
      <c r="H37" s="32">
        <f t="shared" si="1"/>
        <v>0</v>
      </c>
      <c r="I37" s="32">
        <f t="shared" si="3"/>
        <v>0</v>
      </c>
      <c r="J37" s="32">
        <f t="shared" si="3"/>
        <v>0</v>
      </c>
      <c r="K37" s="32">
        <f t="shared" si="2"/>
        <v>0</v>
      </c>
      <c r="L37" s="399">
        <f t="shared" si="2"/>
        <v>0</v>
      </c>
      <c r="M37" s="358"/>
      <c r="N37" s="358"/>
      <c r="O37" s="358"/>
      <c r="P37" s="358"/>
      <c r="Q37" s="358"/>
      <c r="R37" s="358"/>
      <c r="S37" s="364"/>
    </row>
    <row r="38" spans="1:19" ht="15" customHeight="1" x14ac:dyDescent="0.2">
      <c r="A38" s="379" t="s">
        <v>68</v>
      </c>
      <c r="B38" s="33"/>
      <c r="C38" s="42" t="s">
        <v>162</v>
      </c>
      <c r="D38" s="32">
        <f>(D13-C13)/C13</f>
        <v>7.5728155339805758E-2</v>
      </c>
      <c r="E38" s="32">
        <f>(E13-D13)/D13</f>
        <v>0.50451263537906155</v>
      </c>
      <c r="F38" s="32">
        <f>(F13-E13)/E13</f>
        <v>1.3797240551889432E-2</v>
      </c>
      <c r="G38" s="32">
        <f>(G13-F13)/F13</f>
        <v>1.0059171597633238E-2</v>
      </c>
      <c r="H38" s="32">
        <f>(H13-G13)/G13</f>
        <v>0</v>
      </c>
      <c r="I38" s="32">
        <f t="shared" si="3"/>
        <v>0</v>
      </c>
      <c r="J38" s="32">
        <f t="shared" si="3"/>
        <v>0</v>
      </c>
      <c r="K38" s="32">
        <f t="shared" si="2"/>
        <v>-4.9794961921499792E-2</v>
      </c>
      <c r="L38" s="399">
        <f t="shared" si="2"/>
        <v>-0.20221948212083846</v>
      </c>
      <c r="M38" s="358"/>
      <c r="N38" s="358"/>
      <c r="O38" s="358"/>
      <c r="P38" s="358"/>
      <c r="Q38" s="358"/>
      <c r="R38" s="358"/>
      <c r="S38" s="364"/>
    </row>
    <row r="39" spans="1:19" ht="15" customHeight="1" x14ac:dyDescent="0.2">
      <c r="A39" s="382" t="s">
        <v>160</v>
      </c>
      <c r="B39" s="35"/>
      <c r="C39" s="35">
        <f t="shared" ref="C39:F48" si="4">(C14-B14)/B14</f>
        <v>5.1492537313432798E-2</v>
      </c>
      <c r="D39" s="35">
        <f t="shared" si="4"/>
        <v>7.5940383250532317E-2</v>
      </c>
      <c r="E39" s="35">
        <f t="shared" si="4"/>
        <v>0.66688654353562005</v>
      </c>
      <c r="F39" s="35">
        <f t="shared" si="4"/>
        <v>0</v>
      </c>
      <c r="G39" s="35">
        <f t="shared" ref="G39:H49" si="5">(G14-F14)/F14</f>
        <v>0</v>
      </c>
      <c r="H39" s="35">
        <f t="shared" si="5"/>
        <v>0</v>
      </c>
      <c r="I39" s="123">
        <v>0</v>
      </c>
      <c r="J39" s="123">
        <v>0</v>
      </c>
      <c r="K39" s="123">
        <f t="shared" si="2"/>
        <v>0</v>
      </c>
      <c r="L39" s="402">
        <f t="shared" si="2"/>
        <v>0</v>
      </c>
      <c r="M39" s="358"/>
      <c r="N39" s="358"/>
      <c r="O39" s="358"/>
      <c r="P39" s="358"/>
      <c r="Q39" s="358"/>
      <c r="R39" s="358"/>
      <c r="S39" s="364"/>
    </row>
    <row r="40" spans="1:19" ht="15" customHeight="1" x14ac:dyDescent="0.2">
      <c r="A40" s="403" t="s">
        <v>107</v>
      </c>
      <c r="B40" s="32"/>
      <c r="C40" s="32">
        <f t="shared" si="4"/>
        <v>3.970452446906738E-2</v>
      </c>
      <c r="D40" s="32">
        <f t="shared" si="4"/>
        <v>7.5488454706927152E-2</v>
      </c>
      <c r="E40" s="32">
        <f t="shared" si="4"/>
        <v>0.33360858794384801</v>
      </c>
      <c r="F40" s="32">
        <f t="shared" si="4"/>
        <v>9.907120743034065E-3</v>
      </c>
      <c r="G40" s="32">
        <f t="shared" si="5"/>
        <v>0</v>
      </c>
      <c r="H40" s="32">
        <f t="shared" si="5"/>
        <v>0</v>
      </c>
      <c r="I40" s="32">
        <f>(I15-H15)/H15</f>
        <v>0</v>
      </c>
      <c r="J40" s="32">
        <f>(J15-I15)/I15</f>
        <v>-6.9895769466584851E-2</v>
      </c>
      <c r="K40" s="32">
        <f t="shared" si="2"/>
        <v>-8.635464733025712E-2</v>
      </c>
      <c r="L40" s="399">
        <f t="shared" si="2"/>
        <v>0</v>
      </c>
      <c r="M40" s="358"/>
      <c r="N40" s="358"/>
      <c r="O40" s="358"/>
      <c r="P40" s="358"/>
      <c r="Q40" s="358"/>
      <c r="R40" s="358"/>
      <c r="S40" s="364"/>
    </row>
    <row r="41" spans="1:19" ht="15" customHeight="1" x14ac:dyDescent="0.2">
      <c r="A41" s="397" t="s">
        <v>70</v>
      </c>
      <c r="B41" s="33"/>
      <c r="C41" s="116" t="s">
        <v>81</v>
      </c>
      <c r="D41" s="32">
        <f t="shared" si="4"/>
        <v>3.672612801678924E-2</v>
      </c>
      <c r="E41" s="32">
        <f t="shared" si="4"/>
        <v>1.923076923076918E-2</v>
      </c>
      <c r="F41" s="32">
        <f t="shared" si="4"/>
        <v>2.3833167825223458E-2</v>
      </c>
      <c r="G41" s="32">
        <f t="shared" si="5"/>
        <v>0</v>
      </c>
      <c r="H41" s="32">
        <f t="shared" si="5"/>
        <v>0</v>
      </c>
      <c r="I41" s="32">
        <f t="shared" ref="I41:J48" si="6">(I16-H16)/H16</f>
        <v>0</v>
      </c>
      <c r="J41" s="32">
        <f t="shared" si="6"/>
        <v>0</v>
      </c>
      <c r="K41" s="32">
        <f t="shared" si="2"/>
        <v>0</v>
      </c>
      <c r="L41" s="399">
        <f t="shared" si="2"/>
        <v>0</v>
      </c>
      <c r="M41" s="358"/>
      <c r="N41" s="358"/>
      <c r="O41" s="358"/>
      <c r="P41" s="358"/>
      <c r="Q41" s="358"/>
      <c r="R41" s="358"/>
      <c r="S41" s="364"/>
    </row>
    <row r="42" spans="1:19" ht="15" customHeight="1" x14ac:dyDescent="0.2">
      <c r="A42" s="401" t="s">
        <v>71</v>
      </c>
      <c r="B42" s="35"/>
      <c r="C42" s="35">
        <f t="shared" si="4"/>
        <v>1.4941302027748194E-2</v>
      </c>
      <c r="D42" s="35">
        <f t="shared" si="4"/>
        <v>3.575184016824394E-2</v>
      </c>
      <c r="E42" s="35">
        <f t="shared" si="4"/>
        <v>0</v>
      </c>
      <c r="F42" s="35">
        <f t="shared" si="4"/>
        <v>0</v>
      </c>
      <c r="G42" s="35">
        <f t="shared" si="5"/>
        <v>0</v>
      </c>
      <c r="H42" s="35">
        <f t="shared" si="5"/>
        <v>0</v>
      </c>
      <c r="I42" s="35">
        <f t="shared" si="6"/>
        <v>0</v>
      </c>
      <c r="J42" s="35">
        <f t="shared" si="6"/>
        <v>0</v>
      </c>
      <c r="K42" s="35">
        <f t="shared" si="2"/>
        <v>0</v>
      </c>
      <c r="L42" s="400">
        <f t="shared" si="2"/>
        <v>0</v>
      </c>
      <c r="M42" s="358"/>
      <c r="N42" s="358"/>
      <c r="O42" s="358"/>
      <c r="P42" s="358"/>
      <c r="Q42" s="358"/>
      <c r="R42" s="358"/>
      <c r="S42" s="364"/>
    </row>
    <row r="43" spans="1:19" ht="15" customHeight="1" x14ac:dyDescent="0.2">
      <c r="A43" s="397" t="s">
        <v>75</v>
      </c>
      <c r="B43" s="33"/>
      <c r="C43" s="32">
        <f t="shared" si="4"/>
        <v>3.9627039627039749E-2</v>
      </c>
      <c r="D43" s="32">
        <f t="shared" si="4"/>
        <v>5.0074738415545585E-2</v>
      </c>
      <c r="E43" s="32">
        <f t="shared" si="4"/>
        <v>0.5174377224199288</v>
      </c>
      <c r="F43" s="32">
        <f t="shared" si="4"/>
        <v>0.26641651031894931</v>
      </c>
      <c r="G43" s="32">
        <f t="shared" si="5"/>
        <v>0</v>
      </c>
      <c r="H43" s="32">
        <f t="shared" si="5"/>
        <v>-9.9999999999999978E-2</v>
      </c>
      <c r="I43" s="32">
        <f t="shared" si="6"/>
        <v>-4.9794238683127608E-2</v>
      </c>
      <c r="J43" s="32">
        <f t="shared" si="6"/>
        <v>-4.9805110437418733E-2</v>
      </c>
      <c r="K43" s="32">
        <f t="shared" si="2"/>
        <v>-2.5068368277119446E-2</v>
      </c>
      <c r="L43" s="399">
        <f t="shared" si="2"/>
        <v>0</v>
      </c>
      <c r="M43" s="358"/>
      <c r="N43" s="358"/>
      <c r="O43" s="358"/>
      <c r="P43" s="358"/>
      <c r="Q43" s="358"/>
      <c r="R43" s="358"/>
      <c r="S43" s="364"/>
    </row>
    <row r="44" spans="1:19" ht="15" customHeight="1" x14ac:dyDescent="0.2">
      <c r="A44" s="397" t="s">
        <v>111</v>
      </c>
      <c r="B44" s="33"/>
      <c r="C44" s="42" t="s">
        <v>162</v>
      </c>
      <c r="D44" s="32">
        <f t="shared" si="4"/>
        <v>4.9999999999999968E-2</v>
      </c>
      <c r="E44" s="32">
        <f t="shared" si="4"/>
        <v>0.11825396825396828</v>
      </c>
      <c r="F44" s="32">
        <f t="shared" si="4"/>
        <v>2.0581973030518164E-2</v>
      </c>
      <c r="G44" s="32">
        <f t="shared" si="5"/>
        <v>0</v>
      </c>
      <c r="H44" s="32">
        <f t="shared" si="5"/>
        <v>0</v>
      </c>
      <c r="I44" s="32">
        <f t="shared" si="6"/>
        <v>0</v>
      </c>
      <c r="J44" s="32">
        <f t="shared" si="6"/>
        <v>0</v>
      </c>
      <c r="K44" s="32">
        <f t="shared" si="2"/>
        <v>0</v>
      </c>
      <c r="L44" s="399">
        <f t="shared" si="2"/>
        <v>0</v>
      </c>
      <c r="M44" s="358"/>
      <c r="N44" s="358"/>
      <c r="O44" s="358"/>
      <c r="P44" s="358"/>
      <c r="Q44" s="358"/>
      <c r="R44" s="358"/>
      <c r="S44" s="364"/>
    </row>
    <row r="45" spans="1:19" ht="15" customHeight="1" x14ac:dyDescent="0.2">
      <c r="A45" s="424" t="s">
        <v>77</v>
      </c>
      <c r="B45" s="35"/>
      <c r="C45" s="121" t="s">
        <v>162</v>
      </c>
      <c r="D45" s="35">
        <f t="shared" si="4"/>
        <v>3.9944903581267226E-2</v>
      </c>
      <c r="E45" s="35">
        <f t="shared" si="4"/>
        <v>3.9735099337748318E-2</v>
      </c>
      <c r="F45" s="35">
        <f t="shared" si="4"/>
        <v>1.2738853503184782E-2</v>
      </c>
      <c r="G45" s="35">
        <f t="shared" si="5"/>
        <v>0</v>
      </c>
      <c r="H45" s="35">
        <f t="shared" si="5"/>
        <v>0</v>
      </c>
      <c r="I45" s="35">
        <f t="shared" si="6"/>
        <v>0</v>
      </c>
      <c r="J45" s="35">
        <f t="shared" si="6"/>
        <v>2.3270440251572277E-2</v>
      </c>
      <c r="K45" s="35">
        <f t="shared" si="2"/>
        <v>-1.2292562999385111E-3</v>
      </c>
      <c r="L45" s="400">
        <f t="shared" si="2"/>
        <v>0</v>
      </c>
      <c r="M45" s="358"/>
      <c r="N45" s="358"/>
      <c r="O45" s="358"/>
      <c r="P45" s="358"/>
      <c r="Q45" s="358"/>
      <c r="R45" s="358"/>
      <c r="S45" s="364"/>
    </row>
    <row r="46" spans="1:19" ht="15" customHeight="1" x14ac:dyDescent="0.2">
      <c r="A46" s="397" t="s">
        <v>72</v>
      </c>
      <c r="B46" s="32"/>
      <c r="C46" s="42" t="s">
        <v>81</v>
      </c>
      <c r="D46" s="42">
        <f t="shared" si="4"/>
        <v>3.6293436293436343E-2</v>
      </c>
      <c r="E46" s="42">
        <f t="shared" si="4"/>
        <v>2.0119225037257792E-2</v>
      </c>
      <c r="F46" s="42">
        <f t="shared" si="4"/>
        <v>2.4105186267348436E-2</v>
      </c>
      <c r="G46" s="42">
        <f t="shared" si="5"/>
        <v>4.2796005706134451E-3</v>
      </c>
      <c r="H46" s="42">
        <f t="shared" si="5"/>
        <v>0</v>
      </c>
      <c r="I46" s="42">
        <f t="shared" si="6"/>
        <v>0</v>
      </c>
      <c r="J46" s="42">
        <f t="shared" si="6"/>
        <v>0</v>
      </c>
      <c r="K46" s="42">
        <f t="shared" si="2"/>
        <v>0</v>
      </c>
      <c r="L46" s="425">
        <f t="shared" si="2"/>
        <v>0</v>
      </c>
      <c r="M46" s="358"/>
      <c r="N46" s="358"/>
      <c r="O46" s="358"/>
      <c r="P46" s="358"/>
      <c r="Q46" s="358"/>
      <c r="R46" s="358"/>
      <c r="S46" s="364"/>
    </row>
    <row r="47" spans="1:19" ht="15" customHeight="1" x14ac:dyDescent="0.2">
      <c r="A47" s="397" t="s">
        <v>169</v>
      </c>
      <c r="B47" s="33"/>
      <c r="C47" s="42" t="s">
        <v>162</v>
      </c>
      <c r="D47" s="42">
        <f t="shared" si="4"/>
        <v>3.5687167805618876E-2</v>
      </c>
      <c r="E47" s="42">
        <f t="shared" si="4"/>
        <v>2.1260997067448616E-2</v>
      </c>
      <c r="F47" s="42">
        <f t="shared" si="4"/>
        <v>1.5075376884422172E-2</v>
      </c>
      <c r="G47" s="42">
        <f t="shared" si="5"/>
        <v>0</v>
      </c>
      <c r="H47" s="42">
        <f t="shared" si="5"/>
        <v>0</v>
      </c>
      <c r="I47" s="42">
        <f t="shared" si="6"/>
        <v>0</v>
      </c>
      <c r="J47" s="42">
        <f t="shared" si="6"/>
        <v>3.2531824611032469E-2</v>
      </c>
      <c r="K47" s="42">
        <f t="shared" si="2"/>
        <v>0</v>
      </c>
      <c r="L47" s="425">
        <f t="shared" si="2"/>
        <v>0</v>
      </c>
      <c r="M47" s="358"/>
      <c r="N47" s="358"/>
      <c r="O47" s="358"/>
      <c r="P47" s="358"/>
      <c r="Q47" s="358"/>
      <c r="R47" s="358"/>
      <c r="S47" s="364"/>
    </row>
    <row r="48" spans="1:19" ht="15" customHeight="1" x14ac:dyDescent="0.2">
      <c r="A48" s="404" t="s">
        <v>79</v>
      </c>
      <c r="B48" s="36"/>
      <c r="C48" s="37">
        <f t="shared" si="4"/>
        <v>4.0114613180515749E-2</v>
      </c>
      <c r="D48" s="37">
        <f t="shared" si="4"/>
        <v>4.5913682277318638E-2</v>
      </c>
      <c r="E48" s="37">
        <f t="shared" si="4"/>
        <v>5.7067603160667127E-2</v>
      </c>
      <c r="F48" s="37">
        <f t="shared" si="4"/>
        <v>1.6611295681063211E-2</v>
      </c>
      <c r="G48" s="37">
        <f t="shared" si="5"/>
        <v>3.7581699346405151E-2</v>
      </c>
      <c r="H48" s="37">
        <f t="shared" si="5"/>
        <v>2.3622047244094547E-2</v>
      </c>
      <c r="I48" s="37">
        <f t="shared" si="6"/>
        <v>0</v>
      </c>
      <c r="J48" s="37">
        <f t="shared" si="6"/>
        <v>0</v>
      </c>
      <c r="K48" s="37">
        <f t="shared" si="2"/>
        <v>0</v>
      </c>
      <c r="L48" s="405">
        <f t="shared" si="2"/>
        <v>0</v>
      </c>
      <c r="M48" s="358"/>
      <c r="N48" s="358"/>
      <c r="O48" s="358"/>
      <c r="P48" s="358"/>
      <c r="Q48" s="358"/>
      <c r="R48" s="358"/>
      <c r="S48" s="364"/>
    </row>
    <row r="49" spans="1:20" s="283" customFormat="1" ht="15" customHeight="1" thickBot="1" x14ac:dyDescent="0.25">
      <c r="A49" s="406" t="s">
        <v>127</v>
      </c>
      <c r="B49" s="407"/>
      <c r="C49" s="407">
        <f>(C24-B24)/B24</f>
        <v>5.0635341087949572E-2</v>
      </c>
      <c r="D49" s="407">
        <f>(D24-C24)/C24</f>
        <v>4.6623794212218621E-2</v>
      </c>
      <c r="E49" s="407">
        <f>(E24-D24)/D24</f>
        <v>0.17860633989666244</v>
      </c>
      <c r="F49" s="407">
        <f>(F24-E24)/E24</f>
        <v>3.6571879936809139E-2</v>
      </c>
      <c r="G49" s="407">
        <f t="shared" si="5"/>
        <v>3.8482054408290707E-3</v>
      </c>
      <c r="H49" s="407">
        <f t="shared" si="5"/>
        <v>-9.1091964929593174E-3</v>
      </c>
      <c r="I49" s="407">
        <f>(I24-H24)/H24</f>
        <v>-4.6347722832957789E-3</v>
      </c>
      <c r="J49" s="407">
        <f>(J24-I24)/I24</f>
        <v>-1.1082890787347041E-2</v>
      </c>
      <c r="K49" s="407">
        <f t="shared" si="2"/>
        <v>-2.245310919137691E-2</v>
      </c>
      <c r="L49" s="408">
        <f t="shared" si="2"/>
        <v>-2.7307830102304663E-2</v>
      </c>
      <c r="M49" s="355"/>
      <c r="N49" s="355"/>
      <c r="O49" s="355"/>
      <c r="P49" s="355"/>
      <c r="Q49" s="355"/>
      <c r="R49" s="355"/>
      <c r="S49" s="369"/>
    </row>
    <row r="50" spans="1:20" s="283" customFormat="1" ht="15" customHeight="1" x14ac:dyDescent="0.2">
      <c r="A50" s="417"/>
      <c r="B50" s="417"/>
      <c r="C50" s="417"/>
      <c r="D50" s="417"/>
      <c r="E50" s="355"/>
      <c r="F50" s="355"/>
      <c r="G50" s="355"/>
      <c r="H50" s="355"/>
      <c r="I50" s="355"/>
      <c r="J50" s="355"/>
      <c r="K50" s="355"/>
      <c r="L50" s="355"/>
      <c r="M50" s="355"/>
      <c r="N50" s="355"/>
      <c r="O50" s="355"/>
      <c r="P50" s="355"/>
      <c r="Q50" s="355"/>
      <c r="R50" s="355"/>
      <c r="S50" s="369"/>
    </row>
    <row r="51" spans="1:20" s="349" customFormat="1" ht="39.950000000000003" customHeight="1" x14ac:dyDescent="0.3">
      <c r="A51" s="669" t="s">
        <v>270</v>
      </c>
      <c r="B51" s="669"/>
      <c r="C51" s="669"/>
      <c r="D51" s="669"/>
      <c r="E51" s="669"/>
      <c r="F51" s="669"/>
      <c r="G51" s="669"/>
      <c r="H51" s="669"/>
      <c r="I51" s="669"/>
      <c r="J51" s="669"/>
      <c r="K51" s="669"/>
      <c r="L51" s="346"/>
      <c r="M51" s="346"/>
      <c r="N51" s="346"/>
      <c r="O51" s="346"/>
      <c r="P51" s="347"/>
      <c r="Q51" s="347"/>
      <c r="R51" s="348"/>
    </row>
    <row r="52" spans="1:20" ht="7.5" customHeight="1" x14ac:dyDescent="0.2">
      <c r="A52" s="418"/>
      <c r="B52" s="374"/>
      <c r="E52" s="340"/>
      <c r="F52" s="340"/>
      <c r="H52" s="340"/>
      <c r="I52" s="340"/>
      <c r="J52" s="340"/>
      <c r="K52" s="340"/>
      <c r="L52" s="340"/>
      <c r="M52" s="351"/>
      <c r="N52" s="351"/>
      <c r="O52" s="351"/>
      <c r="P52" s="352"/>
      <c r="Q52" s="352"/>
      <c r="R52" s="352"/>
      <c r="S52" s="364"/>
      <c r="T52" s="364"/>
    </row>
    <row r="53" spans="1:20" s="354" customFormat="1" ht="3" customHeight="1" thickBot="1" x14ac:dyDescent="0.25">
      <c r="A53" s="14"/>
      <c r="B53" s="15"/>
      <c r="C53" s="15"/>
      <c r="D53" s="15"/>
      <c r="E53" s="15"/>
      <c r="F53" s="15"/>
      <c r="G53" s="15"/>
      <c r="H53" s="15"/>
      <c r="I53" s="15"/>
      <c r="J53" s="15"/>
      <c r="K53" s="15"/>
      <c r="L53" s="134"/>
      <c r="M53" s="353"/>
      <c r="N53" s="353"/>
      <c r="O53" s="353"/>
      <c r="P53" s="353"/>
      <c r="Q53" s="353"/>
      <c r="R53" s="353"/>
    </row>
    <row r="54" spans="1:20" ht="15" customHeight="1" x14ac:dyDescent="0.2">
      <c r="A54" s="670" t="s">
        <v>0</v>
      </c>
      <c r="B54" s="376" t="s">
        <v>1</v>
      </c>
      <c r="C54" s="409"/>
      <c r="D54" s="409"/>
      <c r="E54" s="409"/>
      <c r="F54" s="409"/>
      <c r="G54" s="409"/>
      <c r="H54" s="409"/>
      <c r="I54" s="409"/>
      <c r="J54" s="409"/>
      <c r="K54" s="409"/>
      <c r="L54" s="423"/>
      <c r="M54" s="355"/>
      <c r="N54" s="355"/>
      <c r="O54" s="355"/>
      <c r="P54" s="355"/>
      <c r="Q54" s="355"/>
      <c r="R54" s="355"/>
      <c r="S54" s="364"/>
      <c r="T54" s="364"/>
    </row>
    <row r="55" spans="1:20" s="357" customFormat="1" ht="15" customHeight="1" x14ac:dyDescent="0.2">
      <c r="A55" s="675" t="s">
        <v>0</v>
      </c>
      <c r="B55" s="31" t="s">
        <v>106</v>
      </c>
      <c r="C55" s="65" t="s">
        <v>155</v>
      </c>
      <c r="D55" s="31" t="s">
        <v>168</v>
      </c>
      <c r="E55" s="31" t="s">
        <v>184</v>
      </c>
      <c r="F55" s="31" t="s">
        <v>200</v>
      </c>
      <c r="G55" s="31" t="s">
        <v>222</v>
      </c>
      <c r="H55" s="31" t="s">
        <v>266</v>
      </c>
      <c r="I55" s="31" t="s">
        <v>304</v>
      </c>
      <c r="J55" s="31" t="s">
        <v>315</v>
      </c>
      <c r="K55" s="31" t="s">
        <v>400</v>
      </c>
      <c r="L55" s="378" t="s">
        <v>425</v>
      </c>
      <c r="M55" s="356"/>
      <c r="N55" s="356"/>
      <c r="O55" s="356"/>
      <c r="P55" s="356"/>
      <c r="Q55" s="356"/>
      <c r="R55" s="356"/>
      <c r="S55" s="255"/>
      <c r="T55" s="255"/>
    </row>
    <row r="56" spans="1:20" ht="15" customHeight="1" x14ac:dyDescent="0.2">
      <c r="A56" s="397" t="s">
        <v>63</v>
      </c>
      <c r="B56" s="38">
        <v>100</v>
      </c>
      <c r="C56" s="63">
        <f t="shared" ref="C56:G62" si="7">100+(C6-$B6)/$B6*100</f>
        <v>101.73913043478261</v>
      </c>
      <c r="D56" s="63">
        <f t="shared" si="7"/>
        <v>106.08695652173913</v>
      </c>
      <c r="E56" s="63">
        <f t="shared" si="7"/>
        <v>108.60869565217391</v>
      </c>
      <c r="F56" s="63">
        <f t="shared" si="7"/>
        <v>109.7391304347826</v>
      </c>
      <c r="G56" s="63">
        <f t="shared" si="7"/>
        <v>109.7391304347826</v>
      </c>
      <c r="H56" s="63">
        <f t="shared" ref="H56:I65" si="8">100+(H6-$B6)/$B6*100</f>
        <v>109.7391304347826</v>
      </c>
      <c r="I56" s="63">
        <f t="shared" si="8"/>
        <v>109.7391304347826</v>
      </c>
      <c r="J56" s="63">
        <f t="shared" ref="J56:K56" si="9">100+(J6-$B6)/$B6*100</f>
        <v>109.7391304347826</v>
      </c>
      <c r="K56" s="63">
        <f t="shared" si="9"/>
        <v>109.7391304347826</v>
      </c>
      <c r="L56" s="563">
        <f t="shared" ref="L56" si="10">100+(L6-$B6)/$B6*100</f>
        <v>109.7391304347826</v>
      </c>
      <c r="M56" s="358"/>
      <c r="N56" s="358"/>
      <c r="O56" s="358"/>
      <c r="P56" s="358"/>
      <c r="Q56" s="358"/>
      <c r="R56" s="358"/>
      <c r="S56" s="364"/>
      <c r="T56" s="364"/>
    </row>
    <row r="57" spans="1:20" ht="15" customHeight="1" x14ac:dyDescent="0.2">
      <c r="A57" s="397" t="s">
        <v>64</v>
      </c>
      <c r="B57" s="38">
        <v>100</v>
      </c>
      <c r="C57" s="38">
        <f t="shared" si="7"/>
        <v>102.01680672268908</v>
      </c>
      <c r="D57" s="38">
        <f t="shared" si="7"/>
        <v>105.71428571428571</v>
      </c>
      <c r="E57" s="38">
        <f t="shared" si="7"/>
        <v>109.49579831932772</v>
      </c>
      <c r="F57" s="38">
        <f t="shared" si="7"/>
        <v>113.4453781512605</v>
      </c>
      <c r="G57" s="38">
        <f t="shared" si="7"/>
        <v>115.71428571428571</v>
      </c>
      <c r="H57" s="38">
        <f t="shared" si="8"/>
        <v>115.71428571428571</v>
      </c>
      <c r="I57" s="38">
        <f t="shared" si="8"/>
        <v>115.71428571428571</v>
      </c>
      <c r="J57" s="38">
        <f t="shared" ref="J57:K57" si="11">100+(J7-$B7)/$B7*100</f>
        <v>115.12605042016806</v>
      </c>
      <c r="K57" s="38">
        <f t="shared" si="11"/>
        <v>115.12605042016806</v>
      </c>
      <c r="L57" s="564">
        <f t="shared" ref="L57" si="12">100+(L7-$B7)/$B7*100</f>
        <v>115.12605042016806</v>
      </c>
      <c r="M57" s="359"/>
      <c r="N57" s="359"/>
      <c r="O57" s="359"/>
      <c r="P57" s="359"/>
      <c r="Q57" s="359"/>
      <c r="R57" s="359"/>
      <c r="S57" s="364"/>
      <c r="T57" s="364"/>
    </row>
    <row r="58" spans="1:20" ht="15" customHeight="1" x14ac:dyDescent="0.2">
      <c r="A58" s="386" t="s">
        <v>73</v>
      </c>
      <c r="B58" s="39">
        <v>100</v>
      </c>
      <c r="C58" s="39">
        <f t="shared" si="7"/>
        <v>105.48947849954254</v>
      </c>
      <c r="D58" s="39">
        <f t="shared" si="7"/>
        <v>110.79597438243367</v>
      </c>
      <c r="E58" s="39">
        <f t="shared" si="7"/>
        <v>110.79597438243367</v>
      </c>
      <c r="F58" s="39">
        <f t="shared" si="7"/>
        <v>110.79597438243367</v>
      </c>
      <c r="G58" s="39">
        <f t="shared" si="7"/>
        <v>110.79597438243367</v>
      </c>
      <c r="H58" s="39">
        <f t="shared" si="8"/>
        <v>110.79597438243367</v>
      </c>
      <c r="I58" s="39">
        <f t="shared" si="8"/>
        <v>110.79597438243367</v>
      </c>
      <c r="J58" s="39">
        <f t="shared" ref="J58:K58" si="13">100+(J8-$B8)/$B8*100</f>
        <v>110.79597438243367</v>
      </c>
      <c r="K58" s="39">
        <f t="shared" si="13"/>
        <v>105.21500457456541</v>
      </c>
      <c r="L58" s="565">
        <f t="shared" ref="L58" si="14">100+(L8-$B8)/$B8*100</f>
        <v>78.95699908508692</v>
      </c>
      <c r="M58" s="359"/>
      <c r="N58" s="359"/>
      <c r="O58" s="359"/>
      <c r="P58" s="359"/>
      <c r="Q58" s="359"/>
      <c r="R58" s="359"/>
      <c r="S58" s="364"/>
      <c r="T58" s="364"/>
    </row>
    <row r="59" spans="1:20" ht="15" customHeight="1" x14ac:dyDescent="0.2">
      <c r="A59" s="397" t="s">
        <v>74</v>
      </c>
      <c r="B59" s="38">
        <v>100</v>
      </c>
      <c r="C59" s="38">
        <f t="shared" si="7"/>
        <v>102.95801526717555</v>
      </c>
      <c r="D59" s="38">
        <f t="shared" si="7"/>
        <v>106.67938931297709</v>
      </c>
      <c r="E59" s="38">
        <f t="shared" si="7"/>
        <v>117.08015267175571</v>
      </c>
      <c r="F59" s="38">
        <f t="shared" si="7"/>
        <v>122.90076335877863</v>
      </c>
      <c r="G59" s="38">
        <f t="shared" si="7"/>
        <v>122.90076335877863</v>
      </c>
      <c r="H59" s="38">
        <f t="shared" si="8"/>
        <v>122.90076335877863</v>
      </c>
      <c r="I59" s="38">
        <f t="shared" si="8"/>
        <v>122.90076335877863</v>
      </c>
      <c r="J59" s="38">
        <f t="shared" ref="J59:K59" si="15">100+(J9-$B9)/$B9*100</f>
        <v>122.90076335877863</v>
      </c>
      <c r="K59" s="38">
        <f t="shared" si="15"/>
        <v>110.59160305343511</v>
      </c>
      <c r="L59" s="564">
        <f t="shared" ref="L59" si="16">100+(L9-$B9)/$B9*100</f>
        <v>110.59160305343511</v>
      </c>
      <c r="M59" s="359"/>
      <c r="N59" s="359"/>
      <c r="O59" s="359"/>
      <c r="P59" s="359"/>
      <c r="Q59" s="359"/>
      <c r="R59" s="359"/>
      <c r="S59" s="364"/>
      <c r="T59" s="364"/>
    </row>
    <row r="60" spans="1:20" ht="15" customHeight="1" x14ac:dyDescent="0.2">
      <c r="A60" s="397" t="s">
        <v>65</v>
      </c>
      <c r="B60" s="38">
        <v>100</v>
      </c>
      <c r="C60" s="38">
        <f t="shared" si="7"/>
        <v>101.46163215590742</v>
      </c>
      <c r="D60" s="38">
        <f t="shared" si="7"/>
        <v>105.115712545676</v>
      </c>
      <c r="E60" s="38">
        <f t="shared" si="7"/>
        <v>149.81729598051157</v>
      </c>
      <c r="F60" s="38">
        <f t="shared" si="7"/>
        <v>149.81729598051157</v>
      </c>
      <c r="G60" s="38">
        <f t="shared" si="7"/>
        <v>149.81729598051157</v>
      </c>
      <c r="H60" s="38">
        <f t="shared" si="8"/>
        <v>149.81729598051157</v>
      </c>
      <c r="I60" s="38">
        <f t="shared" si="8"/>
        <v>149.81729598051157</v>
      </c>
      <c r="J60" s="38">
        <f t="shared" ref="J60:K60" si="17">100+(J10-$B10)/$B10*100</f>
        <v>137.88063337393422</v>
      </c>
      <c r="K60" s="38">
        <f t="shared" si="17"/>
        <v>123.99512789281363</v>
      </c>
      <c r="L60" s="564">
        <f t="shared" ref="L60" si="18">100+(L10-$B10)/$B10*100</f>
        <v>115.34713763702801</v>
      </c>
      <c r="M60" s="358"/>
      <c r="N60" s="358"/>
      <c r="O60" s="358"/>
      <c r="P60" s="358"/>
      <c r="Q60" s="358"/>
      <c r="R60" s="358"/>
      <c r="S60" s="364"/>
      <c r="T60" s="364"/>
    </row>
    <row r="61" spans="1:20" ht="15" customHeight="1" x14ac:dyDescent="0.2">
      <c r="A61" s="401" t="s">
        <v>66</v>
      </c>
      <c r="B61" s="39">
        <v>100</v>
      </c>
      <c r="C61" s="39">
        <f t="shared" si="7"/>
        <v>101.47991543340379</v>
      </c>
      <c r="D61" s="39">
        <f t="shared" si="7"/>
        <v>105.17970401691331</v>
      </c>
      <c r="E61" s="39">
        <f t="shared" si="7"/>
        <v>108.98520084566596</v>
      </c>
      <c r="F61" s="39">
        <f t="shared" si="7"/>
        <v>112.57928118393234</v>
      </c>
      <c r="G61" s="39">
        <f t="shared" si="7"/>
        <v>112.57928118393234</v>
      </c>
      <c r="H61" s="39">
        <f t="shared" si="8"/>
        <v>112.57928118393234</v>
      </c>
      <c r="I61" s="39">
        <f t="shared" si="8"/>
        <v>112.57928118393234</v>
      </c>
      <c r="J61" s="39">
        <f t="shared" ref="J61:K61" si="19">100+(J11-$B11)/$B11*100</f>
        <v>108.66807610993656</v>
      </c>
      <c r="K61" s="39">
        <f t="shared" si="19"/>
        <v>108.66807610993656</v>
      </c>
      <c r="L61" s="565">
        <f t="shared" ref="L61" si="20">100+(L11-$B11)/$B11*100</f>
        <v>108.66807610993656</v>
      </c>
      <c r="M61" s="359"/>
      <c r="N61" s="359"/>
      <c r="O61" s="359"/>
      <c r="P61" s="359"/>
      <c r="Q61" s="359"/>
      <c r="R61" s="359"/>
      <c r="S61" s="364"/>
      <c r="T61" s="364"/>
    </row>
    <row r="62" spans="1:20" ht="15" customHeight="1" x14ac:dyDescent="0.2">
      <c r="A62" s="397" t="s">
        <v>67</v>
      </c>
      <c r="B62" s="38">
        <v>100</v>
      </c>
      <c r="C62" s="38">
        <f t="shared" si="7"/>
        <v>101.4846235418876</v>
      </c>
      <c r="D62" s="38">
        <f t="shared" si="7"/>
        <v>104.98409331919407</v>
      </c>
      <c r="E62" s="38">
        <f t="shared" si="7"/>
        <v>126.29904559915165</v>
      </c>
      <c r="F62" s="38">
        <f t="shared" si="7"/>
        <v>128.101802757158</v>
      </c>
      <c r="G62" s="38">
        <f t="shared" si="7"/>
        <v>128.6320254506893</v>
      </c>
      <c r="H62" s="38">
        <f t="shared" si="8"/>
        <v>128.6320254506893</v>
      </c>
      <c r="I62" s="38">
        <f t="shared" si="8"/>
        <v>128.6320254506893</v>
      </c>
      <c r="J62" s="38">
        <f t="shared" ref="J62:K62" si="21">100+(J12-$B12)/$B12*100</f>
        <v>128.6320254506893</v>
      </c>
      <c r="K62" s="38">
        <f t="shared" si="21"/>
        <v>128.6320254506893</v>
      </c>
      <c r="L62" s="564">
        <f t="shared" ref="L62" si="22">100+(L12-$B12)/$B12*100</f>
        <v>128.6320254506893</v>
      </c>
      <c r="M62" s="358"/>
      <c r="N62" s="358"/>
      <c r="O62" s="358"/>
      <c r="P62" s="358"/>
      <c r="Q62" s="358"/>
      <c r="R62" s="358"/>
      <c r="S62" s="364"/>
      <c r="T62" s="364"/>
    </row>
    <row r="63" spans="1:20" ht="15" customHeight="1" x14ac:dyDescent="0.2">
      <c r="A63" s="379" t="s">
        <v>68</v>
      </c>
      <c r="B63" s="38">
        <v>100</v>
      </c>
      <c r="C63" s="64" t="s">
        <v>162</v>
      </c>
      <c r="D63" s="38">
        <f>100+(D13-$B13)/$B13*100</f>
        <v>103.1657355679702</v>
      </c>
      <c r="E63" s="38">
        <f>100+(E13-$B13)/$B13*100</f>
        <v>155.21415270018622</v>
      </c>
      <c r="F63" s="38">
        <f>100+(F13-$B13)/$B13*100</f>
        <v>157.35567970204841</v>
      </c>
      <c r="G63" s="38">
        <f>100+(G13-$B13)/$B13*100</f>
        <v>158.93854748603351</v>
      </c>
      <c r="H63" s="38">
        <f t="shared" si="8"/>
        <v>158.93854748603351</v>
      </c>
      <c r="I63" s="38">
        <f t="shared" si="8"/>
        <v>158.93854748603351</v>
      </c>
      <c r="J63" s="38">
        <f t="shared" ref="J63:K63" si="23">100+(J13-$B13)/$B13*100</f>
        <v>158.93854748603351</v>
      </c>
      <c r="K63" s="38">
        <f t="shared" si="23"/>
        <v>151.024208566108</v>
      </c>
      <c r="L63" s="564">
        <f t="shared" ref="L63:L64" si="24">100+(L13-$B13)/$B13*100</f>
        <v>120.48417132216014</v>
      </c>
      <c r="M63" s="358"/>
      <c r="N63" s="358"/>
      <c r="O63" s="358"/>
      <c r="P63" s="358"/>
      <c r="Q63" s="358"/>
      <c r="R63" s="358"/>
      <c r="S63" s="364"/>
      <c r="T63" s="364"/>
    </row>
    <row r="64" spans="1:20" ht="15" customHeight="1" x14ac:dyDescent="0.2">
      <c r="A64" s="382" t="s">
        <v>160</v>
      </c>
      <c r="B64" s="39">
        <v>100</v>
      </c>
      <c r="C64" s="39">
        <f t="shared" ref="C64:D73" si="25">100+(C14-$B14)/$B14*100</f>
        <v>105.14925373134328</v>
      </c>
      <c r="D64" s="39">
        <f t="shared" si="25"/>
        <v>113.13432835820895</v>
      </c>
      <c r="E64" s="39">
        <f t="shared" ref="E64:G65" si="26">100+(E14-$B14)/$B14*100</f>
        <v>188.58208955223881</v>
      </c>
      <c r="F64" s="39">
        <f t="shared" si="26"/>
        <v>188.58208955223881</v>
      </c>
      <c r="G64" s="39">
        <f t="shared" si="26"/>
        <v>188.58208955223881</v>
      </c>
      <c r="H64" s="39">
        <f t="shared" si="8"/>
        <v>188.58208955223881</v>
      </c>
      <c r="I64" s="124">
        <v>189</v>
      </c>
      <c r="J64" s="124">
        <v>189</v>
      </c>
      <c r="K64" s="125">
        <v>189</v>
      </c>
      <c r="L64" s="566">
        <f t="shared" si="24"/>
        <v>188.58208955223881</v>
      </c>
      <c r="M64" s="358"/>
      <c r="N64" s="358"/>
      <c r="O64" s="358"/>
      <c r="P64" s="358"/>
      <c r="Q64" s="358"/>
      <c r="R64" s="358"/>
      <c r="S64" s="364"/>
      <c r="T64" s="364"/>
    </row>
    <row r="65" spans="1:21" ht="15" customHeight="1" x14ac:dyDescent="0.2">
      <c r="A65" s="397" t="s">
        <v>107</v>
      </c>
      <c r="B65" s="38">
        <v>100</v>
      </c>
      <c r="C65" s="38">
        <f t="shared" si="25"/>
        <v>103.97045244690673</v>
      </c>
      <c r="D65" s="38">
        <f t="shared" si="25"/>
        <v>111.81902123730379</v>
      </c>
      <c r="E65" s="38">
        <f t="shared" si="26"/>
        <v>149.12280701754383</v>
      </c>
      <c r="F65" s="38">
        <f t="shared" si="26"/>
        <v>150.60018467220681</v>
      </c>
      <c r="G65" s="38">
        <f t="shared" si="26"/>
        <v>150.60018467220681</v>
      </c>
      <c r="H65" s="38">
        <f t="shared" si="8"/>
        <v>150.60018467220681</v>
      </c>
      <c r="I65" s="38">
        <f t="shared" si="8"/>
        <v>150.60018467220681</v>
      </c>
      <c r="J65" s="38">
        <f t="shared" ref="J65:K65" si="27">100+(J15-$B15)/$B15*100</f>
        <v>140.07386888273317</v>
      </c>
      <c r="K65" s="38">
        <f t="shared" si="27"/>
        <v>127.97783933518005</v>
      </c>
      <c r="L65" s="564">
        <f t="shared" ref="L65" si="28">100+(L15-$B15)/$B15*100</f>
        <v>127.97783933518005</v>
      </c>
      <c r="M65" s="358"/>
      <c r="N65" s="358"/>
      <c r="O65" s="358"/>
      <c r="P65" s="358"/>
      <c r="Q65" s="358"/>
      <c r="R65" s="358"/>
      <c r="S65" s="364"/>
      <c r="T65" s="364"/>
    </row>
    <row r="66" spans="1:21" ht="15" customHeight="1" x14ac:dyDescent="0.2">
      <c r="A66" s="397" t="s">
        <v>70</v>
      </c>
      <c r="B66" s="78" t="s">
        <v>81</v>
      </c>
      <c r="C66" s="38">
        <v>100</v>
      </c>
      <c r="D66" s="38">
        <f t="shared" ref="D66:I66" si="29">100+(D16-$C16)/$C16*100</f>
        <v>103.67261280167892</v>
      </c>
      <c r="E66" s="38">
        <f t="shared" si="29"/>
        <v>105.66631689401889</v>
      </c>
      <c r="F66" s="38">
        <f t="shared" si="29"/>
        <v>108.18467995802729</v>
      </c>
      <c r="G66" s="38">
        <f t="shared" si="29"/>
        <v>108.18467995802729</v>
      </c>
      <c r="H66" s="38">
        <f t="shared" si="29"/>
        <v>108.18467995802729</v>
      </c>
      <c r="I66" s="38">
        <f t="shared" si="29"/>
        <v>108.18467995802729</v>
      </c>
      <c r="J66" s="38">
        <f t="shared" ref="J66:K66" si="30">100+(J16-$C16)/$C16*100</f>
        <v>108.18467995802729</v>
      </c>
      <c r="K66" s="38">
        <f t="shared" si="30"/>
        <v>108.18467995802729</v>
      </c>
      <c r="L66" s="564">
        <f t="shared" ref="L66" si="31">100+(L16-$C16)/$C16*100</f>
        <v>108.18467995802729</v>
      </c>
      <c r="M66" s="358"/>
      <c r="N66" s="358"/>
      <c r="O66" s="358"/>
      <c r="P66" s="358"/>
      <c r="Q66" s="358"/>
      <c r="R66" s="358"/>
      <c r="S66" s="364"/>
      <c r="T66" s="364"/>
    </row>
    <row r="67" spans="1:21" ht="15" customHeight="1" x14ac:dyDescent="0.2">
      <c r="A67" s="401" t="s">
        <v>71</v>
      </c>
      <c r="B67" s="39">
        <v>100</v>
      </c>
      <c r="C67" s="39">
        <f t="shared" si="25"/>
        <v>101.49413020277481</v>
      </c>
      <c r="D67" s="39">
        <f t="shared" si="25"/>
        <v>105.12273212379937</v>
      </c>
      <c r="E67" s="39">
        <f t="shared" ref="E67:I70" si="32">100+(E17-$B17)/$B17*100</f>
        <v>105.12273212379937</v>
      </c>
      <c r="F67" s="39">
        <f t="shared" si="32"/>
        <v>105.12273212379937</v>
      </c>
      <c r="G67" s="39">
        <f t="shared" si="32"/>
        <v>105.12273212379937</v>
      </c>
      <c r="H67" s="39">
        <f t="shared" si="32"/>
        <v>105.12273212379937</v>
      </c>
      <c r="I67" s="39">
        <f t="shared" si="32"/>
        <v>105.12273212379937</v>
      </c>
      <c r="J67" s="39">
        <f t="shared" ref="J67:K67" si="33">100+(J17-$B17)/$B17*100</f>
        <v>105.12273212379937</v>
      </c>
      <c r="K67" s="39">
        <f t="shared" si="33"/>
        <v>105.12273212379937</v>
      </c>
      <c r="L67" s="565">
        <f t="shared" ref="L67" si="34">100+(L17-$B17)/$B17*100</f>
        <v>105.12273212379937</v>
      </c>
      <c r="M67" s="358"/>
      <c r="N67" s="358"/>
      <c r="O67" s="358"/>
      <c r="P67" s="358"/>
      <c r="Q67" s="358"/>
      <c r="R67" s="358"/>
      <c r="S67" s="364"/>
      <c r="T67" s="364"/>
    </row>
    <row r="68" spans="1:21" ht="15" customHeight="1" x14ac:dyDescent="0.2">
      <c r="A68" s="397" t="s">
        <v>75</v>
      </c>
      <c r="B68" s="38">
        <v>100</v>
      </c>
      <c r="C68" s="38">
        <f t="shared" si="25"/>
        <v>103.96270396270397</v>
      </c>
      <c r="D68" s="38">
        <f t="shared" si="25"/>
        <v>109.16860916860918</v>
      </c>
      <c r="E68" s="38">
        <f t="shared" si="32"/>
        <v>165.65656565656568</v>
      </c>
      <c r="F68" s="38">
        <f t="shared" si="32"/>
        <v>209.79020979020981</v>
      </c>
      <c r="G68" s="38">
        <f t="shared" si="32"/>
        <v>209.79020979020981</v>
      </c>
      <c r="H68" s="38">
        <f t="shared" si="32"/>
        <v>188.81118881118883</v>
      </c>
      <c r="I68" s="38">
        <f t="shared" si="32"/>
        <v>179.40947940947942</v>
      </c>
      <c r="J68" s="38">
        <f t="shared" ref="J68:K68" si="35">100+(J18-$B18)/$B18*100</f>
        <v>170.4739704739705</v>
      </c>
      <c r="K68" s="38">
        <f t="shared" si="35"/>
        <v>166.20046620046622</v>
      </c>
      <c r="L68" s="564">
        <f t="shared" ref="L68" si="36">100+(L18-$B18)/$B18*100</f>
        <v>166.20046620046622</v>
      </c>
      <c r="M68" s="358"/>
      <c r="N68" s="358"/>
      <c r="O68" s="358"/>
      <c r="P68" s="358"/>
      <c r="Q68" s="358"/>
      <c r="R68" s="358"/>
      <c r="S68" s="364"/>
      <c r="T68" s="364"/>
    </row>
    <row r="69" spans="1:21" ht="15" customHeight="1" x14ac:dyDescent="0.2">
      <c r="A69" s="397" t="s">
        <v>76</v>
      </c>
      <c r="B69" s="38">
        <v>100</v>
      </c>
      <c r="C69" s="64" t="s">
        <v>162</v>
      </c>
      <c r="D69" s="38">
        <f t="shared" si="25"/>
        <v>131.5240083507307</v>
      </c>
      <c r="E69" s="38">
        <f t="shared" si="32"/>
        <v>147.07724425887264</v>
      </c>
      <c r="F69" s="38">
        <f t="shared" si="32"/>
        <v>150.10438413361169</v>
      </c>
      <c r="G69" s="38">
        <f t="shared" si="32"/>
        <v>150.10438413361169</v>
      </c>
      <c r="H69" s="38">
        <f t="shared" si="32"/>
        <v>150.10438413361169</v>
      </c>
      <c r="I69" s="38">
        <f t="shared" si="32"/>
        <v>150.10438413361169</v>
      </c>
      <c r="J69" s="38">
        <f t="shared" ref="J69:K69" si="37">100+(J19-$B19)/$B19*100</f>
        <v>150.10438413361169</v>
      </c>
      <c r="K69" s="38">
        <f t="shared" si="37"/>
        <v>150.10438413361169</v>
      </c>
      <c r="L69" s="564">
        <f t="shared" ref="L69" si="38">100+(L19-$B19)/$B19*100</f>
        <v>150.10438413361169</v>
      </c>
      <c r="M69" s="358"/>
      <c r="N69" s="358"/>
      <c r="O69" s="358"/>
      <c r="P69" s="358"/>
      <c r="Q69" s="358"/>
      <c r="R69" s="358"/>
      <c r="S69" s="364"/>
      <c r="T69" s="364"/>
    </row>
    <row r="70" spans="1:21" ht="15" customHeight="1" x14ac:dyDescent="0.2">
      <c r="A70" s="424" t="s">
        <v>77</v>
      </c>
      <c r="B70" s="39">
        <v>100</v>
      </c>
      <c r="C70" s="39">
        <f t="shared" si="25"/>
        <v>102.97872340425532</v>
      </c>
      <c r="D70" s="39">
        <f t="shared" si="25"/>
        <v>107.09219858156028</v>
      </c>
      <c r="E70" s="39">
        <f t="shared" si="32"/>
        <v>111.34751773049645</v>
      </c>
      <c r="F70" s="39">
        <f t="shared" si="32"/>
        <v>112.76595744680851</v>
      </c>
      <c r="G70" s="39">
        <f t="shared" si="32"/>
        <v>112.76595744680851</v>
      </c>
      <c r="H70" s="39">
        <f t="shared" si="32"/>
        <v>112.76595744680851</v>
      </c>
      <c r="I70" s="39">
        <f t="shared" si="32"/>
        <v>112.76595744680851</v>
      </c>
      <c r="J70" s="39">
        <f t="shared" ref="J70:K70" si="39">100+(J20-$B20)/$B20*100</f>
        <v>115.39007092198581</v>
      </c>
      <c r="K70" s="39">
        <f t="shared" si="39"/>
        <v>115.24822695035461</v>
      </c>
      <c r="L70" s="565">
        <f t="shared" ref="L70" si="40">100+(L20-$B20)/$B20*100</f>
        <v>115.24822695035461</v>
      </c>
      <c r="M70" s="358"/>
      <c r="N70" s="358"/>
      <c r="O70" s="358"/>
      <c r="P70" s="358"/>
      <c r="Q70" s="358"/>
      <c r="R70" s="358"/>
      <c r="S70" s="364"/>
      <c r="T70" s="364"/>
    </row>
    <row r="71" spans="1:21" ht="15" customHeight="1" x14ac:dyDescent="0.2">
      <c r="A71" s="397" t="s">
        <v>72</v>
      </c>
      <c r="B71" s="78" t="s">
        <v>81</v>
      </c>
      <c r="C71" s="64">
        <v>100</v>
      </c>
      <c r="D71" s="38">
        <f t="shared" ref="D71:I71" si="41">100+(D21-$C21)/$C21*100</f>
        <v>103.62934362934364</v>
      </c>
      <c r="E71" s="38">
        <f t="shared" si="41"/>
        <v>105.71428571428572</v>
      </c>
      <c r="F71" s="38">
        <f t="shared" si="41"/>
        <v>108.26254826254826</v>
      </c>
      <c r="G71" s="38">
        <f t="shared" si="41"/>
        <v>108.72586872586874</v>
      </c>
      <c r="H71" s="38">
        <f t="shared" si="41"/>
        <v>108.72586872586874</v>
      </c>
      <c r="I71" s="38">
        <f t="shared" si="41"/>
        <v>108.72586872586874</v>
      </c>
      <c r="J71" s="38">
        <f t="shared" ref="J71:K71" si="42">100+(J21-$C21)/$C21*100</f>
        <v>108.72586872586874</v>
      </c>
      <c r="K71" s="38">
        <f t="shared" si="42"/>
        <v>108.72586872586874</v>
      </c>
      <c r="L71" s="564">
        <f t="shared" ref="L71" si="43">100+(L21-$C21)/$C21*100</f>
        <v>108.72586872586874</v>
      </c>
      <c r="M71" s="358"/>
      <c r="N71" s="358"/>
      <c r="O71" s="358"/>
      <c r="P71" s="358"/>
      <c r="Q71" s="358"/>
      <c r="R71" s="358"/>
      <c r="S71" s="364"/>
      <c r="T71" s="364"/>
    </row>
    <row r="72" spans="1:21" ht="15" customHeight="1" x14ac:dyDescent="0.2">
      <c r="A72" s="397" t="s">
        <v>169</v>
      </c>
      <c r="B72" s="38">
        <v>100</v>
      </c>
      <c r="C72" s="64" t="s">
        <v>162</v>
      </c>
      <c r="D72" s="64">
        <f t="shared" ref="D72:I72" si="44">100+(D22-$B22)/$B22*100</f>
        <v>131.28007699711262</v>
      </c>
      <c r="E72" s="64">
        <f t="shared" si="44"/>
        <v>134.07122232916265</v>
      </c>
      <c r="F72" s="64">
        <f t="shared" si="44"/>
        <v>136.09239653512992</v>
      </c>
      <c r="G72" s="64">
        <f t="shared" si="44"/>
        <v>136.09239653512992</v>
      </c>
      <c r="H72" s="64">
        <f t="shared" si="44"/>
        <v>136.09239653512992</v>
      </c>
      <c r="I72" s="64">
        <f t="shared" si="44"/>
        <v>136.09239653512992</v>
      </c>
      <c r="J72" s="64">
        <f t="shared" ref="J72:K72" si="45">100+(J22-$B22)/$B22*100</f>
        <v>140.51973051010586</v>
      </c>
      <c r="K72" s="64">
        <f t="shared" si="45"/>
        <v>140.51973051010586</v>
      </c>
      <c r="L72" s="567">
        <f t="shared" ref="L72" si="46">100+(L22-$B22)/$B22*100</f>
        <v>140.51973051010586</v>
      </c>
      <c r="M72" s="358"/>
      <c r="N72" s="358"/>
      <c r="O72" s="358"/>
      <c r="P72" s="358"/>
      <c r="Q72" s="358"/>
      <c r="R72" s="358"/>
      <c r="S72" s="364"/>
      <c r="T72" s="364"/>
    </row>
    <row r="73" spans="1:21" ht="15" customHeight="1" thickBot="1" x14ac:dyDescent="0.25">
      <c r="A73" s="414" t="s">
        <v>79</v>
      </c>
      <c r="B73" s="415">
        <v>100</v>
      </c>
      <c r="C73" s="415">
        <f t="shared" si="25"/>
        <v>104.01146131805157</v>
      </c>
      <c r="D73" s="415">
        <f t="shared" si="25"/>
        <v>108.78701050620822</v>
      </c>
      <c r="E73" s="415">
        <f t="shared" ref="E73:I73" si="47">100+(E23-$B23)/$B23*100</f>
        <v>114.99522445081183</v>
      </c>
      <c r="F73" s="415">
        <f t="shared" si="47"/>
        <v>116.90544412607449</v>
      </c>
      <c r="G73" s="415">
        <f t="shared" si="47"/>
        <v>121.29894937917859</v>
      </c>
      <c r="H73" s="415">
        <f t="shared" si="47"/>
        <v>124.16427889207259</v>
      </c>
      <c r="I73" s="415">
        <f t="shared" si="47"/>
        <v>124.16427889207259</v>
      </c>
      <c r="J73" s="415">
        <f t="shared" ref="J73:K73" si="48">100+(J23-$B23)/$B23*100</f>
        <v>124.16427889207259</v>
      </c>
      <c r="K73" s="415">
        <f t="shared" si="48"/>
        <v>124.16427889207259</v>
      </c>
      <c r="L73" s="568">
        <f t="shared" ref="L73" si="49">100+(L23-$B23)/$B23*100</f>
        <v>124.16427889207259</v>
      </c>
      <c r="M73" s="358"/>
      <c r="N73" s="358"/>
      <c r="O73" s="358"/>
      <c r="P73" s="358"/>
      <c r="Q73" s="358"/>
      <c r="R73" s="358"/>
      <c r="S73" s="364"/>
      <c r="T73" s="364"/>
    </row>
    <row r="74" spans="1:21" s="154" customFormat="1" ht="7.15" customHeight="1" x14ac:dyDescent="0.2">
      <c r="A74" s="323"/>
      <c r="B74" s="324"/>
      <c r="C74" s="324"/>
      <c r="D74" s="324"/>
      <c r="E74" s="325"/>
      <c r="F74" s="325"/>
      <c r="G74" s="325"/>
      <c r="H74" s="325"/>
      <c r="I74" s="326"/>
      <c r="J74" s="326"/>
      <c r="K74" s="326"/>
      <c r="L74" s="325"/>
      <c r="M74" s="326"/>
      <c r="N74" s="326"/>
      <c r="O74" s="326"/>
      <c r="P74" s="326"/>
      <c r="Q74" s="326"/>
      <c r="R74" s="326"/>
      <c r="S74" s="326"/>
      <c r="T74" s="327"/>
      <c r="U74" s="327"/>
    </row>
    <row r="75" spans="1:21" x14ac:dyDescent="0.2">
      <c r="A75" s="422" t="s">
        <v>312</v>
      </c>
      <c r="B75" s="422"/>
      <c r="C75" s="422"/>
      <c r="D75" s="422"/>
      <c r="E75" s="422"/>
      <c r="F75" s="422"/>
      <c r="G75" s="422"/>
      <c r="H75" s="422"/>
      <c r="I75" s="422"/>
      <c r="J75" s="422"/>
      <c r="K75" s="339"/>
      <c r="L75" s="340"/>
      <c r="M75" s="335"/>
      <c r="N75" s="335"/>
      <c r="O75" s="335"/>
    </row>
    <row r="76" spans="1:21" x14ac:dyDescent="0.2">
      <c r="A76" s="337"/>
      <c r="B76" s="337"/>
      <c r="C76" s="338"/>
      <c r="D76" s="338"/>
      <c r="E76" s="339"/>
      <c r="F76" s="339"/>
      <c r="G76" s="339"/>
      <c r="H76" s="339"/>
      <c r="I76" s="339"/>
      <c r="J76" s="339"/>
      <c r="K76" s="339"/>
      <c r="L76" s="340"/>
      <c r="M76" s="335"/>
      <c r="N76" s="335"/>
      <c r="O76" s="335"/>
    </row>
    <row r="77" spans="1:21" x14ac:dyDescent="0.2">
      <c r="A77" s="337"/>
      <c r="B77" s="337"/>
      <c r="C77" s="338"/>
      <c r="D77" s="338"/>
      <c r="E77" s="339"/>
      <c r="F77" s="339"/>
      <c r="G77" s="339"/>
      <c r="H77" s="339"/>
      <c r="I77" s="339"/>
      <c r="J77" s="339"/>
    </row>
  </sheetData>
  <sheetProtection selectLockedCells="1" selectUnlockedCells="1"/>
  <mergeCells count="6">
    <mergeCell ref="A54:A55"/>
    <mergeCell ref="A4:A5"/>
    <mergeCell ref="A29:B30"/>
    <mergeCell ref="A1:K1"/>
    <mergeCell ref="A26:K26"/>
    <mergeCell ref="A51:K51"/>
  </mergeCells>
  <phoneticPr fontId="0" type="noConversion"/>
  <pageMargins left="0.31496062992125984" right="0.35433070866141736" top="1.1023622047244095" bottom="0.59055118110236227" header="0.62992125984251968" footer="0.19685039370078741"/>
  <pageSetup paperSize="9" scale="60" orientation="portrait" horizontalDpi="1200" verticalDpi="1200" r:id="rId1"/>
  <headerFooter alignWithMargins="0">
    <oddHeader>&amp;C&amp;"Arial,Negrita"&amp;18Incremento de los Precios Públicos del crédito matriculado en Grado por primera vez en la Experimentalidad MÍNIMA</oddHeader>
  </headerFooter>
  <ignoredErrors>
    <ignoredError sqref="C66:L66 C71:L7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5">
    <tabColor theme="0"/>
  </sheetPr>
  <dimension ref="A1:G29"/>
  <sheetViews>
    <sheetView zoomScaleNormal="100" workbookViewId="0">
      <selection sqref="A1:F1"/>
    </sheetView>
  </sheetViews>
  <sheetFormatPr baseColWidth="10" defaultRowHeight="12.75" x14ac:dyDescent="0.2"/>
  <cols>
    <col min="1" max="1" width="27.7109375" style="305" customWidth="1"/>
    <col min="2" max="7" width="11.42578125" style="305"/>
    <col min="8" max="16384" width="11.42578125" style="282"/>
  </cols>
  <sheetData>
    <row r="1" spans="1:7" ht="409.5" customHeight="1" thickBot="1" x14ac:dyDescent="0.25">
      <c r="A1" s="649" t="s">
        <v>103</v>
      </c>
      <c r="B1" s="650"/>
      <c r="C1" s="650"/>
      <c r="D1" s="650"/>
      <c r="E1" s="650"/>
      <c r="F1" s="651"/>
      <c r="G1" s="304"/>
    </row>
    <row r="4" spans="1:7" ht="25.5" customHeight="1" x14ac:dyDescent="0.2"/>
    <row r="5" spans="1:7" ht="25.5" customHeight="1" x14ac:dyDescent="0.2"/>
    <row r="6" spans="1:7" ht="25.5" customHeight="1" x14ac:dyDescent="0.2"/>
    <row r="7" spans="1:7" ht="25.5" customHeight="1" x14ac:dyDescent="0.2"/>
    <row r="8" spans="1:7" ht="25.5" customHeight="1" x14ac:dyDescent="0.2"/>
    <row r="9" spans="1:7" ht="25.5" customHeight="1" x14ac:dyDescent="0.2"/>
    <row r="10" spans="1:7" ht="25.5" customHeight="1" x14ac:dyDescent="0.2"/>
    <row r="11" spans="1:7" ht="25.5" customHeight="1" x14ac:dyDescent="0.2"/>
    <row r="12" spans="1:7" ht="18.75" customHeight="1" x14ac:dyDescent="0.2"/>
    <row r="13" spans="1:7" ht="18.75" customHeight="1" x14ac:dyDescent="0.2"/>
    <row r="14" spans="1:7" ht="18.75" customHeight="1" x14ac:dyDescent="0.2"/>
    <row r="15" spans="1:7" ht="18.75" customHeight="1" x14ac:dyDescent="0.2"/>
    <row r="16" spans="1:7" ht="18.75" customHeight="1" x14ac:dyDescent="0.2"/>
    <row r="17" ht="18.75" customHeight="1" x14ac:dyDescent="0.2"/>
    <row r="18" ht="18.75" customHeight="1" x14ac:dyDescent="0.2"/>
    <row r="19" ht="18.75" customHeight="1" x14ac:dyDescent="0.2"/>
    <row r="20" ht="26.25" customHeight="1" x14ac:dyDescent="0.2"/>
    <row r="21" ht="2.25" customHeight="1" x14ac:dyDescent="0.2"/>
    <row r="22" ht="24.75" customHeight="1" x14ac:dyDescent="0.2"/>
    <row r="23" ht="18.75" customHeight="1" x14ac:dyDescent="0.2"/>
    <row r="24" ht="18.75" customHeight="1" x14ac:dyDescent="0.2"/>
    <row r="25" ht="18.75" customHeight="1" x14ac:dyDescent="0.2"/>
    <row r="26" ht="24.75" customHeight="1" x14ac:dyDescent="0.2"/>
    <row r="27" ht="18.75" customHeight="1" x14ac:dyDescent="0.2"/>
    <row r="28" ht="18.75" customHeight="1" x14ac:dyDescent="0.2"/>
    <row r="29" ht="18.75" customHeight="1" x14ac:dyDescent="0.2"/>
  </sheetData>
  <sheetProtection selectLockedCells="1" selectUnlockedCells="1"/>
  <mergeCells count="1">
    <mergeCell ref="A1:F1"/>
  </mergeCells>
  <phoneticPr fontId="0" type="noConversion"/>
  <pageMargins left="0.86614173228346458" right="0.59055118110236227" top="2.7952755905511815" bottom="1" header="0.39370078740157483" footer="0"/>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6">
    <tabColor rgb="FF00B050"/>
    <pageSetUpPr fitToPage="1"/>
  </sheetPr>
  <dimension ref="A1:L34"/>
  <sheetViews>
    <sheetView tabSelected="1" zoomScale="85" zoomScaleNormal="85" workbookViewId="0">
      <selection activeCell="F19" sqref="F19"/>
    </sheetView>
  </sheetViews>
  <sheetFormatPr baseColWidth="10" defaultColWidth="11.42578125" defaultRowHeight="12.75" x14ac:dyDescent="0.2"/>
  <cols>
    <col min="1" max="1" width="32" style="282" customWidth="1"/>
    <col min="2" max="2" width="19.42578125" style="282" customWidth="1"/>
    <col min="3" max="3" width="28" style="282" customWidth="1"/>
    <col min="4" max="4" width="21.28515625" style="282" customWidth="1"/>
    <col min="5" max="7" width="19.140625" style="282" customWidth="1"/>
    <col min="8" max="8" width="13.7109375" style="318" customWidth="1"/>
    <col min="9" max="16384" width="11.42578125" style="282"/>
  </cols>
  <sheetData>
    <row r="1" spans="1:9" s="281" customFormat="1" ht="42.6" customHeight="1" x14ac:dyDescent="0.35">
      <c r="A1" s="676" t="s">
        <v>487</v>
      </c>
      <c r="B1" s="676"/>
      <c r="C1" s="676"/>
      <c r="D1" s="676"/>
      <c r="E1" s="676"/>
      <c r="F1" s="676"/>
      <c r="G1" s="676"/>
      <c r="H1" s="436"/>
      <c r="I1" s="435"/>
    </row>
    <row r="2" spans="1:9" s="281" customFormat="1" ht="19.5" customHeight="1" x14ac:dyDescent="0.25">
      <c r="A2" s="446"/>
      <c r="B2" s="446"/>
      <c r="C2" s="447"/>
      <c r="D2" s="447"/>
      <c r="E2" s="447"/>
      <c r="F2" s="447"/>
      <c r="G2" s="447"/>
      <c r="H2" s="437"/>
    </row>
    <row r="3" spans="1:9" ht="4.5" customHeight="1" thickBot="1" x14ac:dyDescent="0.25">
      <c r="A3" s="448"/>
      <c r="B3" s="11"/>
      <c r="C3" s="11"/>
      <c r="D3" s="11"/>
      <c r="E3" s="11"/>
      <c r="F3" s="11"/>
      <c r="G3" s="11"/>
    </row>
    <row r="4" spans="1:9" ht="25.5" customHeight="1" x14ac:dyDescent="0.2">
      <c r="A4" s="449" t="s">
        <v>0</v>
      </c>
      <c r="B4" s="450"/>
      <c r="C4" s="679" t="s">
        <v>303</v>
      </c>
      <c r="D4" s="679"/>
      <c r="E4" s="679"/>
      <c r="F4" s="679"/>
      <c r="G4" s="680"/>
    </row>
    <row r="5" spans="1:9" s="283" customFormat="1" ht="25.5" customHeight="1" x14ac:dyDescent="0.25">
      <c r="A5" s="451"/>
      <c r="B5" s="44"/>
      <c r="C5" s="681"/>
      <c r="D5" s="681"/>
      <c r="E5" s="681"/>
      <c r="F5" s="681"/>
      <c r="G5" s="682"/>
      <c r="H5" s="438"/>
    </row>
    <row r="6" spans="1:9" s="154" customFormat="1" ht="25.5" customHeight="1" x14ac:dyDescent="0.2">
      <c r="A6" s="452"/>
      <c r="B6" s="683" t="s">
        <v>197</v>
      </c>
      <c r="C6" s="677" t="s">
        <v>171</v>
      </c>
      <c r="D6" s="677"/>
      <c r="E6" s="677"/>
      <c r="F6" s="677"/>
      <c r="G6" s="678"/>
      <c r="H6" s="322"/>
    </row>
    <row r="7" spans="1:9" s="306" customFormat="1" ht="25.5" customHeight="1" x14ac:dyDescent="0.2">
      <c r="A7" s="582"/>
      <c r="B7" s="657"/>
      <c r="C7" s="583">
        <v>1</v>
      </c>
      <c r="D7" s="583">
        <v>2</v>
      </c>
      <c r="E7" s="583">
        <v>3</v>
      </c>
      <c r="F7" s="583">
        <v>4</v>
      </c>
      <c r="G7" s="584">
        <v>5</v>
      </c>
      <c r="H7" s="585"/>
    </row>
    <row r="8" spans="1:9" s="284" customFormat="1" ht="18.75" customHeight="1" x14ac:dyDescent="0.2">
      <c r="A8" s="455" t="s">
        <v>63</v>
      </c>
      <c r="B8" s="86">
        <f t="shared" ref="B8:B19" si="0">AVERAGE(C8:G8)</f>
        <v>13.680000000000001</v>
      </c>
      <c r="C8" s="58">
        <v>13.68</v>
      </c>
      <c r="D8" s="58">
        <v>13.68</v>
      </c>
      <c r="E8" s="58">
        <v>13.68</v>
      </c>
      <c r="F8" s="58">
        <v>13.68</v>
      </c>
      <c r="G8" s="456">
        <v>13.68</v>
      </c>
      <c r="H8" s="311"/>
    </row>
    <row r="9" spans="1:9" s="284" customFormat="1" ht="18.75" customHeight="1" x14ac:dyDescent="0.2">
      <c r="A9" s="234" t="s">
        <v>64</v>
      </c>
      <c r="B9" s="86">
        <f t="shared" si="0"/>
        <v>23.015000000000001</v>
      </c>
      <c r="C9" s="58">
        <v>25.83</v>
      </c>
      <c r="D9" s="58">
        <v>20.2</v>
      </c>
      <c r="E9" s="127"/>
      <c r="F9" s="127"/>
      <c r="G9" s="457"/>
      <c r="H9" s="439"/>
    </row>
    <row r="10" spans="1:9" s="284" customFormat="1" ht="18.75" customHeight="1" x14ac:dyDescent="0.2">
      <c r="A10" s="458" t="s">
        <v>73</v>
      </c>
      <c r="B10" s="85">
        <f t="shared" si="0"/>
        <v>18.899999999999999</v>
      </c>
      <c r="C10" s="59">
        <v>18.899999999999999</v>
      </c>
      <c r="D10" s="126"/>
      <c r="E10" s="126"/>
      <c r="F10" s="126"/>
      <c r="G10" s="459"/>
      <c r="H10" s="322"/>
      <c r="I10" s="284" t="s">
        <v>121</v>
      </c>
    </row>
    <row r="11" spans="1:9" s="284" customFormat="1" ht="18.75" customHeight="1" x14ac:dyDescent="0.2">
      <c r="A11" s="460" t="s">
        <v>74</v>
      </c>
      <c r="B11" s="86">
        <f t="shared" si="0"/>
        <v>24.98</v>
      </c>
      <c r="C11" s="58">
        <v>26.87</v>
      </c>
      <c r="D11" s="58">
        <v>25.03</v>
      </c>
      <c r="E11" s="58">
        <v>23.04</v>
      </c>
      <c r="F11" s="127"/>
      <c r="G11" s="457"/>
      <c r="H11" s="322"/>
    </row>
    <row r="12" spans="1:9" s="284" customFormat="1" ht="18.75" customHeight="1" x14ac:dyDescent="0.2">
      <c r="A12" s="460" t="s">
        <v>65</v>
      </c>
      <c r="B12" s="86">
        <f t="shared" si="0"/>
        <v>11.797500000000001</v>
      </c>
      <c r="C12" s="58">
        <v>13.13</v>
      </c>
      <c r="D12" s="58">
        <v>12.18</v>
      </c>
      <c r="E12" s="58">
        <v>11.09</v>
      </c>
      <c r="F12" s="58">
        <v>10.79</v>
      </c>
      <c r="G12" s="457"/>
      <c r="H12" s="322"/>
    </row>
    <row r="13" spans="1:9" s="284" customFormat="1" ht="18.75" customHeight="1" x14ac:dyDescent="0.2">
      <c r="A13" s="458" t="s">
        <v>66</v>
      </c>
      <c r="B13" s="85">
        <f t="shared" si="0"/>
        <v>18.725000000000001</v>
      </c>
      <c r="C13" s="59">
        <v>22.37</v>
      </c>
      <c r="D13" s="59">
        <v>15.08</v>
      </c>
      <c r="E13" s="126"/>
      <c r="F13" s="126"/>
      <c r="G13" s="459"/>
      <c r="H13" s="322"/>
    </row>
    <row r="14" spans="1:9" s="284" customFormat="1" ht="18.75" customHeight="1" x14ac:dyDescent="0.2">
      <c r="A14" s="460" t="s">
        <v>67</v>
      </c>
      <c r="B14" s="86">
        <f t="shared" si="0"/>
        <v>15.805000000000001</v>
      </c>
      <c r="C14" s="58">
        <v>18.87</v>
      </c>
      <c r="D14" s="58">
        <v>17.64</v>
      </c>
      <c r="E14" s="58">
        <v>14.58</v>
      </c>
      <c r="F14" s="58">
        <v>12.13</v>
      </c>
      <c r="G14" s="457"/>
      <c r="H14" s="439"/>
    </row>
    <row r="15" spans="1:9" s="284" customFormat="1" ht="18.75" customHeight="1" x14ac:dyDescent="0.2">
      <c r="A15" s="460" t="s">
        <v>68</v>
      </c>
      <c r="B15" s="86">
        <f t="shared" si="0"/>
        <v>31.14</v>
      </c>
      <c r="C15" s="58">
        <v>31.14</v>
      </c>
      <c r="D15" s="127"/>
      <c r="E15" s="127"/>
      <c r="F15" s="127"/>
      <c r="G15" s="457"/>
      <c r="H15" s="439"/>
    </row>
    <row r="16" spans="1:9" s="284" customFormat="1" ht="18.75" customHeight="1" x14ac:dyDescent="0.2">
      <c r="A16" s="458" t="s">
        <v>324</v>
      </c>
      <c r="B16" s="85">
        <f t="shared" si="0"/>
        <v>41.17</v>
      </c>
      <c r="C16" s="59">
        <v>41.17</v>
      </c>
      <c r="D16" s="126"/>
      <c r="E16" s="126"/>
      <c r="F16" s="126"/>
      <c r="G16" s="459"/>
      <c r="H16" s="439"/>
    </row>
    <row r="17" spans="1:12" s="284" customFormat="1" ht="18.75" customHeight="1" x14ac:dyDescent="0.2">
      <c r="A17" s="460" t="s">
        <v>293</v>
      </c>
      <c r="B17" s="86">
        <f t="shared" si="0"/>
        <v>17.332000000000001</v>
      </c>
      <c r="C17" s="58">
        <v>21.16</v>
      </c>
      <c r="D17" s="58">
        <v>20.27</v>
      </c>
      <c r="E17" s="58">
        <v>16.41</v>
      </c>
      <c r="F17" s="58">
        <v>14.96</v>
      </c>
      <c r="G17" s="456">
        <v>13.86</v>
      </c>
    </row>
    <row r="18" spans="1:12" s="284" customFormat="1" ht="18.75" customHeight="1" x14ac:dyDescent="0.2">
      <c r="A18" s="460" t="s">
        <v>156</v>
      </c>
      <c r="B18" s="86">
        <f t="shared" si="0"/>
        <v>21.664999999999999</v>
      </c>
      <c r="C18" s="58"/>
      <c r="D18" s="58">
        <v>25.78</v>
      </c>
      <c r="E18" s="58"/>
      <c r="F18" s="58">
        <v>17.55</v>
      </c>
      <c r="G18" s="457"/>
      <c r="H18" s="439"/>
    </row>
    <row r="19" spans="1:12" s="284" customFormat="1" ht="18.75" customHeight="1" x14ac:dyDescent="0.2">
      <c r="A19" s="458" t="s">
        <v>71</v>
      </c>
      <c r="B19" s="85">
        <f t="shared" si="0"/>
        <v>11.89</v>
      </c>
      <c r="C19" s="59">
        <v>13.93</v>
      </c>
      <c r="D19" s="59">
        <v>9.85</v>
      </c>
      <c r="E19" s="126"/>
      <c r="F19" s="126"/>
      <c r="G19" s="459"/>
      <c r="H19" s="439"/>
      <c r="J19" s="440"/>
      <c r="K19" s="440"/>
    </row>
    <row r="20" spans="1:12" s="284" customFormat="1" ht="21" customHeight="1" x14ac:dyDescent="0.2">
      <c r="A20" s="234" t="s">
        <v>325</v>
      </c>
      <c r="B20" s="86">
        <f>((70.79+35.17+27.88+24.24+24.24)/5+D20+E20+F20)/4</f>
        <v>30.836000000000002</v>
      </c>
      <c r="C20" s="588" t="s">
        <v>401</v>
      </c>
      <c r="D20" s="58">
        <v>32.86</v>
      </c>
      <c r="E20" s="58">
        <v>29.78</v>
      </c>
      <c r="F20" s="58">
        <v>24.24</v>
      </c>
      <c r="G20" s="457"/>
      <c r="H20" s="441"/>
    </row>
    <row r="21" spans="1:12" s="284" customFormat="1" ht="18.75" customHeight="1" x14ac:dyDescent="0.2">
      <c r="A21" s="460" t="s">
        <v>76</v>
      </c>
      <c r="B21" s="86">
        <f>AVERAGE(C21:G21)</f>
        <v>21.8</v>
      </c>
      <c r="C21" s="58">
        <v>24.54</v>
      </c>
      <c r="D21" s="58">
        <v>20.9</v>
      </c>
      <c r="E21" s="58">
        <v>19.96</v>
      </c>
      <c r="F21" s="127"/>
      <c r="G21" s="457"/>
      <c r="H21" s="441"/>
    </row>
    <row r="22" spans="1:12" s="284" customFormat="1" ht="18.75" customHeight="1" x14ac:dyDescent="0.2">
      <c r="A22" s="458" t="s">
        <v>77</v>
      </c>
      <c r="B22" s="85">
        <f>AVERAGE(C22:G22)</f>
        <v>22.65</v>
      </c>
      <c r="C22" s="59">
        <v>22.65</v>
      </c>
      <c r="D22" s="126"/>
      <c r="E22" s="126"/>
      <c r="F22" s="126"/>
      <c r="G22" s="459"/>
      <c r="H22" s="439"/>
    </row>
    <row r="23" spans="1:12" s="284" customFormat="1" ht="18.75" customHeight="1" x14ac:dyDescent="0.2">
      <c r="A23" s="234" t="s">
        <v>72</v>
      </c>
      <c r="B23" s="86">
        <f>(C23+D23+F23+E23)/4</f>
        <v>23.774999999999999</v>
      </c>
      <c r="C23" s="58">
        <v>25.1</v>
      </c>
      <c r="D23" s="58">
        <v>25</v>
      </c>
      <c r="E23" s="58">
        <v>25</v>
      </c>
      <c r="F23" s="58">
        <v>20</v>
      </c>
      <c r="G23" s="457"/>
      <c r="H23" s="439"/>
    </row>
    <row r="24" spans="1:12" s="442" customFormat="1" ht="18.75" customHeight="1" x14ac:dyDescent="0.2">
      <c r="A24" s="234" t="s">
        <v>272</v>
      </c>
      <c r="B24" s="86">
        <f>AVERAGE(C24:G24)</f>
        <v>25.065000000000001</v>
      </c>
      <c r="C24" s="58">
        <v>30.51</v>
      </c>
      <c r="D24" s="58"/>
      <c r="E24" s="58">
        <v>19.62</v>
      </c>
      <c r="F24" s="127"/>
      <c r="G24" s="457"/>
      <c r="H24" s="440"/>
    </row>
    <row r="25" spans="1:12" s="284" customFormat="1" ht="18.75" customHeight="1" x14ac:dyDescent="0.2">
      <c r="A25" s="461" t="s">
        <v>128</v>
      </c>
      <c r="B25" s="85">
        <f>AVERAGE(C25:G25)</f>
        <v>37.875</v>
      </c>
      <c r="C25" s="144">
        <v>42</v>
      </c>
      <c r="D25" s="144">
        <v>33.75</v>
      </c>
      <c r="E25" s="128"/>
      <c r="F25" s="128"/>
      <c r="G25" s="462"/>
      <c r="H25" s="439"/>
    </row>
    <row r="26" spans="1:12" s="284" customFormat="1" ht="34.5" customHeight="1" thickBot="1" x14ac:dyDescent="0.25">
      <c r="A26" s="463" t="s">
        <v>212</v>
      </c>
      <c r="B26" s="464">
        <f>AVERAGE(B8:B25)</f>
        <v>22.894472222222223</v>
      </c>
      <c r="C26" s="465">
        <f>((70.79+35.17+27.88+ 24.24)/4+C25+C24+C23+C22+C21+C19+C18+G17+C16+C15+C14+C13+C12+C11+C10+C9+C8)/17</f>
        <v>24.945294117647059</v>
      </c>
      <c r="D26" s="466">
        <f>AVERAGE(D8:D25)</f>
        <v>20.94</v>
      </c>
      <c r="E26" s="466">
        <f>AVERAGE(E8:E25)</f>
        <v>19.239999999999998</v>
      </c>
      <c r="F26" s="466">
        <f>AVERAGE(F8:F25)</f>
        <v>16.192857142857143</v>
      </c>
      <c r="G26" s="467">
        <f>AVERAGE(G8:G25)</f>
        <v>13.77</v>
      </c>
      <c r="H26" s="439"/>
      <c r="I26" s="439"/>
      <c r="J26" s="154"/>
      <c r="K26" s="154"/>
      <c r="L26" s="154"/>
    </row>
    <row r="27" spans="1:12" ht="21" customHeight="1" x14ac:dyDescent="0.2">
      <c r="A27" s="684"/>
      <c r="B27" s="684"/>
      <c r="C27" s="684"/>
      <c r="D27" s="684"/>
      <c r="E27" s="684"/>
      <c r="F27" s="684"/>
      <c r="G27" s="684"/>
    </row>
    <row r="28" spans="1:12" ht="39" customHeight="1" x14ac:dyDescent="0.2">
      <c r="A28" s="667" t="s">
        <v>373</v>
      </c>
      <c r="B28" s="667"/>
      <c r="C28" s="667"/>
      <c r="D28" s="667"/>
      <c r="E28" s="667"/>
      <c r="F28" s="667"/>
      <c r="G28" s="667"/>
      <c r="H28" s="321"/>
    </row>
    <row r="29" spans="1:12" s="330" customFormat="1" ht="22.5" customHeight="1" x14ac:dyDescent="0.2">
      <c r="A29" s="667" t="s">
        <v>358</v>
      </c>
      <c r="B29" s="667"/>
      <c r="C29" s="667"/>
      <c r="D29" s="667"/>
      <c r="E29" s="667"/>
      <c r="F29" s="667"/>
      <c r="G29" s="667"/>
      <c r="H29" s="443"/>
      <c r="I29" s="444"/>
    </row>
    <row r="30" spans="1:12" x14ac:dyDescent="0.2">
      <c r="A30" s="445"/>
      <c r="B30" s="445"/>
      <c r="C30" s="445"/>
      <c r="D30" s="445"/>
      <c r="E30" s="445"/>
      <c r="F30" s="445"/>
      <c r="G30" s="445"/>
    </row>
    <row r="31" spans="1:12" x14ac:dyDescent="0.2">
      <c r="A31" s="684"/>
      <c r="B31" s="684"/>
      <c r="C31" s="684"/>
      <c r="D31" s="684"/>
      <c r="E31" s="684"/>
      <c r="F31" s="684"/>
      <c r="G31" s="684"/>
    </row>
    <row r="32" spans="1:12" x14ac:dyDescent="0.2">
      <c r="A32" s="684"/>
      <c r="B32" s="684"/>
      <c r="C32" s="684"/>
      <c r="D32" s="684"/>
      <c r="E32" s="684"/>
      <c r="F32" s="684"/>
      <c r="G32" s="684"/>
    </row>
    <row r="33" spans="1:7" ht="17.25" customHeight="1" x14ac:dyDescent="0.2">
      <c r="A33" s="684"/>
      <c r="B33" s="684"/>
      <c r="C33" s="684"/>
      <c r="D33" s="684"/>
      <c r="E33" s="684"/>
      <c r="F33" s="684"/>
      <c r="G33" s="684"/>
    </row>
    <row r="34" spans="1:7" x14ac:dyDescent="0.2">
      <c r="A34" s="685"/>
      <c r="B34" s="685"/>
      <c r="C34" s="685"/>
      <c r="D34" s="685"/>
      <c r="E34" s="685"/>
      <c r="F34" s="685"/>
      <c r="G34" s="685"/>
    </row>
  </sheetData>
  <sheetProtection selectLockedCells="1" selectUnlockedCells="1"/>
  <mergeCells count="11">
    <mergeCell ref="A28:G28"/>
    <mergeCell ref="A34:G34"/>
    <mergeCell ref="A33:G33"/>
    <mergeCell ref="A29:G29"/>
    <mergeCell ref="A31:G31"/>
    <mergeCell ref="A32:G32"/>
    <mergeCell ref="A1:G1"/>
    <mergeCell ref="C6:G6"/>
    <mergeCell ref="C4:G5"/>
    <mergeCell ref="B6:B7"/>
    <mergeCell ref="A27:G27"/>
  </mergeCells>
  <phoneticPr fontId="24" type="noConversion"/>
  <pageMargins left="0.74803149606299213" right="0.74803149606299213" top="0.98425196850393704" bottom="0.98425196850393704" header="0" footer="0"/>
  <pageSetup paperSize="9" scale="81" orientation="landscape" r:id="rId1"/>
  <headerFooter alignWithMargins="0"/>
  <ignoredErrors>
    <ignoredError sqref="C26 B23 B20" formula="1"/>
    <ignoredError sqref="D26:G26" formula="1"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7">
    <tabColor theme="6"/>
    <pageSetUpPr fitToPage="1"/>
  </sheetPr>
  <dimension ref="A1:H53"/>
  <sheetViews>
    <sheetView zoomScale="85" zoomScaleNormal="85" workbookViewId="0">
      <selection activeCell="H19" sqref="H19"/>
    </sheetView>
  </sheetViews>
  <sheetFormatPr baseColWidth="10" defaultColWidth="11.42578125" defaultRowHeight="12.75" x14ac:dyDescent="0.2"/>
  <cols>
    <col min="1" max="1" width="38" style="282" customWidth="1"/>
    <col min="2" max="2" width="18.140625" style="282" customWidth="1"/>
    <col min="3" max="3" width="24.5703125" style="282" customWidth="1"/>
    <col min="4" max="7" width="22.5703125" style="282" customWidth="1"/>
    <col min="8" max="8" width="5.42578125" style="318" customWidth="1"/>
    <col min="9" max="16384" width="11.42578125" style="282"/>
  </cols>
  <sheetData>
    <row r="1" spans="1:8" s="281" customFormat="1" ht="40.15" customHeight="1" x14ac:dyDescent="0.25">
      <c r="A1" s="676" t="s">
        <v>488</v>
      </c>
      <c r="B1" s="676"/>
      <c r="C1" s="676"/>
      <c r="D1" s="676"/>
      <c r="E1" s="676"/>
      <c r="F1" s="676"/>
      <c r="G1" s="676"/>
      <c r="H1" s="315"/>
    </row>
    <row r="2" spans="1:8" s="281" customFormat="1" ht="9" customHeight="1" x14ac:dyDescent="0.25">
      <c r="A2" s="446"/>
      <c r="B2" s="446"/>
      <c r="C2" s="447"/>
      <c r="D2" s="447"/>
      <c r="E2" s="447"/>
      <c r="F2" s="447"/>
      <c r="G2" s="447"/>
      <c r="H2" s="437"/>
    </row>
    <row r="3" spans="1:8" ht="4.5" customHeight="1" thickBot="1" x14ac:dyDescent="0.25">
      <c r="A3" s="448"/>
      <c r="B3" s="11"/>
      <c r="C3" s="11"/>
      <c r="D3" s="11"/>
      <c r="E3" s="11"/>
      <c r="F3" s="11"/>
      <c r="G3" s="11"/>
      <c r="H3" s="282"/>
    </row>
    <row r="4" spans="1:8" ht="25.5" customHeight="1" x14ac:dyDescent="0.2">
      <c r="A4" s="449" t="s">
        <v>0</v>
      </c>
      <c r="B4" s="470"/>
      <c r="C4" s="658" t="s">
        <v>213</v>
      </c>
      <c r="D4" s="659"/>
      <c r="E4" s="659"/>
      <c r="F4" s="659"/>
      <c r="G4" s="660"/>
    </row>
    <row r="5" spans="1:8" s="283" customFormat="1" ht="25.5" customHeight="1" x14ac:dyDescent="0.25">
      <c r="A5" s="451"/>
      <c r="B5" s="54"/>
      <c r="C5" s="661"/>
      <c r="D5" s="662"/>
      <c r="E5" s="662"/>
      <c r="F5" s="662"/>
      <c r="G5" s="663"/>
      <c r="H5" s="438"/>
    </row>
    <row r="6" spans="1:8" s="154" customFormat="1" ht="25.5" customHeight="1" x14ac:dyDescent="0.2">
      <c r="A6" s="452"/>
      <c r="B6" s="683" t="s">
        <v>197</v>
      </c>
      <c r="C6" s="664" t="s">
        <v>188</v>
      </c>
      <c r="D6" s="665"/>
      <c r="E6" s="665"/>
      <c r="F6" s="665"/>
      <c r="G6" s="666"/>
      <c r="H6" s="322"/>
    </row>
    <row r="7" spans="1:8" ht="25.5" customHeight="1" x14ac:dyDescent="0.25">
      <c r="A7" s="453"/>
      <c r="B7" s="657"/>
      <c r="C7" s="45">
        <v>1</v>
      </c>
      <c r="D7" s="45">
        <v>2</v>
      </c>
      <c r="E7" s="45">
        <v>3</v>
      </c>
      <c r="F7" s="45">
        <v>4</v>
      </c>
      <c r="G7" s="454">
        <v>5</v>
      </c>
      <c r="H7" s="282"/>
    </row>
    <row r="8" spans="1:8" s="284" customFormat="1" ht="18.75" customHeight="1" x14ac:dyDescent="0.2">
      <c r="A8" s="455" t="s">
        <v>63</v>
      </c>
      <c r="B8" s="86">
        <f t="shared" ref="B8:B15" si="0">AVERAGE(C8:G8)</f>
        <v>13.680000000000001</v>
      </c>
      <c r="C8" s="58">
        <v>13.68</v>
      </c>
      <c r="D8" s="58">
        <v>13.68</v>
      </c>
      <c r="E8" s="58">
        <v>13.68</v>
      </c>
      <c r="F8" s="58">
        <v>13.68</v>
      </c>
      <c r="G8" s="456">
        <v>13.68</v>
      </c>
      <c r="H8" s="439"/>
    </row>
    <row r="9" spans="1:8" s="284" customFormat="1" ht="18.75" customHeight="1" x14ac:dyDescent="0.2">
      <c r="A9" s="460" t="s">
        <v>64</v>
      </c>
      <c r="B9" s="86">
        <f t="shared" si="0"/>
        <v>37.4</v>
      </c>
      <c r="C9" s="58">
        <v>37.4</v>
      </c>
      <c r="D9" s="127"/>
      <c r="E9" s="127"/>
      <c r="F9" s="127"/>
      <c r="G9" s="457"/>
      <c r="H9" s="439"/>
    </row>
    <row r="10" spans="1:8" s="284" customFormat="1" ht="18.75" customHeight="1" x14ac:dyDescent="0.2">
      <c r="A10" s="458" t="s">
        <v>73</v>
      </c>
      <c r="B10" s="85">
        <f t="shared" si="0"/>
        <v>23.835000000000001</v>
      </c>
      <c r="C10" s="59">
        <v>25.83</v>
      </c>
      <c r="D10" s="59">
        <v>21.84</v>
      </c>
      <c r="E10" s="126"/>
      <c r="F10" s="126"/>
      <c r="G10" s="459"/>
      <c r="H10" s="439"/>
    </row>
    <row r="11" spans="1:8" s="284" customFormat="1" ht="18.75" customHeight="1" x14ac:dyDescent="0.2">
      <c r="A11" s="460" t="s">
        <v>74</v>
      </c>
      <c r="B11" s="86">
        <f t="shared" si="0"/>
        <v>27.55</v>
      </c>
      <c r="C11" s="58">
        <v>30.01</v>
      </c>
      <c r="D11" s="58">
        <v>29.22</v>
      </c>
      <c r="E11" s="58">
        <v>28.45</v>
      </c>
      <c r="F11" s="58">
        <v>26.18</v>
      </c>
      <c r="G11" s="456">
        <v>23.89</v>
      </c>
      <c r="H11" s="439"/>
    </row>
    <row r="12" spans="1:8" s="284" customFormat="1" ht="18.75" customHeight="1" x14ac:dyDescent="0.2">
      <c r="A12" s="460" t="s">
        <v>65</v>
      </c>
      <c r="B12" s="86">
        <f t="shared" si="0"/>
        <v>13.615000000000002</v>
      </c>
      <c r="C12" s="58">
        <v>15.15</v>
      </c>
      <c r="D12" s="58">
        <v>14.06</v>
      </c>
      <c r="E12" s="58">
        <v>12.8</v>
      </c>
      <c r="F12" s="58">
        <v>12.45</v>
      </c>
      <c r="G12" s="457"/>
      <c r="H12" s="439"/>
    </row>
    <row r="13" spans="1:8" s="284" customFormat="1" ht="18.75" customHeight="1" x14ac:dyDescent="0.2">
      <c r="A13" s="458" t="s">
        <v>66</v>
      </c>
      <c r="B13" s="85">
        <f t="shared" si="0"/>
        <v>27.308000000000003</v>
      </c>
      <c r="C13" s="59">
        <v>35.07</v>
      </c>
      <c r="D13" s="59">
        <v>33.01</v>
      </c>
      <c r="E13" s="59">
        <v>26.35</v>
      </c>
      <c r="F13" s="59">
        <v>22.25</v>
      </c>
      <c r="G13" s="471">
        <v>19.86</v>
      </c>
      <c r="H13" s="439"/>
    </row>
    <row r="14" spans="1:8" s="284" customFormat="1" ht="18.75" customHeight="1" x14ac:dyDescent="0.2">
      <c r="A14" s="460" t="s">
        <v>67</v>
      </c>
      <c r="B14" s="86">
        <f t="shared" si="0"/>
        <v>15.805000000000001</v>
      </c>
      <c r="C14" s="58">
        <v>18.87</v>
      </c>
      <c r="D14" s="58">
        <v>17.64</v>
      </c>
      <c r="E14" s="58">
        <v>14.58</v>
      </c>
      <c r="F14" s="58">
        <v>12.13</v>
      </c>
      <c r="G14" s="457"/>
      <c r="H14" s="439"/>
    </row>
    <row r="15" spans="1:8" s="284" customFormat="1" ht="18.75" customHeight="1" x14ac:dyDescent="0.2">
      <c r="A15" s="460" t="s">
        <v>68</v>
      </c>
      <c r="B15" s="86">
        <f t="shared" si="0"/>
        <v>39.5</v>
      </c>
      <c r="C15" s="58">
        <v>39.5</v>
      </c>
      <c r="D15" s="127"/>
      <c r="E15" s="127"/>
      <c r="F15" s="127"/>
      <c r="G15" s="457"/>
      <c r="H15" s="439"/>
    </row>
    <row r="16" spans="1:8" s="284" customFormat="1" ht="18.75" customHeight="1" x14ac:dyDescent="0.2">
      <c r="A16" s="458" t="s">
        <v>286</v>
      </c>
      <c r="B16" s="589">
        <v>48.18</v>
      </c>
      <c r="C16" s="151" t="s">
        <v>495</v>
      </c>
      <c r="D16" s="126"/>
      <c r="E16" s="126"/>
      <c r="F16" s="126"/>
      <c r="G16" s="459"/>
    </row>
    <row r="17" spans="1:8" s="284" customFormat="1" ht="18.75" customHeight="1" x14ac:dyDescent="0.2">
      <c r="A17" s="460" t="s">
        <v>107</v>
      </c>
      <c r="B17" s="86">
        <f t="shared" ref="B17:B24" si="1">AVERAGE(C17:G17)</f>
        <v>39.270000000000003</v>
      </c>
      <c r="C17" s="58">
        <v>39.270000000000003</v>
      </c>
      <c r="D17" s="127"/>
      <c r="E17" s="127"/>
      <c r="F17" s="127"/>
      <c r="G17" s="457"/>
      <c r="H17" s="439"/>
    </row>
    <row r="18" spans="1:8" s="284" customFormat="1" ht="18.75" customHeight="1" x14ac:dyDescent="0.2">
      <c r="A18" s="460" t="s">
        <v>156</v>
      </c>
      <c r="B18" s="86">
        <f t="shared" si="1"/>
        <v>32.747999999999998</v>
      </c>
      <c r="C18" s="58">
        <v>41.13</v>
      </c>
      <c r="D18" s="58">
        <v>37.409999999999997</v>
      </c>
      <c r="E18" s="58">
        <v>34.880000000000003</v>
      </c>
      <c r="F18" s="58">
        <v>27.41</v>
      </c>
      <c r="G18" s="456">
        <v>22.91</v>
      </c>
      <c r="H18" s="439"/>
    </row>
    <row r="19" spans="1:8" s="284" customFormat="1" ht="18.75" customHeight="1" x14ac:dyDescent="0.2">
      <c r="A19" s="458" t="s">
        <v>71</v>
      </c>
      <c r="B19" s="85">
        <f t="shared" si="1"/>
        <v>26.484999999999999</v>
      </c>
      <c r="C19" s="59">
        <v>31.36</v>
      </c>
      <c r="D19" s="59">
        <v>21.61</v>
      </c>
      <c r="E19" s="126"/>
      <c r="F19" s="126"/>
      <c r="G19" s="459"/>
      <c r="H19" s="439"/>
    </row>
    <row r="20" spans="1:8" s="284" customFormat="1" ht="18.75" customHeight="1" x14ac:dyDescent="0.2">
      <c r="A20" s="460" t="s">
        <v>75</v>
      </c>
      <c r="B20" s="86">
        <f t="shared" si="1"/>
        <v>45.02</v>
      </c>
      <c r="C20" s="58">
        <v>45.02</v>
      </c>
      <c r="D20" s="127"/>
      <c r="E20" s="127"/>
      <c r="F20" s="127"/>
      <c r="G20" s="457"/>
      <c r="H20" s="439"/>
    </row>
    <row r="21" spans="1:8" s="284" customFormat="1" ht="18.75" customHeight="1" x14ac:dyDescent="0.2">
      <c r="A21" s="460" t="s">
        <v>397</v>
      </c>
      <c r="B21" s="86">
        <f t="shared" si="1"/>
        <v>39.773333333333333</v>
      </c>
      <c r="C21" s="58">
        <v>46.97</v>
      </c>
      <c r="D21" s="58">
        <v>37.11</v>
      </c>
      <c r="E21" s="58">
        <v>35.24</v>
      </c>
      <c r="F21" s="127"/>
      <c r="G21" s="457"/>
      <c r="H21" s="439"/>
    </row>
    <row r="22" spans="1:8" s="284" customFormat="1" ht="18.75" customHeight="1" x14ac:dyDescent="0.2">
      <c r="A22" s="458" t="s">
        <v>77</v>
      </c>
      <c r="B22" s="85">
        <f t="shared" si="1"/>
        <v>28.35</v>
      </c>
      <c r="C22" s="59">
        <v>28.35</v>
      </c>
      <c r="D22" s="126"/>
      <c r="E22" s="126"/>
      <c r="F22" s="126"/>
      <c r="G22" s="459"/>
      <c r="H22" s="439"/>
    </row>
    <row r="23" spans="1:8" s="284" customFormat="1" ht="18.75" customHeight="1" x14ac:dyDescent="0.2">
      <c r="A23" s="460" t="s">
        <v>72</v>
      </c>
      <c r="B23" s="86">
        <f t="shared" si="1"/>
        <v>31.74</v>
      </c>
      <c r="C23" s="58">
        <v>35.72</v>
      </c>
      <c r="D23" s="58">
        <v>35.5</v>
      </c>
      <c r="E23" s="58">
        <v>32.450000000000003</v>
      </c>
      <c r="F23" s="58">
        <v>29.39</v>
      </c>
      <c r="G23" s="456">
        <v>25.64</v>
      </c>
      <c r="H23" s="439"/>
    </row>
    <row r="24" spans="1:8" s="442" customFormat="1" ht="18.75" customHeight="1" x14ac:dyDescent="0.2">
      <c r="A24" s="460" t="s">
        <v>78</v>
      </c>
      <c r="B24" s="86">
        <f t="shared" si="1"/>
        <v>35.5</v>
      </c>
      <c r="C24" s="58">
        <v>39</v>
      </c>
      <c r="D24" s="58">
        <v>32</v>
      </c>
      <c r="E24" s="127"/>
      <c r="F24" s="127"/>
      <c r="G24" s="457"/>
      <c r="H24" s="439"/>
    </row>
    <row r="25" spans="1:8" s="284" customFormat="1" ht="18.75" customHeight="1" x14ac:dyDescent="0.2">
      <c r="A25" s="461" t="s">
        <v>384</v>
      </c>
      <c r="B25" s="85">
        <f>((42.26+(35.02+33.81)/2+(32.2+31.4)/2+29.38+28.58)/5)</f>
        <v>33.286999999999999</v>
      </c>
      <c r="C25" s="59">
        <v>42.26</v>
      </c>
      <c r="D25" s="151" t="s">
        <v>359</v>
      </c>
      <c r="E25" s="151" t="s">
        <v>360</v>
      </c>
      <c r="F25" s="59">
        <v>29.38</v>
      </c>
      <c r="G25" s="471">
        <v>28.58</v>
      </c>
      <c r="H25" s="439"/>
    </row>
    <row r="26" spans="1:8" s="284" customFormat="1" ht="34.5" customHeight="1" thickBot="1" x14ac:dyDescent="0.25">
      <c r="A26" s="463" t="s">
        <v>212</v>
      </c>
      <c r="B26" s="472">
        <f>AVERAGE(B8:B25)</f>
        <v>31.058129629629629</v>
      </c>
      <c r="C26" s="466">
        <f>((C8+C9+C10+C11+C12+C13+C14+C15+B16+C17+C18+C19+C20+C21+C22+C23+C24+C25)/18)</f>
        <v>34.042777777777779</v>
      </c>
      <c r="D26" s="466">
        <f>((D8+D9+D10+D11+D12+D13+D14+D15+D16+D17+D18+D19+D20+D21+D22+D23+D24+(35.02+33.81)/2)/12)</f>
        <v>27.291250000000002</v>
      </c>
      <c r="E26" s="466">
        <f>((E8+E9+E10+E11+E12+E13+E14+E15+E16+E17+E18+E19+E20+E21+E22+E23+E24+(32.2+31.4)/2)/9)</f>
        <v>25.581111111111113</v>
      </c>
      <c r="F26" s="466">
        <f>AVERAGE(F8:F25)</f>
        <v>21.608750000000001</v>
      </c>
      <c r="G26" s="467">
        <f>AVERAGE(G8:G25)</f>
        <v>22.426666666666666</v>
      </c>
      <c r="H26" s="439"/>
    </row>
    <row r="27" spans="1:8" ht="5.45" customHeight="1" x14ac:dyDescent="0.2">
      <c r="A27" s="468"/>
      <c r="B27" s="468"/>
      <c r="C27" s="469"/>
      <c r="D27" s="469"/>
      <c r="E27" s="469"/>
      <c r="F27" s="469"/>
      <c r="G27" s="469"/>
    </row>
    <row r="28" spans="1:8" s="154" customFormat="1" ht="36.75" customHeight="1" x14ac:dyDescent="0.2">
      <c r="A28" s="686" t="s">
        <v>385</v>
      </c>
      <c r="B28" s="686"/>
      <c r="C28" s="686"/>
      <c r="D28" s="686"/>
      <c r="E28" s="686"/>
      <c r="F28" s="686"/>
      <c r="G28" s="686"/>
    </row>
    <row r="29" spans="1:8" x14ac:dyDescent="0.2">
      <c r="A29" s="686" t="s">
        <v>420</v>
      </c>
      <c r="B29" s="686"/>
      <c r="C29" s="686"/>
      <c r="D29" s="686"/>
      <c r="E29" s="686"/>
      <c r="F29" s="686"/>
      <c r="G29" s="686"/>
    </row>
    <row r="30" spans="1:8" ht="12.75" customHeight="1" x14ac:dyDescent="0.2">
      <c r="A30" s="687" t="s">
        <v>398</v>
      </c>
      <c r="B30" s="687"/>
      <c r="C30" s="687"/>
      <c r="D30" s="687"/>
      <c r="E30" s="687"/>
      <c r="F30" s="687"/>
      <c r="G30" s="687"/>
    </row>
    <row r="31" spans="1:8" x14ac:dyDescent="0.2">
      <c r="A31" s="684"/>
      <c r="B31" s="684"/>
      <c r="C31" s="684"/>
      <c r="D31" s="684"/>
      <c r="E31" s="684"/>
      <c r="F31" s="684"/>
      <c r="G31" s="684"/>
    </row>
    <row r="32" spans="1:8" x14ac:dyDescent="0.2">
      <c r="A32" s="684"/>
      <c r="B32" s="684"/>
      <c r="C32" s="684"/>
      <c r="D32" s="684"/>
      <c r="E32" s="684"/>
      <c r="F32" s="684"/>
      <c r="G32" s="684"/>
    </row>
    <row r="33" spans="1:7" x14ac:dyDescent="0.2">
      <c r="A33" s="684"/>
      <c r="B33" s="684"/>
      <c r="C33" s="684"/>
      <c r="D33" s="684"/>
      <c r="E33" s="684"/>
      <c r="F33" s="684"/>
      <c r="G33" s="684"/>
    </row>
    <row r="34" spans="1:7" x14ac:dyDescent="0.2">
      <c r="A34" s="684"/>
      <c r="B34" s="684"/>
      <c r="C34" s="684"/>
      <c r="D34" s="684"/>
      <c r="E34" s="684"/>
      <c r="F34" s="684"/>
      <c r="G34" s="684"/>
    </row>
    <row r="35" spans="1:7" x14ac:dyDescent="0.2">
      <c r="A35" s="688"/>
      <c r="B35" s="688"/>
      <c r="C35" s="688"/>
      <c r="D35" s="688"/>
      <c r="E35" s="688"/>
      <c r="F35" s="688"/>
      <c r="G35" s="688"/>
    </row>
    <row r="36" spans="1:7" x14ac:dyDescent="0.2">
      <c r="A36" s="684"/>
      <c r="B36" s="684"/>
      <c r="C36" s="684"/>
      <c r="D36" s="684"/>
      <c r="E36" s="684"/>
      <c r="F36" s="684"/>
      <c r="G36" s="684"/>
    </row>
    <row r="37" spans="1:7" x14ac:dyDescent="0.2">
      <c r="A37" s="684"/>
      <c r="B37" s="684"/>
      <c r="C37" s="684"/>
      <c r="D37" s="684"/>
      <c r="E37" s="684"/>
      <c r="F37" s="684"/>
      <c r="G37" s="684"/>
    </row>
    <row r="38" spans="1:7" x14ac:dyDescent="0.2">
      <c r="A38" s="684"/>
      <c r="B38" s="684"/>
      <c r="C38" s="684"/>
      <c r="D38" s="684"/>
      <c r="E38" s="684"/>
      <c r="F38" s="684"/>
      <c r="G38" s="684"/>
    </row>
    <row r="39" spans="1:7" ht="42.75" customHeight="1" x14ac:dyDescent="0.2">
      <c r="A39" s="685"/>
      <c r="B39" s="685"/>
      <c r="C39" s="685"/>
      <c r="D39" s="685"/>
      <c r="E39" s="685"/>
      <c r="F39" s="685"/>
      <c r="G39" s="685"/>
    </row>
    <row r="49" ht="24" customHeight="1" x14ac:dyDescent="0.2"/>
    <row r="53" ht="18.75" customHeight="1" x14ac:dyDescent="0.2"/>
  </sheetData>
  <sheetProtection selectLockedCells="1" selectUnlockedCells="1"/>
  <mergeCells count="16">
    <mergeCell ref="A1:G1"/>
    <mergeCell ref="A39:G39"/>
    <mergeCell ref="A29:G29"/>
    <mergeCell ref="A28:G28"/>
    <mergeCell ref="A36:G36"/>
    <mergeCell ref="A38:G38"/>
    <mergeCell ref="A30:G30"/>
    <mergeCell ref="A37:G37"/>
    <mergeCell ref="A31:G31"/>
    <mergeCell ref="A32:G32"/>
    <mergeCell ref="A33:G33"/>
    <mergeCell ref="A34:G34"/>
    <mergeCell ref="A35:G35"/>
    <mergeCell ref="B6:B7"/>
    <mergeCell ref="C4:G5"/>
    <mergeCell ref="C6:G6"/>
  </mergeCells>
  <pageMargins left="0.74803149606299213" right="0.74803149606299213" top="0.98425196850393704" bottom="0.98425196850393704" header="0" footer="0"/>
  <pageSetup paperSize="9" scale="76" orientation="landscape" r:id="rId1"/>
  <headerFooter alignWithMargins="0"/>
  <ignoredErrors>
    <ignoredError sqref="F26:G26"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8">
    <tabColor theme="6" tint="0.39997558519241921"/>
    <pageSetUpPr fitToPage="1"/>
  </sheetPr>
  <dimension ref="A1:M218"/>
  <sheetViews>
    <sheetView zoomScale="85" zoomScaleNormal="85" workbookViewId="0">
      <selection activeCell="F19" sqref="F19"/>
    </sheetView>
  </sheetViews>
  <sheetFormatPr baseColWidth="10" defaultRowHeight="12.75" x14ac:dyDescent="0.2"/>
  <cols>
    <col min="1" max="1" width="26.85546875" style="282" customWidth="1"/>
    <col min="2" max="2" width="97.28515625" style="480" customWidth="1"/>
    <col min="3" max="3" width="13.7109375" style="282" customWidth="1"/>
    <col min="4" max="4" width="14.140625" style="282" customWidth="1"/>
    <col min="5" max="5" width="13.28515625" style="282" customWidth="1"/>
    <col min="6" max="6" width="14.7109375" style="282" customWidth="1"/>
    <col min="7" max="8" width="11.42578125" style="282"/>
    <col min="9" max="9" width="25.140625" style="282" customWidth="1"/>
    <col min="10" max="16384" width="11.42578125" style="282"/>
  </cols>
  <sheetData>
    <row r="1" spans="1:13" s="475" customFormat="1" ht="35.25" customHeight="1" x14ac:dyDescent="0.2">
      <c r="A1" s="689" t="s">
        <v>426</v>
      </c>
      <c r="B1" s="689"/>
      <c r="C1" s="689"/>
      <c r="D1" s="689"/>
      <c r="E1" s="689"/>
      <c r="F1" s="689"/>
      <c r="G1" s="473"/>
      <c r="H1" s="473"/>
      <c r="I1" s="473"/>
      <c r="J1" s="474"/>
      <c r="K1" s="474"/>
      <c r="L1" s="474"/>
      <c r="M1" s="474"/>
    </row>
    <row r="2" spans="1:13" ht="25.5" customHeight="1" x14ac:dyDescent="0.2">
      <c r="A2" s="690" t="s">
        <v>0</v>
      </c>
      <c r="B2" s="692" t="s">
        <v>102</v>
      </c>
      <c r="C2" s="694" t="s">
        <v>185</v>
      </c>
      <c r="D2" s="694" t="s">
        <v>186</v>
      </c>
      <c r="E2" s="694" t="s">
        <v>187</v>
      </c>
      <c r="F2" s="694" t="s">
        <v>201</v>
      </c>
    </row>
    <row r="3" spans="1:13" ht="56.25" customHeight="1" x14ac:dyDescent="0.2">
      <c r="A3" s="691"/>
      <c r="B3" s="693"/>
      <c r="C3" s="695"/>
      <c r="D3" s="695"/>
      <c r="E3" s="695"/>
      <c r="F3" s="695"/>
    </row>
    <row r="4" spans="1:13" ht="15" customHeight="1" x14ac:dyDescent="0.2">
      <c r="A4" s="47" t="s">
        <v>64</v>
      </c>
      <c r="B4" s="74"/>
      <c r="C4" s="75"/>
      <c r="D4" s="75"/>
      <c r="E4" s="75"/>
      <c r="F4" s="75"/>
      <c r="G4" s="154"/>
      <c r="H4" s="154"/>
    </row>
    <row r="5" spans="1:13" ht="15" customHeight="1" x14ac:dyDescent="0.2">
      <c r="A5" s="46"/>
      <c r="B5" s="87" t="s">
        <v>351</v>
      </c>
      <c r="C5" s="145">
        <v>25.83</v>
      </c>
      <c r="D5" s="145">
        <v>38.33</v>
      </c>
      <c r="E5" s="145">
        <v>83.04</v>
      </c>
      <c r="F5" s="145">
        <v>114.97</v>
      </c>
      <c r="G5" s="154"/>
      <c r="H5" s="154"/>
    </row>
    <row r="6" spans="1:13" ht="15" customHeight="1" x14ac:dyDescent="0.2">
      <c r="A6" s="46"/>
      <c r="B6" s="87" t="s">
        <v>366</v>
      </c>
      <c r="C6" s="145">
        <v>25.83</v>
      </c>
      <c r="D6" s="145">
        <v>38.33</v>
      </c>
      <c r="E6" s="145">
        <v>83.04</v>
      </c>
      <c r="F6" s="145">
        <v>114.97</v>
      </c>
      <c r="G6" s="154"/>
      <c r="H6" s="154"/>
    </row>
    <row r="7" spans="1:13" ht="15" customHeight="1" x14ac:dyDescent="0.2">
      <c r="A7" s="47" t="s">
        <v>73</v>
      </c>
      <c r="B7" s="74"/>
      <c r="C7" s="129"/>
      <c r="D7" s="129"/>
      <c r="E7" s="129"/>
      <c r="F7" s="129"/>
      <c r="G7" s="154"/>
      <c r="H7" s="154"/>
    </row>
    <row r="8" spans="1:13" ht="15" customHeight="1" x14ac:dyDescent="0.2">
      <c r="A8" s="46" t="s">
        <v>104</v>
      </c>
      <c r="B8" s="87" t="s">
        <v>317</v>
      </c>
      <c r="C8" s="145">
        <v>38.799999999999997</v>
      </c>
      <c r="D8" s="145">
        <v>83.75</v>
      </c>
      <c r="E8" s="145">
        <v>122.79</v>
      </c>
      <c r="F8" s="145">
        <v>122.79</v>
      </c>
      <c r="G8" s="154"/>
      <c r="H8" s="315"/>
    </row>
    <row r="9" spans="1:13" ht="15" customHeight="1" x14ac:dyDescent="0.2">
      <c r="A9" s="46"/>
      <c r="B9" s="87" t="s">
        <v>318</v>
      </c>
      <c r="C9" s="145">
        <v>38.799999999999997</v>
      </c>
      <c r="D9" s="145">
        <v>83.75</v>
      </c>
      <c r="E9" s="145">
        <v>122.79</v>
      </c>
      <c r="F9" s="145">
        <v>122.79</v>
      </c>
      <c r="G9" s="154"/>
      <c r="H9" s="315"/>
    </row>
    <row r="10" spans="1:13" ht="15" customHeight="1" x14ac:dyDescent="0.2">
      <c r="A10" s="46"/>
      <c r="B10" s="87" t="s">
        <v>319</v>
      </c>
      <c r="C10" s="145">
        <v>38.799999999999997</v>
      </c>
      <c r="D10" s="145">
        <v>83.75</v>
      </c>
      <c r="E10" s="145">
        <v>122.79</v>
      </c>
      <c r="F10" s="145">
        <v>122.79</v>
      </c>
      <c r="G10" s="154"/>
      <c r="H10" s="154"/>
    </row>
    <row r="11" spans="1:13" ht="15" customHeight="1" x14ac:dyDescent="0.2">
      <c r="A11" s="46"/>
      <c r="B11" s="87" t="s">
        <v>320</v>
      </c>
      <c r="C11" s="145">
        <v>33.56</v>
      </c>
      <c r="D11" s="145">
        <v>72.430000000000007</v>
      </c>
      <c r="E11" s="145">
        <v>106.23</v>
      </c>
      <c r="F11" s="145">
        <v>106.23</v>
      </c>
      <c r="G11" s="154"/>
      <c r="H11" s="154"/>
    </row>
    <row r="12" spans="1:13" ht="15" customHeight="1" x14ac:dyDescent="0.2">
      <c r="A12" s="46"/>
      <c r="B12" s="87" t="s">
        <v>321</v>
      </c>
      <c r="C12" s="145">
        <v>33.56</v>
      </c>
      <c r="D12" s="145">
        <v>72.430000000000007</v>
      </c>
      <c r="E12" s="145">
        <v>106.23</v>
      </c>
      <c r="F12" s="145">
        <v>106.23</v>
      </c>
      <c r="G12" s="154"/>
      <c r="H12" s="154"/>
    </row>
    <row r="13" spans="1:13" ht="15" customHeight="1" x14ac:dyDescent="0.2">
      <c r="A13" s="46"/>
      <c r="B13" s="87" t="s">
        <v>322</v>
      </c>
      <c r="C13" s="145">
        <v>33.56</v>
      </c>
      <c r="D13" s="145">
        <v>72.430000000000007</v>
      </c>
      <c r="E13" s="145">
        <v>106.23</v>
      </c>
      <c r="F13" s="145">
        <v>106.23</v>
      </c>
      <c r="G13" s="154"/>
      <c r="H13" s="154"/>
    </row>
    <row r="14" spans="1:13" ht="15" customHeight="1" x14ac:dyDescent="0.2">
      <c r="A14" s="46"/>
      <c r="B14" s="87" t="s">
        <v>285</v>
      </c>
      <c r="C14" s="145">
        <v>55.55</v>
      </c>
      <c r="D14" s="145">
        <v>111.1</v>
      </c>
      <c r="E14" s="145">
        <v>111.1</v>
      </c>
      <c r="F14" s="145">
        <v>111.1</v>
      </c>
      <c r="G14" s="154"/>
      <c r="H14" s="154"/>
    </row>
    <row r="15" spans="1:13" ht="15" customHeight="1" x14ac:dyDescent="0.2">
      <c r="A15" s="46"/>
      <c r="B15" s="87" t="s">
        <v>323</v>
      </c>
      <c r="C15" s="145">
        <v>75</v>
      </c>
      <c r="D15" s="145">
        <v>150</v>
      </c>
      <c r="E15" s="145">
        <v>150</v>
      </c>
      <c r="F15" s="145">
        <v>150</v>
      </c>
      <c r="G15" s="154"/>
      <c r="H15" s="154"/>
    </row>
    <row r="16" spans="1:13" ht="15" customHeight="1" x14ac:dyDescent="0.2">
      <c r="A16" s="131"/>
      <c r="B16" s="87" t="s">
        <v>421</v>
      </c>
      <c r="C16" s="145">
        <v>75</v>
      </c>
      <c r="D16" s="145">
        <v>150</v>
      </c>
      <c r="E16" s="145">
        <v>150</v>
      </c>
      <c r="F16" s="145">
        <v>150</v>
      </c>
      <c r="G16" s="154"/>
      <c r="H16" s="154"/>
    </row>
    <row r="17" spans="1:8" ht="15" customHeight="1" x14ac:dyDescent="0.2">
      <c r="A17" s="131"/>
      <c r="B17" s="87" t="s">
        <v>459</v>
      </c>
      <c r="C17" s="145">
        <v>75</v>
      </c>
      <c r="D17" s="145">
        <v>150</v>
      </c>
      <c r="E17" s="145">
        <v>150</v>
      </c>
      <c r="F17" s="145">
        <v>150</v>
      </c>
      <c r="G17" s="154"/>
      <c r="H17" s="154"/>
    </row>
    <row r="18" spans="1:8" ht="15" customHeight="1" x14ac:dyDescent="0.2">
      <c r="A18" s="46"/>
      <c r="B18" s="87" t="s">
        <v>409</v>
      </c>
      <c r="C18" s="145">
        <v>21.23</v>
      </c>
      <c r="D18" s="145">
        <v>37.4</v>
      </c>
      <c r="E18" s="145">
        <v>61.72</v>
      </c>
      <c r="F18" s="145">
        <v>86.27</v>
      </c>
      <c r="G18" s="154"/>
      <c r="H18" s="154"/>
    </row>
    <row r="19" spans="1:8" ht="15" customHeight="1" x14ac:dyDescent="0.2">
      <c r="A19" s="46"/>
      <c r="B19" s="87" t="s">
        <v>410</v>
      </c>
      <c r="C19" s="145">
        <v>21.23</v>
      </c>
      <c r="D19" s="145">
        <v>37.4</v>
      </c>
      <c r="E19" s="145">
        <v>61.72</v>
      </c>
      <c r="F19" s="145">
        <v>86.27</v>
      </c>
      <c r="G19" s="154"/>
      <c r="H19" s="154"/>
    </row>
    <row r="20" spans="1:8" ht="15" customHeight="1" x14ac:dyDescent="0.2">
      <c r="A20" s="46"/>
      <c r="B20" s="87" t="s">
        <v>472</v>
      </c>
      <c r="C20" s="145">
        <v>21.23</v>
      </c>
      <c r="D20" s="145">
        <v>37.4</v>
      </c>
      <c r="E20" s="145">
        <v>61.72</v>
      </c>
      <c r="F20" s="145">
        <v>86.27</v>
      </c>
      <c r="G20" s="154"/>
      <c r="H20" s="154"/>
    </row>
    <row r="21" spans="1:8" ht="15" customHeight="1" x14ac:dyDescent="0.2">
      <c r="A21" s="47" t="s">
        <v>369</v>
      </c>
      <c r="B21" s="74"/>
      <c r="C21" s="129"/>
      <c r="D21" s="129"/>
      <c r="E21" s="129"/>
      <c r="F21" s="129"/>
      <c r="G21" s="154"/>
      <c r="H21" s="154"/>
    </row>
    <row r="22" spans="1:8" s="290" customFormat="1" ht="15" customHeight="1" x14ac:dyDescent="0.2">
      <c r="A22" s="48" t="s">
        <v>376</v>
      </c>
      <c r="B22" s="87" t="s">
        <v>351</v>
      </c>
      <c r="C22" s="145">
        <v>22.37</v>
      </c>
      <c r="D22" s="145">
        <v>26.86</v>
      </c>
      <c r="E22" s="145">
        <v>58.17</v>
      </c>
      <c r="F22" s="145">
        <v>80.55</v>
      </c>
      <c r="G22" s="154"/>
      <c r="H22" s="154"/>
    </row>
    <row r="23" spans="1:8" s="290" customFormat="1" ht="15" customHeight="1" x14ac:dyDescent="0.2">
      <c r="A23" s="48"/>
      <c r="B23" s="87" t="s">
        <v>366</v>
      </c>
      <c r="C23" s="145">
        <v>22.37</v>
      </c>
      <c r="D23" s="145">
        <v>26.86</v>
      </c>
      <c r="E23" s="145">
        <v>58.17</v>
      </c>
      <c r="F23" s="145">
        <v>80.55</v>
      </c>
      <c r="G23" s="154"/>
      <c r="H23" s="154"/>
    </row>
    <row r="24" spans="1:8" s="290" customFormat="1" ht="15" customHeight="1" x14ac:dyDescent="0.2">
      <c r="A24" s="48"/>
      <c r="B24" s="87" t="s">
        <v>367</v>
      </c>
      <c r="C24" s="145">
        <v>22.37</v>
      </c>
      <c r="D24" s="145">
        <v>26.86</v>
      </c>
      <c r="E24" s="145">
        <v>58.17</v>
      </c>
      <c r="F24" s="145">
        <v>80.55</v>
      </c>
      <c r="G24" s="154"/>
      <c r="H24" s="154"/>
    </row>
    <row r="25" spans="1:8" s="290" customFormat="1" ht="15" customHeight="1" x14ac:dyDescent="0.2">
      <c r="A25" s="48"/>
      <c r="B25" s="87" t="s">
        <v>368</v>
      </c>
      <c r="C25" s="145">
        <v>22.37</v>
      </c>
      <c r="D25" s="145">
        <v>26.86</v>
      </c>
      <c r="E25" s="145">
        <v>58.17</v>
      </c>
      <c r="F25" s="145">
        <v>80.55</v>
      </c>
      <c r="G25" s="154"/>
      <c r="H25" s="154"/>
    </row>
    <row r="26" spans="1:8" ht="15" customHeight="1" x14ac:dyDescent="0.2">
      <c r="A26" s="47" t="s">
        <v>107</v>
      </c>
      <c r="B26" s="74"/>
      <c r="C26" s="129"/>
      <c r="D26" s="129"/>
      <c r="E26" s="129"/>
      <c r="F26" s="129"/>
      <c r="G26" s="154"/>
      <c r="H26" s="154"/>
    </row>
    <row r="27" spans="1:8" s="290" customFormat="1" ht="15" customHeight="1" x14ac:dyDescent="0.2">
      <c r="A27" s="48"/>
      <c r="B27" s="87" t="s">
        <v>298</v>
      </c>
      <c r="C27" s="145">
        <v>51.26</v>
      </c>
      <c r="D27" s="145">
        <v>82.47</v>
      </c>
      <c r="E27" s="145">
        <v>82.47</v>
      </c>
      <c r="F27" s="145">
        <v>82.47</v>
      </c>
      <c r="G27" s="154"/>
      <c r="H27" s="154"/>
    </row>
    <row r="28" spans="1:8" s="290" customFormat="1" ht="15" customHeight="1" x14ac:dyDescent="0.2">
      <c r="A28" s="48"/>
      <c r="B28" s="87" t="s">
        <v>294</v>
      </c>
      <c r="C28" s="145">
        <v>65.25</v>
      </c>
      <c r="D28" s="145">
        <v>104.99</v>
      </c>
      <c r="E28" s="145">
        <v>104.99</v>
      </c>
      <c r="F28" s="145">
        <v>104.99</v>
      </c>
      <c r="G28" s="154"/>
      <c r="H28" s="154"/>
    </row>
    <row r="29" spans="1:8" s="290" customFormat="1" ht="15" customHeight="1" x14ac:dyDescent="0.2">
      <c r="A29" s="48"/>
      <c r="B29" s="87" t="s">
        <v>295</v>
      </c>
      <c r="C29" s="145">
        <v>83.9</v>
      </c>
      <c r="D29" s="145">
        <v>136.34</v>
      </c>
      <c r="E29" s="145">
        <v>136.34</v>
      </c>
      <c r="F29" s="145">
        <v>136.34</v>
      </c>
      <c r="G29" s="154"/>
      <c r="H29" s="154"/>
    </row>
    <row r="30" spans="1:8" s="290" customFormat="1" ht="15" customHeight="1" x14ac:dyDescent="0.2">
      <c r="A30" s="48"/>
      <c r="B30" s="87" t="s">
        <v>296</v>
      </c>
      <c r="C30" s="145">
        <v>58.34</v>
      </c>
      <c r="D30" s="145">
        <v>93.87</v>
      </c>
      <c r="E30" s="145">
        <v>93.87</v>
      </c>
      <c r="F30" s="145">
        <v>93.87</v>
      </c>
      <c r="G30" s="154"/>
      <c r="H30" s="154"/>
    </row>
    <row r="31" spans="1:8" s="290" customFormat="1" ht="15" customHeight="1" x14ac:dyDescent="0.2">
      <c r="A31" s="48"/>
      <c r="B31" s="87" t="s">
        <v>297</v>
      </c>
      <c r="C31" s="145">
        <v>150</v>
      </c>
      <c r="D31" s="145">
        <v>243.75</v>
      </c>
      <c r="E31" s="145">
        <v>243.75</v>
      </c>
      <c r="F31" s="145">
        <v>243.75</v>
      </c>
      <c r="G31" s="154"/>
      <c r="H31" s="154"/>
    </row>
    <row r="32" spans="1:8" s="290" customFormat="1" ht="15" customHeight="1" x14ac:dyDescent="0.2">
      <c r="A32" s="48"/>
      <c r="B32" s="87" t="s">
        <v>273</v>
      </c>
      <c r="C32" s="145">
        <v>66.760000000000005</v>
      </c>
      <c r="D32" s="145">
        <v>107.41</v>
      </c>
      <c r="E32" s="145">
        <v>107.41</v>
      </c>
      <c r="F32" s="145">
        <v>107.41</v>
      </c>
      <c r="G32" s="154"/>
      <c r="H32" s="154"/>
    </row>
    <row r="33" spans="1:8" s="290" customFormat="1" ht="30.75" customHeight="1" x14ac:dyDescent="0.2">
      <c r="A33" s="48"/>
      <c r="B33" s="130" t="s">
        <v>299</v>
      </c>
      <c r="C33" s="145">
        <v>75</v>
      </c>
      <c r="D33" s="145">
        <v>105</v>
      </c>
      <c r="E33" s="145">
        <v>105</v>
      </c>
      <c r="F33" s="145">
        <v>105</v>
      </c>
      <c r="G33" s="154"/>
      <c r="H33" s="154"/>
    </row>
    <row r="34" spans="1:8" s="290" customFormat="1" ht="33" customHeight="1" x14ac:dyDescent="0.2">
      <c r="A34" s="48"/>
      <c r="B34" s="130" t="s">
        <v>302</v>
      </c>
      <c r="C34" s="145">
        <v>150</v>
      </c>
      <c r="D34" s="145">
        <v>210</v>
      </c>
      <c r="E34" s="145">
        <v>210</v>
      </c>
      <c r="F34" s="145">
        <v>210</v>
      </c>
      <c r="G34" s="154"/>
      <c r="H34" s="315"/>
    </row>
    <row r="35" spans="1:8" s="290" customFormat="1" x14ac:dyDescent="0.2">
      <c r="A35" s="48"/>
      <c r="B35" s="87" t="s">
        <v>274</v>
      </c>
      <c r="C35" s="145">
        <v>29.39</v>
      </c>
      <c r="D35" s="145">
        <v>47.25</v>
      </c>
      <c r="E35" s="145">
        <v>47.25</v>
      </c>
      <c r="F35" s="145">
        <v>47.25</v>
      </c>
      <c r="G35" s="154"/>
      <c r="H35" s="154"/>
    </row>
    <row r="36" spans="1:8" s="290" customFormat="1" ht="15" customHeight="1" x14ac:dyDescent="0.2">
      <c r="A36" s="48"/>
      <c r="B36" s="87" t="s">
        <v>411</v>
      </c>
      <c r="C36" s="145">
        <v>51.26</v>
      </c>
      <c r="D36" s="145">
        <v>82.47</v>
      </c>
      <c r="E36" s="145">
        <v>82.47</v>
      </c>
      <c r="F36" s="145">
        <v>82.47</v>
      </c>
      <c r="G36" s="154"/>
      <c r="H36" s="154"/>
    </row>
    <row r="37" spans="1:8" ht="15" customHeight="1" x14ac:dyDescent="0.2">
      <c r="A37" s="48"/>
      <c r="B37" s="87" t="s">
        <v>407</v>
      </c>
      <c r="C37" s="145">
        <v>75</v>
      </c>
      <c r="D37" s="145">
        <v>105</v>
      </c>
      <c r="E37" s="145">
        <v>105</v>
      </c>
      <c r="F37" s="145">
        <v>105</v>
      </c>
      <c r="H37" s="315"/>
    </row>
    <row r="38" spans="1:8" ht="15" customHeight="1" x14ac:dyDescent="0.2">
      <c r="A38" s="48"/>
      <c r="B38" s="87" t="s">
        <v>408</v>
      </c>
      <c r="C38" s="145">
        <v>150</v>
      </c>
      <c r="D38" s="145">
        <v>210</v>
      </c>
      <c r="E38" s="145">
        <v>210</v>
      </c>
      <c r="F38" s="145">
        <v>210</v>
      </c>
    </row>
    <row r="39" spans="1:8" ht="15" customHeight="1" x14ac:dyDescent="0.2">
      <c r="A39" s="47" t="s">
        <v>75</v>
      </c>
      <c r="B39" s="74"/>
      <c r="C39" s="129"/>
      <c r="D39" s="129"/>
      <c r="E39" s="129"/>
      <c r="F39" s="129"/>
      <c r="G39" s="154"/>
      <c r="H39" s="476"/>
    </row>
    <row r="40" spans="1:8" ht="15" customHeight="1" x14ac:dyDescent="0.2">
      <c r="A40" s="46" t="s">
        <v>237</v>
      </c>
      <c r="B40" s="87" t="s">
        <v>238</v>
      </c>
      <c r="C40" s="146">
        <v>155</v>
      </c>
      <c r="D40" s="146">
        <v>240</v>
      </c>
      <c r="E40" s="146">
        <v>240</v>
      </c>
      <c r="F40" s="146">
        <v>240</v>
      </c>
      <c r="G40" s="154"/>
      <c r="H40" s="154"/>
    </row>
    <row r="41" spans="1:8" ht="15" customHeight="1" x14ac:dyDescent="0.2">
      <c r="A41" s="46"/>
      <c r="B41" s="87" t="s">
        <v>239</v>
      </c>
      <c r="C41" s="146">
        <v>100</v>
      </c>
      <c r="D41" s="146">
        <v>150</v>
      </c>
      <c r="E41" s="146">
        <v>150</v>
      </c>
      <c r="F41" s="146">
        <v>150</v>
      </c>
      <c r="G41" s="154"/>
      <c r="H41" s="154"/>
    </row>
    <row r="42" spans="1:8" ht="15" customHeight="1" x14ac:dyDescent="0.2">
      <c r="A42" s="46"/>
      <c r="B42" s="87" t="s">
        <v>240</v>
      </c>
      <c r="C42" s="146">
        <v>100</v>
      </c>
      <c r="D42" s="146">
        <v>150</v>
      </c>
      <c r="E42" s="146">
        <v>150</v>
      </c>
      <c r="F42" s="146">
        <v>150</v>
      </c>
      <c r="G42" s="154"/>
      <c r="H42" s="154"/>
    </row>
    <row r="43" spans="1:8" ht="15" customHeight="1" x14ac:dyDescent="0.2">
      <c r="A43" s="46"/>
      <c r="B43" s="87" t="s">
        <v>242</v>
      </c>
      <c r="C43" s="146">
        <v>66.5</v>
      </c>
      <c r="D43" s="146">
        <v>99.75</v>
      </c>
      <c r="E43" s="146">
        <v>99.75</v>
      </c>
      <c r="F43" s="146">
        <v>99.75</v>
      </c>
      <c r="G43" s="154"/>
      <c r="H43" s="154"/>
    </row>
    <row r="44" spans="1:8" ht="15" customHeight="1" x14ac:dyDescent="0.2">
      <c r="A44" s="46"/>
      <c r="B44" s="87" t="s">
        <v>241</v>
      </c>
      <c r="C44" s="146">
        <v>75</v>
      </c>
      <c r="D44" s="146">
        <v>97.5</v>
      </c>
      <c r="E44" s="146">
        <v>97.5</v>
      </c>
      <c r="F44" s="146">
        <v>97.5</v>
      </c>
      <c r="G44" s="154"/>
      <c r="H44" s="154"/>
    </row>
    <row r="45" spans="1:8" ht="15" customHeight="1" x14ac:dyDescent="0.2">
      <c r="A45" s="46"/>
      <c r="B45" s="87" t="s">
        <v>327</v>
      </c>
      <c r="C45" s="146">
        <v>70</v>
      </c>
      <c r="D45" s="146">
        <v>100</v>
      </c>
      <c r="E45" s="146">
        <v>100</v>
      </c>
      <c r="F45" s="146">
        <v>100</v>
      </c>
      <c r="G45" s="154"/>
      <c r="H45" s="154"/>
    </row>
    <row r="46" spans="1:8" ht="15" customHeight="1" x14ac:dyDescent="0.2">
      <c r="A46" s="46"/>
      <c r="B46" s="87" t="s">
        <v>290</v>
      </c>
      <c r="C46" s="146">
        <v>60</v>
      </c>
      <c r="D46" s="146">
        <v>90</v>
      </c>
      <c r="E46" s="146">
        <v>90</v>
      </c>
      <c r="F46" s="146">
        <v>90</v>
      </c>
      <c r="G46" s="154"/>
      <c r="H46" s="154"/>
    </row>
    <row r="47" spans="1:8" ht="15" customHeight="1" x14ac:dyDescent="0.2">
      <c r="A47" s="46"/>
      <c r="B47" s="87" t="s">
        <v>328</v>
      </c>
      <c r="C47" s="146">
        <v>64</v>
      </c>
      <c r="D47" s="146">
        <v>93</v>
      </c>
      <c r="E47" s="146">
        <v>93</v>
      </c>
      <c r="F47" s="146">
        <v>93</v>
      </c>
      <c r="G47" s="154"/>
      <c r="H47" s="154"/>
    </row>
    <row r="48" spans="1:8" ht="15" customHeight="1" x14ac:dyDescent="0.2">
      <c r="A48" s="578"/>
      <c r="B48" s="579" t="s">
        <v>412</v>
      </c>
      <c r="C48" s="586">
        <v>35.17</v>
      </c>
      <c r="D48" s="586">
        <v>60.92</v>
      </c>
      <c r="E48" s="586">
        <v>130.01</v>
      </c>
      <c r="F48" s="586">
        <v>180</v>
      </c>
      <c r="G48" s="154"/>
      <c r="H48" s="154"/>
    </row>
    <row r="49" spans="1:8" ht="15" customHeight="1" x14ac:dyDescent="0.2">
      <c r="A49" s="580" t="s">
        <v>413</v>
      </c>
      <c r="B49" s="581" t="s">
        <v>412</v>
      </c>
      <c r="C49" s="587">
        <v>27.88</v>
      </c>
      <c r="D49" s="587">
        <v>48.3</v>
      </c>
      <c r="E49" s="587">
        <v>104.65</v>
      </c>
      <c r="F49" s="587">
        <v>144.9</v>
      </c>
      <c r="G49" s="154"/>
      <c r="H49" s="154"/>
    </row>
    <row r="50" spans="1:8" ht="15" customHeight="1" x14ac:dyDescent="0.2">
      <c r="A50" s="46" t="s">
        <v>236</v>
      </c>
      <c r="B50" s="87" t="s">
        <v>243</v>
      </c>
      <c r="C50" s="146">
        <v>225</v>
      </c>
      <c r="D50" s="146">
        <v>300</v>
      </c>
      <c r="E50" s="146">
        <v>300</v>
      </c>
      <c r="F50" s="146">
        <v>300</v>
      </c>
      <c r="G50" s="154"/>
      <c r="H50" s="154"/>
    </row>
    <row r="51" spans="1:8" ht="15" customHeight="1" x14ac:dyDescent="0.2">
      <c r="A51" s="46"/>
      <c r="B51" s="87" t="s">
        <v>329</v>
      </c>
      <c r="C51" s="146">
        <v>150</v>
      </c>
      <c r="D51" s="146">
        <v>195</v>
      </c>
      <c r="E51" s="146">
        <v>195</v>
      </c>
      <c r="F51" s="146">
        <v>195</v>
      </c>
      <c r="G51" s="154"/>
      <c r="H51" s="154"/>
    </row>
    <row r="52" spans="1:8" ht="15" customHeight="1" x14ac:dyDescent="0.2">
      <c r="A52" s="46"/>
      <c r="B52" s="87" t="s">
        <v>330</v>
      </c>
      <c r="C52" s="146">
        <v>150</v>
      </c>
      <c r="D52" s="146">
        <v>195</v>
      </c>
      <c r="E52" s="146">
        <v>195</v>
      </c>
      <c r="F52" s="146">
        <v>195</v>
      </c>
      <c r="G52" s="154"/>
      <c r="H52" s="154"/>
    </row>
    <row r="53" spans="1:8" ht="15" customHeight="1" x14ac:dyDescent="0.2">
      <c r="A53" s="46"/>
      <c r="B53" s="87" t="s">
        <v>331</v>
      </c>
      <c r="C53" s="146">
        <v>150</v>
      </c>
      <c r="D53" s="146">
        <v>195</v>
      </c>
      <c r="E53" s="146">
        <v>195</v>
      </c>
      <c r="F53" s="146">
        <v>195</v>
      </c>
      <c r="G53" s="154"/>
      <c r="H53" s="154"/>
    </row>
    <row r="54" spans="1:8" ht="15" customHeight="1" x14ac:dyDescent="0.2">
      <c r="A54" s="46"/>
      <c r="B54" s="87" t="s">
        <v>244</v>
      </c>
      <c r="C54" s="146">
        <v>150</v>
      </c>
      <c r="D54" s="146">
        <v>195</v>
      </c>
      <c r="E54" s="146">
        <v>195</v>
      </c>
      <c r="F54" s="146">
        <v>195</v>
      </c>
      <c r="G54" s="154"/>
      <c r="H54" s="154"/>
    </row>
    <row r="55" spans="1:8" ht="15" customHeight="1" x14ac:dyDescent="0.2">
      <c r="A55" s="46"/>
      <c r="B55" s="87" t="s">
        <v>334</v>
      </c>
      <c r="C55" s="146">
        <v>150</v>
      </c>
      <c r="D55" s="146">
        <v>195</v>
      </c>
      <c r="E55" s="146">
        <v>195</v>
      </c>
      <c r="F55" s="146">
        <v>195</v>
      </c>
      <c r="G55" s="154"/>
      <c r="H55" s="154"/>
    </row>
    <row r="56" spans="1:8" ht="15" customHeight="1" x14ac:dyDescent="0.2">
      <c r="A56" s="46"/>
      <c r="B56" s="87" t="s">
        <v>245</v>
      </c>
      <c r="C56" s="146">
        <v>130</v>
      </c>
      <c r="D56" s="146">
        <v>170</v>
      </c>
      <c r="E56" s="146">
        <v>170</v>
      </c>
      <c r="F56" s="146">
        <v>170</v>
      </c>
      <c r="G56" s="154"/>
      <c r="H56" s="154"/>
    </row>
    <row r="57" spans="1:8" ht="15" customHeight="1" x14ac:dyDescent="0.2">
      <c r="A57" s="46"/>
      <c r="B57" s="87" t="s">
        <v>332</v>
      </c>
      <c r="C57" s="146">
        <v>130</v>
      </c>
      <c r="D57" s="146">
        <v>170</v>
      </c>
      <c r="E57" s="146">
        <v>170</v>
      </c>
      <c r="F57" s="146">
        <v>170</v>
      </c>
      <c r="G57" s="154"/>
      <c r="H57" s="154"/>
    </row>
    <row r="58" spans="1:8" ht="15" customHeight="1" x14ac:dyDescent="0.2">
      <c r="A58" s="46"/>
      <c r="B58" s="87" t="s">
        <v>246</v>
      </c>
      <c r="C58" s="146">
        <v>130</v>
      </c>
      <c r="D58" s="146">
        <v>170</v>
      </c>
      <c r="E58" s="146">
        <v>170</v>
      </c>
      <c r="F58" s="146">
        <v>170</v>
      </c>
      <c r="G58" s="154"/>
      <c r="H58" s="154"/>
    </row>
    <row r="59" spans="1:8" ht="15" customHeight="1" x14ac:dyDescent="0.2">
      <c r="A59" s="46"/>
      <c r="B59" s="87" t="s">
        <v>247</v>
      </c>
      <c r="C59" s="146">
        <v>130</v>
      </c>
      <c r="D59" s="146">
        <v>170</v>
      </c>
      <c r="E59" s="146">
        <v>170</v>
      </c>
      <c r="F59" s="146">
        <v>170</v>
      </c>
      <c r="G59" s="154"/>
      <c r="H59" s="154"/>
    </row>
    <row r="60" spans="1:8" ht="15" customHeight="1" x14ac:dyDescent="0.2">
      <c r="A60" s="46"/>
      <c r="B60" s="87" t="s">
        <v>248</v>
      </c>
      <c r="C60" s="146">
        <v>130</v>
      </c>
      <c r="D60" s="146">
        <v>170</v>
      </c>
      <c r="E60" s="146">
        <v>170</v>
      </c>
      <c r="F60" s="146">
        <v>170</v>
      </c>
      <c r="G60" s="154"/>
      <c r="H60" s="154"/>
    </row>
    <row r="61" spans="1:8" ht="15" customHeight="1" x14ac:dyDescent="0.2">
      <c r="A61" s="46"/>
      <c r="B61" s="87" t="s">
        <v>333</v>
      </c>
      <c r="C61" s="146">
        <v>130</v>
      </c>
      <c r="D61" s="146">
        <v>170</v>
      </c>
      <c r="E61" s="146">
        <v>170</v>
      </c>
      <c r="F61" s="146">
        <v>170</v>
      </c>
      <c r="G61" s="154"/>
      <c r="H61" s="154"/>
    </row>
    <row r="62" spans="1:8" ht="15" customHeight="1" x14ac:dyDescent="0.2">
      <c r="A62" s="46"/>
      <c r="B62" s="87" t="s">
        <v>395</v>
      </c>
      <c r="C62" s="146">
        <v>130</v>
      </c>
      <c r="D62" s="146">
        <v>170</v>
      </c>
      <c r="E62" s="146">
        <v>170</v>
      </c>
      <c r="F62" s="146">
        <v>170</v>
      </c>
      <c r="G62" s="154"/>
      <c r="H62" s="154"/>
    </row>
    <row r="63" spans="1:8" ht="15" customHeight="1" x14ac:dyDescent="0.2">
      <c r="A63" s="46"/>
      <c r="B63" s="87" t="s">
        <v>391</v>
      </c>
      <c r="C63" s="146">
        <v>110</v>
      </c>
      <c r="D63" s="146">
        <v>145</v>
      </c>
      <c r="E63" s="146">
        <v>145</v>
      </c>
      <c r="F63" s="146">
        <v>145</v>
      </c>
      <c r="G63" s="154"/>
      <c r="H63" s="154"/>
    </row>
    <row r="64" spans="1:8" ht="15" customHeight="1" x14ac:dyDescent="0.2">
      <c r="A64" s="46"/>
      <c r="B64" s="87" t="s">
        <v>249</v>
      </c>
      <c r="C64" s="146">
        <v>110</v>
      </c>
      <c r="D64" s="146">
        <v>145</v>
      </c>
      <c r="E64" s="146">
        <v>145</v>
      </c>
      <c r="F64" s="146">
        <v>145</v>
      </c>
      <c r="G64" s="154"/>
      <c r="H64" s="154"/>
    </row>
    <row r="65" spans="1:8" ht="15" customHeight="1" x14ac:dyDescent="0.2">
      <c r="A65" s="46"/>
      <c r="B65" s="87" t="s">
        <v>335</v>
      </c>
      <c r="C65" s="146">
        <v>110</v>
      </c>
      <c r="D65" s="146">
        <v>145</v>
      </c>
      <c r="E65" s="146">
        <v>145</v>
      </c>
      <c r="F65" s="146">
        <v>145</v>
      </c>
      <c r="G65" s="154"/>
      <c r="H65" s="154"/>
    </row>
    <row r="66" spans="1:8" ht="15" customHeight="1" x14ac:dyDescent="0.2">
      <c r="A66" s="46"/>
      <c r="B66" s="87" t="s">
        <v>292</v>
      </c>
      <c r="C66" s="146">
        <v>110</v>
      </c>
      <c r="D66" s="146">
        <v>145</v>
      </c>
      <c r="E66" s="146">
        <v>145</v>
      </c>
      <c r="F66" s="146">
        <v>145</v>
      </c>
      <c r="G66" s="154"/>
      <c r="H66" s="154"/>
    </row>
    <row r="67" spans="1:8" ht="15" customHeight="1" x14ac:dyDescent="0.2">
      <c r="A67" s="46"/>
      <c r="B67" s="87" t="s">
        <v>393</v>
      </c>
      <c r="C67" s="146">
        <v>110</v>
      </c>
      <c r="D67" s="146">
        <v>145</v>
      </c>
      <c r="E67" s="146">
        <v>145</v>
      </c>
      <c r="F67" s="146">
        <v>145</v>
      </c>
      <c r="G67" s="154"/>
      <c r="H67" s="154"/>
    </row>
    <row r="68" spans="1:8" ht="15" customHeight="1" x14ac:dyDescent="0.2">
      <c r="A68" s="46"/>
      <c r="B68" s="87" t="s">
        <v>394</v>
      </c>
      <c r="C68" s="146">
        <v>110</v>
      </c>
      <c r="D68" s="146">
        <v>145</v>
      </c>
      <c r="E68" s="146">
        <v>145</v>
      </c>
      <c r="F68" s="146">
        <v>145</v>
      </c>
      <c r="G68" s="154"/>
      <c r="H68" s="154"/>
    </row>
    <row r="69" spans="1:8" ht="15" customHeight="1" x14ac:dyDescent="0.2">
      <c r="A69" s="46"/>
      <c r="B69" s="87" t="s">
        <v>250</v>
      </c>
      <c r="C69" s="146">
        <v>95</v>
      </c>
      <c r="D69" s="146">
        <v>125</v>
      </c>
      <c r="E69" s="146">
        <v>125</v>
      </c>
      <c r="F69" s="146">
        <v>125</v>
      </c>
      <c r="G69" s="154"/>
      <c r="H69" s="154"/>
    </row>
    <row r="70" spans="1:8" ht="15" customHeight="1" x14ac:dyDescent="0.2">
      <c r="A70" s="46"/>
      <c r="B70" s="87" t="s">
        <v>251</v>
      </c>
      <c r="C70" s="146">
        <v>95</v>
      </c>
      <c r="D70" s="146">
        <v>125</v>
      </c>
      <c r="E70" s="146">
        <v>125</v>
      </c>
      <c r="F70" s="146">
        <v>125</v>
      </c>
      <c r="G70" s="154"/>
      <c r="H70" s="154"/>
    </row>
    <row r="71" spans="1:8" ht="15" customHeight="1" x14ac:dyDescent="0.2">
      <c r="A71" s="46"/>
      <c r="B71" s="87" t="s">
        <v>252</v>
      </c>
      <c r="C71" s="146">
        <v>95</v>
      </c>
      <c r="D71" s="146">
        <v>125</v>
      </c>
      <c r="E71" s="146">
        <v>125</v>
      </c>
      <c r="F71" s="146">
        <v>125</v>
      </c>
      <c r="G71" s="154"/>
      <c r="H71" s="154"/>
    </row>
    <row r="72" spans="1:8" ht="15" customHeight="1" x14ac:dyDescent="0.2">
      <c r="A72" s="46"/>
      <c r="B72" s="87" t="s">
        <v>253</v>
      </c>
      <c r="C72" s="146">
        <v>95</v>
      </c>
      <c r="D72" s="146">
        <v>125</v>
      </c>
      <c r="E72" s="146">
        <v>125</v>
      </c>
      <c r="F72" s="146">
        <v>125</v>
      </c>
      <c r="G72" s="154"/>
      <c r="H72" s="154"/>
    </row>
    <row r="73" spans="1:8" ht="15" customHeight="1" x14ac:dyDescent="0.2">
      <c r="A73" s="46"/>
      <c r="B73" s="87" t="s">
        <v>255</v>
      </c>
      <c r="C73" s="146">
        <v>95</v>
      </c>
      <c r="D73" s="146">
        <v>125</v>
      </c>
      <c r="E73" s="146">
        <v>125</v>
      </c>
      <c r="F73" s="146">
        <v>125</v>
      </c>
      <c r="G73" s="154"/>
      <c r="H73" s="154"/>
    </row>
    <row r="74" spans="1:8" ht="15" customHeight="1" x14ac:dyDescent="0.2">
      <c r="A74" s="46"/>
      <c r="B74" s="87" t="s">
        <v>256</v>
      </c>
      <c r="C74" s="146">
        <v>95</v>
      </c>
      <c r="D74" s="146">
        <v>125</v>
      </c>
      <c r="E74" s="146">
        <v>125</v>
      </c>
      <c r="F74" s="146">
        <v>125</v>
      </c>
      <c r="G74" s="154"/>
      <c r="H74" s="154"/>
    </row>
    <row r="75" spans="1:8" ht="15" customHeight="1" x14ac:dyDescent="0.2">
      <c r="A75" s="46"/>
      <c r="B75" s="87" t="s">
        <v>291</v>
      </c>
      <c r="C75" s="146">
        <v>95</v>
      </c>
      <c r="D75" s="146">
        <v>125</v>
      </c>
      <c r="E75" s="146">
        <v>125</v>
      </c>
      <c r="F75" s="146">
        <v>125</v>
      </c>
      <c r="G75" s="154"/>
      <c r="H75" s="154"/>
    </row>
    <row r="76" spans="1:8" ht="15" customHeight="1" x14ac:dyDescent="0.2">
      <c r="A76" s="46"/>
      <c r="B76" s="87" t="s">
        <v>396</v>
      </c>
      <c r="C76" s="146">
        <v>95</v>
      </c>
      <c r="D76" s="146">
        <v>125</v>
      </c>
      <c r="E76" s="146">
        <v>125</v>
      </c>
      <c r="F76" s="146">
        <v>125</v>
      </c>
      <c r="G76" s="154"/>
      <c r="H76" s="154"/>
    </row>
    <row r="77" spans="1:8" ht="15" customHeight="1" x14ac:dyDescent="0.2">
      <c r="A77" s="46"/>
      <c r="B77" s="87" t="s">
        <v>254</v>
      </c>
      <c r="C77" s="146">
        <v>80</v>
      </c>
      <c r="D77" s="146">
        <v>100</v>
      </c>
      <c r="E77" s="146">
        <v>100</v>
      </c>
      <c r="F77" s="146">
        <v>100</v>
      </c>
      <c r="G77" s="154"/>
      <c r="H77" s="154"/>
    </row>
    <row r="78" spans="1:8" ht="15" customHeight="1" x14ac:dyDescent="0.2">
      <c r="A78" s="46"/>
      <c r="B78" s="87" t="s">
        <v>257</v>
      </c>
      <c r="C78" s="146">
        <v>80</v>
      </c>
      <c r="D78" s="146">
        <v>100</v>
      </c>
      <c r="E78" s="146">
        <v>100</v>
      </c>
      <c r="F78" s="146">
        <v>100</v>
      </c>
      <c r="G78" s="154"/>
      <c r="H78" s="154"/>
    </row>
    <row r="79" spans="1:8" ht="15" customHeight="1" x14ac:dyDescent="0.2">
      <c r="A79" s="46"/>
      <c r="B79" s="87" t="s">
        <v>258</v>
      </c>
      <c r="C79" s="146">
        <v>80</v>
      </c>
      <c r="D79" s="146">
        <v>100</v>
      </c>
      <c r="E79" s="146">
        <v>100</v>
      </c>
      <c r="F79" s="146">
        <v>100</v>
      </c>
      <c r="G79" s="154"/>
      <c r="H79" s="154"/>
    </row>
    <row r="80" spans="1:8" ht="15" customHeight="1" x14ac:dyDescent="0.2">
      <c r="A80" s="46"/>
      <c r="B80" s="87" t="s">
        <v>259</v>
      </c>
      <c r="C80" s="146">
        <v>80</v>
      </c>
      <c r="D80" s="146">
        <v>100</v>
      </c>
      <c r="E80" s="146">
        <v>100</v>
      </c>
      <c r="F80" s="146">
        <v>100</v>
      </c>
      <c r="G80" s="154"/>
      <c r="H80" s="154"/>
    </row>
    <row r="81" spans="1:12" ht="15" customHeight="1" x14ac:dyDescent="0.2">
      <c r="A81" s="46"/>
      <c r="B81" s="87" t="s">
        <v>260</v>
      </c>
      <c r="C81" s="146">
        <v>80</v>
      </c>
      <c r="D81" s="146">
        <v>100</v>
      </c>
      <c r="E81" s="146">
        <v>100</v>
      </c>
      <c r="F81" s="146">
        <v>100</v>
      </c>
      <c r="G81" s="154"/>
      <c r="H81" s="154"/>
    </row>
    <row r="82" spans="1:12" ht="15" customHeight="1" x14ac:dyDescent="0.2">
      <c r="A82" s="46"/>
      <c r="B82" s="87" t="s">
        <v>336</v>
      </c>
      <c r="C82" s="146">
        <v>80</v>
      </c>
      <c r="D82" s="146">
        <v>100</v>
      </c>
      <c r="E82" s="146">
        <v>100</v>
      </c>
      <c r="F82" s="146">
        <v>100</v>
      </c>
      <c r="G82" s="154"/>
      <c r="H82" s="154"/>
    </row>
    <row r="83" spans="1:12" ht="15" customHeight="1" x14ac:dyDescent="0.2">
      <c r="A83" s="46"/>
      <c r="B83" s="87" t="s">
        <v>261</v>
      </c>
      <c r="C83" s="146">
        <v>80</v>
      </c>
      <c r="D83" s="146">
        <v>100</v>
      </c>
      <c r="E83" s="146">
        <v>100</v>
      </c>
      <c r="F83" s="146">
        <v>100</v>
      </c>
      <c r="G83" s="154"/>
      <c r="H83" s="154"/>
    </row>
    <row r="84" spans="1:12" ht="15" customHeight="1" x14ac:dyDescent="0.2">
      <c r="A84" s="46"/>
      <c r="B84" s="87" t="s">
        <v>262</v>
      </c>
      <c r="C84" s="146">
        <v>80</v>
      </c>
      <c r="D84" s="146">
        <v>100</v>
      </c>
      <c r="E84" s="146">
        <v>100</v>
      </c>
      <c r="F84" s="146">
        <v>100</v>
      </c>
      <c r="G84" s="154"/>
      <c r="H84" s="154"/>
    </row>
    <row r="85" spans="1:12" ht="15" customHeight="1" x14ac:dyDescent="0.2">
      <c r="A85" s="46"/>
      <c r="B85" s="87" t="s">
        <v>263</v>
      </c>
      <c r="C85" s="146">
        <v>80</v>
      </c>
      <c r="D85" s="146">
        <v>100</v>
      </c>
      <c r="E85" s="146">
        <v>100</v>
      </c>
      <c r="F85" s="146">
        <v>100</v>
      </c>
      <c r="G85" s="154"/>
      <c r="H85" s="154"/>
    </row>
    <row r="86" spans="1:12" ht="15" customHeight="1" x14ac:dyDescent="0.2">
      <c r="A86" s="46"/>
      <c r="B86" s="87" t="s">
        <v>392</v>
      </c>
      <c r="C86" s="146">
        <v>80</v>
      </c>
      <c r="D86" s="146">
        <v>100</v>
      </c>
      <c r="E86" s="146">
        <v>100</v>
      </c>
      <c r="F86" s="146">
        <v>100</v>
      </c>
      <c r="G86" s="154"/>
      <c r="H86" s="154"/>
    </row>
    <row r="87" spans="1:12" ht="15" customHeight="1" x14ac:dyDescent="0.2">
      <c r="A87" s="578"/>
      <c r="B87" s="579" t="s">
        <v>414</v>
      </c>
      <c r="C87" s="586">
        <v>70.790000000000006</v>
      </c>
      <c r="D87" s="586">
        <v>119.23</v>
      </c>
      <c r="E87" s="586">
        <v>248.4</v>
      </c>
      <c r="F87" s="586">
        <v>331.2</v>
      </c>
      <c r="G87" s="154"/>
      <c r="H87" s="154"/>
    </row>
    <row r="88" spans="1:12" s="154" customFormat="1" ht="15" customHeight="1" x14ac:dyDescent="0.2">
      <c r="A88" s="46" t="s">
        <v>337</v>
      </c>
      <c r="B88" s="87" t="s">
        <v>338</v>
      </c>
      <c r="C88" s="146">
        <v>125</v>
      </c>
      <c r="D88" s="146">
        <v>187.5</v>
      </c>
      <c r="E88" s="146">
        <v>187.5</v>
      </c>
      <c r="F88" s="146">
        <v>187.5</v>
      </c>
    </row>
    <row r="89" spans="1:12" s="154" customFormat="1" ht="15" customHeight="1" x14ac:dyDescent="0.2">
      <c r="A89" s="46"/>
      <c r="B89" s="87" t="s">
        <v>496</v>
      </c>
      <c r="C89" s="146">
        <v>24.24</v>
      </c>
      <c r="D89" s="146">
        <v>42</v>
      </c>
      <c r="E89" s="146">
        <v>91</v>
      </c>
      <c r="F89" s="146">
        <v>126</v>
      </c>
    </row>
    <row r="90" spans="1:12" s="154" customFormat="1" ht="15" customHeight="1" x14ac:dyDescent="0.2">
      <c r="A90" s="47" t="s">
        <v>72</v>
      </c>
      <c r="B90" s="74"/>
      <c r="C90" s="129"/>
      <c r="D90" s="129"/>
      <c r="E90" s="129"/>
      <c r="F90" s="129"/>
      <c r="H90" s="476"/>
    </row>
    <row r="91" spans="1:12" s="154" customFormat="1" ht="15" customHeight="1" x14ac:dyDescent="0.2">
      <c r="A91" s="46" t="s">
        <v>377</v>
      </c>
      <c r="B91" s="87" t="s">
        <v>287</v>
      </c>
      <c r="C91" s="146">
        <v>28.89</v>
      </c>
      <c r="D91" s="146">
        <v>41.79</v>
      </c>
      <c r="E91" s="146">
        <v>55.55</v>
      </c>
      <c r="F91" s="146">
        <v>88.62</v>
      </c>
      <c r="I91" s="330"/>
      <c r="J91" s="330"/>
      <c r="K91" s="330"/>
      <c r="L91" s="330"/>
    </row>
    <row r="92" spans="1:12" s="154" customFormat="1" ht="15" customHeight="1" x14ac:dyDescent="0.2">
      <c r="A92" s="46"/>
      <c r="B92" s="87" t="s">
        <v>288</v>
      </c>
      <c r="C92" s="146">
        <v>28</v>
      </c>
      <c r="D92" s="146">
        <v>32.76</v>
      </c>
      <c r="E92" s="146">
        <v>43.55</v>
      </c>
      <c r="F92" s="146">
        <v>85.89</v>
      </c>
      <c r="I92" s="330"/>
      <c r="J92" s="330"/>
      <c r="K92" s="330"/>
      <c r="L92" s="330"/>
    </row>
    <row r="93" spans="1:12" s="154" customFormat="1" ht="15" customHeight="1" x14ac:dyDescent="0.2">
      <c r="A93" s="46"/>
      <c r="B93" s="87" t="s">
        <v>195</v>
      </c>
      <c r="C93" s="146">
        <v>28.84</v>
      </c>
      <c r="D93" s="146">
        <v>41.72</v>
      </c>
      <c r="E93" s="146">
        <v>55.45</v>
      </c>
      <c r="F93" s="146">
        <v>88.47</v>
      </c>
      <c r="G93" s="330"/>
      <c r="H93" s="330"/>
      <c r="I93" s="330"/>
      <c r="J93" s="330"/>
      <c r="K93" s="330"/>
      <c r="L93" s="330"/>
    </row>
    <row r="94" spans="1:12" s="154" customFormat="1" ht="15" customHeight="1" x14ac:dyDescent="0.2">
      <c r="A94" s="46"/>
      <c r="B94" s="87" t="s">
        <v>261</v>
      </c>
      <c r="C94" s="146">
        <v>25</v>
      </c>
      <c r="D94" s="146">
        <v>29.49</v>
      </c>
      <c r="E94" s="146">
        <v>39.200000000000003</v>
      </c>
      <c r="F94" s="146">
        <v>76.680000000000007</v>
      </c>
      <c r="G94" s="330"/>
      <c r="H94" s="330"/>
      <c r="I94" s="330"/>
      <c r="J94" s="330"/>
      <c r="K94" s="330"/>
      <c r="L94" s="330"/>
    </row>
    <row r="95" spans="1:12" s="154" customFormat="1" ht="15" customHeight="1" x14ac:dyDescent="0.2">
      <c r="A95" s="46"/>
      <c r="B95" s="87" t="s">
        <v>289</v>
      </c>
      <c r="C95" s="146">
        <v>44</v>
      </c>
      <c r="D95" s="146">
        <v>51.48</v>
      </c>
      <c r="E95" s="146">
        <v>68.430000000000007</v>
      </c>
      <c r="F95" s="146">
        <v>134.97</v>
      </c>
      <c r="G95" s="330"/>
      <c r="H95" s="330"/>
      <c r="I95" s="330"/>
      <c r="J95" s="330"/>
      <c r="K95" s="330"/>
      <c r="L95" s="330"/>
    </row>
    <row r="96" spans="1:12" s="154" customFormat="1" ht="15" customHeight="1" x14ac:dyDescent="0.2">
      <c r="A96" s="46"/>
      <c r="B96" s="87" t="s">
        <v>191</v>
      </c>
      <c r="C96" s="146">
        <v>44</v>
      </c>
      <c r="D96" s="146">
        <v>51.48</v>
      </c>
      <c r="E96" s="146">
        <v>68.430000000000007</v>
      </c>
      <c r="F96" s="146">
        <v>134.97</v>
      </c>
      <c r="G96" s="330"/>
      <c r="H96" s="330"/>
      <c r="I96" s="282"/>
      <c r="J96" s="282"/>
      <c r="K96" s="282"/>
      <c r="L96" s="282"/>
    </row>
    <row r="97" spans="1:12" s="154" customFormat="1" ht="15" customHeight="1" x14ac:dyDescent="0.2">
      <c r="A97" s="46"/>
      <c r="B97" s="87" t="s">
        <v>193</v>
      </c>
      <c r="C97" s="146">
        <v>62.2</v>
      </c>
      <c r="D97" s="146">
        <v>89.97</v>
      </c>
      <c r="E97" s="146">
        <v>119.6</v>
      </c>
      <c r="F97" s="146">
        <v>190.8</v>
      </c>
      <c r="G97" s="282"/>
      <c r="H97" s="282"/>
      <c r="I97" s="282"/>
      <c r="J97" s="282"/>
      <c r="K97" s="282"/>
      <c r="L97" s="282"/>
    </row>
    <row r="98" spans="1:12" s="154" customFormat="1" ht="15" customHeight="1" x14ac:dyDescent="0.2">
      <c r="A98" s="46"/>
      <c r="B98" s="87" t="s">
        <v>194</v>
      </c>
      <c r="C98" s="146">
        <v>50.51</v>
      </c>
      <c r="D98" s="146">
        <v>73.069999999999993</v>
      </c>
      <c r="E98" s="146">
        <v>97.12</v>
      </c>
      <c r="F98" s="146">
        <v>154.94999999999999</v>
      </c>
      <c r="G98" s="282"/>
      <c r="H98" s="282"/>
      <c r="I98" s="282"/>
      <c r="J98" s="282"/>
      <c r="K98" s="282"/>
      <c r="L98" s="282"/>
    </row>
    <row r="99" spans="1:12" s="154" customFormat="1" ht="15" customHeight="1" x14ac:dyDescent="0.2">
      <c r="A99" s="46"/>
      <c r="B99" s="87" t="s">
        <v>190</v>
      </c>
      <c r="C99" s="146">
        <v>53.83</v>
      </c>
      <c r="D99" s="146">
        <v>77.87</v>
      </c>
      <c r="E99" s="146">
        <v>103.51</v>
      </c>
      <c r="F99" s="146">
        <v>165.12</v>
      </c>
      <c r="G99" s="282"/>
      <c r="H99" s="282"/>
      <c r="I99" s="282"/>
      <c r="J99" s="282"/>
      <c r="K99" s="282"/>
      <c r="L99" s="282"/>
    </row>
    <row r="100" spans="1:12" s="154" customFormat="1" ht="15" customHeight="1" x14ac:dyDescent="0.2">
      <c r="A100" s="46"/>
      <c r="B100" s="87" t="s">
        <v>265</v>
      </c>
      <c r="C100" s="146">
        <v>52.71</v>
      </c>
      <c r="D100" s="146">
        <v>76.25</v>
      </c>
      <c r="E100" s="146">
        <v>101.35</v>
      </c>
      <c r="F100" s="146">
        <v>161.69999999999999</v>
      </c>
      <c r="G100" s="282"/>
      <c r="H100" s="282"/>
      <c r="I100" s="282"/>
      <c r="J100" s="282"/>
      <c r="K100" s="282"/>
      <c r="L100" s="282"/>
    </row>
    <row r="101" spans="1:12" s="154" customFormat="1" ht="15" customHeight="1" x14ac:dyDescent="0.2">
      <c r="A101" s="46"/>
      <c r="B101" s="87" t="s">
        <v>473</v>
      </c>
      <c r="C101" s="146">
        <v>25</v>
      </c>
      <c r="D101" s="146">
        <v>28.75</v>
      </c>
      <c r="E101" s="146">
        <v>38.22</v>
      </c>
      <c r="F101" s="146">
        <v>76.680000000000007</v>
      </c>
      <c r="G101" s="282"/>
      <c r="H101" s="282"/>
      <c r="I101" s="282"/>
      <c r="J101" s="282"/>
      <c r="K101" s="282"/>
      <c r="L101" s="282"/>
    </row>
    <row r="102" spans="1:12" s="154" customFormat="1" ht="15" customHeight="1" x14ac:dyDescent="0.2">
      <c r="A102" s="46"/>
      <c r="B102" s="87" t="s">
        <v>351</v>
      </c>
      <c r="C102" s="146">
        <v>25</v>
      </c>
      <c r="D102" s="146">
        <v>28.75</v>
      </c>
      <c r="E102" s="146">
        <v>38.22</v>
      </c>
      <c r="F102" s="146">
        <v>76.680000000000007</v>
      </c>
      <c r="G102" s="282"/>
      <c r="H102" s="282"/>
      <c r="I102" s="282"/>
      <c r="J102" s="282"/>
      <c r="K102" s="282"/>
      <c r="L102" s="282"/>
    </row>
    <row r="103" spans="1:12" s="154" customFormat="1" ht="15" customHeight="1" x14ac:dyDescent="0.2">
      <c r="A103" s="46"/>
      <c r="B103" s="87" t="s">
        <v>474</v>
      </c>
      <c r="C103" s="146">
        <v>25</v>
      </c>
      <c r="D103" s="146">
        <v>28.75</v>
      </c>
      <c r="E103" s="146">
        <v>38.22</v>
      </c>
      <c r="F103" s="146">
        <v>76.680000000000007</v>
      </c>
      <c r="G103" s="282"/>
      <c r="H103" s="282"/>
      <c r="I103" s="282"/>
      <c r="J103" s="282"/>
      <c r="K103" s="282"/>
      <c r="L103" s="282"/>
    </row>
    <row r="104" spans="1:12" s="154" customFormat="1" ht="15" customHeight="1" x14ac:dyDescent="0.2">
      <c r="A104" s="46"/>
      <c r="B104" s="87" t="s">
        <v>475</v>
      </c>
      <c r="C104" s="146">
        <v>25</v>
      </c>
      <c r="D104" s="146">
        <v>28.75</v>
      </c>
      <c r="E104" s="146">
        <v>38.22</v>
      </c>
      <c r="F104" s="146">
        <v>76.680000000000007</v>
      </c>
      <c r="G104" s="282"/>
      <c r="H104" s="282"/>
      <c r="I104" s="282"/>
      <c r="J104" s="282"/>
      <c r="K104" s="282"/>
      <c r="L104" s="282"/>
    </row>
    <row r="105" spans="1:12" s="154" customFormat="1" ht="15" customHeight="1" x14ac:dyDescent="0.2">
      <c r="A105" s="46"/>
      <c r="B105" s="87" t="s">
        <v>189</v>
      </c>
      <c r="C105" s="146">
        <v>96.77</v>
      </c>
      <c r="D105" s="146">
        <v>139.99</v>
      </c>
      <c r="E105" s="146">
        <v>186.07</v>
      </c>
      <c r="F105" s="146">
        <v>296.85000000000002</v>
      </c>
      <c r="G105" s="282"/>
      <c r="H105" s="282"/>
      <c r="I105" s="282"/>
      <c r="J105" s="282"/>
      <c r="K105" s="282"/>
      <c r="L105" s="282"/>
    </row>
    <row r="106" spans="1:12" s="154" customFormat="1" ht="15" customHeight="1" x14ac:dyDescent="0.2">
      <c r="A106" s="46"/>
      <c r="B106" s="87" t="s">
        <v>225</v>
      </c>
      <c r="C106" s="146">
        <v>28.89</v>
      </c>
      <c r="D106" s="146">
        <v>41.79</v>
      </c>
      <c r="E106" s="146">
        <v>55.55</v>
      </c>
      <c r="F106" s="146">
        <v>88.62</v>
      </c>
      <c r="G106" s="282"/>
      <c r="H106" s="282"/>
      <c r="I106" s="282"/>
      <c r="J106" s="282"/>
      <c r="K106" s="282"/>
      <c r="L106" s="282"/>
    </row>
    <row r="107" spans="1:12" s="154" customFormat="1" ht="15" customHeight="1" x14ac:dyDescent="0.2">
      <c r="A107" s="46"/>
      <c r="B107" s="87" t="s">
        <v>264</v>
      </c>
      <c r="C107" s="146">
        <v>28</v>
      </c>
      <c r="D107" s="146">
        <v>32.76</v>
      </c>
      <c r="E107" s="146">
        <v>43.55</v>
      </c>
      <c r="F107" s="146">
        <v>85.89</v>
      </c>
      <c r="G107" s="282"/>
      <c r="H107" s="282"/>
      <c r="I107" s="282"/>
      <c r="J107" s="282"/>
      <c r="K107" s="282"/>
      <c r="L107" s="282"/>
    </row>
    <row r="108" spans="1:12" s="154" customFormat="1" ht="15" customHeight="1" x14ac:dyDescent="0.2">
      <c r="A108" s="46"/>
      <c r="B108" s="87" t="s">
        <v>192</v>
      </c>
      <c r="C108" s="146">
        <v>34.99</v>
      </c>
      <c r="D108" s="146">
        <v>50.61</v>
      </c>
      <c r="E108" s="146">
        <v>67.27</v>
      </c>
      <c r="F108" s="146">
        <v>107.34</v>
      </c>
      <c r="G108" s="282"/>
      <c r="H108" s="282"/>
      <c r="I108" s="282"/>
      <c r="J108" s="282"/>
      <c r="K108" s="282"/>
      <c r="L108" s="282"/>
    </row>
    <row r="109" spans="1:12" s="154" customFormat="1" ht="15" customHeight="1" x14ac:dyDescent="0.2">
      <c r="A109" s="46"/>
      <c r="B109" s="87" t="s">
        <v>415</v>
      </c>
      <c r="C109" s="146">
        <v>25</v>
      </c>
      <c r="D109" s="146">
        <v>29.49</v>
      </c>
      <c r="E109" s="146">
        <v>39.200000000000003</v>
      </c>
      <c r="F109" s="146">
        <v>76.680000000000007</v>
      </c>
      <c r="G109" s="282"/>
      <c r="H109" s="282"/>
      <c r="I109" s="282"/>
      <c r="J109" s="282"/>
      <c r="K109" s="282"/>
      <c r="L109" s="282"/>
    </row>
    <row r="110" spans="1:12" s="154" customFormat="1" ht="15" customHeight="1" x14ac:dyDescent="0.2">
      <c r="A110" s="46"/>
      <c r="B110" s="87" t="s">
        <v>416</v>
      </c>
      <c r="C110" s="146">
        <v>25</v>
      </c>
      <c r="D110" s="146">
        <v>28.75</v>
      </c>
      <c r="E110" s="146">
        <v>38.22</v>
      </c>
      <c r="F110" s="146">
        <v>76.680000000000007</v>
      </c>
      <c r="G110" s="282"/>
      <c r="H110" s="282"/>
      <c r="I110" s="282"/>
      <c r="J110" s="282"/>
      <c r="K110" s="282"/>
      <c r="L110" s="282"/>
    </row>
    <row r="111" spans="1:12" s="154" customFormat="1" ht="15" customHeight="1" x14ac:dyDescent="0.2">
      <c r="A111" s="46"/>
      <c r="B111" s="87" t="s">
        <v>417</v>
      </c>
      <c r="C111" s="146">
        <v>20</v>
      </c>
      <c r="D111" s="146">
        <v>23.4</v>
      </c>
      <c r="E111" s="146">
        <v>31.1</v>
      </c>
      <c r="F111" s="146">
        <v>61.35</v>
      </c>
      <c r="G111" s="282"/>
      <c r="H111" s="282"/>
      <c r="I111" s="282"/>
      <c r="J111" s="282"/>
      <c r="K111" s="282"/>
      <c r="L111" s="282"/>
    </row>
    <row r="112" spans="1:12" s="154" customFormat="1" ht="15" customHeight="1" x14ac:dyDescent="0.2">
      <c r="A112" s="46"/>
      <c r="B112" s="87" t="s">
        <v>418</v>
      </c>
      <c r="C112" s="146">
        <v>25</v>
      </c>
      <c r="D112" s="146">
        <v>28.75</v>
      </c>
      <c r="E112" s="146">
        <v>38.22</v>
      </c>
      <c r="F112" s="146">
        <v>76.680000000000007</v>
      </c>
      <c r="G112" s="282"/>
      <c r="H112" s="282"/>
      <c r="I112" s="282"/>
      <c r="J112" s="282"/>
      <c r="K112" s="282"/>
      <c r="L112" s="282"/>
    </row>
    <row r="113" spans="1:12" s="154" customFormat="1" ht="15" customHeight="1" x14ac:dyDescent="0.2">
      <c r="A113" s="46"/>
      <c r="B113" s="87" t="s">
        <v>419</v>
      </c>
      <c r="C113" s="146">
        <v>25.1</v>
      </c>
      <c r="D113" s="146">
        <v>36.31</v>
      </c>
      <c r="E113" s="146">
        <v>48.26</v>
      </c>
      <c r="F113" s="146">
        <v>76.98</v>
      </c>
      <c r="G113" s="282"/>
      <c r="H113" s="282"/>
      <c r="I113" s="282"/>
      <c r="J113" s="282"/>
      <c r="K113" s="282"/>
      <c r="L113" s="282"/>
    </row>
    <row r="114" spans="1:12" s="154" customFormat="1" ht="15" customHeight="1" x14ac:dyDescent="0.2">
      <c r="A114" s="47" t="s">
        <v>128</v>
      </c>
      <c r="B114" s="74"/>
      <c r="C114" s="129"/>
      <c r="D114" s="129"/>
      <c r="E114" s="129"/>
      <c r="F114" s="129"/>
      <c r="G114" s="282"/>
      <c r="H114" s="282"/>
      <c r="I114" s="282"/>
      <c r="J114" s="282"/>
      <c r="K114" s="282"/>
      <c r="L114" s="282"/>
    </row>
    <row r="115" spans="1:12" s="154" customFormat="1" x14ac:dyDescent="0.2">
      <c r="A115" s="46"/>
      <c r="B115" s="87" t="s">
        <v>362</v>
      </c>
      <c r="C115" s="146">
        <v>30</v>
      </c>
      <c r="D115" s="146">
        <v>30</v>
      </c>
      <c r="E115" s="146">
        <v>30</v>
      </c>
      <c r="F115" s="146">
        <v>30</v>
      </c>
      <c r="G115" s="282"/>
      <c r="H115" s="282"/>
      <c r="I115" s="282"/>
      <c r="J115" s="282"/>
      <c r="K115" s="282"/>
      <c r="L115" s="282"/>
    </row>
    <row r="116" spans="1:12" s="154" customFormat="1" x14ac:dyDescent="0.2">
      <c r="A116" s="46"/>
      <c r="B116" s="87" t="s">
        <v>363</v>
      </c>
      <c r="C116" s="146">
        <v>41.58</v>
      </c>
      <c r="D116" s="146">
        <v>41.58</v>
      </c>
      <c r="E116" s="146">
        <v>41.58</v>
      </c>
      <c r="F116" s="146">
        <v>41.58</v>
      </c>
      <c r="H116" s="282"/>
      <c r="I116" s="282"/>
      <c r="J116" s="282"/>
      <c r="K116" s="282"/>
      <c r="L116" s="282"/>
    </row>
    <row r="117" spans="1:12" s="154" customFormat="1" ht="25.5" x14ac:dyDescent="0.2">
      <c r="A117" s="46"/>
      <c r="B117" s="130" t="s">
        <v>402</v>
      </c>
      <c r="C117" s="146">
        <v>45.48</v>
      </c>
      <c r="D117" s="146">
        <v>73.45</v>
      </c>
      <c r="E117" s="146">
        <v>80.23</v>
      </c>
      <c r="F117" s="146">
        <v>84.75</v>
      </c>
      <c r="H117" s="282"/>
      <c r="I117" s="282"/>
      <c r="J117" s="282"/>
      <c r="K117" s="282"/>
      <c r="L117" s="282"/>
    </row>
    <row r="118" spans="1:12" s="330" customFormat="1" x14ac:dyDescent="0.2">
      <c r="A118" s="46"/>
      <c r="B118" s="130" t="s">
        <v>403</v>
      </c>
      <c r="C118" s="146">
        <v>51.52</v>
      </c>
      <c r="D118" s="146">
        <v>83.2</v>
      </c>
      <c r="E118" s="146">
        <v>90.88</v>
      </c>
      <c r="F118" s="146">
        <v>96</v>
      </c>
      <c r="G118" s="154"/>
      <c r="H118" s="282"/>
      <c r="I118" s="282"/>
      <c r="J118" s="282"/>
      <c r="K118" s="282"/>
      <c r="L118" s="282"/>
    </row>
    <row r="119" spans="1:12" s="330" customFormat="1" x14ac:dyDescent="0.2">
      <c r="A119" s="118"/>
      <c r="B119" s="119" t="s">
        <v>364</v>
      </c>
      <c r="C119" s="147">
        <v>105</v>
      </c>
      <c r="D119" s="147">
        <v>105</v>
      </c>
      <c r="E119" s="147">
        <v>105</v>
      </c>
      <c r="F119" s="147">
        <v>105</v>
      </c>
      <c r="G119" s="282"/>
      <c r="H119" s="282"/>
      <c r="I119" s="282"/>
      <c r="J119" s="282"/>
      <c r="K119" s="282"/>
      <c r="L119" s="282"/>
    </row>
    <row r="120" spans="1:12" s="330" customFormat="1" x14ac:dyDescent="0.2">
      <c r="A120" s="154"/>
      <c r="B120" s="477"/>
      <c r="C120" s="477"/>
      <c r="D120" s="477"/>
      <c r="E120" s="477"/>
      <c r="F120" s="477"/>
      <c r="G120" s="282"/>
      <c r="H120" s="282"/>
      <c r="I120" s="282"/>
      <c r="J120" s="282"/>
      <c r="K120" s="282"/>
      <c r="L120" s="282"/>
    </row>
    <row r="121" spans="1:12" s="330" customFormat="1" x14ac:dyDescent="0.2">
      <c r="A121" s="330" t="s">
        <v>378</v>
      </c>
      <c r="B121" s="478"/>
      <c r="C121" s="478"/>
      <c r="D121" s="478"/>
      <c r="E121" s="478"/>
      <c r="F121" s="478"/>
      <c r="G121" s="282"/>
      <c r="H121" s="282"/>
      <c r="I121" s="282"/>
      <c r="J121" s="282"/>
      <c r="K121" s="282"/>
      <c r="L121" s="282"/>
    </row>
    <row r="122" spans="1:12" s="330" customFormat="1" x14ac:dyDescent="0.2">
      <c r="A122" s="330" t="s">
        <v>379</v>
      </c>
      <c r="B122" s="478"/>
      <c r="C122" s="478"/>
      <c r="D122" s="478"/>
      <c r="E122" s="478"/>
      <c r="F122" s="478"/>
      <c r="G122" s="282"/>
      <c r="H122" s="282"/>
      <c r="I122" s="282"/>
      <c r="J122" s="282"/>
      <c r="K122" s="282"/>
      <c r="L122" s="282"/>
    </row>
    <row r="123" spans="1:12" s="330" customFormat="1" x14ac:dyDescent="0.2">
      <c r="A123" s="330" t="s">
        <v>380</v>
      </c>
      <c r="B123" s="478"/>
      <c r="C123" s="478"/>
      <c r="D123" s="478"/>
      <c r="E123" s="478"/>
      <c r="F123" s="478"/>
      <c r="G123" s="282"/>
      <c r="H123" s="282"/>
      <c r="I123" s="282"/>
      <c r="J123" s="282"/>
      <c r="K123" s="282"/>
      <c r="L123" s="282"/>
    </row>
    <row r="124" spans="1:12" s="330" customFormat="1" x14ac:dyDescent="0.2">
      <c r="A124" s="330" t="s">
        <v>381</v>
      </c>
      <c r="B124" s="478"/>
      <c r="C124" s="478"/>
      <c r="D124" s="478"/>
      <c r="E124" s="478"/>
      <c r="F124" s="478"/>
      <c r="G124" s="282"/>
      <c r="H124" s="282"/>
      <c r="I124" s="282"/>
      <c r="J124" s="282"/>
      <c r="K124" s="282"/>
      <c r="L124" s="282"/>
    </row>
    <row r="125" spans="1:12" s="330" customFormat="1" x14ac:dyDescent="0.2">
      <c r="A125" s="330" t="s">
        <v>300</v>
      </c>
      <c r="B125" s="478"/>
      <c r="C125" s="478"/>
      <c r="D125" s="478"/>
      <c r="E125" s="478"/>
      <c r="F125" s="478"/>
      <c r="G125" s="282"/>
      <c r="H125" s="282"/>
      <c r="I125" s="282"/>
      <c r="J125" s="282"/>
      <c r="K125" s="282"/>
      <c r="L125" s="282"/>
    </row>
    <row r="126" spans="1:12" x14ac:dyDescent="0.2">
      <c r="A126" s="330" t="s">
        <v>301</v>
      </c>
      <c r="B126" s="478"/>
      <c r="C126" s="478"/>
      <c r="D126" s="478"/>
      <c r="E126" s="478"/>
      <c r="F126" s="478"/>
    </row>
    <row r="127" spans="1:12" x14ac:dyDescent="0.2">
      <c r="A127" s="330" t="s">
        <v>365</v>
      </c>
      <c r="B127" s="478"/>
      <c r="C127" s="478"/>
      <c r="D127" s="478"/>
      <c r="E127" s="478"/>
      <c r="F127" s="478"/>
    </row>
    <row r="128" spans="1:12" x14ac:dyDescent="0.2">
      <c r="A128" s="330" t="s">
        <v>279</v>
      </c>
      <c r="B128" s="478"/>
      <c r="C128" s="478"/>
      <c r="D128" s="478"/>
      <c r="E128" s="478"/>
      <c r="F128" s="478"/>
    </row>
    <row r="129" spans="2:6" x14ac:dyDescent="0.2">
      <c r="B129" s="299"/>
      <c r="C129" s="299"/>
      <c r="D129" s="299"/>
      <c r="E129" s="299"/>
      <c r="F129" s="299"/>
    </row>
    <row r="130" spans="2:6" x14ac:dyDescent="0.2">
      <c r="B130" s="479"/>
      <c r="C130" s="299"/>
      <c r="D130" s="299"/>
      <c r="E130" s="299"/>
      <c r="F130" s="299"/>
    </row>
    <row r="131" spans="2:6" x14ac:dyDescent="0.2">
      <c r="B131" s="479"/>
      <c r="C131" s="299"/>
      <c r="D131" s="299"/>
      <c r="E131" s="299"/>
      <c r="F131" s="299"/>
    </row>
    <row r="132" spans="2:6" x14ac:dyDescent="0.2">
      <c r="B132" s="299"/>
      <c r="C132" s="299"/>
      <c r="D132" s="299"/>
      <c r="E132" s="299"/>
      <c r="F132" s="299"/>
    </row>
    <row r="133" spans="2:6" x14ac:dyDescent="0.2">
      <c r="B133" s="299"/>
      <c r="C133" s="299"/>
      <c r="D133" s="299"/>
      <c r="E133" s="299"/>
      <c r="F133" s="299"/>
    </row>
    <row r="134" spans="2:6" x14ac:dyDescent="0.2">
      <c r="B134" s="299"/>
      <c r="C134" s="299"/>
      <c r="D134" s="299"/>
      <c r="E134" s="299"/>
      <c r="F134" s="299"/>
    </row>
    <row r="135" spans="2:6" x14ac:dyDescent="0.2">
      <c r="B135" s="299"/>
      <c r="C135" s="299"/>
      <c r="D135" s="299"/>
      <c r="E135" s="299"/>
      <c r="F135" s="299"/>
    </row>
    <row r="136" spans="2:6" x14ac:dyDescent="0.2">
      <c r="B136" s="299"/>
      <c r="C136" s="299"/>
      <c r="D136" s="299"/>
      <c r="E136" s="299"/>
      <c r="F136" s="299"/>
    </row>
    <row r="137" spans="2:6" x14ac:dyDescent="0.2">
      <c r="B137" s="299"/>
      <c r="C137" s="299"/>
      <c r="D137" s="299"/>
      <c r="E137" s="299"/>
      <c r="F137" s="299"/>
    </row>
    <row r="138" spans="2:6" x14ac:dyDescent="0.2">
      <c r="B138" s="299"/>
      <c r="C138" s="299"/>
      <c r="D138" s="299"/>
      <c r="E138" s="299"/>
      <c r="F138" s="299"/>
    </row>
    <row r="139" spans="2:6" x14ac:dyDescent="0.2">
      <c r="B139" s="299"/>
      <c r="C139" s="299"/>
      <c r="D139" s="299"/>
      <c r="E139" s="299"/>
      <c r="F139" s="299"/>
    </row>
    <row r="140" spans="2:6" x14ac:dyDescent="0.2">
      <c r="B140" s="299"/>
      <c r="C140" s="299"/>
      <c r="D140" s="299"/>
      <c r="E140" s="299"/>
      <c r="F140" s="299"/>
    </row>
    <row r="141" spans="2:6" x14ac:dyDescent="0.2">
      <c r="B141" s="299"/>
      <c r="C141" s="299"/>
      <c r="D141" s="299"/>
      <c r="E141" s="299"/>
      <c r="F141" s="299"/>
    </row>
    <row r="142" spans="2:6" x14ac:dyDescent="0.2">
      <c r="B142" s="299"/>
      <c r="C142" s="299"/>
      <c r="D142" s="299"/>
      <c r="E142" s="299"/>
      <c r="F142" s="299"/>
    </row>
    <row r="143" spans="2:6" x14ac:dyDescent="0.2">
      <c r="B143" s="299"/>
      <c r="C143" s="299"/>
      <c r="D143" s="299"/>
      <c r="E143" s="299"/>
      <c r="F143" s="299"/>
    </row>
    <row r="144" spans="2:6" x14ac:dyDescent="0.2">
      <c r="B144" s="299"/>
      <c r="C144" s="299"/>
      <c r="D144" s="299"/>
      <c r="E144" s="299"/>
      <c r="F144" s="299"/>
    </row>
    <row r="145" spans="2:6" x14ac:dyDescent="0.2">
      <c r="B145" s="299"/>
      <c r="C145" s="299"/>
      <c r="D145" s="299"/>
      <c r="E145" s="299"/>
      <c r="F145" s="299"/>
    </row>
    <row r="146" spans="2:6" x14ac:dyDescent="0.2">
      <c r="B146" s="299"/>
      <c r="C146" s="299"/>
      <c r="D146" s="299"/>
      <c r="E146" s="299"/>
      <c r="F146" s="299"/>
    </row>
    <row r="147" spans="2:6" x14ac:dyDescent="0.2">
      <c r="B147" s="299"/>
      <c r="C147" s="299"/>
      <c r="D147" s="299"/>
      <c r="E147" s="299"/>
      <c r="F147" s="299"/>
    </row>
    <row r="148" spans="2:6" x14ac:dyDescent="0.2">
      <c r="B148" s="299"/>
      <c r="C148" s="299"/>
      <c r="D148" s="299"/>
      <c r="E148" s="299"/>
      <c r="F148" s="299"/>
    </row>
    <row r="149" spans="2:6" x14ac:dyDescent="0.2">
      <c r="B149" s="299"/>
      <c r="C149" s="299"/>
      <c r="D149" s="299"/>
      <c r="E149" s="299"/>
      <c r="F149" s="299"/>
    </row>
    <row r="150" spans="2:6" x14ac:dyDescent="0.2">
      <c r="B150" s="299"/>
      <c r="C150" s="299"/>
      <c r="D150" s="299"/>
      <c r="E150" s="299"/>
      <c r="F150" s="299"/>
    </row>
    <row r="151" spans="2:6" x14ac:dyDescent="0.2">
      <c r="B151" s="299"/>
      <c r="C151" s="299"/>
      <c r="D151" s="299"/>
      <c r="E151" s="299"/>
      <c r="F151" s="299"/>
    </row>
    <row r="152" spans="2:6" x14ac:dyDescent="0.2">
      <c r="B152" s="299"/>
      <c r="C152" s="299"/>
      <c r="D152" s="299"/>
      <c r="E152" s="299"/>
      <c r="F152" s="299"/>
    </row>
    <row r="153" spans="2:6" x14ac:dyDescent="0.2">
      <c r="B153" s="299"/>
      <c r="C153" s="299"/>
      <c r="D153" s="299"/>
      <c r="E153" s="299"/>
      <c r="F153" s="299"/>
    </row>
    <row r="154" spans="2:6" x14ac:dyDescent="0.2">
      <c r="B154" s="299"/>
      <c r="C154" s="299"/>
      <c r="D154" s="299"/>
      <c r="E154" s="299"/>
      <c r="F154" s="299"/>
    </row>
    <row r="155" spans="2:6" x14ac:dyDescent="0.2">
      <c r="B155" s="299"/>
      <c r="C155" s="299"/>
      <c r="D155" s="299"/>
      <c r="E155" s="299"/>
      <c r="F155" s="299"/>
    </row>
    <row r="156" spans="2:6" x14ac:dyDescent="0.2">
      <c r="B156" s="299"/>
      <c r="C156" s="299"/>
      <c r="D156" s="299"/>
      <c r="E156" s="299"/>
      <c r="F156" s="299"/>
    </row>
    <row r="157" spans="2:6" x14ac:dyDescent="0.2">
      <c r="B157" s="299"/>
      <c r="C157" s="299"/>
      <c r="D157" s="299"/>
      <c r="E157" s="299"/>
      <c r="F157" s="299"/>
    </row>
    <row r="158" spans="2:6" x14ac:dyDescent="0.2">
      <c r="B158" s="299"/>
      <c r="C158" s="299"/>
      <c r="D158" s="299"/>
      <c r="E158" s="299"/>
      <c r="F158" s="299"/>
    </row>
    <row r="159" spans="2:6" x14ac:dyDescent="0.2">
      <c r="B159" s="299"/>
      <c r="C159" s="299"/>
      <c r="D159" s="299"/>
      <c r="E159" s="299"/>
      <c r="F159" s="299"/>
    </row>
    <row r="160" spans="2:6" x14ac:dyDescent="0.2">
      <c r="B160" s="299"/>
      <c r="C160" s="299"/>
      <c r="D160" s="299"/>
      <c r="E160" s="299"/>
      <c r="F160" s="299"/>
    </row>
    <row r="161" spans="2:6" x14ac:dyDescent="0.2">
      <c r="B161" s="299"/>
      <c r="C161" s="299"/>
      <c r="D161" s="299"/>
      <c r="E161" s="299"/>
      <c r="F161" s="299"/>
    </row>
    <row r="162" spans="2:6" x14ac:dyDescent="0.2">
      <c r="B162" s="299"/>
      <c r="C162" s="299"/>
      <c r="D162" s="299"/>
      <c r="E162" s="299"/>
      <c r="F162" s="299"/>
    </row>
    <row r="163" spans="2:6" x14ac:dyDescent="0.2">
      <c r="B163" s="299"/>
      <c r="C163" s="299"/>
      <c r="D163" s="299"/>
      <c r="E163" s="299"/>
      <c r="F163" s="299"/>
    </row>
    <row r="164" spans="2:6" x14ac:dyDescent="0.2">
      <c r="B164" s="299"/>
      <c r="C164" s="299"/>
      <c r="D164" s="299"/>
      <c r="E164" s="299"/>
      <c r="F164" s="299"/>
    </row>
    <row r="165" spans="2:6" x14ac:dyDescent="0.2">
      <c r="B165" s="299"/>
      <c r="C165" s="299"/>
      <c r="D165" s="299"/>
      <c r="E165" s="299"/>
      <c r="F165" s="299"/>
    </row>
    <row r="166" spans="2:6" x14ac:dyDescent="0.2">
      <c r="B166" s="299"/>
      <c r="C166" s="299"/>
      <c r="D166" s="299"/>
      <c r="E166" s="299"/>
      <c r="F166" s="299"/>
    </row>
    <row r="167" spans="2:6" x14ac:dyDescent="0.2">
      <c r="B167" s="299"/>
      <c r="C167" s="299"/>
      <c r="D167" s="299"/>
      <c r="E167" s="299"/>
      <c r="F167" s="299"/>
    </row>
    <row r="168" spans="2:6" x14ac:dyDescent="0.2">
      <c r="B168" s="299"/>
      <c r="C168" s="299"/>
      <c r="D168" s="299"/>
      <c r="E168" s="299"/>
      <c r="F168" s="299"/>
    </row>
    <row r="169" spans="2:6" x14ac:dyDescent="0.2">
      <c r="B169" s="299"/>
      <c r="C169" s="299"/>
      <c r="D169" s="299"/>
      <c r="E169" s="299"/>
      <c r="F169" s="299"/>
    </row>
    <row r="170" spans="2:6" x14ac:dyDescent="0.2">
      <c r="B170" s="299"/>
      <c r="C170" s="299"/>
      <c r="D170" s="299"/>
      <c r="E170" s="299"/>
      <c r="F170" s="299"/>
    </row>
    <row r="171" spans="2:6" x14ac:dyDescent="0.2">
      <c r="B171" s="299"/>
      <c r="C171" s="299"/>
      <c r="D171" s="299"/>
      <c r="E171" s="299"/>
      <c r="F171" s="299"/>
    </row>
    <row r="172" spans="2:6" x14ac:dyDescent="0.2">
      <c r="B172" s="299"/>
      <c r="C172" s="299"/>
      <c r="D172" s="299"/>
      <c r="E172" s="299"/>
      <c r="F172" s="299"/>
    </row>
    <row r="173" spans="2:6" x14ac:dyDescent="0.2">
      <c r="B173" s="299"/>
      <c r="C173" s="299"/>
      <c r="D173" s="299"/>
      <c r="E173" s="299"/>
      <c r="F173" s="299"/>
    </row>
    <row r="174" spans="2:6" x14ac:dyDescent="0.2">
      <c r="B174" s="299"/>
      <c r="C174" s="299"/>
      <c r="D174" s="299"/>
      <c r="E174" s="299"/>
      <c r="F174" s="299"/>
    </row>
    <row r="175" spans="2:6" x14ac:dyDescent="0.2">
      <c r="B175" s="299"/>
      <c r="C175" s="299"/>
      <c r="D175" s="299"/>
      <c r="E175" s="299"/>
      <c r="F175" s="299"/>
    </row>
    <row r="176" spans="2:6" x14ac:dyDescent="0.2">
      <c r="B176" s="299"/>
      <c r="C176" s="299"/>
      <c r="D176" s="299"/>
      <c r="E176" s="299"/>
      <c r="F176" s="299"/>
    </row>
    <row r="177" spans="2:6" x14ac:dyDescent="0.2">
      <c r="B177" s="299"/>
      <c r="C177" s="299"/>
      <c r="D177" s="299"/>
      <c r="E177" s="299"/>
      <c r="F177" s="299"/>
    </row>
    <row r="178" spans="2:6" x14ac:dyDescent="0.2">
      <c r="B178" s="299"/>
      <c r="C178" s="299"/>
      <c r="D178" s="299"/>
      <c r="E178" s="299"/>
      <c r="F178" s="299"/>
    </row>
    <row r="179" spans="2:6" x14ac:dyDescent="0.2">
      <c r="B179" s="299"/>
      <c r="C179" s="299"/>
      <c r="D179" s="299"/>
      <c r="E179" s="299"/>
      <c r="F179" s="299"/>
    </row>
    <row r="180" spans="2:6" x14ac:dyDescent="0.2">
      <c r="B180" s="299"/>
      <c r="C180" s="299"/>
      <c r="D180" s="299"/>
      <c r="E180" s="299"/>
      <c r="F180" s="299"/>
    </row>
    <row r="181" spans="2:6" x14ac:dyDescent="0.2">
      <c r="B181" s="299"/>
      <c r="C181" s="299"/>
      <c r="D181" s="299"/>
      <c r="E181" s="299"/>
      <c r="F181" s="299"/>
    </row>
    <row r="182" spans="2:6" x14ac:dyDescent="0.2">
      <c r="B182" s="299"/>
      <c r="C182" s="299"/>
      <c r="D182" s="299"/>
      <c r="E182" s="299"/>
      <c r="F182" s="299"/>
    </row>
    <row r="183" spans="2:6" x14ac:dyDescent="0.2">
      <c r="B183" s="299"/>
      <c r="C183" s="299"/>
      <c r="D183" s="299"/>
      <c r="E183" s="299"/>
      <c r="F183" s="299"/>
    </row>
    <row r="184" spans="2:6" x14ac:dyDescent="0.2">
      <c r="B184" s="299"/>
      <c r="C184" s="299"/>
      <c r="D184" s="299"/>
      <c r="E184" s="299"/>
      <c r="F184" s="299"/>
    </row>
    <row r="185" spans="2:6" x14ac:dyDescent="0.2">
      <c r="B185" s="299"/>
      <c r="C185" s="299"/>
      <c r="D185" s="299"/>
      <c r="E185" s="299"/>
      <c r="F185" s="299"/>
    </row>
    <row r="186" spans="2:6" x14ac:dyDescent="0.2">
      <c r="B186" s="299"/>
      <c r="C186" s="299"/>
      <c r="D186" s="299"/>
      <c r="E186" s="299"/>
      <c r="F186" s="299"/>
    </row>
    <row r="187" spans="2:6" x14ac:dyDescent="0.2">
      <c r="B187" s="299"/>
      <c r="C187" s="299"/>
      <c r="D187" s="299"/>
      <c r="E187" s="299"/>
      <c r="F187" s="299"/>
    </row>
    <row r="188" spans="2:6" x14ac:dyDescent="0.2">
      <c r="B188" s="299"/>
      <c r="C188" s="299"/>
      <c r="D188" s="299"/>
      <c r="E188" s="299"/>
      <c r="F188" s="299"/>
    </row>
    <row r="189" spans="2:6" x14ac:dyDescent="0.2">
      <c r="B189" s="299"/>
      <c r="C189" s="299"/>
      <c r="D189" s="299"/>
      <c r="E189" s="299"/>
      <c r="F189" s="299"/>
    </row>
    <row r="190" spans="2:6" x14ac:dyDescent="0.2">
      <c r="B190" s="299"/>
      <c r="C190" s="299"/>
      <c r="D190" s="299"/>
      <c r="E190" s="299"/>
      <c r="F190" s="299"/>
    </row>
    <row r="191" spans="2:6" x14ac:dyDescent="0.2">
      <c r="B191" s="299"/>
      <c r="C191" s="299"/>
      <c r="D191" s="299"/>
      <c r="E191" s="299"/>
      <c r="F191" s="299"/>
    </row>
    <row r="192" spans="2:6" x14ac:dyDescent="0.2">
      <c r="B192" s="299"/>
      <c r="C192" s="299"/>
      <c r="D192" s="299"/>
      <c r="E192" s="299"/>
      <c r="F192" s="299"/>
    </row>
    <row r="193" spans="2:6" x14ac:dyDescent="0.2">
      <c r="B193" s="299"/>
      <c r="C193" s="299"/>
      <c r="D193" s="299"/>
      <c r="E193" s="299"/>
      <c r="F193" s="299"/>
    </row>
    <row r="194" spans="2:6" x14ac:dyDescent="0.2">
      <c r="B194" s="299"/>
      <c r="C194" s="299"/>
      <c r="D194" s="299"/>
      <c r="E194" s="299"/>
      <c r="F194" s="299"/>
    </row>
    <row r="195" spans="2:6" x14ac:dyDescent="0.2">
      <c r="B195" s="299"/>
      <c r="C195" s="299"/>
      <c r="D195" s="299"/>
      <c r="E195" s="299"/>
      <c r="F195" s="299"/>
    </row>
    <row r="196" spans="2:6" x14ac:dyDescent="0.2">
      <c r="B196" s="299"/>
      <c r="C196" s="299"/>
      <c r="D196" s="299"/>
      <c r="E196" s="299"/>
      <c r="F196" s="299"/>
    </row>
    <row r="197" spans="2:6" x14ac:dyDescent="0.2">
      <c r="B197" s="299"/>
      <c r="C197" s="299"/>
      <c r="D197" s="299"/>
      <c r="E197" s="299"/>
      <c r="F197" s="299"/>
    </row>
    <row r="198" spans="2:6" x14ac:dyDescent="0.2">
      <c r="B198" s="299"/>
      <c r="C198" s="299"/>
      <c r="D198" s="299"/>
      <c r="E198" s="299"/>
      <c r="F198" s="299"/>
    </row>
    <row r="199" spans="2:6" x14ac:dyDescent="0.2">
      <c r="B199" s="299"/>
      <c r="C199" s="299"/>
      <c r="D199" s="299"/>
      <c r="E199" s="299"/>
      <c r="F199" s="299"/>
    </row>
    <row r="200" spans="2:6" x14ac:dyDescent="0.2">
      <c r="B200" s="299"/>
      <c r="C200" s="299"/>
      <c r="D200" s="299"/>
      <c r="E200" s="299"/>
      <c r="F200" s="299"/>
    </row>
    <row r="201" spans="2:6" x14ac:dyDescent="0.2">
      <c r="B201" s="299"/>
      <c r="C201" s="299"/>
      <c r="D201" s="299"/>
      <c r="E201" s="299"/>
      <c r="F201" s="299"/>
    </row>
    <row r="202" spans="2:6" x14ac:dyDescent="0.2">
      <c r="B202" s="299"/>
      <c r="C202" s="299"/>
      <c r="D202" s="299"/>
      <c r="E202" s="299"/>
      <c r="F202" s="299"/>
    </row>
    <row r="203" spans="2:6" x14ac:dyDescent="0.2">
      <c r="B203" s="299"/>
      <c r="C203" s="299"/>
      <c r="D203" s="299"/>
      <c r="E203" s="299"/>
      <c r="F203" s="299"/>
    </row>
    <row r="204" spans="2:6" x14ac:dyDescent="0.2">
      <c r="B204" s="299"/>
      <c r="C204" s="299"/>
      <c r="D204" s="299"/>
      <c r="E204" s="299"/>
      <c r="F204" s="299"/>
    </row>
    <row r="205" spans="2:6" x14ac:dyDescent="0.2">
      <c r="B205" s="299"/>
      <c r="C205" s="299"/>
      <c r="D205" s="299"/>
      <c r="E205" s="299"/>
      <c r="F205" s="299"/>
    </row>
    <row r="206" spans="2:6" x14ac:dyDescent="0.2">
      <c r="B206" s="299"/>
      <c r="C206" s="299"/>
      <c r="D206" s="299"/>
      <c r="E206" s="299"/>
      <c r="F206" s="299"/>
    </row>
    <row r="207" spans="2:6" x14ac:dyDescent="0.2">
      <c r="B207" s="299"/>
      <c r="C207" s="299"/>
      <c r="D207" s="299"/>
      <c r="E207" s="299"/>
      <c r="F207" s="299"/>
    </row>
    <row r="208" spans="2:6" x14ac:dyDescent="0.2">
      <c r="B208" s="299"/>
      <c r="C208" s="299"/>
      <c r="D208" s="299"/>
      <c r="E208" s="299"/>
      <c r="F208" s="299"/>
    </row>
    <row r="209" spans="2:6" x14ac:dyDescent="0.2">
      <c r="B209" s="299"/>
      <c r="C209" s="299"/>
      <c r="D209" s="299"/>
      <c r="E209" s="299"/>
      <c r="F209" s="299"/>
    </row>
    <row r="210" spans="2:6" x14ac:dyDescent="0.2">
      <c r="B210" s="299"/>
      <c r="C210" s="299"/>
      <c r="D210" s="299"/>
      <c r="E210" s="299"/>
      <c r="F210" s="299"/>
    </row>
    <row r="211" spans="2:6" x14ac:dyDescent="0.2">
      <c r="B211" s="299"/>
      <c r="C211" s="299"/>
      <c r="D211" s="299"/>
      <c r="E211" s="299"/>
      <c r="F211" s="299"/>
    </row>
    <row r="212" spans="2:6" x14ac:dyDescent="0.2">
      <c r="B212" s="299"/>
      <c r="C212" s="299"/>
      <c r="D212" s="299"/>
      <c r="E212" s="299"/>
      <c r="F212" s="299"/>
    </row>
    <row r="213" spans="2:6" x14ac:dyDescent="0.2">
      <c r="B213" s="299"/>
      <c r="C213" s="299"/>
      <c r="D213" s="299"/>
      <c r="E213" s="299"/>
      <c r="F213" s="299"/>
    </row>
    <row r="214" spans="2:6" x14ac:dyDescent="0.2">
      <c r="B214" s="299"/>
      <c r="C214" s="299"/>
      <c r="D214" s="299"/>
      <c r="E214" s="299"/>
      <c r="F214" s="299"/>
    </row>
    <row r="215" spans="2:6" x14ac:dyDescent="0.2">
      <c r="B215" s="299"/>
      <c r="C215" s="299"/>
      <c r="D215" s="299"/>
      <c r="E215" s="299"/>
      <c r="F215" s="299"/>
    </row>
    <row r="216" spans="2:6" x14ac:dyDescent="0.2">
      <c r="B216" s="299"/>
      <c r="C216" s="299"/>
      <c r="D216" s="299"/>
      <c r="E216" s="299"/>
      <c r="F216" s="299"/>
    </row>
    <row r="217" spans="2:6" x14ac:dyDescent="0.2">
      <c r="B217" s="299"/>
      <c r="C217" s="299"/>
      <c r="D217" s="299"/>
      <c r="E217" s="299"/>
      <c r="F217" s="299"/>
    </row>
    <row r="218" spans="2:6" x14ac:dyDescent="0.2">
      <c r="B218" s="299"/>
      <c r="C218" s="299"/>
      <c r="D218" s="299"/>
      <c r="E218" s="299"/>
      <c r="F218" s="299"/>
    </row>
  </sheetData>
  <sheetProtection selectLockedCells="1" selectUnlockedCells="1"/>
  <mergeCells count="7">
    <mergeCell ref="A1:F1"/>
    <mergeCell ref="A2:A3"/>
    <mergeCell ref="B2:B3"/>
    <mergeCell ref="D2:D3"/>
    <mergeCell ref="E2:E3"/>
    <mergeCell ref="F2:F3"/>
    <mergeCell ref="C2:C3"/>
  </mergeCells>
  <phoneticPr fontId="24" type="noConversion"/>
  <pageMargins left="0.65" right="0.39370078740157483" top="0.35433070866141736" bottom="0.19685039370078741" header="0" footer="0"/>
  <pageSetup paperSize="9" scale="3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9">
    <tabColor rgb="FF00B050"/>
  </sheetPr>
  <dimension ref="A1:L75"/>
  <sheetViews>
    <sheetView zoomScaleNormal="100" workbookViewId="0">
      <selection activeCell="F19" sqref="F19"/>
    </sheetView>
  </sheetViews>
  <sheetFormatPr baseColWidth="10" defaultRowHeight="12.75" x14ac:dyDescent="0.2"/>
  <cols>
    <col min="1" max="1" width="27.7109375" style="282" customWidth="1"/>
    <col min="2" max="2" width="7.140625" style="282" customWidth="1"/>
    <col min="3" max="3" width="15.7109375" style="282" customWidth="1"/>
    <col min="4" max="4" width="15.7109375" style="299" customWidth="1"/>
    <col min="5" max="9" width="15.7109375" style="282" customWidth="1"/>
    <col min="10" max="16384" width="11.42578125" style="282"/>
  </cols>
  <sheetData>
    <row r="1" spans="1:12" s="349" customFormat="1" ht="53.45" customHeight="1" x14ac:dyDescent="0.3">
      <c r="A1" s="697" t="s">
        <v>306</v>
      </c>
      <c r="B1" s="697"/>
      <c r="C1" s="697"/>
      <c r="D1" s="697"/>
      <c r="E1" s="697"/>
      <c r="F1" s="697"/>
      <c r="G1" s="697"/>
      <c r="H1" s="697"/>
      <c r="I1" s="697"/>
      <c r="J1" s="481"/>
      <c r="K1" s="482"/>
    </row>
    <row r="2" spans="1:12" ht="10.5" customHeight="1" x14ac:dyDescent="0.2">
      <c r="A2" s="373"/>
      <c r="B2" s="368"/>
      <c r="G2" s="299"/>
      <c r="H2" s="299"/>
      <c r="I2" s="299"/>
    </row>
    <row r="3" spans="1:12" ht="4.5" customHeight="1" thickBot="1" x14ac:dyDescent="0.25">
      <c r="A3" s="22"/>
      <c r="B3" s="23"/>
      <c r="C3" s="56"/>
      <c r="D3" s="43"/>
      <c r="E3" s="56"/>
      <c r="F3" s="56"/>
      <c r="G3" s="56"/>
      <c r="H3" s="56"/>
      <c r="I3" s="56"/>
      <c r="J3" s="136"/>
    </row>
    <row r="4" spans="1:12" ht="15" customHeight="1" x14ac:dyDescent="0.25">
      <c r="A4" s="485" t="s">
        <v>0</v>
      </c>
      <c r="B4" s="486"/>
      <c r="C4" s="487" t="s">
        <v>1</v>
      </c>
      <c r="D4" s="487"/>
      <c r="E4" s="487"/>
      <c r="F4" s="487"/>
      <c r="G4" s="487"/>
      <c r="H4" s="487"/>
      <c r="I4" s="487"/>
      <c r="J4" s="488"/>
    </row>
    <row r="5" spans="1:12" ht="15" customHeight="1" x14ac:dyDescent="0.25">
      <c r="A5" s="489"/>
      <c r="B5" s="50"/>
      <c r="C5" s="99" t="s">
        <v>184</v>
      </c>
      <c r="D5" s="99" t="s">
        <v>200</v>
      </c>
      <c r="E5" s="102" t="s">
        <v>222</v>
      </c>
      <c r="F5" s="102" t="s">
        <v>266</v>
      </c>
      <c r="G5" s="102" t="s">
        <v>304</v>
      </c>
      <c r="H5" s="102" t="s">
        <v>315</v>
      </c>
      <c r="I5" s="102" t="s">
        <v>400</v>
      </c>
      <c r="J5" s="490" t="s">
        <v>425</v>
      </c>
    </row>
    <row r="6" spans="1:12" ht="15" customHeight="1" x14ac:dyDescent="0.2">
      <c r="A6" s="491" t="s">
        <v>63</v>
      </c>
      <c r="B6" s="8"/>
      <c r="C6" s="28">
        <v>29.51</v>
      </c>
      <c r="D6" s="28">
        <v>19.5</v>
      </c>
      <c r="E6" s="28">
        <v>16.41</v>
      </c>
      <c r="F6" s="28">
        <v>13.68</v>
      </c>
      <c r="G6" s="28">
        <v>13.68</v>
      </c>
      <c r="H6" s="28">
        <v>13.68</v>
      </c>
      <c r="I6" s="28">
        <v>13.68</v>
      </c>
      <c r="J6" s="492">
        <f>'T.3.1. MÁSTER Habilitante'!C8</f>
        <v>13.68</v>
      </c>
    </row>
    <row r="7" spans="1:12" ht="15" customHeight="1" x14ac:dyDescent="0.2">
      <c r="A7" s="493" t="s">
        <v>64</v>
      </c>
      <c r="B7" s="8"/>
      <c r="C7" s="28">
        <v>19.11</v>
      </c>
      <c r="D7" s="28">
        <v>19.8</v>
      </c>
      <c r="E7" s="28">
        <v>25.83</v>
      </c>
      <c r="F7" s="28">
        <v>25.83</v>
      </c>
      <c r="G7" s="28">
        <v>25.83</v>
      </c>
      <c r="H7" s="28">
        <v>25.83</v>
      </c>
      <c r="I7" s="28">
        <v>25.83</v>
      </c>
      <c r="J7" s="492">
        <f>'T.3.1. MÁSTER Habilitante'!C9</f>
        <v>25.83</v>
      </c>
    </row>
    <row r="8" spans="1:12" ht="15" customHeight="1" x14ac:dyDescent="0.2">
      <c r="A8" s="382" t="s">
        <v>73</v>
      </c>
      <c r="B8" s="6"/>
      <c r="C8" s="30">
        <v>26.54</v>
      </c>
      <c r="D8" s="30">
        <v>26.54</v>
      </c>
      <c r="E8" s="30">
        <v>26.54</v>
      </c>
      <c r="F8" s="30">
        <v>26.54</v>
      </c>
      <c r="G8" s="30">
        <v>26.54</v>
      </c>
      <c r="H8" s="30">
        <v>26.54</v>
      </c>
      <c r="I8" s="30">
        <v>25.21</v>
      </c>
      <c r="J8" s="494">
        <f>'T.3.1. MÁSTER Habilitante'!C10</f>
        <v>18.899999999999999</v>
      </c>
    </row>
    <row r="9" spans="1:12" s="483" customFormat="1" ht="15" customHeight="1" x14ac:dyDescent="0.2">
      <c r="A9" s="379" t="s">
        <v>74</v>
      </c>
      <c r="B9" s="8"/>
      <c r="C9" s="28">
        <v>28.05</v>
      </c>
      <c r="D9" s="28">
        <v>29.45</v>
      </c>
      <c r="E9" s="28">
        <v>31.61</v>
      </c>
      <c r="F9" s="28">
        <v>31.61</v>
      </c>
      <c r="G9" s="28">
        <v>31.61</v>
      </c>
      <c r="H9" s="28">
        <v>31.61</v>
      </c>
      <c r="I9" s="28">
        <v>26.87</v>
      </c>
      <c r="J9" s="492">
        <f>'T.3.1. MÁSTER Habilitante'!C11</f>
        <v>26.87</v>
      </c>
    </row>
    <row r="10" spans="1:12" ht="15" customHeight="1" x14ac:dyDescent="0.2">
      <c r="A10" s="379" t="s">
        <v>159</v>
      </c>
      <c r="B10" s="8"/>
      <c r="C10" s="28">
        <v>29.96</v>
      </c>
      <c r="D10" s="28">
        <v>29.96</v>
      </c>
      <c r="E10" s="28">
        <v>29.96</v>
      </c>
      <c r="F10" s="28">
        <v>29.96</v>
      </c>
      <c r="G10" s="28">
        <v>29.96</v>
      </c>
      <c r="H10" s="28">
        <v>25.47</v>
      </c>
      <c r="I10" s="28">
        <v>21.01</v>
      </c>
      <c r="J10" s="492">
        <f>'T.3.1. MÁSTER Habilitante'!C12</f>
        <v>13.13</v>
      </c>
      <c r="L10" s="515"/>
    </row>
    <row r="11" spans="1:12" s="483" customFormat="1" ht="15" customHeight="1" x14ac:dyDescent="0.2">
      <c r="A11" s="382" t="s">
        <v>66</v>
      </c>
      <c r="B11" s="6"/>
      <c r="C11" s="30">
        <v>28.41</v>
      </c>
      <c r="D11" s="30">
        <v>29.35</v>
      </c>
      <c r="E11" s="30">
        <v>29.35</v>
      </c>
      <c r="F11" s="30">
        <v>29.35</v>
      </c>
      <c r="G11" s="30">
        <v>29.35</v>
      </c>
      <c r="H11" s="30">
        <v>26.42</v>
      </c>
      <c r="I11" s="527">
        <v>23.78</v>
      </c>
      <c r="J11" s="525">
        <f>'T.3.1. MÁSTER Habilitante'!C13</f>
        <v>22.37</v>
      </c>
      <c r="L11" s="515"/>
    </row>
    <row r="12" spans="1:12" ht="15" customHeight="1" x14ac:dyDescent="0.2">
      <c r="A12" s="379" t="s">
        <v>67</v>
      </c>
      <c r="B12" s="8"/>
      <c r="C12" s="28">
        <v>32.51</v>
      </c>
      <c r="D12" s="28">
        <v>32.96</v>
      </c>
      <c r="E12" s="28">
        <v>33.090000000000003</v>
      </c>
      <c r="F12" s="28">
        <v>33.090000000000003</v>
      </c>
      <c r="G12" s="28">
        <v>18.87</v>
      </c>
      <c r="H12" s="28">
        <v>18.87</v>
      </c>
      <c r="I12" s="28">
        <v>18.87</v>
      </c>
      <c r="J12" s="492">
        <f>'T.3.1. MÁSTER Habilitante'!C14</f>
        <v>18.87</v>
      </c>
    </row>
    <row r="13" spans="1:12" s="483" customFormat="1" ht="15" customHeight="1" x14ac:dyDescent="0.2">
      <c r="A13" s="379" t="s">
        <v>68</v>
      </c>
      <c r="B13" s="8"/>
      <c r="C13" s="28">
        <v>32.01</v>
      </c>
      <c r="D13" s="28">
        <v>32.450000000000003</v>
      </c>
      <c r="E13" s="28">
        <v>32.78</v>
      </c>
      <c r="F13" s="28">
        <v>32.78</v>
      </c>
      <c r="G13" s="28">
        <v>32.78</v>
      </c>
      <c r="H13" s="28">
        <v>32.78</v>
      </c>
      <c r="I13" s="28">
        <v>31.14</v>
      </c>
      <c r="J13" s="495">
        <f>'T.3.1. MÁSTER Habilitante'!C15</f>
        <v>31.14</v>
      </c>
    </row>
    <row r="14" spans="1:12" ht="15" customHeight="1" x14ac:dyDescent="0.2">
      <c r="A14" s="382" t="s">
        <v>160</v>
      </c>
      <c r="B14" s="6"/>
      <c r="C14" s="30">
        <v>40</v>
      </c>
      <c r="D14" s="30">
        <v>40.880000000000003</v>
      </c>
      <c r="E14" s="30">
        <v>41.17</v>
      </c>
      <c r="F14" s="30">
        <v>41.17</v>
      </c>
      <c r="G14" s="30">
        <v>41.17</v>
      </c>
      <c r="H14" s="30">
        <v>41.17</v>
      </c>
      <c r="I14" s="30">
        <v>41.17</v>
      </c>
      <c r="J14" s="525">
        <f>'T.3.1. MÁSTER Habilitante'!C16</f>
        <v>41.17</v>
      </c>
    </row>
    <row r="15" spans="1:12" ht="15" customHeight="1" x14ac:dyDescent="0.2">
      <c r="A15" s="379" t="s">
        <v>115</v>
      </c>
      <c r="B15" s="8"/>
      <c r="C15" s="28">
        <v>24.64</v>
      </c>
      <c r="D15" s="28">
        <v>24.89</v>
      </c>
      <c r="E15" s="28">
        <v>24.89</v>
      </c>
      <c r="F15" s="28">
        <v>24.89</v>
      </c>
      <c r="G15" s="28">
        <v>24.89</v>
      </c>
      <c r="H15" s="28">
        <v>23.15</v>
      </c>
      <c r="I15" s="28">
        <v>21.16</v>
      </c>
      <c r="J15" s="495">
        <f>'T.3.1. MÁSTER Habilitante'!C17</f>
        <v>21.16</v>
      </c>
    </row>
    <row r="16" spans="1:12" ht="15" customHeight="1" x14ac:dyDescent="0.2">
      <c r="A16" s="379" t="s">
        <v>70</v>
      </c>
      <c r="B16" s="8"/>
      <c r="C16" s="28">
        <v>26.79</v>
      </c>
      <c r="D16" s="28">
        <v>25.78</v>
      </c>
      <c r="E16" s="28">
        <v>25.78</v>
      </c>
      <c r="F16" s="28">
        <v>25.78</v>
      </c>
      <c r="G16" s="28">
        <v>25.78</v>
      </c>
      <c r="H16" s="28">
        <v>25.78</v>
      </c>
      <c r="I16" s="28">
        <v>25.78</v>
      </c>
      <c r="J16" s="495">
        <v>25.78</v>
      </c>
    </row>
    <row r="17" spans="1:11" ht="15" customHeight="1" x14ac:dyDescent="0.2">
      <c r="A17" s="382" t="s">
        <v>71</v>
      </c>
      <c r="B17" s="6"/>
      <c r="C17" s="30">
        <v>29.81</v>
      </c>
      <c r="D17" s="30">
        <v>29.81</v>
      </c>
      <c r="E17" s="30">
        <v>29.81</v>
      </c>
      <c r="F17" s="30">
        <v>29.81</v>
      </c>
      <c r="G17" s="30">
        <v>29.81</v>
      </c>
      <c r="H17" s="30">
        <v>29.81</v>
      </c>
      <c r="I17" s="30">
        <v>13.93</v>
      </c>
      <c r="J17" s="525">
        <f>'T.3.1. MÁSTER Habilitante'!C19</f>
        <v>13.93</v>
      </c>
    </row>
    <row r="18" spans="1:11" ht="15" customHeight="1" x14ac:dyDescent="0.2">
      <c r="A18" s="379" t="s">
        <v>382</v>
      </c>
      <c r="B18" s="8"/>
      <c r="C18" s="28">
        <v>46</v>
      </c>
      <c r="D18" s="28">
        <v>46</v>
      </c>
      <c r="E18" s="28">
        <v>48.05</v>
      </c>
      <c r="F18" s="28">
        <v>44.13</v>
      </c>
      <c r="G18" s="28">
        <v>39.700000000000003</v>
      </c>
      <c r="H18" s="28">
        <v>38.380000000000003</v>
      </c>
      <c r="I18" s="132">
        <v>39.520000000000003</v>
      </c>
      <c r="J18" s="569">
        <f>(70.79+35.17+ 27.88+ 24.24)/4</f>
        <v>39.520000000000003</v>
      </c>
      <c r="K18" s="290"/>
    </row>
    <row r="19" spans="1:11" ht="15" customHeight="1" x14ac:dyDescent="0.2">
      <c r="A19" s="379" t="s">
        <v>111</v>
      </c>
      <c r="B19" s="8"/>
      <c r="C19" s="28">
        <v>27</v>
      </c>
      <c r="D19" s="28">
        <v>27.57</v>
      </c>
      <c r="E19" s="28">
        <v>27.57</v>
      </c>
      <c r="F19" s="28">
        <v>27.57</v>
      </c>
      <c r="G19" s="28">
        <v>27.57</v>
      </c>
      <c r="H19" s="28">
        <v>27.57</v>
      </c>
      <c r="I19" s="28">
        <v>24.54</v>
      </c>
      <c r="J19" s="495">
        <f>'T.3.1. MÁSTER Habilitante'!C21</f>
        <v>24.54</v>
      </c>
    </row>
    <row r="20" spans="1:11" s="484" customFormat="1" ht="15" customHeight="1" x14ac:dyDescent="0.2">
      <c r="A20" s="382" t="s">
        <v>77</v>
      </c>
      <c r="B20" s="6"/>
      <c r="C20" s="30">
        <v>27.34</v>
      </c>
      <c r="D20" s="30">
        <v>27.7</v>
      </c>
      <c r="E20" s="30">
        <v>27.7</v>
      </c>
      <c r="F20" s="30">
        <v>27.7</v>
      </c>
      <c r="G20" s="30">
        <v>27.7</v>
      </c>
      <c r="H20" s="30">
        <v>22.67</v>
      </c>
      <c r="I20" s="30">
        <v>22.65</v>
      </c>
      <c r="J20" s="525">
        <f>'T.3.1. MÁSTER Habilitante'!C22</f>
        <v>22.65</v>
      </c>
    </row>
    <row r="21" spans="1:11" ht="15" customHeight="1" x14ac:dyDescent="0.2">
      <c r="A21" s="379" t="s">
        <v>72</v>
      </c>
      <c r="B21" s="8"/>
      <c r="C21" s="28">
        <v>19.829999999999998</v>
      </c>
      <c r="D21" s="28">
        <v>20.309999999999999</v>
      </c>
      <c r="E21" s="28">
        <v>25.1</v>
      </c>
      <c r="F21" s="28">
        <v>25.1</v>
      </c>
      <c r="G21" s="28">
        <v>25.1</v>
      </c>
      <c r="H21" s="28">
        <v>25.1</v>
      </c>
      <c r="I21" s="28">
        <v>25.1</v>
      </c>
      <c r="J21" s="492">
        <f>'T.3.1. MÁSTER Habilitante'!C23</f>
        <v>25.1</v>
      </c>
    </row>
    <row r="22" spans="1:11" ht="15" customHeight="1" x14ac:dyDescent="0.2">
      <c r="A22" s="379" t="s">
        <v>78</v>
      </c>
      <c r="B22" s="8"/>
      <c r="C22" s="28">
        <v>19.329999999999998</v>
      </c>
      <c r="D22" s="28">
        <v>19.62</v>
      </c>
      <c r="E22" s="28">
        <v>30.51</v>
      </c>
      <c r="F22" s="28">
        <v>30.51</v>
      </c>
      <c r="G22" s="28">
        <v>30.51</v>
      </c>
      <c r="H22" s="28">
        <v>30.51</v>
      </c>
      <c r="I22" s="132">
        <v>30.51</v>
      </c>
      <c r="J22" s="495">
        <f>'T.3.1. MÁSTER Habilitante'!C24</f>
        <v>30.51</v>
      </c>
    </row>
    <row r="23" spans="1:11" s="484" customFormat="1" ht="15" customHeight="1" x14ac:dyDescent="0.2">
      <c r="A23" s="382" t="s">
        <v>170</v>
      </c>
      <c r="B23" s="6"/>
      <c r="C23" s="30">
        <v>45</v>
      </c>
      <c r="D23" s="30">
        <v>45.77</v>
      </c>
      <c r="E23" s="30">
        <v>42.5</v>
      </c>
      <c r="F23" s="30">
        <v>42</v>
      </c>
      <c r="G23" s="30">
        <v>42</v>
      </c>
      <c r="H23" s="30">
        <v>42</v>
      </c>
      <c r="I23" s="30">
        <v>42</v>
      </c>
      <c r="J23" s="494">
        <f>'T.3.1. MÁSTER Habilitante'!C25</f>
        <v>42</v>
      </c>
    </row>
    <row r="24" spans="1:11" s="283" customFormat="1" ht="15" customHeight="1" thickBot="1" x14ac:dyDescent="0.25">
      <c r="A24" s="390" t="s">
        <v>126</v>
      </c>
      <c r="B24" s="391"/>
      <c r="C24" s="496">
        <f t="shared" ref="C24:I24" si="0">AVERAGE(C6:C23)</f>
        <v>29.546666666666663</v>
      </c>
      <c r="D24" s="496">
        <f t="shared" si="0"/>
        <v>29.352222222222217</v>
      </c>
      <c r="E24" s="496">
        <f t="shared" si="0"/>
        <v>30.480555555555554</v>
      </c>
      <c r="F24" s="496">
        <f t="shared" si="0"/>
        <v>30.083333333333332</v>
      </c>
      <c r="G24" s="496">
        <f t="shared" si="0"/>
        <v>29.047222222222224</v>
      </c>
      <c r="H24" s="496">
        <v>28.185555555555553</v>
      </c>
      <c r="I24" s="497">
        <f t="shared" si="0"/>
        <v>26.263888888888889</v>
      </c>
      <c r="J24" s="498">
        <f t="shared" ref="J24" si="1">AVERAGE(J6:J23)</f>
        <v>25.397222222222226</v>
      </c>
    </row>
    <row r="25" spans="1:11" ht="24.75" customHeight="1" x14ac:dyDescent="0.2">
      <c r="A25" s="154"/>
      <c r="I25" s="476"/>
    </row>
    <row r="26" spans="1:11" ht="54" customHeight="1" x14ac:dyDescent="0.25">
      <c r="A26" s="697" t="s">
        <v>307</v>
      </c>
      <c r="B26" s="697"/>
      <c r="C26" s="697"/>
      <c r="D26" s="697"/>
      <c r="E26" s="697"/>
      <c r="F26" s="697"/>
      <c r="G26" s="697"/>
      <c r="H26" s="697"/>
      <c r="I26" s="697"/>
    </row>
    <row r="27" spans="1:11" s="349" customFormat="1" ht="12" customHeight="1" x14ac:dyDescent="0.3">
      <c r="A27" s="373"/>
      <c r="B27" s="368"/>
      <c r="C27" s="346"/>
      <c r="D27" s="346"/>
      <c r="E27" s="482"/>
      <c r="F27" s="482"/>
      <c r="G27" s="482"/>
      <c r="H27" s="482"/>
      <c r="I27" s="482"/>
      <c r="J27" s="482"/>
      <c r="K27" s="482"/>
    </row>
    <row r="28" spans="1:11" ht="3" customHeight="1" thickBot="1" x14ac:dyDescent="0.25">
      <c r="A28" s="22"/>
      <c r="B28" s="23"/>
      <c r="C28" s="56"/>
      <c r="D28" s="56"/>
      <c r="E28" s="43"/>
      <c r="F28" s="56"/>
      <c r="G28" s="43"/>
      <c r="H28" s="43"/>
      <c r="I28" s="43"/>
      <c r="J28" s="43"/>
    </row>
    <row r="29" spans="1:11" ht="15" customHeight="1" x14ac:dyDescent="0.2">
      <c r="A29" s="485" t="s">
        <v>0</v>
      </c>
      <c r="B29" s="486"/>
      <c r="C29" s="487" t="s">
        <v>1</v>
      </c>
      <c r="D29" s="499"/>
      <c r="E29" s="499"/>
      <c r="F29" s="499"/>
      <c r="G29" s="487"/>
      <c r="H29" s="487"/>
      <c r="I29" s="487"/>
      <c r="J29" s="500"/>
    </row>
    <row r="30" spans="1:11" ht="15" customHeight="1" x14ac:dyDescent="0.25">
      <c r="A30" s="489"/>
      <c r="B30" s="50"/>
      <c r="C30" s="99" t="s">
        <v>184</v>
      </c>
      <c r="D30" s="99" t="s">
        <v>200</v>
      </c>
      <c r="E30" s="99" t="s">
        <v>222</v>
      </c>
      <c r="F30" s="99" t="s">
        <v>266</v>
      </c>
      <c r="G30" s="102" t="s">
        <v>304</v>
      </c>
      <c r="H30" s="102" t="s">
        <v>315</v>
      </c>
      <c r="I30" s="102" t="s">
        <v>400</v>
      </c>
      <c r="J30" s="490" t="s">
        <v>425</v>
      </c>
    </row>
    <row r="31" spans="1:11" ht="15" customHeight="1" x14ac:dyDescent="0.2">
      <c r="A31" s="491" t="s">
        <v>63</v>
      </c>
      <c r="B31" s="8"/>
      <c r="C31" s="92" t="s">
        <v>81</v>
      </c>
      <c r="D31" s="40">
        <f t="shared" ref="D31:F38" si="2">(D6-C6)/C6</f>
        <v>-0.33920704845814981</v>
      </c>
      <c r="E31" s="40">
        <f t="shared" si="2"/>
        <v>-0.15846153846153846</v>
      </c>
      <c r="F31" s="40">
        <f t="shared" si="2"/>
        <v>-0.16636197440585013</v>
      </c>
      <c r="G31" s="40">
        <f t="shared" ref="G31:H47" si="3">(G6-F6)/F6</f>
        <v>0</v>
      </c>
      <c r="H31" s="40">
        <f t="shared" si="3"/>
        <v>0</v>
      </c>
      <c r="I31" s="40">
        <f>(I6-H6)/H6</f>
        <v>0</v>
      </c>
      <c r="J31" s="501">
        <f>(J6-I6)/I6</f>
        <v>0</v>
      </c>
    </row>
    <row r="32" spans="1:11" ht="15" customHeight="1" x14ac:dyDescent="0.2">
      <c r="A32" s="493" t="s">
        <v>64</v>
      </c>
      <c r="B32" s="8"/>
      <c r="C32" s="92" t="s">
        <v>81</v>
      </c>
      <c r="D32" s="40">
        <f t="shared" si="2"/>
        <v>3.6106750392464748E-2</v>
      </c>
      <c r="E32" s="40">
        <f t="shared" si="2"/>
        <v>0.3045454545454544</v>
      </c>
      <c r="F32" s="40">
        <f t="shared" si="2"/>
        <v>0</v>
      </c>
      <c r="G32" s="40">
        <f t="shared" si="3"/>
        <v>0</v>
      </c>
      <c r="H32" s="40">
        <f t="shared" si="3"/>
        <v>0</v>
      </c>
      <c r="I32" s="40">
        <f t="shared" ref="I32:J49" si="4">(I7-H7)/H7</f>
        <v>0</v>
      </c>
      <c r="J32" s="501">
        <f t="shared" si="4"/>
        <v>0</v>
      </c>
    </row>
    <row r="33" spans="1:10" ht="15" customHeight="1" x14ac:dyDescent="0.2">
      <c r="A33" s="382" t="s">
        <v>73</v>
      </c>
      <c r="B33" s="6"/>
      <c r="C33" s="93" t="s">
        <v>81</v>
      </c>
      <c r="D33" s="41">
        <f t="shared" si="2"/>
        <v>0</v>
      </c>
      <c r="E33" s="41">
        <f t="shared" si="2"/>
        <v>0</v>
      </c>
      <c r="F33" s="41">
        <f t="shared" si="2"/>
        <v>0</v>
      </c>
      <c r="G33" s="41">
        <f t="shared" si="3"/>
        <v>0</v>
      </c>
      <c r="H33" s="41">
        <f t="shared" si="3"/>
        <v>0</v>
      </c>
      <c r="I33" s="41">
        <f t="shared" si="4"/>
        <v>-5.0113036925395565E-2</v>
      </c>
      <c r="J33" s="502">
        <f t="shared" si="4"/>
        <v>-0.25029750099167003</v>
      </c>
    </row>
    <row r="34" spans="1:10" ht="15" customHeight="1" x14ac:dyDescent="0.2">
      <c r="A34" s="491" t="s">
        <v>74</v>
      </c>
      <c r="B34" s="8"/>
      <c r="C34" s="92" t="s">
        <v>81</v>
      </c>
      <c r="D34" s="40">
        <f t="shared" si="2"/>
        <v>4.991087344028515E-2</v>
      </c>
      <c r="E34" s="40">
        <f t="shared" si="2"/>
        <v>7.3344651952461801E-2</v>
      </c>
      <c r="F34" s="40">
        <f t="shared" si="2"/>
        <v>0</v>
      </c>
      <c r="G34" s="40">
        <f t="shared" si="3"/>
        <v>0</v>
      </c>
      <c r="H34" s="40">
        <f t="shared" si="3"/>
        <v>0</v>
      </c>
      <c r="I34" s="40">
        <f t="shared" si="4"/>
        <v>-0.14995254666244853</v>
      </c>
      <c r="J34" s="501">
        <f t="shared" si="4"/>
        <v>0</v>
      </c>
    </row>
    <row r="35" spans="1:10" ht="15" customHeight="1" x14ac:dyDescent="0.2">
      <c r="A35" s="493" t="s">
        <v>159</v>
      </c>
      <c r="B35" s="8"/>
      <c r="C35" s="92" t="s">
        <v>81</v>
      </c>
      <c r="D35" s="40">
        <f t="shared" si="2"/>
        <v>0</v>
      </c>
      <c r="E35" s="40">
        <f t="shared" si="2"/>
        <v>0</v>
      </c>
      <c r="F35" s="40">
        <f t="shared" si="2"/>
        <v>0</v>
      </c>
      <c r="G35" s="40">
        <f t="shared" si="3"/>
        <v>0</v>
      </c>
      <c r="H35" s="40">
        <f t="shared" si="3"/>
        <v>-0.14986648865153543</v>
      </c>
      <c r="I35" s="40">
        <f t="shared" si="4"/>
        <v>-0.1751079701609736</v>
      </c>
      <c r="J35" s="501">
        <f t="shared" si="4"/>
        <v>-0.37505949547834366</v>
      </c>
    </row>
    <row r="36" spans="1:10" ht="15" customHeight="1" x14ac:dyDescent="0.2">
      <c r="A36" s="382" t="s">
        <v>66</v>
      </c>
      <c r="B36" s="6"/>
      <c r="C36" s="93" t="s">
        <v>81</v>
      </c>
      <c r="D36" s="41">
        <f t="shared" si="2"/>
        <v>3.3086941217881076E-2</v>
      </c>
      <c r="E36" s="41">
        <f t="shared" si="2"/>
        <v>0</v>
      </c>
      <c r="F36" s="41">
        <f t="shared" si="2"/>
        <v>0</v>
      </c>
      <c r="G36" s="41">
        <f t="shared" si="3"/>
        <v>0</v>
      </c>
      <c r="H36" s="41">
        <f t="shared" si="3"/>
        <v>-9.9829642248722303E-2</v>
      </c>
      <c r="I36" s="41">
        <f t="shared" si="4"/>
        <v>-9.9924299772899336E-2</v>
      </c>
      <c r="J36" s="502">
        <f t="shared" si="4"/>
        <v>-5.9293523969722456E-2</v>
      </c>
    </row>
    <row r="37" spans="1:10" ht="15" customHeight="1" x14ac:dyDescent="0.2">
      <c r="A37" s="493" t="s">
        <v>67</v>
      </c>
      <c r="B37" s="8"/>
      <c r="C37" s="92" t="s">
        <v>81</v>
      </c>
      <c r="D37" s="40">
        <f t="shared" si="2"/>
        <v>1.3841894801599596E-2</v>
      </c>
      <c r="E37" s="40">
        <f t="shared" si="2"/>
        <v>3.9441747572816306E-3</v>
      </c>
      <c r="F37" s="40">
        <f t="shared" si="2"/>
        <v>0</v>
      </c>
      <c r="G37" s="40">
        <f t="shared" si="3"/>
        <v>-0.42973708068902994</v>
      </c>
      <c r="H37" s="40">
        <f t="shared" si="3"/>
        <v>0</v>
      </c>
      <c r="I37" s="40">
        <f t="shared" si="4"/>
        <v>0</v>
      </c>
      <c r="J37" s="501">
        <f t="shared" si="4"/>
        <v>0</v>
      </c>
    </row>
    <row r="38" spans="1:10" ht="15" customHeight="1" x14ac:dyDescent="0.2">
      <c r="A38" s="491" t="s">
        <v>68</v>
      </c>
      <c r="B38" s="8"/>
      <c r="C38" s="92" t="s">
        <v>81</v>
      </c>
      <c r="D38" s="40">
        <f t="shared" si="2"/>
        <v>1.3745704467354104E-2</v>
      </c>
      <c r="E38" s="40">
        <f t="shared" si="2"/>
        <v>1.0169491525423676E-2</v>
      </c>
      <c r="F38" s="40">
        <f t="shared" si="2"/>
        <v>0</v>
      </c>
      <c r="G38" s="40">
        <f t="shared" si="3"/>
        <v>0</v>
      </c>
      <c r="H38" s="40">
        <f t="shared" si="3"/>
        <v>0</v>
      </c>
      <c r="I38" s="40">
        <f t="shared" si="4"/>
        <v>-5.0030506406345349E-2</v>
      </c>
      <c r="J38" s="501">
        <f t="shared" si="4"/>
        <v>0</v>
      </c>
    </row>
    <row r="39" spans="1:10" ht="15" customHeight="1" x14ac:dyDescent="0.2">
      <c r="A39" s="382" t="s">
        <v>69</v>
      </c>
      <c r="B39" s="6"/>
      <c r="C39" s="93" t="s">
        <v>81</v>
      </c>
      <c r="D39" s="41">
        <f t="shared" ref="D39:D48" si="5">(D14-C14)/C14</f>
        <v>2.2000000000000065E-2</v>
      </c>
      <c r="E39" s="41">
        <f t="shared" ref="E39:H49" si="6">(E14-D14)/D14</f>
        <v>7.0939334637964563E-3</v>
      </c>
      <c r="F39" s="41">
        <f t="shared" si="6"/>
        <v>0</v>
      </c>
      <c r="G39" s="41">
        <f t="shared" si="3"/>
        <v>0</v>
      </c>
      <c r="H39" s="41">
        <f t="shared" si="3"/>
        <v>0</v>
      </c>
      <c r="I39" s="41">
        <f t="shared" si="4"/>
        <v>0</v>
      </c>
      <c r="J39" s="502">
        <f t="shared" si="4"/>
        <v>0</v>
      </c>
    </row>
    <row r="40" spans="1:10" ht="15" customHeight="1" x14ac:dyDescent="0.2">
      <c r="A40" s="491" t="s">
        <v>115</v>
      </c>
      <c r="B40" s="8"/>
      <c r="C40" s="92" t="s">
        <v>81</v>
      </c>
      <c r="D40" s="40">
        <f t="shared" si="5"/>
        <v>1.0146103896103896E-2</v>
      </c>
      <c r="E40" s="40">
        <f t="shared" si="6"/>
        <v>0</v>
      </c>
      <c r="F40" s="40">
        <f t="shared" si="6"/>
        <v>0</v>
      </c>
      <c r="G40" s="40">
        <f t="shared" si="3"/>
        <v>0</v>
      </c>
      <c r="H40" s="40">
        <f t="shared" si="3"/>
        <v>-6.9907593411008509E-2</v>
      </c>
      <c r="I40" s="40">
        <f t="shared" si="4"/>
        <v>-8.5961123110151125E-2</v>
      </c>
      <c r="J40" s="501">
        <f t="shared" si="4"/>
        <v>0</v>
      </c>
    </row>
    <row r="41" spans="1:10" ht="15" customHeight="1" x14ac:dyDescent="0.2">
      <c r="A41" s="493" t="s">
        <v>70</v>
      </c>
      <c r="B41" s="8"/>
      <c r="C41" s="92" t="s">
        <v>81</v>
      </c>
      <c r="D41" s="40">
        <f t="shared" si="5"/>
        <v>-3.7700634565136171E-2</v>
      </c>
      <c r="E41" s="40">
        <f>(E16-D16)/D16</f>
        <v>0</v>
      </c>
      <c r="F41" s="40">
        <f>(F16-E16)/E16</f>
        <v>0</v>
      </c>
      <c r="G41" s="40">
        <f t="shared" si="3"/>
        <v>0</v>
      </c>
      <c r="H41" s="40">
        <f t="shared" si="3"/>
        <v>0</v>
      </c>
      <c r="I41" s="40">
        <f t="shared" si="4"/>
        <v>0</v>
      </c>
      <c r="J41" s="501">
        <f t="shared" si="4"/>
        <v>0</v>
      </c>
    </row>
    <row r="42" spans="1:10" ht="15" customHeight="1" x14ac:dyDescent="0.2">
      <c r="A42" s="382" t="s">
        <v>71</v>
      </c>
      <c r="B42" s="6"/>
      <c r="C42" s="93" t="s">
        <v>81</v>
      </c>
      <c r="D42" s="41">
        <f t="shared" si="5"/>
        <v>0</v>
      </c>
      <c r="E42" s="41">
        <f t="shared" si="6"/>
        <v>0</v>
      </c>
      <c r="F42" s="41">
        <f t="shared" si="6"/>
        <v>0</v>
      </c>
      <c r="G42" s="41">
        <f t="shared" si="3"/>
        <v>0</v>
      </c>
      <c r="H42" s="41">
        <f t="shared" si="3"/>
        <v>0</v>
      </c>
      <c r="I42" s="41">
        <f t="shared" si="4"/>
        <v>-0.53270714525327068</v>
      </c>
      <c r="J42" s="502">
        <f t="shared" si="4"/>
        <v>0</v>
      </c>
    </row>
    <row r="43" spans="1:10" ht="15" customHeight="1" x14ac:dyDescent="0.2">
      <c r="A43" s="491" t="s">
        <v>75</v>
      </c>
      <c r="B43" s="8"/>
      <c r="C43" s="92" t="s">
        <v>81</v>
      </c>
      <c r="D43" s="40">
        <f t="shared" si="5"/>
        <v>0</v>
      </c>
      <c r="E43" s="40">
        <f>(E18-D18)/D18</f>
        <v>4.4565217391304285E-2</v>
      </c>
      <c r="F43" s="40">
        <f>(F18-E18)/E18</f>
        <v>-8.1581685744016544E-2</v>
      </c>
      <c r="G43" s="40">
        <f t="shared" si="3"/>
        <v>-0.10038522547020166</v>
      </c>
      <c r="H43" s="40">
        <f t="shared" si="3"/>
        <v>-3.324937027707809E-2</v>
      </c>
      <c r="I43" s="40">
        <f t="shared" si="4"/>
        <v>2.9702970297029715E-2</v>
      </c>
      <c r="J43" s="501">
        <f t="shared" si="4"/>
        <v>0</v>
      </c>
    </row>
    <row r="44" spans="1:10" ht="15" customHeight="1" x14ac:dyDescent="0.2">
      <c r="A44" s="493" t="s">
        <v>111</v>
      </c>
      <c r="B44" s="8"/>
      <c r="C44" s="92" t="s">
        <v>81</v>
      </c>
      <c r="D44" s="40">
        <f t="shared" si="5"/>
        <v>2.1111111111111122E-2</v>
      </c>
      <c r="E44" s="40">
        <f>(E19-D19)/D19</f>
        <v>0</v>
      </c>
      <c r="F44" s="40">
        <f>(F19-E19)/E19</f>
        <v>0</v>
      </c>
      <c r="G44" s="40">
        <f t="shared" si="3"/>
        <v>0</v>
      </c>
      <c r="H44" s="40">
        <f t="shared" si="3"/>
        <v>0</v>
      </c>
      <c r="I44" s="40">
        <f t="shared" si="4"/>
        <v>-0.10990206746463552</v>
      </c>
      <c r="J44" s="501">
        <f t="shared" si="4"/>
        <v>0</v>
      </c>
    </row>
    <row r="45" spans="1:10" ht="15" customHeight="1" x14ac:dyDescent="0.2">
      <c r="A45" s="382" t="s">
        <v>77</v>
      </c>
      <c r="B45" s="6"/>
      <c r="C45" s="93" t="s">
        <v>81</v>
      </c>
      <c r="D45" s="41">
        <f t="shared" si="5"/>
        <v>1.3167520117044602E-2</v>
      </c>
      <c r="E45" s="41">
        <f t="shared" si="6"/>
        <v>0</v>
      </c>
      <c r="F45" s="41">
        <f t="shared" si="6"/>
        <v>0</v>
      </c>
      <c r="G45" s="41">
        <f t="shared" si="3"/>
        <v>0</v>
      </c>
      <c r="H45" s="41">
        <f t="shared" si="3"/>
        <v>-0.18158844765342952</v>
      </c>
      <c r="I45" s="41">
        <f t="shared" si="4"/>
        <v>-8.8222320247036286E-4</v>
      </c>
      <c r="J45" s="502">
        <f t="shared" si="4"/>
        <v>0</v>
      </c>
    </row>
    <row r="46" spans="1:10" ht="15" customHeight="1" x14ac:dyDescent="0.2">
      <c r="A46" s="503" t="s">
        <v>72</v>
      </c>
      <c r="B46" s="8"/>
      <c r="C46" s="92" t="s">
        <v>81</v>
      </c>
      <c r="D46" s="40">
        <f t="shared" si="5"/>
        <v>2.4205748865355547E-2</v>
      </c>
      <c r="E46" s="40">
        <f t="shared" si="6"/>
        <v>0.23584441161989184</v>
      </c>
      <c r="F46" s="40">
        <f t="shared" si="6"/>
        <v>0</v>
      </c>
      <c r="G46" s="40">
        <f t="shared" si="3"/>
        <v>0</v>
      </c>
      <c r="H46" s="40">
        <f t="shared" si="3"/>
        <v>0</v>
      </c>
      <c r="I46" s="40">
        <f t="shared" si="4"/>
        <v>0</v>
      </c>
      <c r="J46" s="501">
        <f t="shared" si="4"/>
        <v>0</v>
      </c>
    </row>
    <row r="47" spans="1:10" ht="15" customHeight="1" x14ac:dyDescent="0.2">
      <c r="A47" s="503" t="s">
        <v>78</v>
      </c>
      <c r="B47" s="8"/>
      <c r="C47" s="92" t="s">
        <v>81</v>
      </c>
      <c r="D47" s="40">
        <f t="shared" si="5"/>
        <v>1.5002586652871326E-2</v>
      </c>
      <c r="E47" s="40">
        <f t="shared" si="6"/>
        <v>0.55504587155963303</v>
      </c>
      <c r="F47" s="40">
        <f t="shared" si="6"/>
        <v>0</v>
      </c>
      <c r="G47" s="40">
        <f t="shared" si="3"/>
        <v>0</v>
      </c>
      <c r="H47" s="40">
        <f t="shared" si="3"/>
        <v>0</v>
      </c>
      <c r="I47" s="40">
        <f t="shared" si="4"/>
        <v>0</v>
      </c>
      <c r="J47" s="501">
        <f t="shared" si="4"/>
        <v>0</v>
      </c>
    </row>
    <row r="48" spans="1:10" ht="15" customHeight="1" x14ac:dyDescent="0.2">
      <c r="A48" s="424" t="s">
        <v>79</v>
      </c>
      <c r="B48" s="6"/>
      <c r="C48" s="93" t="s">
        <v>81</v>
      </c>
      <c r="D48" s="41">
        <f t="shared" si="5"/>
        <v>1.7111111111111181E-2</v>
      </c>
      <c r="E48" s="41">
        <f t="shared" si="6"/>
        <v>-7.1444177408783102E-2</v>
      </c>
      <c r="F48" s="41">
        <f t="shared" si="6"/>
        <v>-1.1764705882352941E-2</v>
      </c>
      <c r="G48" s="41">
        <f t="shared" si="6"/>
        <v>0</v>
      </c>
      <c r="H48" s="41">
        <f t="shared" si="6"/>
        <v>0</v>
      </c>
      <c r="I48" s="41">
        <f t="shared" si="4"/>
        <v>0</v>
      </c>
      <c r="J48" s="502">
        <f t="shared" si="4"/>
        <v>0</v>
      </c>
    </row>
    <row r="49" spans="1:11" s="283" customFormat="1" ht="15" customHeight="1" thickBot="1" x14ac:dyDescent="0.25">
      <c r="A49" s="390" t="s">
        <v>209</v>
      </c>
      <c r="B49" s="391"/>
      <c r="C49" s="504" t="s">
        <v>81</v>
      </c>
      <c r="D49" s="504">
        <f>(D24-C24)/C24</f>
        <v>-6.5809265944645678E-3</v>
      </c>
      <c r="E49" s="504">
        <f>(E24-D24)/D24</f>
        <v>3.8441155316652299E-2</v>
      </c>
      <c r="F49" s="504">
        <f>(F24-E24)/E24</f>
        <v>-1.3031987605941856E-2</v>
      </c>
      <c r="G49" s="504">
        <f>(G24-F24)/F24</f>
        <v>-3.4441366574330459E-2</v>
      </c>
      <c r="H49" s="504">
        <f t="shared" si="6"/>
        <v>-2.9664339676771713E-2</v>
      </c>
      <c r="I49" s="504">
        <f t="shared" si="4"/>
        <v>-6.8179130366223722E-2</v>
      </c>
      <c r="J49" s="505">
        <f t="shared" si="4"/>
        <v>-3.2998413537810564E-2</v>
      </c>
    </row>
    <row r="51" spans="1:11" s="349" customFormat="1" ht="52.15" customHeight="1" x14ac:dyDescent="0.3">
      <c r="A51" s="697" t="s">
        <v>308</v>
      </c>
      <c r="B51" s="697"/>
      <c r="C51" s="697"/>
      <c r="D51" s="697"/>
      <c r="E51" s="697"/>
      <c r="F51" s="697"/>
      <c r="G51" s="697"/>
      <c r="H51" s="697"/>
      <c r="I51" s="697"/>
      <c r="J51" s="482"/>
      <c r="K51" s="482"/>
    </row>
    <row r="52" spans="1:11" ht="9" customHeight="1" thickBot="1" x14ac:dyDescent="0.25">
      <c r="A52" s="373"/>
      <c r="B52" s="368"/>
      <c r="C52" s="506"/>
      <c r="D52" s="507"/>
    </row>
    <row r="53" spans="1:11" ht="15" customHeight="1" x14ac:dyDescent="0.2">
      <c r="A53" s="485" t="s">
        <v>0</v>
      </c>
      <c r="B53" s="486"/>
      <c r="C53" s="487" t="s">
        <v>1</v>
      </c>
      <c r="D53" s="499"/>
      <c r="E53" s="499"/>
      <c r="F53" s="499"/>
      <c r="G53" s="487"/>
      <c r="H53" s="487"/>
      <c r="I53" s="487"/>
      <c r="J53" s="508"/>
    </row>
    <row r="54" spans="1:11" ht="15" customHeight="1" x14ac:dyDescent="0.25">
      <c r="A54" s="489"/>
      <c r="B54" s="50"/>
      <c r="C54" s="100" t="s">
        <v>184</v>
      </c>
      <c r="D54" s="99" t="s">
        <v>200</v>
      </c>
      <c r="E54" s="99" t="s">
        <v>222</v>
      </c>
      <c r="F54" s="99" t="s">
        <v>266</v>
      </c>
      <c r="G54" s="102" t="s">
        <v>304</v>
      </c>
      <c r="H54" s="102" t="s">
        <v>315</v>
      </c>
      <c r="I54" s="102" t="s">
        <v>400</v>
      </c>
      <c r="J54" s="490" t="s">
        <v>425</v>
      </c>
    </row>
    <row r="55" spans="1:11" ht="15" customHeight="1" x14ac:dyDescent="0.2">
      <c r="A55" s="491" t="s">
        <v>63</v>
      </c>
      <c r="B55" s="8"/>
      <c r="C55" s="94" t="s">
        <v>81</v>
      </c>
      <c r="D55" s="94">
        <f t="shared" ref="D55:E62" si="7">100+(D6-$C6)/$C6*100</f>
        <v>66.079295154185019</v>
      </c>
      <c r="E55" s="94">
        <f t="shared" si="7"/>
        <v>55.608268383598784</v>
      </c>
      <c r="F55" s="94">
        <f t="shared" ref="F55:I65" si="8">100+(F6-$C6)/$C6*100</f>
        <v>46.35716706201287</v>
      </c>
      <c r="G55" s="94">
        <f t="shared" si="8"/>
        <v>46.35716706201287</v>
      </c>
      <c r="H55" s="94">
        <f t="shared" ref="H55" si="9">100+(H6-$C6)/$C6*100</f>
        <v>46.35716706201287</v>
      </c>
      <c r="I55" s="94">
        <f t="shared" si="8"/>
        <v>46.35716706201287</v>
      </c>
      <c r="J55" s="509">
        <f t="shared" ref="J55" si="10">100+(J6-$C6)/$C6*100</f>
        <v>46.35716706201287</v>
      </c>
    </row>
    <row r="56" spans="1:11" ht="15" customHeight="1" x14ac:dyDescent="0.2">
      <c r="A56" s="493" t="s">
        <v>64</v>
      </c>
      <c r="B56" s="8"/>
      <c r="C56" s="94" t="s">
        <v>81</v>
      </c>
      <c r="D56" s="94">
        <f t="shared" si="7"/>
        <v>103.61067503924647</v>
      </c>
      <c r="E56" s="94">
        <f t="shared" si="7"/>
        <v>135.16483516483515</v>
      </c>
      <c r="F56" s="94">
        <f t="shared" si="8"/>
        <v>135.16483516483515</v>
      </c>
      <c r="G56" s="94">
        <f t="shared" si="8"/>
        <v>135.16483516483515</v>
      </c>
      <c r="H56" s="94">
        <f t="shared" ref="H56" si="11">100+(H7-$C7)/$C7*100</f>
        <v>135.16483516483515</v>
      </c>
      <c r="I56" s="94">
        <f t="shared" si="8"/>
        <v>135.16483516483515</v>
      </c>
      <c r="J56" s="509">
        <f t="shared" ref="J56" si="12">100+(J7-$C7)/$C7*100</f>
        <v>135.16483516483515</v>
      </c>
    </row>
    <row r="57" spans="1:11" ht="15" customHeight="1" x14ac:dyDescent="0.2">
      <c r="A57" s="382" t="s">
        <v>73</v>
      </c>
      <c r="B57" s="6"/>
      <c r="C57" s="95" t="s">
        <v>81</v>
      </c>
      <c r="D57" s="95">
        <f t="shared" si="7"/>
        <v>100</v>
      </c>
      <c r="E57" s="95">
        <f t="shared" si="7"/>
        <v>100</v>
      </c>
      <c r="F57" s="95">
        <f t="shared" si="8"/>
        <v>100</v>
      </c>
      <c r="G57" s="95">
        <f t="shared" si="8"/>
        <v>100</v>
      </c>
      <c r="H57" s="95">
        <f t="shared" ref="H57" si="13">100+(H8-$C8)/$C8*100</f>
        <v>100</v>
      </c>
      <c r="I57" s="95">
        <f t="shared" si="8"/>
        <v>94.988696307460444</v>
      </c>
      <c r="J57" s="510">
        <f t="shared" ref="J57" si="14">100+(J8-$C8)/$C8*100</f>
        <v>71.21326299924641</v>
      </c>
    </row>
    <row r="58" spans="1:11" ht="15" customHeight="1" x14ac:dyDescent="0.2">
      <c r="A58" s="491" t="s">
        <v>74</v>
      </c>
      <c r="B58" s="8"/>
      <c r="C58" s="94" t="s">
        <v>81</v>
      </c>
      <c r="D58" s="94">
        <f t="shared" si="7"/>
        <v>104.99108734402851</v>
      </c>
      <c r="E58" s="94">
        <f t="shared" si="7"/>
        <v>112.69162210338681</v>
      </c>
      <c r="F58" s="94">
        <f t="shared" si="8"/>
        <v>112.69162210338681</v>
      </c>
      <c r="G58" s="94">
        <f t="shared" si="8"/>
        <v>112.69162210338681</v>
      </c>
      <c r="H58" s="94">
        <f t="shared" ref="H58" si="15">100+(H9-$C9)/$C9*100</f>
        <v>112.69162210338681</v>
      </c>
      <c r="I58" s="94">
        <f t="shared" si="8"/>
        <v>95.793226381461679</v>
      </c>
      <c r="J58" s="509">
        <f t="shared" ref="J58" si="16">100+(J9-$C9)/$C9*100</f>
        <v>95.793226381461679</v>
      </c>
    </row>
    <row r="59" spans="1:11" ht="15" customHeight="1" x14ac:dyDescent="0.2">
      <c r="A59" s="493" t="s">
        <v>158</v>
      </c>
      <c r="B59" s="8"/>
      <c r="C59" s="94" t="s">
        <v>81</v>
      </c>
      <c r="D59" s="94">
        <f t="shared" si="7"/>
        <v>100</v>
      </c>
      <c r="E59" s="94">
        <f t="shared" si="7"/>
        <v>100</v>
      </c>
      <c r="F59" s="94">
        <f t="shared" si="8"/>
        <v>100</v>
      </c>
      <c r="G59" s="94">
        <f t="shared" si="8"/>
        <v>100</v>
      </c>
      <c r="H59" s="94">
        <f t="shared" ref="H59" si="17">100+(H10-$C10)/$C10*100</f>
        <v>85.013351134846459</v>
      </c>
      <c r="I59" s="94">
        <f t="shared" si="8"/>
        <v>70.126835781041393</v>
      </c>
      <c r="J59" s="509">
        <f t="shared" ref="J59" si="18">100+(J10-$C10)/$C10*100</f>
        <v>43.825100133511356</v>
      </c>
    </row>
    <row r="60" spans="1:11" ht="15" customHeight="1" x14ac:dyDescent="0.2">
      <c r="A60" s="382" t="s">
        <v>66</v>
      </c>
      <c r="B60" s="6"/>
      <c r="C60" s="95" t="s">
        <v>81</v>
      </c>
      <c r="D60" s="95">
        <f t="shared" si="7"/>
        <v>103.30869412178811</v>
      </c>
      <c r="E60" s="95">
        <f t="shared" si="7"/>
        <v>103.30869412178811</v>
      </c>
      <c r="F60" s="95">
        <f t="shared" si="8"/>
        <v>103.30869412178811</v>
      </c>
      <c r="G60" s="95">
        <f t="shared" si="8"/>
        <v>103.30869412178811</v>
      </c>
      <c r="H60" s="95">
        <f t="shared" ref="H60" si="19">100+(H11-$C11)/$C11*100</f>
        <v>92.995424146427325</v>
      </c>
      <c r="I60" s="95">
        <f t="shared" si="8"/>
        <v>83.7029215065118</v>
      </c>
      <c r="J60" s="510">
        <f t="shared" ref="J60" si="20">100+(J11-$C11)/$C11*100</f>
        <v>78.739880323829638</v>
      </c>
    </row>
    <row r="61" spans="1:11" ht="15" customHeight="1" x14ac:dyDescent="0.2">
      <c r="A61" s="493" t="s">
        <v>67</v>
      </c>
      <c r="B61" s="8"/>
      <c r="C61" s="94" t="s">
        <v>81</v>
      </c>
      <c r="D61" s="94">
        <f t="shared" si="7"/>
        <v>101.38418948015996</v>
      </c>
      <c r="E61" s="94">
        <f t="shared" si="7"/>
        <v>101.78406644109506</v>
      </c>
      <c r="F61" s="94">
        <f t="shared" si="8"/>
        <v>101.78406644109506</v>
      </c>
      <c r="G61" s="94">
        <f t="shared" si="8"/>
        <v>58.043678868040608</v>
      </c>
      <c r="H61" s="94">
        <f t="shared" ref="H61" si="21">100+(H12-$C12)/$C12*100</f>
        <v>58.043678868040608</v>
      </c>
      <c r="I61" s="94">
        <f t="shared" si="8"/>
        <v>58.043678868040608</v>
      </c>
      <c r="J61" s="509">
        <f t="shared" ref="J61" si="22">100+(J12-$C12)/$C12*100</f>
        <v>58.043678868040608</v>
      </c>
    </row>
    <row r="62" spans="1:11" ht="15" customHeight="1" x14ac:dyDescent="0.2">
      <c r="A62" s="491" t="s">
        <v>68</v>
      </c>
      <c r="B62" s="8"/>
      <c r="C62" s="94" t="s">
        <v>81</v>
      </c>
      <c r="D62" s="94">
        <f t="shared" si="7"/>
        <v>101.3745704467354</v>
      </c>
      <c r="E62" s="94">
        <f t="shared" si="7"/>
        <v>102.40549828178695</v>
      </c>
      <c r="F62" s="94">
        <f t="shared" si="8"/>
        <v>102.40549828178695</v>
      </c>
      <c r="G62" s="94">
        <f t="shared" si="8"/>
        <v>102.40549828178695</v>
      </c>
      <c r="H62" s="94">
        <f t="shared" ref="H62" si="23">100+(H13-$C13)/$C13*100</f>
        <v>102.40549828178695</v>
      </c>
      <c r="I62" s="94">
        <f t="shared" si="8"/>
        <v>97.282099343955025</v>
      </c>
      <c r="J62" s="509">
        <f t="shared" ref="J62" si="24">100+(J13-$C13)/$C13*100</f>
        <v>97.282099343955025</v>
      </c>
    </row>
    <row r="63" spans="1:11" ht="15" customHeight="1" x14ac:dyDescent="0.2">
      <c r="A63" s="382" t="s">
        <v>69</v>
      </c>
      <c r="B63" s="6"/>
      <c r="C63" s="95" t="s">
        <v>81</v>
      </c>
      <c r="D63" s="95">
        <f t="shared" ref="D63:E72" si="25">100+(D14-$C14)/$C14*100</f>
        <v>102.2</v>
      </c>
      <c r="E63" s="95">
        <f>100+(E14-$C14)/$C14*100</f>
        <v>102.92500000000001</v>
      </c>
      <c r="F63" s="95">
        <f t="shared" si="8"/>
        <v>102.92500000000001</v>
      </c>
      <c r="G63" s="95">
        <f t="shared" si="8"/>
        <v>102.92500000000001</v>
      </c>
      <c r="H63" s="95">
        <f t="shared" ref="H63" si="26">100+(H14-$C14)/$C14*100</f>
        <v>102.92500000000001</v>
      </c>
      <c r="I63" s="95">
        <f t="shared" si="8"/>
        <v>102.92500000000001</v>
      </c>
      <c r="J63" s="510">
        <f t="shared" ref="J63" si="27">100+(J14-$C14)/$C14*100</f>
        <v>102.92500000000001</v>
      </c>
    </row>
    <row r="64" spans="1:11" ht="15" customHeight="1" x14ac:dyDescent="0.2">
      <c r="A64" s="491" t="s">
        <v>115</v>
      </c>
      <c r="B64" s="8"/>
      <c r="C64" s="94" t="s">
        <v>81</v>
      </c>
      <c r="D64" s="94">
        <f t="shared" si="25"/>
        <v>101.0146103896104</v>
      </c>
      <c r="E64" s="94">
        <f t="shared" si="25"/>
        <v>101.0146103896104</v>
      </c>
      <c r="F64" s="94">
        <f t="shared" si="8"/>
        <v>101.0146103896104</v>
      </c>
      <c r="G64" s="94">
        <f t="shared" si="8"/>
        <v>101.0146103896104</v>
      </c>
      <c r="H64" s="94">
        <f t="shared" ref="H64" si="28">100+(H15-$C15)/$C15*100</f>
        <v>93.952922077922068</v>
      </c>
      <c r="I64" s="94">
        <f t="shared" si="8"/>
        <v>85.876623376623371</v>
      </c>
      <c r="J64" s="509">
        <f t="shared" ref="J64" si="29">100+(J15-$C15)/$C15*100</f>
        <v>85.876623376623371</v>
      </c>
    </row>
    <row r="65" spans="1:10" ht="15" customHeight="1" x14ac:dyDescent="0.2">
      <c r="A65" s="493" t="s">
        <v>70</v>
      </c>
      <c r="B65" s="8"/>
      <c r="C65" s="94" t="s">
        <v>81</v>
      </c>
      <c r="D65" s="94">
        <f t="shared" si="25"/>
        <v>96.229936543486389</v>
      </c>
      <c r="E65" s="94">
        <f>100+(E16-$C16)/$C16*100</f>
        <v>96.229936543486389</v>
      </c>
      <c r="F65" s="94">
        <f t="shared" si="8"/>
        <v>96.229936543486389</v>
      </c>
      <c r="G65" s="94">
        <f t="shared" si="8"/>
        <v>96.229936543486389</v>
      </c>
      <c r="H65" s="94">
        <f t="shared" ref="H65" si="30">100+(H16-$C16)/$C16*100</f>
        <v>96.229936543486389</v>
      </c>
      <c r="I65" s="94">
        <f t="shared" si="8"/>
        <v>96.229936543486389</v>
      </c>
      <c r="J65" s="509">
        <f t="shared" ref="J65" si="31">100+(J16-$C16)/$C16*100</f>
        <v>96.229936543486389</v>
      </c>
    </row>
    <row r="66" spans="1:10" ht="15" customHeight="1" x14ac:dyDescent="0.2">
      <c r="A66" s="382" t="s">
        <v>71</v>
      </c>
      <c r="B66" s="6"/>
      <c r="C66" s="95" t="s">
        <v>81</v>
      </c>
      <c r="D66" s="95">
        <f t="shared" si="25"/>
        <v>100</v>
      </c>
      <c r="E66" s="95">
        <f t="shared" ref="E66:I72" si="32">100+(E17-$C17)/$C17*100</f>
        <v>100</v>
      </c>
      <c r="F66" s="95">
        <f t="shared" si="32"/>
        <v>100</v>
      </c>
      <c r="G66" s="95">
        <f t="shared" si="32"/>
        <v>100</v>
      </c>
      <c r="H66" s="95">
        <f t="shared" si="32"/>
        <v>100</v>
      </c>
      <c r="I66" s="95">
        <f t="shared" si="32"/>
        <v>46.729285474672935</v>
      </c>
      <c r="J66" s="510">
        <f t="shared" ref="J66" si="33">100+(J17-$C17)/$C17*100</f>
        <v>46.729285474672935</v>
      </c>
    </row>
    <row r="67" spans="1:10" ht="15" customHeight="1" x14ac:dyDescent="0.2">
      <c r="A67" s="491" t="s">
        <v>75</v>
      </c>
      <c r="B67" s="8"/>
      <c r="C67" s="94" t="s">
        <v>81</v>
      </c>
      <c r="D67" s="94">
        <f t="shared" si="25"/>
        <v>100</v>
      </c>
      <c r="E67" s="94">
        <f t="shared" ref="E67:I68" si="34">100+(E18-$C18)/$C18*100</f>
        <v>104.45652173913042</v>
      </c>
      <c r="F67" s="94">
        <f t="shared" si="34"/>
        <v>95.934782608695656</v>
      </c>
      <c r="G67" s="94">
        <f t="shared" si="34"/>
        <v>86.304347826086968</v>
      </c>
      <c r="H67" s="94">
        <f t="shared" si="34"/>
        <v>83.434782608695656</v>
      </c>
      <c r="I67" s="94">
        <f t="shared" si="34"/>
        <v>85.913043478260875</v>
      </c>
      <c r="J67" s="509">
        <f t="shared" ref="J67" si="35">100+(J18-$C18)/$C18*100</f>
        <v>85.913043478260875</v>
      </c>
    </row>
    <row r="68" spans="1:10" ht="15" customHeight="1" x14ac:dyDescent="0.2">
      <c r="A68" s="493" t="s">
        <v>76</v>
      </c>
      <c r="B68" s="8"/>
      <c r="C68" s="94" t="s">
        <v>81</v>
      </c>
      <c r="D68" s="94">
        <f t="shared" si="25"/>
        <v>102.11111111111111</v>
      </c>
      <c r="E68" s="94">
        <f t="shared" si="34"/>
        <v>102.11111111111111</v>
      </c>
      <c r="F68" s="94">
        <f t="shared" si="34"/>
        <v>102.11111111111111</v>
      </c>
      <c r="G68" s="94">
        <f t="shared" si="34"/>
        <v>102.11111111111111</v>
      </c>
      <c r="H68" s="94">
        <f t="shared" si="34"/>
        <v>102.11111111111111</v>
      </c>
      <c r="I68" s="94">
        <f t="shared" si="34"/>
        <v>90.888888888888886</v>
      </c>
      <c r="J68" s="509">
        <f t="shared" ref="J68" si="36">100+(J19-$C19)/$C19*100</f>
        <v>90.888888888888886</v>
      </c>
    </row>
    <row r="69" spans="1:10" ht="15" customHeight="1" x14ac:dyDescent="0.2">
      <c r="A69" s="382" t="s">
        <v>77</v>
      </c>
      <c r="B69" s="6"/>
      <c r="C69" s="95" t="s">
        <v>81</v>
      </c>
      <c r="D69" s="95">
        <f t="shared" si="25"/>
        <v>101.31675201170447</v>
      </c>
      <c r="E69" s="95">
        <f t="shared" si="32"/>
        <v>101.31675201170447</v>
      </c>
      <c r="F69" s="95">
        <f t="shared" si="32"/>
        <v>101.31675201170447</v>
      </c>
      <c r="G69" s="95">
        <f t="shared" si="32"/>
        <v>101.31675201170447</v>
      </c>
      <c r="H69" s="95">
        <f t="shared" si="32"/>
        <v>82.918800292611564</v>
      </c>
      <c r="I69" s="95">
        <f t="shared" si="32"/>
        <v>82.845647403072419</v>
      </c>
      <c r="J69" s="510">
        <f t="shared" ref="J69" si="37">100+(J20-$C20)/$C20*100</f>
        <v>82.845647403072419</v>
      </c>
    </row>
    <row r="70" spans="1:10" ht="15" customHeight="1" x14ac:dyDescent="0.2">
      <c r="A70" s="503" t="s">
        <v>72</v>
      </c>
      <c r="B70" s="8"/>
      <c r="C70" s="94" t="s">
        <v>81</v>
      </c>
      <c r="D70" s="94">
        <f t="shared" si="25"/>
        <v>102.42057488653555</v>
      </c>
      <c r="E70" s="94">
        <f t="shared" si="32"/>
        <v>126.57589510842161</v>
      </c>
      <c r="F70" s="94">
        <f t="shared" si="32"/>
        <v>126.57589510842161</v>
      </c>
      <c r="G70" s="94">
        <f t="shared" si="32"/>
        <v>126.57589510842161</v>
      </c>
      <c r="H70" s="94">
        <f t="shared" si="32"/>
        <v>126.57589510842161</v>
      </c>
      <c r="I70" s="94">
        <f t="shared" si="32"/>
        <v>126.57589510842161</v>
      </c>
      <c r="J70" s="509">
        <f t="shared" ref="J70" si="38">100+(J21-$C21)/$C21*100</f>
        <v>126.57589510842161</v>
      </c>
    </row>
    <row r="71" spans="1:10" ht="15" customHeight="1" x14ac:dyDescent="0.2">
      <c r="A71" s="503" t="s">
        <v>78</v>
      </c>
      <c r="B71" s="8"/>
      <c r="C71" s="94" t="s">
        <v>81</v>
      </c>
      <c r="D71" s="94">
        <f t="shared" si="25"/>
        <v>101.50025866528713</v>
      </c>
      <c r="E71" s="94">
        <f t="shared" si="32"/>
        <v>157.83755819968962</v>
      </c>
      <c r="F71" s="94">
        <f t="shared" si="32"/>
        <v>157.83755819968962</v>
      </c>
      <c r="G71" s="94">
        <f t="shared" si="32"/>
        <v>157.83755819968962</v>
      </c>
      <c r="H71" s="94">
        <f t="shared" si="32"/>
        <v>157.83755819968962</v>
      </c>
      <c r="I71" s="94">
        <f t="shared" si="32"/>
        <v>157.83755819968962</v>
      </c>
      <c r="J71" s="509">
        <f t="shared" ref="J71" si="39">100+(J22-$C22)/$C22*100</f>
        <v>157.83755819968962</v>
      </c>
    </row>
    <row r="72" spans="1:10" ht="15" customHeight="1" thickBot="1" x14ac:dyDescent="0.25">
      <c r="A72" s="511" t="s">
        <v>170</v>
      </c>
      <c r="B72" s="512"/>
      <c r="C72" s="513" t="s">
        <v>81</v>
      </c>
      <c r="D72" s="513">
        <f t="shared" si="25"/>
        <v>101.71111111111112</v>
      </c>
      <c r="E72" s="513">
        <f t="shared" si="32"/>
        <v>94.444444444444443</v>
      </c>
      <c r="F72" s="513">
        <f t="shared" si="32"/>
        <v>93.333333333333329</v>
      </c>
      <c r="G72" s="513">
        <f t="shared" si="32"/>
        <v>93.333333333333329</v>
      </c>
      <c r="H72" s="513">
        <f t="shared" si="32"/>
        <v>93.333333333333329</v>
      </c>
      <c r="I72" s="513">
        <f t="shared" si="32"/>
        <v>93.333333333333329</v>
      </c>
      <c r="J72" s="514">
        <f t="shared" ref="J72" si="40">100+(J23-$C23)/$C23*100</f>
        <v>93.333333333333329</v>
      </c>
    </row>
    <row r="73" spans="1:10" ht="9" customHeight="1" x14ac:dyDescent="0.2">
      <c r="A73" s="696"/>
      <c r="B73" s="696"/>
      <c r="E73" s="299"/>
    </row>
    <row r="74" spans="1:10" ht="36" customHeight="1" x14ac:dyDescent="0.2">
      <c r="A74" s="698"/>
      <c r="B74" s="698"/>
      <c r="C74" s="698"/>
      <c r="D74" s="698"/>
      <c r="E74" s="698"/>
      <c r="F74" s="698"/>
      <c r="G74" s="698"/>
      <c r="H74" s="698"/>
      <c r="I74" s="698"/>
    </row>
    <row r="75" spans="1:10" x14ac:dyDescent="0.2">
      <c r="A75" s="299"/>
      <c r="B75" s="299"/>
      <c r="C75" s="299"/>
    </row>
  </sheetData>
  <sheetProtection selectLockedCells="1" selectUnlockedCells="1"/>
  <mergeCells count="5">
    <mergeCell ref="A73:B73"/>
    <mergeCell ref="A1:I1"/>
    <mergeCell ref="A26:I26"/>
    <mergeCell ref="A51:I51"/>
    <mergeCell ref="A74:I74"/>
  </mergeCells>
  <pageMargins left="0.74803149606299213" right="0.74803149606299213" top="0.98425196850393704" bottom="0.98425196850393704" header="0.43307086614173229" footer="0"/>
  <pageSetup paperSize="9" scale="60" orientation="portrait" r:id="rId1"/>
  <headerFooter alignWithMargins="0">
    <oddHeader>&amp;C&amp;"Arial,Negrita"&amp;14Precios Públicos del crédito matriculado en Másteres Oficiales en la experimentalidad MÍNIMA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20">
    <tabColor rgb="FF00B050"/>
  </sheetPr>
  <dimension ref="A1:V74"/>
  <sheetViews>
    <sheetView zoomScaleNormal="100" workbookViewId="0">
      <selection activeCell="F19" sqref="F19"/>
    </sheetView>
  </sheetViews>
  <sheetFormatPr baseColWidth="10" defaultRowHeight="12.75" x14ac:dyDescent="0.2"/>
  <cols>
    <col min="1" max="1" width="27.7109375" style="282" customWidth="1"/>
    <col min="2" max="2" width="7.140625" style="282" customWidth="1"/>
    <col min="3" max="3" width="15.7109375" style="282" customWidth="1"/>
    <col min="4" max="4" width="15.7109375" style="299" customWidth="1"/>
    <col min="5" max="9" width="15.7109375" style="282" customWidth="1"/>
    <col min="10" max="16384" width="11.42578125" style="282"/>
  </cols>
  <sheetData>
    <row r="1" spans="1:11" s="522" customFormat="1" ht="55.9" customHeight="1" x14ac:dyDescent="0.2">
      <c r="A1" s="700" t="s">
        <v>309</v>
      </c>
      <c r="B1" s="700"/>
      <c r="C1" s="700"/>
      <c r="D1" s="700"/>
      <c r="E1" s="700"/>
      <c r="F1" s="700"/>
      <c r="G1" s="700"/>
      <c r="H1" s="700"/>
      <c r="I1" s="700"/>
      <c r="J1" s="700"/>
      <c r="K1" s="521"/>
    </row>
    <row r="2" spans="1:11" ht="4.5" customHeight="1" thickBot="1" x14ac:dyDescent="0.25">
      <c r="A2" s="22"/>
      <c r="B2" s="23"/>
      <c r="C2" s="56"/>
      <c r="D2" s="56"/>
      <c r="E2" s="43"/>
      <c r="F2" s="56"/>
      <c r="G2" s="56"/>
      <c r="H2" s="56"/>
      <c r="I2" s="56"/>
      <c r="J2" s="136"/>
    </row>
    <row r="3" spans="1:11" ht="15" customHeight="1" x14ac:dyDescent="0.2">
      <c r="A3" s="485" t="s">
        <v>0</v>
      </c>
      <c r="B3" s="486"/>
      <c r="C3" s="487" t="s">
        <v>1</v>
      </c>
      <c r="D3" s="499"/>
      <c r="E3" s="499"/>
      <c r="F3" s="499"/>
      <c r="G3" s="487"/>
      <c r="H3" s="487"/>
      <c r="I3" s="487"/>
      <c r="J3" s="508"/>
    </row>
    <row r="4" spans="1:11" ht="15" customHeight="1" x14ac:dyDescent="0.25">
      <c r="A4" s="524"/>
      <c r="B4" s="49"/>
      <c r="C4" s="66" t="s">
        <v>184</v>
      </c>
      <c r="D4" s="66" t="s">
        <v>200</v>
      </c>
      <c r="E4" s="66" t="s">
        <v>222</v>
      </c>
      <c r="F4" s="66" t="s">
        <v>266</v>
      </c>
      <c r="G4" s="102" t="s">
        <v>304</v>
      </c>
      <c r="H4" s="102" t="s">
        <v>315</v>
      </c>
      <c r="I4" s="102" t="s">
        <v>400</v>
      </c>
      <c r="J4" s="490" t="s">
        <v>425</v>
      </c>
    </row>
    <row r="5" spans="1:11" ht="15" customHeight="1" x14ac:dyDescent="0.2">
      <c r="A5" s="491" t="s">
        <v>63</v>
      </c>
      <c r="B5" s="8"/>
      <c r="C5" s="28">
        <v>29.51</v>
      </c>
      <c r="D5" s="28">
        <v>19.5</v>
      </c>
      <c r="E5" s="28">
        <v>16.41</v>
      </c>
      <c r="F5" s="28">
        <v>13.68</v>
      </c>
      <c r="G5" s="28">
        <v>13.68</v>
      </c>
      <c r="H5" s="28">
        <v>13.68</v>
      </c>
      <c r="I5" s="28">
        <v>13.68</v>
      </c>
      <c r="J5" s="495">
        <f>'T.3.1. MÁSTER Habilitante'!C8</f>
        <v>13.68</v>
      </c>
      <c r="K5" s="290"/>
    </row>
    <row r="6" spans="1:11" ht="15" customHeight="1" x14ac:dyDescent="0.2">
      <c r="A6" s="493" t="s">
        <v>64</v>
      </c>
      <c r="B6" s="8"/>
      <c r="C6" s="28">
        <v>19.11</v>
      </c>
      <c r="D6" s="28">
        <v>19.8</v>
      </c>
      <c r="E6" s="28">
        <v>20.2</v>
      </c>
      <c r="F6" s="28">
        <v>20.2</v>
      </c>
      <c r="G6" s="28">
        <v>20.2</v>
      </c>
      <c r="H6" s="28">
        <v>20.2</v>
      </c>
      <c r="I6" s="28">
        <v>20.2</v>
      </c>
      <c r="J6" s="495">
        <f>'T.3.1. MÁSTER Habilitante'!D9</f>
        <v>20.2</v>
      </c>
    </row>
    <row r="7" spans="1:11" ht="15" customHeight="1" x14ac:dyDescent="0.2">
      <c r="A7" s="382" t="s">
        <v>73</v>
      </c>
      <c r="B7" s="6"/>
      <c r="C7" s="30">
        <v>26.54</v>
      </c>
      <c r="D7" s="30">
        <v>26.54</v>
      </c>
      <c r="E7" s="30">
        <v>26.54</v>
      </c>
      <c r="F7" s="30">
        <v>26.54</v>
      </c>
      <c r="G7" s="30">
        <v>26.54</v>
      </c>
      <c r="H7" s="30">
        <v>26.54</v>
      </c>
      <c r="I7" s="30">
        <v>25.21</v>
      </c>
      <c r="J7" s="525">
        <f>'T.3.1. MÁSTER Habilitante'!C10</f>
        <v>18.899999999999999</v>
      </c>
      <c r="K7" s="315"/>
    </row>
    <row r="8" spans="1:11" s="483" customFormat="1" ht="15" customHeight="1" x14ac:dyDescent="0.2">
      <c r="A8" s="379" t="s">
        <v>74</v>
      </c>
      <c r="B8" s="8"/>
      <c r="C8" s="28">
        <v>25.81</v>
      </c>
      <c r="D8" s="28">
        <v>27.1</v>
      </c>
      <c r="E8" s="28">
        <v>27.1</v>
      </c>
      <c r="F8" s="28">
        <v>27.1</v>
      </c>
      <c r="G8" s="28">
        <v>27.1</v>
      </c>
      <c r="H8" s="28">
        <v>27.1</v>
      </c>
      <c r="I8" s="28">
        <v>23.04</v>
      </c>
      <c r="J8" s="495">
        <f>'T.3.1. MÁSTER Habilitante'!E11</f>
        <v>23.04</v>
      </c>
    </row>
    <row r="9" spans="1:11" ht="15" customHeight="1" x14ac:dyDescent="0.2">
      <c r="A9" s="379" t="s">
        <v>159</v>
      </c>
      <c r="B9" s="8"/>
      <c r="C9" s="28">
        <v>24.61</v>
      </c>
      <c r="D9" s="28">
        <v>24.61</v>
      </c>
      <c r="E9" s="28">
        <v>24.61</v>
      </c>
      <c r="F9" s="28">
        <v>24.61</v>
      </c>
      <c r="G9" s="28">
        <v>24.61</v>
      </c>
      <c r="H9" s="28">
        <v>20.92</v>
      </c>
      <c r="I9" s="28">
        <v>17.260000000000002</v>
      </c>
      <c r="J9" s="495">
        <f>'T.3.1. MÁSTER Habilitante'!F12</f>
        <v>10.79</v>
      </c>
    </row>
    <row r="10" spans="1:11" s="483" customFormat="1" ht="15" customHeight="1" x14ac:dyDescent="0.2">
      <c r="A10" s="382" t="s">
        <v>66</v>
      </c>
      <c r="B10" s="6"/>
      <c r="C10" s="30">
        <v>16.09</v>
      </c>
      <c r="D10" s="30">
        <v>16.62</v>
      </c>
      <c r="E10" s="30">
        <v>16.62</v>
      </c>
      <c r="F10" s="30">
        <v>16.62</v>
      </c>
      <c r="G10" s="30">
        <v>16.62</v>
      </c>
      <c r="H10" s="30">
        <v>14.96</v>
      </c>
      <c r="I10" s="30">
        <v>13.46</v>
      </c>
      <c r="J10" s="525">
        <f>'T.3.1. MÁSTER Habilitante'!D13</f>
        <v>15.08</v>
      </c>
    </row>
    <row r="11" spans="1:11" ht="15" customHeight="1" x14ac:dyDescent="0.2">
      <c r="A11" s="379" t="s">
        <v>67</v>
      </c>
      <c r="B11" s="8"/>
      <c r="C11" s="28">
        <v>21.01</v>
      </c>
      <c r="D11" s="28">
        <v>21.3</v>
      </c>
      <c r="E11" s="28">
        <v>21.39</v>
      </c>
      <c r="F11" s="28">
        <v>21.39</v>
      </c>
      <c r="G11" s="28">
        <v>12.13</v>
      </c>
      <c r="H11" s="28">
        <v>12.13</v>
      </c>
      <c r="I11" s="28">
        <v>12.13</v>
      </c>
      <c r="J11" s="495">
        <f>'T.3.1. MÁSTER Habilitante'!F14</f>
        <v>12.13</v>
      </c>
    </row>
    <row r="12" spans="1:11" s="483" customFormat="1" ht="15" customHeight="1" x14ac:dyDescent="0.2">
      <c r="A12" s="379" t="s">
        <v>68</v>
      </c>
      <c r="B12" s="8"/>
      <c r="C12" s="28">
        <v>32.01</v>
      </c>
      <c r="D12" s="28">
        <v>32.450000000000003</v>
      </c>
      <c r="E12" s="28">
        <v>32.78</v>
      </c>
      <c r="F12" s="28">
        <v>32.78</v>
      </c>
      <c r="G12" s="28">
        <v>32.78</v>
      </c>
      <c r="H12" s="28">
        <v>32.78</v>
      </c>
      <c r="I12" s="28">
        <v>31.14</v>
      </c>
      <c r="J12" s="495">
        <f>'T.3.1. MÁSTER Habilitante'!C15</f>
        <v>31.14</v>
      </c>
    </row>
    <row r="13" spans="1:11" ht="15" customHeight="1" x14ac:dyDescent="0.2">
      <c r="A13" s="382" t="s">
        <v>160</v>
      </c>
      <c r="B13" s="6"/>
      <c r="C13" s="30">
        <v>40</v>
      </c>
      <c r="D13" s="30">
        <v>40.880000000000003</v>
      </c>
      <c r="E13" s="30">
        <v>41.17</v>
      </c>
      <c r="F13" s="30">
        <v>41.17</v>
      </c>
      <c r="G13" s="30">
        <v>41.17</v>
      </c>
      <c r="H13" s="30">
        <v>41.17</v>
      </c>
      <c r="I13" s="30">
        <v>41.17</v>
      </c>
      <c r="J13" s="525">
        <f>'T.3.1. MÁSTER Habilitante'!C16</f>
        <v>41.17</v>
      </c>
    </row>
    <row r="14" spans="1:11" ht="15" customHeight="1" x14ac:dyDescent="0.2">
      <c r="A14" s="379" t="s">
        <v>115</v>
      </c>
      <c r="B14" s="8"/>
      <c r="C14" s="28">
        <v>16.149999999999999</v>
      </c>
      <c r="D14" s="28">
        <v>16.309999999999999</v>
      </c>
      <c r="E14" s="28">
        <v>16.309999999999999</v>
      </c>
      <c r="F14" s="28">
        <v>16.309999999999999</v>
      </c>
      <c r="G14" s="28">
        <v>16.309999999999999</v>
      </c>
      <c r="H14" s="28">
        <v>15.17</v>
      </c>
      <c r="I14" s="28">
        <v>13.86</v>
      </c>
      <c r="J14" s="495">
        <f>'T.3.1. MÁSTER Habilitante'!G17</f>
        <v>13.86</v>
      </c>
    </row>
    <row r="15" spans="1:11" ht="15" customHeight="1" x14ac:dyDescent="0.2">
      <c r="A15" s="379" t="s">
        <v>70</v>
      </c>
      <c r="B15" s="8"/>
      <c r="C15" s="28">
        <v>16.61</v>
      </c>
      <c r="D15" s="28">
        <v>17.55</v>
      </c>
      <c r="E15" s="28">
        <v>17.55</v>
      </c>
      <c r="F15" s="28">
        <v>17.55</v>
      </c>
      <c r="G15" s="28">
        <v>17.55</v>
      </c>
      <c r="H15" s="28">
        <v>17.55</v>
      </c>
      <c r="I15" s="28">
        <v>17.55</v>
      </c>
      <c r="J15" s="495">
        <f>'T.3.1. MÁSTER Habilitante'!F18</f>
        <v>17.55</v>
      </c>
    </row>
    <row r="16" spans="1:11" ht="15" customHeight="1" x14ac:dyDescent="0.2">
      <c r="A16" s="382" t="s">
        <v>71</v>
      </c>
      <c r="B16" s="6"/>
      <c r="C16" s="30">
        <v>20.25</v>
      </c>
      <c r="D16" s="30">
        <v>20.25</v>
      </c>
      <c r="E16" s="30">
        <v>20.25</v>
      </c>
      <c r="F16" s="30">
        <v>20.25</v>
      </c>
      <c r="G16" s="30">
        <v>20.25</v>
      </c>
      <c r="H16" s="30">
        <v>20.25</v>
      </c>
      <c r="I16" s="30">
        <v>9.85</v>
      </c>
      <c r="J16" s="525">
        <f>'T.3.1. MÁSTER Habilitante'!D19</f>
        <v>9.85</v>
      </c>
    </row>
    <row r="17" spans="1:10" ht="15" customHeight="1" x14ac:dyDescent="0.2">
      <c r="A17" s="379" t="s">
        <v>75</v>
      </c>
      <c r="B17" s="8"/>
      <c r="C17" s="28">
        <v>35</v>
      </c>
      <c r="D17" s="28">
        <v>35</v>
      </c>
      <c r="E17" s="28">
        <v>35</v>
      </c>
      <c r="F17" s="28">
        <v>31.5</v>
      </c>
      <c r="G17" s="28">
        <v>28.35</v>
      </c>
      <c r="H17" s="28">
        <v>25.52</v>
      </c>
      <c r="I17" s="28">
        <v>24.24</v>
      </c>
      <c r="J17" s="495">
        <f>'T.3.1. MÁSTER Habilitante'!F20</f>
        <v>24.24</v>
      </c>
    </row>
    <row r="18" spans="1:10" ht="15" customHeight="1" x14ac:dyDescent="0.2">
      <c r="A18" s="379" t="s">
        <v>111</v>
      </c>
      <c r="B18" s="8"/>
      <c r="C18" s="28">
        <v>23</v>
      </c>
      <c r="D18" s="28">
        <v>23.48</v>
      </c>
      <c r="E18" s="28">
        <v>23.48</v>
      </c>
      <c r="F18" s="28">
        <v>23.48</v>
      </c>
      <c r="G18" s="28">
        <v>23.48</v>
      </c>
      <c r="H18" s="28">
        <v>23.48</v>
      </c>
      <c r="I18" s="28">
        <v>19.96</v>
      </c>
      <c r="J18" s="495">
        <f>'T.3.1. MÁSTER Habilitante'!E21</f>
        <v>19.96</v>
      </c>
    </row>
    <row r="19" spans="1:10" s="484" customFormat="1" ht="15" customHeight="1" x14ac:dyDescent="0.2">
      <c r="A19" s="382" t="s">
        <v>77</v>
      </c>
      <c r="B19" s="6"/>
      <c r="C19" s="30">
        <v>27.34</v>
      </c>
      <c r="D19" s="30">
        <v>27.7</v>
      </c>
      <c r="E19" s="30">
        <v>27.7</v>
      </c>
      <c r="F19" s="30">
        <v>27.7</v>
      </c>
      <c r="G19" s="30">
        <v>27.7</v>
      </c>
      <c r="H19" s="30">
        <v>22.67</v>
      </c>
      <c r="I19" s="30">
        <v>22.65</v>
      </c>
      <c r="J19" s="525">
        <f>'T.3.1. MÁSTER Habilitante'!C22</f>
        <v>22.65</v>
      </c>
    </row>
    <row r="20" spans="1:10" ht="15" customHeight="1" x14ac:dyDescent="0.2">
      <c r="A20" s="379" t="s">
        <v>72</v>
      </c>
      <c r="B20" s="8"/>
      <c r="C20" s="28">
        <v>14.65</v>
      </c>
      <c r="D20" s="28">
        <v>15</v>
      </c>
      <c r="E20" s="28">
        <v>18.62</v>
      </c>
      <c r="F20" s="28">
        <v>18.62</v>
      </c>
      <c r="G20" s="28">
        <v>20</v>
      </c>
      <c r="H20" s="28">
        <v>20</v>
      </c>
      <c r="I20" s="28">
        <v>20</v>
      </c>
      <c r="J20" s="495">
        <f>'T.3.1. MÁSTER Habilitante'!F23</f>
        <v>20</v>
      </c>
    </row>
    <row r="21" spans="1:10" ht="15" customHeight="1" x14ac:dyDescent="0.2">
      <c r="A21" s="379" t="s">
        <v>78</v>
      </c>
      <c r="B21" s="8"/>
      <c r="C21" s="28">
        <v>19.329999999999998</v>
      </c>
      <c r="D21" s="28">
        <v>19.62</v>
      </c>
      <c r="E21" s="28">
        <v>19.62</v>
      </c>
      <c r="F21" s="28">
        <v>19.62</v>
      </c>
      <c r="G21" s="28">
        <v>19.62</v>
      </c>
      <c r="H21" s="28">
        <v>19.62</v>
      </c>
      <c r="I21" s="28">
        <v>19.62</v>
      </c>
      <c r="J21" s="495">
        <f>'T.3.1. MÁSTER Habilitante'!E24</f>
        <v>19.62</v>
      </c>
    </row>
    <row r="22" spans="1:10" s="484" customFormat="1" ht="15" customHeight="1" x14ac:dyDescent="0.2">
      <c r="A22" s="382" t="s">
        <v>170</v>
      </c>
      <c r="B22" s="6"/>
      <c r="C22" s="30">
        <v>26.24</v>
      </c>
      <c r="D22" s="30">
        <v>32</v>
      </c>
      <c r="E22" s="30">
        <v>33.75</v>
      </c>
      <c r="F22" s="30">
        <v>33.75</v>
      </c>
      <c r="G22" s="30">
        <v>33.75</v>
      </c>
      <c r="H22" s="30">
        <v>33.75</v>
      </c>
      <c r="I22" s="30">
        <v>33.75</v>
      </c>
      <c r="J22" s="525">
        <f>'T.3.1. MÁSTER Habilitante'!D25</f>
        <v>33.75</v>
      </c>
    </row>
    <row r="23" spans="1:10" s="283" customFormat="1" ht="15" customHeight="1" thickBot="1" x14ac:dyDescent="0.25">
      <c r="A23" s="390" t="s">
        <v>126</v>
      </c>
      <c r="B23" s="391"/>
      <c r="C23" s="496">
        <f t="shared" ref="C23:G23" si="0">AVERAGE(C5:C22)</f>
        <v>24.069999999999997</v>
      </c>
      <c r="D23" s="496">
        <f t="shared" si="0"/>
        <v>24.206111111111113</v>
      </c>
      <c r="E23" s="496">
        <f t="shared" si="0"/>
        <v>24.394444444444446</v>
      </c>
      <c r="F23" s="496">
        <f t="shared" si="0"/>
        <v>24.048333333333332</v>
      </c>
      <c r="G23" s="496">
        <f t="shared" si="0"/>
        <v>23.435555555555556</v>
      </c>
      <c r="H23" s="496">
        <v>22.638333333333335</v>
      </c>
      <c r="I23" s="496">
        <v>21.042777777777776</v>
      </c>
      <c r="J23" s="498">
        <f>AVERAGE(J5:J22)</f>
        <v>20.422777777777778</v>
      </c>
    </row>
    <row r="24" spans="1:10" ht="24.75" customHeight="1" x14ac:dyDescent="0.2">
      <c r="A24" s="154"/>
    </row>
    <row r="25" spans="1:10" ht="51.6" customHeight="1" x14ac:dyDescent="0.25">
      <c r="A25" s="701" t="s">
        <v>310</v>
      </c>
      <c r="B25" s="701"/>
      <c r="C25" s="701"/>
      <c r="D25" s="701"/>
      <c r="E25" s="701"/>
      <c r="F25" s="701"/>
      <c r="G25" s="701"/>
      <c r="H25" s="701"/>
      <c r="I25" s="701"/>
      <c r="J25" s="701"/>
    </row>
    <row r="26" spans="1:10" ht="3" customHeight="1" thickBot="1" x14ac:dyDescent="0.25">
      <c r="A26" s="22"/>
      <c r="B26" s="23"/>
      <c r="C26" s="56"/>
      <c r="D26" s="56"/>
      <c r="E26" s="43"/>
      <c r="F26" s="56"/>
      <c r="G26" s="43"/>
      <c r="H26" s="43"/>
      <c r="I26" s="43"/>
      <c r="J26" s="43"/>
    </row>
    <row r="27" spans="1:10" ht="15" customHeight="1" x14ac:dyDescent="0.2">
      <c r="A27" s="485" t="s">
        <v>0</v>
      </c>
      <c r="B27" s="486"/>
      <c r="C27" s="487" t="s">
        <v>1</v>
      </c>
      <c r="D27" s="499"/>
      <c r="E27" s="499"/>
      <c r="F27" s="499"/>
      <c r="G27" s="487"/>
      <c r="H27" s="487"/>
      <c r="I27" s="487"/>
      <c r="J27" s="500"/>
    </row>
    <row r="28" spans="1:10" ht="15" customHeight="1" x14ac:dyDescent="0.25">
      <c r="A28" s="489"/>
      <c r="B28" s="50"/>
      <c r="C28" s="99" t="s">
        <v>184</v>
      </c>
      <c r="D28" s="99" t="s">
        <v>200</v>
      </c>
      <c r="E28" s="99" t="s">
        <v>222</v>
      </c>
      <c r="F28" s="99" t="s">
        <v>266</v>
      </c>
      <c r="G28" s="102" t="s">
        <v>304</v>
      </c>
      <c r="H28" s="102" t="s">
        <v>315</v>
      </c>
      <c r="I28" s="102" t="s">
        <v>400</v>
      </c>
      <c r="J28" s="490" t="s">
        <v>425</v>
      </c>
    </row>
    <row r="29" spans="1:10" ht="15" customHeight="1" x14ac:dyDescent="0.2">
      <c r="A29" s="491" t="s">
        <v>63</v>
      </c>
      <c r="B29" s="8"/>
      <c r="C29" s="92" t="s">
        <v>81</v>
      </c>
      <c r="D29" s="40">
        <f t="shared" ref="D29:F36" si="1">(D5-C5)/C5</f>
        <v>-0.33920704845814981</v>
      </c>
      <c r="E29" s="40">
        <f t="shared" si="1"/>
        <v>-0.15846153846153846</v>
      </c>
      <c r="F29" s="40">
        <f t="shared" si="1"/>
        <v>-0.16636197440585013</v>
      </c>
      <c r="G29" s="40">
        <f t="shared" ref="G29:H44" si="2">(G5-F5)/F5</f>
        <v>0</v>
      </c>
      <c r="H29" s="40">
        <f t="shared" si="2"/>
        <v>0</v>
      </c>
      <c r="I29" s="40">
        <f t="shared" ref="I29:I47" si="3">(J5-H5)/H5</f>
        <v>0</v>
      </c>
      <c r="J29" s="501">
        <f>(J5-I5)/I5</f>
        <v>0</v>
      </c>
    </row>
    <row r="30" spans="1:10" ht="15" customHeight="1" x14ac:dyDescent="0.2">
      <c r="A30" s="493" t="s">
        <v>64</v>
      </c>
      <c r="B30" s="8"/>
      <c r="C30" s="92" t="s">
        <v>81</v>
      </c>
      <c r="D30" s="40">
        <f t="shared" si="1"/>
        <v>3.6106750392464748E-2</v>
      </c>
      <c r="E30" s="40">
        <f t="shared" si="1"/>
        <v>2.0202020202020131E-2</v>
      </c>
      <c r="F30" s="40">
        <f t="shared" si="1"/>
        <v>0</v>
      </c>
      <c r="G30" s="40">
        <f t="shared" si="2"/>
        <v>0</v>
      </c>
      <c r="H30" s="40">
        <f t="shared" si="2"/>
        <v>0</v>
      </c>
      <c r="I30" s="40">
        <f t="shared" si="3"/>
        <v>0</v>
      </c>
      <c r="J30" s="501">
        <f t="shared" ref="J30:J46" si="4">(J6-I6)/I6</f>
        <v>0</v>
      </c>
    </row>
    <row r="31" spans="1:10" ht="15" customHeight="1" x14ac:dyDescent="0.2">
      <c r="A31" s="382" t="s">
        <v>73</v>
      </c>
      <c r="B31" s="6"/>
      <c r="C31" s="93" t="s">
        <v>81</v>
      </c>
      <c r="D31" s="41">
        <f t="shared" si="1"/>
        <v>0</v>
      </c>
      <c r="E31" s="41">
        <f t="shared" si="1"/>
        <v>0</v>
      </c>
      <c r="F31" s="41">
        <f t="shared" si="1"/>
        <v>0</v>
      </c>
      <c r="G31" s="41">
        <f t="shared" si="2"/>
        <v>0</v>
      </c>
      <c r="H31" s="41">
        <f t="shared" si="2"/>
        <v>0</v>
      </c>
      <c r="I31" s="41">
        <f t="shared" si="3"/>
        <v>-0.28786737000753582</v>
      </c>
      <c r="J31" s="502">
        <f t="shared" si="4"/>
        <v>-0.25029750099167003</v>
      </c>
    </row>
    <row r="32" spans="1:10" ht="15" customHeight="1" x14ac:dyDescent="0.2">
      <c r="A32" s="491" t="s">
        <v>74</v>
      </c>
      <c r="B32" s="8"/>
      <c r="C32" s="92" t="s">
        <v>81</v>
      </c>
      <c r="D32" s="40">
        <f t="shared" si="1"/>
        <v>4.9980627663696348E-2</v>
      </c>
      <c r="E32" s="40">
        <f t="shared" si="1"/>
        <v>0</v>
      </c>
      <c r="F32" s="40">
        <f t="shared" si="1"/>
        <v>0</v>
      </c>
      <c r="G32" s="40">
        <f t="shared" si="2"/>
        <v>0</v>
      </c>
      <c r="H32" s="40">
        <f t="shared" si="2"/>
        <v>0</v>
      </c>
      <c r="I32" s="40">
        <f t="shared" si="3"/>
        <v>-0.14981549815498163</v>
      </c>
      <c r="J32" s="501">
        <f t="shared" si="4"/>
        <v>0</v>
      </c>
    </row>
    <row r="33" spans="1:10" ht="15" customHeight="1" x14ac:dyDescent="0.2">
      <c r="A33" s="493" t="s">
        <v>159</v>
      </c>
      <c r="B33" s="8"/>
      <c r="C33" s="92" t="s">
        <v>81</v>
      </c>
      <c r="D33" s="40">
        <f t="shared" si="1"/>
        <v>0</v>
      </c>
      <c r="E33" s="40">
        <f t="shared" si="1"/>
        <v>0</v>
      </c>
      <c r="F33" s="40">
        <f t="shared" si="1"/>
        <v>0</v>
      </c>
      <c r="G33" s="40">
        <f t="shared" si="2"/>
        <v>0</v>
      </c>
      <c r="H33" s="40">
        <f t="shared" si="2"/>
        <v>-0.14993904916700521</v>
      </c>
      <c r="I33" s="40">
        <f t="shared" si="3"/>
        <v>-0.48422562141491404</v>
      </c>
      <c r="J33" s="501">
        <f t="shared" si="4"/>
        <v>-0.37485515643105455</v>
      </c>
    </row>
    <row r="34" spans="1:10" ht="15" customHeight="1" x14ac:dyDescent="0.2">
      <c r="A34" s="382" t="s">
        <v>66</v>
      </c>
      <c r="B34" s="6"/>
      <c r="C34" s="93" t="s">
        <v>81</v>
      </c>
      <c r="D34" s="41">
        <f t="shared" si="1"/>
        <v>3.2939714108141775E-2</v>
      </c>
      <c r="E34" s="41">
        <f t="shared" si="1"/>
        <v>0</v>
      </c>
      <c r="F34" s="41">
        <f t="shared" si="1"/>
        <v>0</v>
      </c>
      <c r="G34" s="41">
        <f t="shared" si="2"/>
        <v>0</v>
      </c>
      <c r="H34" s="41">
        <f t="shared" si="2"/>
        <v>-9.9879663056558363E-2</v>
      </c>
      <c r="I34" s="41">
        <f t="shared" si="3"/>
        <v>8.0213903743314979E-3</v>
      </c>
      <c r="J34" s="502">
        <f t="shared" si="4"/>
        <v>0.12035661218424956</v>
      </c>
    </row>
    <row r="35" spans="1:10" ht="15" customHeight="1" x14ac:dyDescent="0.2">
      <c r="A35" s="493" t="s">
        <v>67</v>
      </c>
      <c r="B35" s="8"/>
      <c r="C35" s="92" t="s">
        <v>81</v>
      </c>
      <c r="D35" s="40">
        <f t="shared" si="1"/>
        <v>1.3802950975725804E-2</v>
      </c>
      <c r="E35" s="40">
        <f t="shared" si="1"/>
        <v>4.2253521126760498E-3</v>
      </c>
      <c r="F35" s="40">
        <f t="shared" si="1"/>
        <v>0</v>
      </c>
      <c r="G35" s="40">
        <f t="shared" si="2"/>
        <v>-0.43291257597007943</v>
      </c>
      <c r="H35" s="40">
        <f t="shared" si="2"/>
        <v>0</v>
      </c>
      <c r="I35" s="40">
        <f t="shared" si="3"/>
        <v>0</v>
      </c>
      <c r="J35" s="501">
        <f t="shared" si="4"/>
        <v>0</v>
      </c>
    </row>
    <row r="36" spans="1:10" ht="15" customHeight="1" x14ac:dyDescent="0.2">
      <c r="A36" s="491" t="s">
        <v>68</v>
      </c>
      <c r="B36" s="8"/>
      <c r="C36" s="92" t="s">
        <v>81</v>
      </c>
      <c r="D36" s="40">
        <f t="shared" si="1"/>
        <v>1.3745704467354104E-2</v>
      </c>
      <c r="E36" s="40">
        <f t="shared" si="1"/>
        <v>1.0169491525423676E-2</v>
      </c>
      <c r="F36" s="40">
        <f t="shared" si="1"/>
        <v>0</v>
      </c>
      <c r="G36" s="40">
        <f t="shared" si="2"/>
        <v>0</v>
      </c>
      <c r="H36" s="40">
        <f t="shared" si="2"/>
        <v>0</v>
      </c>
      <c r="I36" s="40">
        <f t="shared" si="3"/>
        <v>-5.0030506406345349E-2</v>
      </c>
      <c r="J36" s="501">
        <f t="shared" si="4"/>
        <v>0</v>
      </c>
    </row>
    <row r="37" spans="1:10" ht="15" customHeight="1" x14ac:dyDescent="0.2">
      <c r="A37" s="382" t="s">
        <v>69</v>
      </c>
      <c r="B37" s="6"/>
      <c r="C37" s="93" t="s">
        <v>81</v>
      </c>
      <c r="D37" s="41">
        <f t="shared" ref="D37:D46" si="5">(D13-C13)/C13</f>
        <v>2.2000000000000065E-2</v>
      </c>
      <c r="E37" s="41">
        <f>(E13-D13)/D13</f>
        <v>7.0939334637964563E-3</v>
      </c>
      <c r="F37" s="41">
        <f>(F13-E13)/E13</f>
        <v>0</v>
      </c>
      <c r="G37" s="41">
        <f>(G13-F13)/F13</f>
        <v>0</v>
      </c>
      <c r="H37" s="41">
        <f t="shared" si="2"/>
        <v>0</v>
      </c>
      <c r="I37" s="41">
        <f t="shared" si="3"/>
        <v>0</v>
      </c>
      <c r="J37" s="502">
        <f t="shared" si="4"/>
        <v>0</v>
      </c>
    </row>
    <row r="38" spans="1:10" ht="15" customHeight="1" x14ac:dyDescent="0.2">
      <c r="A38" s="491" t="s">
        <v>115</v>
      </c>
      <c r="B38" s="8"/>
      <c r="C38" s="92" t="s">
        <v>81</v>
      </c>
      <c r="D38" s="40">
        <f t="shared" si="5"/>
        <v>9.907120743034065E-3</v>
      </c>
      <c r="E38" s="40">
        <f t="shared" ref="E38:F47" si="6">(E14-D14)/D14</f>
        <v>0</v>
      </c>
      <c r="F38" s="40">
        <f t="shared" si="6"/>
        <v>0</v>
      </c>
      <c r="G38" s="40">
        <f t="shared" ref="G38:H47" si="7">(G14-F14)/F14</f>
        <v>0</v>
      </c>
      <c r="H38" s="40">
        <f t="shared" si="2"/>
        <v>-6.9895769466584851E-2</v>
      </c>
      <c r="I38" s="40">
        <f t="shared" si="3"/>
        <v>-8.635464733025712E-2</v>
      </c>
      <c r="J38" s="501">
        <f t="shared" si="4"/>
        <v>0</v>
      </c>
    </row>
    <row r="39" spans="1:10" ht="15" customHeight="1" x14ac:dyDescent="0.2">
      <c r="A39" s="493" t="s">
        <v>70</v>
      </c>
      <c r="B39" s="8"/>
      <c r="C39" s="92" t="s">
        <v>81</v>
      </c>
      <c r="D39" s="40">
        <f t="shared" si="5"/>
        <v>5.659241420830833E-2</v>
      </c>
      <c r="E39" s="40">
        <f t="shared" si="6"/>
        <v>0</v>
      </c>
      <c r="F39" s="40">
        <f t="shared" si="6"/>
        <v>0</v>
      </c>
      <c r="G39" s="40">
        <f t="shared" si="7"/>
        <v>0</v>
      </c>
      <c r="H39" s="40">
        <f t="shared" si="2"/>
        <v>0</v>
      </c>
      <c r="I39" s="40">
        <f t="shared" si="3"/>
        <v>0</v>
      </c>
      <c r="J39" s="501">
        <f t="shared" si="4"/>
        <v>0</v>
      </c>
    </row>
    <row r="40" spans="1:10" ht="15" customHeight="1" x14ac:dyDescent="0.2">
      <c r="A40" s="382" t="s">
        <v>71</v>
      </c>
      <c r="B40" s="6"/>
      <c r="C40" s="93" t="s">
        <v>81</v>
      </c>
      <c r="D40" s="41">
        <f t="shared" si="5"/>
        <v>0</v>
      </c>
      <c r="E40" s="41">
        <f t="shared" si="6"/>
        <v>0</v>
      </c>
      <c r="F40" s="41">
        <f t="shared" si="6"/>
        <v>0</v>
      </c>
      <c r="G40" s="41">
        <f t="shared" si="7"/>
        <v>0</v>
      </c>
      <c r="H40" s="41">
        <f t="shared" si="2"/>
        <v>0</v>
      </c>
      <c r="I40" s="41">
        <f t="shared" si="3"/>
        <v>-0.51358024691358029</v>
      </c>
      <c r="J40" s="502">
        <f t="shared" si="4"/>
        <v>0</v>
      </c>
    </row>
    <row r="41" spans="1:10" ht="15" customHeight="1" x14ac:dyDescent="0.2">
      <c r="A41" s="491" t="s">
        <v>75</v>
      </c>
      <c r="B41" s="8"/>
      <c r="C41" s="92" t="s">
        <v>81</v>
      </c>
      <c r="D41" s="40">
        <f t="shared" si="5"/>
        <v>0</v>
      </c>
      <c r="E41" s="40">
        <f t="shared" si="6"/>
        <v>0</v>
      </c>
      <c r="F41" s="40">
        <f t="shared" si="6"/>
        <v>-0.1</v>
      </c>
      <c r="G41" s="40">
        <f t="shared" si="7"/>
        <v>-9.999999999999995E-2</v>
      </c>
      <c r="H41" s="40">
        <f t="shared" si="2"/>
        <v>-9.9823633156966546E-2</v>
      </c>
      <c r="I41" s="40">
        <f t="shared" si="3"/>
        <v>-5.0156739811912272E-2</v>
      </c>
      <c r="J41" s="501">
        <f t="shared" si="4"/>
        <v>0</v>
      </c>
    </row>
    <row r="42" spans="1:10" ht="15" customHeight="1" x14ac:dyDescent="0.2">
      <c r="A42" s="493" t="s">
        <v>111</v>
      </c>
      <c r="B42" s="8"/>
      <c r="C42" s="92" t="s">
        <v>81</v>
      </c>
      <c r="D42" s="40">
        <f t="shared" si="5"/>
        <v>2.0869565217391323E-2</v>
      </c>
      <c r="E42" s="40">
        <f t="shared" si="6"/>
        <v>0</v>
      </c>
      <c r="F42" s="40">
        <f t="shared" si="6"/>
        <v>0</v>
      </c>
      <c r="G42" s="40">
        <f t="shared" si="7"/>
        <v>0</v>
      </c>
      <c r="H42" s="40">
        <f t="shared" si="2"/>
        <v>0</v>
      </c>
      <c r="I42" s="40">
        <f t="shared" si="3"/>
        <v>-0.14991482112436114</v>
      </c>
      <c r="J42" s="501">
        <f t="shared" si="4"/>
        <v>0</v>
      </c>
    </row>
    <row r="43" spans="1:10" ht="15" customHeight="1" x14ac:dyDescent="0.2">
      <c r="A43" s="382" t="s">
        <v>77</v>
      </c>
      <c r="B43" s="6"/>
      <c r="C43" s="93" t="s">
        <v>81</v>
      </c>
      <c r="D43" s="41">
        <f t="shared" si="5"/>
        <v>1.3167520117044602E-2</v>
      </c>
      <c r="E43" s="41">
        <f t="shared" si="6"/>
        <v>0</v>
      </c>
      <c r="F43" s="41">
        <f t="shared" si="6"/>
        <v>0</v>
      </c>
      <c r="G43" s="41">
        <f t="shared" si="7"/>
        <v>0</v>
      </c>
      <c r="H43" s="41">
        <f t="shared" si="2"/>
        <v>-0.18158844765342952</v>
      </c>
      <c r="I43" s="41">
        <f t="shared" si="3"/>
        <v>-8.8222320247036286E-4</v>
      </c>
      <c r="J43" s="502">
        <f t="shared" si="4"/>
        <v>0</v>
      </c>
    </row>
    <row r="44" spans="1:10" ht="15" customHeight="1" x14ac:dyDescent="0.2">
      <c r="A44" s="503" t="s">
        <v>72</v>
      </c>
      <c r="B44" s="8"/>
      <c r="C44" s="92" t="s">
        <v>81</v>
      </c>
      <c r="D44" s="40">
        <f t="shared" si="5"/>
        <v>2.3890784982935127E-2</v>
      </c>
      <c r="E44" s="40">
        <f t="shared" si="6"/>
        <v>0.2413333333333334</v>
      </c>
      <c r="F44" s="40">
        <f t="shared" si="6"/>
        <v>0</v>
      </c>
      <c r="G44" s="40">
        <f t="shared" si="7"/>
        <v>7.4113856068743225E-2</v>
      </c>
      <c r="H44" s="40">
        <f t="shared" si="2"/>
        <v>0</v>
      </c>
      <c r="I44" s="40">
        <f t="shared" si="3"/>
        <v>0</v>
      </c>
      <c r="J44" s="501">
        <f t="shared" si="4"/>
        <v>0</v>
      </c>
    </row>
    <row r="45" spans="1:10" ht="15" customHeight="1" x14ac:dyDescent="0.2">
      <c r="A45" s="503" t="s">
        <v>78</v>
      </c>
      <c r="B45" s="8"/>
      <c r="C45" s="92" t="s">
        <v>81</v>
      </c>
      <c r="D45" s="40">
        <f t="shared" si="5"/>
        <v>1.5002586652871326E-2</v>
      </c>
      <c r="E45" s="40">
        <f t="shared" si="6"/>
        <v>0</v>
      </c>
      <c r="F45" s="40">
        <f t="shared" si="6"/>
        <v>0</v>
      </c>
      <c r="G45" s="40">
        <f t="shared" si="7"/>
        <v>0</v>
      </c>
      <c r="H45" s="40">
        <f t="shared" si="7"/>
        <v>0</v>
      </c>
      <c r="I45" s="40">
        <f t="shared" si="3"/>
        <v>0</v>
      </c>
      <c r="J45" s="501">
        <f t="shared" si="4"/>
        <v>0</v>
      </c>
    </row>
    <row r="46" spans="1:10" ht="15" customHeight="1" x14ac:dyDescent="0.2">
      <c r="A46" s="424" t="s">
        <v>79</v>
      </c>
      <c r="B46" s="6"/>
      <c r="C46" s="93" t="s">
        <v>81</v>
      </c>
      <c r="D46" s="41">
        <f t="shared" si="5"/>
        <v>0.2195121951219513</v>
      </c>
      <c r="E46" s="41">
        <f t="shared" si="6"/>
        <v>5.46875E-2</v>
      </c>
      <c r="F46" s="41">
        <f t="shared" si="6"/>
        <v>0</v>
      </c>
      <c r="G46" s="41">
        <f t="shared" si="7"/>
        <v>0</v>
      </c>
      <c r="H46" s="41">
        <f t="shared" si="7"/>
        <v>0</v>
      </c>
      <c r="I46" s="41">
        <f t="shared" si="3"/>
        <v>0</v>
      </c>
      <c r="J46" s="502">
        <f t="shared" si="4"/>
        <v>0</v>
      </c>
    </row>
    <row r="47" spans="1:10" s="283" customFormat="1" ht="19.899999999999999" customHeight="1" thickBot="1" x14ac:dyDescent="0.25">
      <c r="A47" s="390" t="s">
        <v>209</v>
      </c>
      <c r="B47" s="391"/>
      <c r="C47" s="504" t="s">
        <v>81</v>
      </c>
      <c r="D47" s="504">
        <f>(D23-C23)/C23</f>
        <v>5.6548031205283095E-3</v>
      </c>
      <c r="E47" s="504">
        <f t="shared" si="6"/>
        <v>7.7804043974202706E-3</v>
      </c>
      <c r="F47" s="504">
        <f t="shared" si="6"/>
        <v>-1.4188112047369725E-2</v>
      </c>
      <c r="G47" s="504">
        <f>(G23-F23)/F23</f>
        <v>-2.5481091320719768E-2</v>
      </c>
      <c r="H47" s="504">
        <f t="shared" si="7"/>
        <v>-3.4017637018774825E-2</v>
      </c>
      <c r="I47" s="504">
        <f t="shared" si="3"/>
        <v>-9.7867432329627788E-2</v>
      </c>
      <c r="J47" s="505">
        <f>(J23-I23)/I23</f>
        <v>-2.9463790690920495E-2</v>
      </c>
    </row>
    <row r="49" spans="1:11" s="349" customFormat="1" ht="52.9" customHeight="1" x14ac:dyDescent="0.3">
      <c r="A49" s="697" t="s">
        <v>311</v>
      </c>
      <c r="B49" s="697"/>
      <c r="C49" s="697"/>
      <c r="D49" s="697"/>
      <c r="E49" s="697"/>
      <c r="F49" s="697"/>
      <c r="G49" s="697"/>
      <c r="H49" s="697"/>
      <c r="I49" s="697"/>
      <c r="J49" s="482"/>
      <c r="K49" s="482"/>
    </row>
    <row r="50" spans="1:11" ht="3" customHeight="1" thickBot="1" x14ac:dyDescent="0.25">
      <c r="A50" s="22"/>
      <c r="B50" s="23"/>
      <c r="C50" s="56"/>
      <c r="D50" s="56"/>
      <c r="E50" s="43"/>
      <c r="F50" s="56"/>
      <c r="G50" s="43"/>
      <c r="H50" s="43"/>
      <c r="I50" s="43"/>
      <c r="J50" s="137"/>
    </row>
    <row r="51" spans="1:11" ht="15" customHeight="1" x14ac:dyDescent="0.2">
      <c r="A51" s="485" t="s">
        <v>0</v>
      </c>
      <c r="B51" s="486"/>
      <c r="C51" s="487" t="s">
        <v>1</v>
      </c>
      <c r="D51" s="499"/>
      <c r="E51" s="499"/>
      <c r="F51" s="499"/>
      <c r="G51" s="487"/>
      <c r="H51" s="487"/>
      <c r="I51" s="487"/>
      <c r="J51" s="508"/>
    </row>
    <row r="52" spans="1:11" ht="15" customHeight="1" x14ac:dyDescent="0.25">
      <c r="A52" s="489"/>
      <c r="B52" s="50"/>
      <c r="C52" s="100" t="s">
        <v>184</v>
      </c>
      <c r="D52" s="99" t="s">
        <v>200</v>
      </c>
      <c r="E52" s="99" t="s">
        <v>222</v>
      </c>
      <c r="F52" s="99" t="s">
        <v>266</v>
      </c>
      <c r="G52" s="102" t="s">
        <v>304</v>
      </c>
      <c r="H52" s="102" t="s">
        <v>315</v>
      </c>
      <c r="I52" s="102" t="s">
        <v>400</v>
      </c>
      <c r="J52" s="526" t="s">
        <v>425</v>
      </c>
    </row>
    <row r="53" spans="1:11" ht="15" customHeight="1" x14ac:dyDescent="0.2">
      <c r="A53" s="491" t="s">
        <v>63</v>
      </c>
      <c r="B53" s="8"/>
      <c r="C53" s="94" t="s">
        <v>81</v>
      </c>
      <c r="D53" s="94">
        <f t="shared" ref="D53:E60" si="8">100+(D5-$C5)/$C5*100</f>
        <v>66.079295154185019</v>
      </c>
      <c r="E53" s="94">
        <f t="shared" si="8"/>
        <v>55.608268383598784</v>
      </c>
      <c r="F53" s="94">
        <f t="shared" ref="F53:G60" si="9">100+(F5-$C5)/$C5*100</f>
        <v>46.35716706201287</v>
      </c>
      <c r="G53" s="94">
        <f t="shared" si="9"/>
        <v>46.35716706201287</v>
      </c>
      <c r="H53" s="94">
        <f t="shared" ref="H53" si="10">100+(H5-$C5)/$C5*100</f>
        <v>46.35716706201287</v>
      </c>
      <c r="I53" s="94">
        <f>100+(I5-$C5)/$C5*100</f>
        <v>46.35716706201287</v>
      </c>
      <c r="J53" s="509">
        <f>100+(J5-$C5)/$C5*100</f>
        <v>46.35716706201287</v>
      </c>
    </row>
    <row r="54" spans="1:11" ht="15" customHeight="1" x14ac:dyDescent="0.2">
      <c r="A54" s="493" t="s">
        <v>64</v>
      </c>
      <c r="B54" s="8"/>
      <c r="C54" s="94" t="s">
        <v>81</v>
      </c>
      <c r="D54" s="94">
        <f t="shared" si="8"/>
        <v>103.61067503924647</v>
      </c>
      <c r="E54" s="94">
        <f t="shared" si="8"/>
        <v>105.70381998953428</v>
      </c>
      <c r="F54" s="94">
        <f t="shared" si="9"/>
        <v>105.70381998953428</v>
      </c>
      <c r="G54" s="94">
        <f t="shared" si="9"/>
        <v>105.70381998953428</v>
      </c>
      <c r="H54" s="94">
        <f t="shared" ref="H54:J54" si="11">100+(H6-$C6)/$C6*100</f>
        <v>105.70381998953428</v>
      </c>
      <c r="I54" s="94">
        <f t="shared" si="11"/>
        <v>105.70381998953428</v>
      </c>
      <c r="J54" s="509">
        <f t="shared" si="11"/>
        <v>105.70381998953428</v>
      </c>
    </row>
    <row r="55" spans="1:11" ht="15" customHeight="1" x14ac:dyDescent="0.2">
      <c r="A55" s="382" t="s">
        <v>73</v>
      </c>
      <c r="B55" s="6"/>
      <c r="C55" s="95" t="s">
        <v>81</v>
      </c>
      <c r="D55" s="95">
        <f t="shared" si="8"/>
        <v>100</v>
      </c>
      <c r="E55" s="95">
        <f t="shared" si="8"/>
        <v>100</v>
      </c>
      <c r="F55" s="95">
        <f t="shared" si="9"/>
        <v>100</v>
      </c>
      <c r="G55" s="95">
        <f t="shared" si="9"/>
        <v>100</v>
      </c>
      <c r="H55" s="95">
        <f t="shared" ref="H55:J55" si="12">100+(H7-$C7)/$C7*100</f>
        <v>100</v>
      </c>
      <c r="I55" s="95">
        <f t="shared" si="12"/>
        <v>94.988696307460444</v>
      </c>
      <c r="J55" s="510">
        <f t="shared" si="12"/>
        <v>71.21326299924641</v>
      </c>
    </row>
    <row r="56" spans="1:11" ht="15" customHeight="1" x14ac:dyDescent="0.2">
      <c r="A56" s="491" t="s">
        <v>74</v>
      </c>
      <c r="B56" s="8"/>
      <c r="C56" s="94" t="s">
        <v>81</v>
      </c>
      <c r="D56" s="94">
        <f t="shared" si="8"/>
        <v>104.99806276636963</v>
      </c>
      <c r="E56" s="94">
        <f t="shared" si="8"/>
        <v>104.99806276636963</v>
      </c>
      <c r="F56" s="94">
        <f t="shared" si="9"/>
        <v>104.99806276636963</v>
      </c>
      <c r="G56" s="94">
        <f t="shared" si="9"/>
        <v>104.99806276636963</v>
      </c>
      <c r="H56" s="94">
        <f t="shared" ref="H56:J56" si="13">100+(H8-$C8)/$C8*100</f>
        <v>104.99806276636963</v>
      </c>
      <c r="I56" s="94">
        <f t="shared" si="13"/>
        <v>89.267725687717942</v>
      </c>
      <c r="J56" s="509">
        <f t="shared" si="13"/>
        <v>89.267725687717942</v>
      </c>
    </row>
    <row r="57" spans="1:11" ht="15" customHeight="1" x14ac:dyDescent="0.2">
      <c r="A57" s="493" t="s">
        <v>158</v>
      </c>
      <c r="B57" s="8"/>
      <c r="C57" s="94" t="s">
        <v>81</v>
      </c>
      <c r="D57" s="94">
        <f t="shared" si="8"/>
        <v>100</v>
      </c>
      <c r="E57" s="94">
        <f t="shared" si="8"/>
        <v>100</v>
      </c>
      <c r="F57" s="94">
        <f t="shared" si="9"/>
        <v>100</v>
      </c>
      <c r="G57" s="94">
        <f t="shared" si="9"/>
        <v>100</v>
      </c>
      <c r="H57" s="94">
        <f t="shared" ref="H57:J57" si="14">100+(H9-$C9)/$C9*100</f>
        <v>85.006095083299485</v>
      </c>
      <c r="I57" s="94">
        <f t="shared" si="14"/>
        <v>70.134091832588382</v>
      </c>
      <c r="J57" s="509">
        <f t="shared" si="14"/>
        <v>43.84396586753352</v>
      </c>
    </row>
    <row r="58" spans="1:11" ht="15" customHeight="1" x14ac:dyDescent="0.2">
      <c r="A58" s="382" t="s">
        <v>66</v>
      </c>
      <c r="B58" s="6"/>
      <c r="C58" s="95" t="s">
        <v>81</v>
      </c>
      <c r="D58" s="95">
        <f t="shared" si="8"/>
        <v>103.29397141081418</v>
      </c>
      <c r="E58" s="95">
        <f t="shared" si="8"/>
        <v>103.29397141081418</v>
      </c>
      <c r="F58" s="95">
        <f t="shared" si="9"/>
        <v>103.29397141081418</v>
      </c>
      <c r="G58" s="95">
        <f t="shared" si="9"/>
        <v>103.29397141081418</v>
      </c>
      <c r="H58" s="95">
        <f t="shared" ref="H58:J58" si="15">100+(H10-$C10)/$C10*100</f>
        <v>92.97700435052829</v>
      </c>
      <c r="I58" s="95">
        <f t="shared" si="15"/>
        <v>83.654443753884408</v>
      </c>
      <c r="J58" s="510">
        <f t="shared" si="15"/>
        <v>93.722809198259796</v>
      </c>
    </row>
    <row r="59" spans="1:11" ht="15" customHeight="1" x14ac:dyDescent="0.2">
      <c r="A59" s="493" t="s">
        <v>67</v>
      </c>
      <c r="B59" s="8"/>
      <c r="C59" s="94" t="s">
        <v>81</v>
      </c>
      <c r="D59" s="94">
        <f t="shared" si="8"/>
        <v>101.38029509757258</v>
      </c>
      <c r="E59" s="94">
        <f t="shared" si="8"/>
        <v>101.80866254164683</v>
      </c>
      <c r="F59" s="94">
        <f t="shared" si="9"/>
        <v>101.80866254164683</v>
      </c>
      <c r="G59" s="94">
        <f t="shared" si="9"/>
        <v>57.734412184673964</v>
      </c>
      <c r="H59" s="94">
        <f t="shared" ref="H59:J59" si="16">100+(H11-$C11)/$C11*100</f>
        <v>57.734412184673964</v>
      </c>
      <c r="I59" s="94">
        <f t="shared" si="16"/>
        <v>57.734412184673964</v>
      </c>
      <c r="J59" s="509">
        <f t="shared" si="16"/>
        <v>57.734412184673964</v>
      </c>
    </row>
    <row r="60" spans="1:11" ht="15" customHeight="1" x14ac:dyDescent="0.2">
      <c r="A60" s="491" t="s">
        <v>68</v>
      </c>
      <c r="B60" s="8"/>
      <c r="C60" s="94" t="s">
        <v>81</v>
      </c>
      <c r="D60" s="94">
        <f t="shared" si="8"/>
        <v>101.3745704467354</v>
      </c>
      <c r="E60" s="94">
        <f t="shared" si="8"/>
        <v>102.40549828178695</v>
      </c>
      <c r="F60" s="94">
        <f t="shared" si="9"/>
        <v>102.40549828178695</v>
      </c>
      <c r="G60" s="94">
        <f t="shared" si="9"/>
        <v>102.40549828178695</v>
      </c>
      <c r="H60" s="94">
        <f t="shared" ref="H60:J60" si="17">100+(H12-$C12)/$C12*100</f>
        <v>102.40549828178695</v>
      </c>
      <c r="I60" s="94">
        <f t="shared" si="17"/>
        <v>97.282099343955025</v>
      </c>
      <c r="J60" s="509">
        <f t="shared" si="17"/>
        <v>97.282099343955025</v>
      </c>
    </row>
    <row r="61" spans="1:11" ht="15" customHeight="1" x14ac:dyDescent="0.2">
      <c r="A61" s="382" t="s">
        <v>69</v>
      </c>
      <c r="B61" s="6"/>
      <c r="C61" s="95" t="s">
        <v>81</v>
      </c>
      <c r="D61" s="95">
        <f t="shared" ref="D61:D70" si="18">100+(D13-$C13)/$C13*100</f>
        <v>102.2</v>
      </c>
      <c r="E61" s="95">
        <f t="shared" ref="E61:J70" si="19">100+(E13-$C13)/$C13*100</f>
        <v>102.92500000000001</v>
      </c>
      <c r="F61" s="95">
        <f t="shared" si="19"/>
        <v>102.92500000000001</v>
      </c>
      <c r="G61" s="95">
        <f t="shared" si="19"/>
        <v>102.92500000000001</v>
      </c>
      <c r="H61" s="95">
        <f t="shared" si="19"/>
        <v>102.92500000000001</v>
      </c>
      <c r="I61" s="95">
        <f t="shared" si="19"/>
        <v>102.92500000000001</v>
      </c>
      <c r="J61" s="510">
        <f t="shared" si="19"/>
        <v>102.92500000000001</v>
      </c>
    </row>
    <row r="62" spans="1:11" ht="15" customHeight="1" x14ac:dyDescent="0.2">
      <c r="A62" s="491" t="s">
        <v>115</v>
      </c>
      <c r="B62" s="8"/>
      <c r="C62" s="94" t="s">
        <v>81</v>
      </c>
      <c r="D62" s="94">
        <f t="shared" si="18"/>
        <v>100.9907120743034</v>
      </c>
      <c r="E62" s="94">
        <f t="shared" si="19"/>
        <v>100.9907120743034</v>
      </c>
      <c r="F62" s="94">
        <f t="shared" si="19"/>
        <v>100.9907120743034</v>
      </c>
      <c r="G62" s="94">
        <f t="shared" si="19"/>
        <v>100.9907120743034</v>
      </c>
      <c r="H62" s="94">
        <f t="shared" si="19"/>
        <v>93.931888544891649</v>
      </c>
      <c r="I62" s="94">
        <f t="shared" si="19"/>
        <v>85.820433436532511</v>
      </c>
      <c r="J62" s="509">
        <f t="shared" si="19"/>
        <v>85.820433436532511</v>
      </c>
    </row>
    <row r="63" spans="1:11" ht="15" customHeight="1" x14ac:dyDescent="0.2">
      <c r="A63" s="493" t="s">
        <v>70</v>
      </c>
      <c r="B63" s="8"/>
      <c r="C63" s="94" t="s">
        <v>81</v>
      </c>
      <c r="D63" s="94">
        <f t="shared" si="18"/>
        <v>105.65924142083084</v>
      </c>
      <c r="E63" s="94">
        <f>100+(E15-$C15)/$C15*100</f>
        <v>105.65924142083084</v>
      </c>
      <c r="F63" s="94">
        <f>100+(F15-$C15)/$C15*100</f>
        <v>105.65924142083084</v>
      </c>
      <c r="G63" s="94">
        <f>100+(G15-$C15)/$C15*100</f>
        <v>105.65924142083084</v>
      </c>
      <c r="H63" s="94">
        <f t="shared" ref="H63:J63" si="20">100+(H15-$C15)/$C15*100</f>
        <v>105.65924142083084</v>
      </c>
      <c r="I63" s="94">
        <f t="shared" si="20"/>
        <v>105.65924142083084</v>
      </c>
      <c r="J63" s="509">
        <f t="shared" si="20"/>
        <v>105.65924142083084</v>
      </c>
    </row>
    <row r="64" spans="1:11" ht="15" customHeight="1" x14ac:dyDescent="0.2">
      <c r="A64" s="382" t="s">
        <v>71</v>
      </c>
      <c r="B64" s="6"/>
      <c r="C64" s="95" t="s">
        <v>81</v>
      </c>
      <c r="D64" s="95">
        <f t="shared" si="18"/>
        <v>100</v>
      </c>
      <c r="E64" s="95">
        <f t="shared" si="19"/>
        <v>100</v>
      </c>
      <c r="F64" s="95">
        <f t="shared" si="19"/>
        <v>100</v>
      </c>
      <c r="G64" s="95">
        <f t="shared" si="19"/>
        <v>100</v>
      </c>
      <c r="H64" s="95">
        <f t="shared" si="19"/>
        <v>100</v>
      </c>
      <c r="I64" s="95">
        <f t="shared" si="19"/>
        <v>48.641975308641975</v>
      </c>
      <c r="J64" s="510">
        <f t="shared" si="19"/>
        <v>48.641975308641975</v>
      </c>
    </row>
    <row r="65" spans="1:22" ht="15" customHeight="1" x14ac:dyDescent="0.2">
      <c r="A65" s="491" t="s">
        <v>75</v>
      </c>
      <c r="B65" s="8"/>
      <c r="C65" s="94" t="s">
        <v>81</v>
      </c>
      <c r="D65" s="94">
        <f t="shared" si="18"/>
        <v>100</v>
      </c>
      <c r="E65" s="94">
        <f>100+(E17-$C17)/$C17*100</f>
        <v>100</v>
      </c>
      <c r="F65" s="94">
        <f>100+(F17-$C17)/$C17*100</f>
        <v>90</v>
      </c>
      <c r="G65" s="94">
        <f>100+(G17-$C17)/$C17*100</f>
        <v>81</v>
      </c>
      <c r="H65" s="94">
        <f t="shared" ref="H65:J65" si="21">100+(H17-$C17)/$C17*100</f>
        <v>72.914285714285711</v>
      </c>
      <c r="I65" s="94">
        <f t="shared" si="21"/>
        <v>69.257142857142853</v>
      </c>
      <c r="J65" s="509">
        <f t="shared" si="21"/>
        <v>69.257142857142853</v>
      </c>
    </row>
    <row r="66" spans="1:22" ht="15" customHeight="1" x14ac:dyDescent="0.2">
      <c r="A66" s="493" t="s">
        <v>76</v>
      </c>
      <c r="B66" s="8"/>
      <c r="C66" s="94" t="s">
        <v>81</v>
      </c>
      <c r="D66" s="94">
        <f t="shared" si="18"/>
        <v>102.08695652173913</v>
      </c>
      <c r="E66" s="94">
        <f t="shared" si="19"/>
        <v>102.08695652173913</v>
      </c>
      <c r="F66" s="94">
        <f t="shared" si="19"/>
        <v>102.08695652173913</v>
      </c>
      <c r="G66" s="94">
        <f t="shared" si="19"/>
        <v>102.08695652173913</v>
      </c>
      <c r="H66" s="94">
        <f t="shared" si="19"/>
        <v>102.08695652173913</v>
      </c>
      <c r="I66" s="94">
        <f t="shared" si="19"/>
        <v>86.782608695652172</v>
      </c>
      <c r="J66" s="509">
        <f t="shared" si="19"/>
        <v>86.782608695652172</v>
      </c>
    </row>
    <row r="67" spans="1:22" ht="15" customHeight="1" x14ac:dyDescent="0.2">
      <c r="A67" s="382" t="s">
        <v>77</v>
      </c>
      <c r="B67" s="6"/>
      <c r="C67" s="95" t="s">
        <v>81</v>
      </c>
      <c r="D67" s="95">
        <f t="shared" si="18"/>
        <v>101.31675201170447</v>
      </c>
      <c r="E67" s="95">
        <f t="shared" si="19"/>
        <v>101.31675201170447</v>
      </c>
      <c r="F67" s="95">
        <f t="shared" si="19"/>
        <v>101.31675201170447</v>
      </c>
      <c r="G67" s="95">
        <f t="shared" si="19"/>
        <v>101.31675201170447</v>
      </c>
      <c r="H67" s="95">
        <f t="shared" si="19"/>
        <v>82.918800292611564</v>
      </c>
      <c r="I67" s="95">
        <f t="shared" si="19"/>
        <v>82.845647403072419</v>
      </c>
      <c r="J67" s="510">
        <f t="shared" si="19"/>
        <v>82.845647403072419</v>
      </c>
    </row>
    <row r="68" spans="1:22" ht="15" customHeight="1" x14ac:dyDescent="0.2">
      <c r="A68" s="503" t="s">
        <v>72</v>
      </c>
      <c r="B68" s="8"/>
      <c r="C68" s="94" t="s">
        <v>81</v>
      </c>
      <c r="D68" s="94">
        <f t="shared" si="18"/>
        <v>102.38907849829351</v>
      </c>
      <c r="E68" s="94">
        <f t="shared" si="19"/>
        <v>127.09897610921502</v>
      </c>
      <c r="F68" s="94">
        <f t="shared" si="19"/>
        <v>127.09897610921502</v>
      </c>
      <c r="G68" s="94">
        <f t="shared" si="19"/>
        <v>136.51877133105802</v>
      </c>
      <c r="H68" s="94">
        <f t="shared" si="19"/>
        <v>136.51877133105802</v>
      </c>
      <c r="I68" s="94">
        <f t="shared" si="19"/>
        <v>136.51877133105802</v>
      </c>
      <c r="J68" s="509">
        <f t="shared" si="19"/>
        <v>136.51877133105802</v>
      </c>
    </row>
    <row r="69" spans="1:22" ht="15" customHeight="1" x14ac:dyDescent="0.2">
      <c r="A69" s="503" t="s">
        <v>78</v>
      </c>
      <c r="B69" s="8"/>
      <c r="C69" s="94" t="s">
        <v>81</v>
      </c>
      <c r="D69" s="94">
        <f t="shared" si="18"/>
        <v>101.50025866528713</v>
      </c>
      <c r="E69" s="94">
        <f t="shared" si="19"/>
        <v>101.50025866528713</v>
      </c>
      <c r="F69" s="94">
        <f t="shared" si="19"/>
        <v>101.50025866528713</v>
      </c>
      <c r="G69" s="94">
        <f t="shared" si="19"/>
        <v>101.50025866528713</v>
      </c>
      <c r="H69" s="94">
        <f t="shared" si="19"/>
        <v>101.50025866528713</v>
      </c>
      <c r="I69" s="94">
        <f t="shared" si="19"/>
        <v>101.50025866528713</v>
      </c>
      <c r="J69" s="509">
        <f t="shared" si="19"/>
        <v>101.50025866528713</v>
      </c>
    </row>
    <row r="70" spans="1:22" ht="15" customHeight="1" thickBot="1" x14ac:dyDescent="0.25">
      <c r="A70" s="511" t="s">
        <v>170</v>
      </c>
      <c r="B70" s="512"/>
      <c r="C70" s="513" t="s">
        <v>81</v>
      </c>
      <c r="D70" s="513">
        <f t="shared" si="18"/>
        <v>121.95121951219514</v>
      </c>
      <c r="E70" s="513">
        <f t="shared" si="19"/>
        <v>128.6204268292683</v>
      </c>
      <c r="F70" s="513">
        <f t="shared" si="19"/>
        <v>128.6204268292683</v>
      </c>
      <c r="G70" s="513">
        <f t="shared" si="19"/>
        <v>128.6204268292683</v>
      </c>
      <c r="H70" s="513">
        <f t="shared" si="19"/>
        <v>128.6204268292683</v>
      </c>
      <c r="I70" s="513">
        <f t="shared" si="19"/>
        <v>128.6204268292683</v>
      </c>
      <c r="J70" s="514">
        <f t="shared" si="19"/>
        <v>128.6204268292683</v>
      </c>
    </row>
    <row r="71" spans="1:22" ht="30" customHeight="1" x14ac:dyDescent="0.2">
      <c r="A71" s="696"/>
      <c r="B71" s="696"/>
    </row>
    <row r="72" spans="1:22" s="330" customFormat="1" ht="24.75" customHeight="1" x14ac:dyDescent="0.2">
      <c r="A72" s="699"/>
      <c r="B72" s="699"/>
      <c r="C72" s="699"/>
      <c r="D72" s="699"/>
      <c r="E72" s="699"/>
      <c r="F72" s="699"/>
      <c r="G72" s="699"/>
      <c r="H72" s="699"/>
      <c r="I72" s="699"/>
      <c r="J72" s="328"/>
      <c r="K72" s="328"/>
      <c r="L72" s="328"/>
      <c r="M72" s="328"/>
      <c r="N72" s="328"/>
      <c r="O72" s="328"/>
      <c r="P72" s="328"/>
      <c r="Q72" s="328"/>
      <c r="R72" s="328"/>
      <c r="S72" s="328"/>
      <c r="T72" s="328"/>
      <c r="U72" s="328"/>
      <c r="V72" s="328"/>
    </row>
    <row r="73" spans="1:22" x14ac:dyDescent="0.2">
      <c r="A73" s="299"/>
      <c r="B73" s="299"/>
      <c r="C73" s="299"/>
    </row>
    <row r="74" spans="1:22" x14ac:dyDescent="0.2">
      <c r="A74" s="299"/>
      <c r="B74" s="299"/>
      <c r="C74" s="299"/>
    </row>
  </sheetData>
  <sheetProtection selectLockedCells="1" selectUnlockedCells="1"/>
  <mergeCells count="5">
    <mergeCell ref="A71:B71"/>
    <mergeCell ref="A72:I72"/>
    <mergeCell ref="A49:I49"/>
    <mergeCell ref="A1:J1"/>
    <mergeCell ref="A25:J25"/>
  </mergeCells>
  <pageMargins left="0.74803149606299213" right="0.74803149606299213" top="0.98425196850393704" bottom="0.98425196850393704" header="0.43307086614173229" footer="0"/>
  <pageSetup paperSize="9" scale="60" orientation="portrait" r:id="rId1"/>
  <headerFooter alignWithMargins="0">
    <oddHeader>&amp;C&amp;"Arial,Negrita"&amp;14Precios Públicos del crédito matriculado en Másteres Oficiales en la experimentalidad MÍNIMA</oddHeader>
  </headerFooter>
  <ignoredErrors>
    <ignoredError sqref="I29:I47"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21">
    <tabColor theme="6"/>
    <pageSetUpPr fitToPage="1"/>
  </sheetPr>
  <dimension ref="A1:R73"/>
  <sheetViews>
    <sheetView zoomScaleNormal="100" workbookViewId="0">
      <selection activeCell="F19" sqref="F19"/>
    </sheetView>
  </sheetViews>
  <sheetFormatPr baseColWidth="10" defaultRowHeight="12.75" x14ac:dyDescent="0.2"/>
  <cols>
    <col min="1" max="1" width="27.7109375" style="282" customWidth="1"/>
    <col min="2" max="2" width="6.28515625" style="282" customWidth="1"/>
    <col min="3" max="5" width="12.7109375" style="282" customWidth="1"/>
    <col min="6" max="6" width="12.7109375" style="318" customWidth="1"/>
    <col min="7" max="15" width="12.7109375" style="282" customWidth="1"/>
    <col min="16" max="16" width="23.42578125" style="282" customWidth="1"/>
    <col min="17" max="16384" width="11.42578125" style="282"/>
  </cols>
  <sheetData>
    <row r="1" spans="1:18" s="349" customFormat="1" ht="35.450000000000003" customHeight="1" x14ac:dyDescent="0.3">
      <c r="A1" s="705" t="s">
        <v>283</v>
      </c>
      <c r="B1" s="705"/>
      <c r="C1" s="705"/>
      <c r="D1" s="705"/>
      <c r="E1" s="705"/>
      <c r="F1" s="705"/>
      <c r="G1" s="705"/>
      <c r="H1" s="705"/>
      <c r="I1" s="705"/>
      <c r="J1" s="705"/>
      <c r="K1" s="705"/>
      <c r="L1" s="705"/>
      <c r="M1" s="705"/>
      <c r="N1" s="705"/>
      <c r="O1" s="705"/>
      <c r="P1" s="705"/>
      <c r="Q1" s="482"/>
      <c r="R1" s="482"/>
    </row>
    <row r="2" spans="1:18" ht="4.5" customHeight="1" thickBot="1" x14ac:dyDescent="0.25">
      <c r="A2" s="22"/>
      <c r="B2" s="23"/>
      <c r="C2" s="24"/>
      <c r="D2" s="24"/>
      <c r="E2" s="24"/>
      <c r="F2" s="56"/>
      <c r="G2" s="43"/>
      <c r="H2" s="56"/>
      <c r="I2" s="56"/>
      <c r="J2" s="56"/>
      <c r="K2" s="43"/>
      <c r="L2" s="56"/>
      <c r="M2" s="56"/>
      <c r="N2" s="56"/>
      <c r="O2" s="56"/>
      <c r="P2" s="136"/>
    </row>
    <row r="3" spans="1:18" ht="15" customHeight="1" x14ac:dyDescent="0.2">
      <c r="A3" s="528" t="s">
        <v>0</v>
      </c>
      <c r="B3" s="529"/>
      <c r="C3" s="376" t="s">
        <v>1</v>
      </c>
      <c r="D3" s="376"/>
      <c r="E3" s="376"/>
      <c r="F3" s="530"/>
      <c r="G3" s="530"/>
      <c r="H3" s="530"/>
      <c r="I3" s="530"/>
      <c r="J3" s="530"/>
      <c r="K3" s="530"/>
      <c r="L3" s="530"/>
      <c r="M3" s="530"/>
      <c r="N3" s="530"/>
      <c r="O3" s="530"/>
      <c r="P3" s="531"/>
    </row>
    <row r="4" spans="1:18" ht="15" customHeight="1" x14ac:dyDescent="0.25">
      <c r="A4" s="532"/>
      <c r="B4" s="25"/>
      <c r="C4" s="101" t="s">
        <v>80</v>
      </c>
      <c r="D4" s="101" t="s">
        <v>88</v>
      </c>
      <c r="E4" s="101" t="s">
        <v>90</v>
      </c>
      <c r="F4" s="99" t="s">
        <v>106</v>
      </c>
      <c r="G4" s="99" t="s">
        <v>155</v>
      </c>
      <c r="H4" s="99" t="s">
        <v>168</v>
      </c>
      <c r="I4" s="99" t="s">
        <v>223</v>
      </c>
      <c r="J4" s="99" t="s">
        <v>200</v>
      </c>
      <c r="K4" s="99" t="s">
        <v>222</v>
      </c>
      <c r="L4" s="99" t="s">
        <v>266</v>
      </c>
      <c r="M4" s="99" t="s">
        <v>304</v>
      </c>
      <c r="N4" s="99" t="s">
        <v>388</v>
      </c>
      <c r="O4" s="99" t="s">
        <v>400</v>
      </c>
      <c r="P4" s="533" t="s">
        <v>425</v>
      </c>
    </row>
    <row r="5" spans="1:18" ht="15" customHeight="1" x14ac:dyDescent="0.2">
      <c r="A5" s="491" t="s">
        <v>63</v>
      </c>
      <c r="B5" s="8"/>
      <c r="C5" s="27">
        <v>25</v>
      </c>
      <c r="D5" s="27">
        <v>26</v>
      </c>
      <c r="E5" s="27">
        <v>27.1</v>
      </c>
      <c r="F5" s="28">
        <v>27.1</v>
      </c>
      <c r="G5" s="28">
        <v>27.6</v>
      </c>
      <c r="H5" s="28">
        <v>28.6</v>
      </c>
      <c r="I5" s="28">
        <v>78.69</v>
      </c>
      <c r="J5" s="28">
        <v>41.5</v>
      </c>
      <c r="K5" s="28">
        <v>35.299999999999997</v>
      </c>
      <c r="L5" s="28">
        <v>29.57</v>
      </c>
      <c r="M5" s="28">
        <v>29.57</v>
      </c>
      <c r="N5" s="28">
        <v>13.68</v>
      </c>
      <c r="O5" s="132">
        <v>13.68</v>
      </c>
      <c r="P5" s="495">
        <f>'T.3.2. MÁSTER NO Habilitante'!C8</f>
        <v>13.68</v>
      </c>
    </row>
    <row r="6" spans="1:18" ht="15" customHeight="1" x14ac:dyDescent="0.2">
      <c r="A6" s="493" t="s">
        <v>64</v>
      </c>
      <c r="B6" s="8"/>
      <c r="C6" s="27">
        <v>28</v>
      </c>
      <c r="D6" s="27">
        <v>28.67</v>
      </c>
      <c r="E6" s="27">
        <v>29.87</v>
      </c>
      <c r="F6" s="28">
        <v>29.87</v>
      </c>
      <c r="G6" s="28">
        <v>30.32</v>
      </c>
      <c r="H6" s="28">
        <v>31.41</v>
      </c>
      <c r="I6" s="28">
        <v>49.33</v>
      </c>
      <c r="J6" s="28">
        <v>45.88</v>
      </c>
      <c r="K6" s="28">
        <v>46.8</v>
      </c>
      <c r="L6" s="28">
        <v>46.8</v>
      </c>
      <c r="M6" s="28">
        <v>37.4</v>
      </c>
      <c r="N6" s="28">
        <v>37.4</v>
      </c>
      <c r="O6" s="132">
        <v>37.4</v>
      </c>
      <c r="P6" s="495">
        <f>'T.3.2. MÁSTER NO Habilitante'!C9</f>
        <v>37.4</v>
      </c>
    </row>
    <row r="7" spans="1:18" ht="15" customHeight="1" x14ac:dyDescent="0.2">
      <c r="A7" s="382" t="s">
        <v>73</v>
      </c>
      <c r="B7" s="6"/>
      <c r="C7" s="29">
        <v>26</v>
      </c>
      <c r="D7" s="29">
        <v>27.17</v>
      </c>
      <c r="E7" s="29">
        <v>28.75</v>
      </c>
      <c r="F7" s="30">
        <v>29.84</v>
      </c>
      <c r="G7" s="30">
        <v>30.29</v>
      </c>
      <c r="H7" s="30">
        <v>31.38</v>
      </c>
      <c r="I7" s="30">
        <v>34.520000000000003</v>
      </c>
      <c r="J7" s="30">
        <v>36.25</v>
      </c>
      <c r="K7" s="30">
        <v>36.25</v>
      </c>
      <c r="L7" s="30">
        <v>36.25</v>
      </c>
      <c r="M7" s="30">
        <v>36.25</v>
      </c>
      <c r="N7" s="30">
        <v>36.25</v>
      </c>
      <c r="O7" s="527">
        <v>34.44</v>
      </c>
      <c r="P7" s="525">
        <f>'T.3.2. MÁSTER NO Habilitante'!C10</f>
        <v>25.83</v>
      </c>
    </row>
    <row r="8" spans="1:18" s="483" customFormat="1" ht="15" customHeight="1" x14ac:dyDescent="0.2">
      <c r="A8" s="379" t="s">
        <v>74</v>
      </c>
      <c r="B8" s="8"/>
      <c r="C8" s="27">
        <v>25</v>
      </c>
      <c r="D8" s="27">
        <v>27</v>
      </c>
      <c r="E8" s="27">
        <v>28.13</v>
      </c>
      <c r="F8" s="28">
        <v>28.13</v>
      </c>
      <c r="G8" s="28">
        <v>28.55</v>
      </c>
      <c r="H8" s="28">
        <v>29.58</v>
      </c>
      <c r="I8" s="28">
        <v>31.75</v>
      </c>
      <c r="J8" s="28">
        <v>33.340000000000003</v>
      </c>
      <c r="K8" s="28">
        <v>33.340000000000003</v>
      </c>
      <c r="L8" s="28">
        <v>33.340000000000003</v>
      </c>
      <c r="M8" s="28">
        <v>33.340000000000003</v>
      </c>
      <c r="N8" s="28">
        <v>33.340000000000003</v>
      </c>
      <c r="O8" s="132">
        <v>30.01</v>
      </c>
      <c r="P8" s="495">
        <f>'T.3.2. MÁSTER NO Habilitante'!C11</f>
        <v>30.01</v>
      </c>
    </row>
    <row r="9" spans="1:18" ht="15" customHeight="1" x14ac:dyDescent="0.2">
      <c r="A9" s="379" t="s">
        <v>65</v>
      </c>
      <c r="B9" s="8"/>
      <c r="C9" s="27">
        <v>20.5</v>
      </c>
      <c r="D9" s="27">
        <v>27.24</v>
      </c>
      <c r="E9" s="27">
        <v>28.38</v>
      </c>
      <c r="F9" s="28">
        <v>28.38</v>
      </c>
      <c r="G9" s="28">
        <v>28.81</v>
      </c>
      <c r="H9" s="28">
        <v>29.4</v>
      </c>
      <c r="I9" s="28">
        <v>78.89</v>
      </c>
      <c r="J9" s="28">
        <v>43.8</v>
      </c>
      <c r="K9" s="28">
        <v>34.56</v>
      </c>
      <c r="L9" s="28">
        <v>34.56</v>
      </c>
      <c r="M9" s="28">
        <v>34.56</v>
      </c>
      <c r="N9" s="28">
        <v>29.38</v>
      </c>
      <c r="O9" s="132">
        <v>24.24</v>
      </c>
      <c r="P9" s="495">
        <f>'T.3.2. MÁSTER NO Habilitante'!C12</f>
        <v>15.15</v>
      </c>
    </row>
    <row r="10" spans="1:18" s="483" customFormat="1" ht="15" customHeight="1" x14ac:dyDescent="0.2">
      <c r="A10" s="382" t="s">
        <v>66</v>
      </c>
      <c r="B10" s="6"/>
      <c r="C10" s="29" t="s">
        <v>81</v>
      </c>
      <c r="D10" s="29">
        <v>25.03</v>
      </c>
      <c r="E10" s="29">
        <v>26.08</v>
      </c>
      <c r="F10" s="30">
        <v>26.08</v>
      </c>
      <c r="G10" s="30">
        <v>26.47</v>
      </c>
      <c r="H10" s="30">
        <v>27.42</v>
      </c>
      <c r="I10" s="30">
        <v>45.45</v>
      </c>
      <c r="J10" s="30">
        <v>46.95</v>
      </c>
      <c r="K10" s="30">
        <v>46.95</v>
      </c>
      <c r="L10" s="30">
        <v>46.95</v>
      </c>
      <c r="M10" s="30">
        <v>46.95</v>
      </c>
      <c r="N10" s="30">
        <v>42.26</v>
      </c>
      <c r="O10" s="527">
        <v>35.07</v>
      </c>
      <c r="P10" s="525">
        <f>'T.3.2. MÁSTER NO Habilitante'!C13</f>
        <v>35.07</v>
      </c>
    </row>
    <row r="11" spans="1:18" ht="15" customHeight="1" x14ac:dyDescent="0.2">
      <c r="A11" s="379" t="s">
        <v>67</v>
      </c>
      <c r="B11" s="8"/>
      <c r="C11" s="27">
        <v>21.93</v>
      </c>
      <c r="D11" s="27">
        <v>22.46</v>
      </c>
      <c r="E11" s="27">
        <v>23.4</v>
      </c>
      <c r="F11" s="28">
        <v>23.4</v>
      </c>
      <c r="G11" s="28">
        <v>23.75</v>
      </c>
      <c r="H11" s="28">
        <v>24.6</v>
      </c>
      <c r="I11" s="28">
        <v>34.4</v>
      </c>
      <c r="J11" s="28">
        <v>34.880000000000003</v>
      </c>
      <c r="K11" s="28">
        <v>35.020000000000003</v>
      </c>
      <c r="L11" s="28">
        <v>35.020000000000003</v>
      </c>
      <c r="M11" s="28">
        <v>18.87</v>
      </c>
      <c r="N11" s="28">
        <v>18.87</v>
      </c>
      <c r="O11" s="132">
        <v>18.87</v>
      </c>
      <c r="P11" s="495">
        <f>'T.3.2. MÁSTER NO Habilitante'!C14</f>
        <v>18.87</v>
      </c>
    </row>
    <row r="12" spans="1:18" s="483" customFormat="1" ht="15" customHeight="1" x14ac:dyDescent="0.2">
      <c r="A12" s="379" t="s">
        <v>68</v>
      </c>
      <c r="B12" s="8"/>
      <c r="C12" s="27">
        <v>28</v>
      </c>
      <c r="D12" s="27">
        <v>28.67</v>
      </c>
      <c r="E12" s="27">
        <v>31.02</v>
      </c>
      <c r="F12" s="28">
        <v>31.02</v>
      </c>
      <c r="G12" s="28">
        <v>31.8</v>
      </c>
      <c r="H12" s="28">
        <v>33.32</v>
      </c>
      <c r="I12" s="28">
        <v>60.7</v>
      </c>
      <c r="J12" s="28">
        <v>41.17</v>
      </c>
      <c r="K12" s="28">
        <v>41.58</v>
      </c>
      <c r="L12" s="28">
        <v>41.58</v>
      </c>
      <c r="M12" s="28">
        <v>41.58</v>
      </c>
      <c r="N12" s="28">
        <v>41.58</v>
      </c>
      <c r="O12" s="132">
        <v>39.5</v>
      </c>
      <c r="P12" s="495">
        <f>'T.3.2. MÁSTER NO Habilitante'!C15</f>
        <v>39.5</v>
      </c>
    </row>
    <row r="13" spans="1:18" ht="15" customHeight="1" x14ac:dyDescent="0.2">
      <c r="A13" s="382" t="s">
        <v>69</v>
      </c>
      <c r="B13" s="6"/>
      <c r="C13" s="29">
        <v>28</v>
      </c>
      <c r="D13" s="29">
        <v>28.67</v>
      </c>
      <c r="E13" s="29">
        <v>29.87</v>
      </c>
      <c r="F13" s="30">
        <v>29.88</v>
      </c>
      <c r="G13" s="30">
        <v>30.33</v>
      </c>
      <c r="H13" s="30">
        <v>31.42</v>
      </c>
      <c r="I13" s="30">
        <v>64</v>
      </c>
      <c r="J13" s="30">
        <v>65.41</v>
      </c>
      <c r="K13" s="30">
        <v>65.87</v>
      </c>
      <c r="L13" s="30">
        <v>65.87</v>
      </c>
      <c r="M13" s="30">
        <v>65.87</v>
      </c>
      <c r="N13" s="30">
        <v>65.87</v>
      </c>
      <c r="O13" s="527">
        <v>65.87</v>
      </c>
      <c r="P13" s="525">
        <v>65.87</v>
      </c>
      <c r="Q13" s="290"/>
    </row>
    <row r="14" spans="1:18" ht="15" customHeight="1" x14ac:dyDescent="0.2">
      <c r="A14" s="379" t="s">
        <v>115</v>
      </c>
      <c r="B14" s="8"/>
      <c r="C14" s="27">
        <v>28</v>
      </c>
      <c r="D14" s="27">
        <v>29</v>
      </c>
      <c r="E14" s="27">
        <v>29.87</v>
      </c>
      <c r="F14" s="28">
        <v>29.87</v>
      </c>
      <c r="G14" s="28">
        <v>30.32</v>
      </c>
      <c r="H14" s="28">
        <v>31.41</v>
      </c>
      <c r="I14" s="28">
        <v>42</v>
      </c>
      <c r="J14" s="28">
        <v>46.2</v>
      </c>
      <c r="K14" s="28">
        <v>46.2</v>
      </c>
      <c r="L14" s="28">
        <v>46.2</v>
      </c>
      <c r="M14" s="28">
        <v>46.2</v>
      </c>
      <c r="N14" s="28">
        <v>42.97</v>
      </c>
      <c r="O14" s="132">
        <v>39.270000000000003</v>
      </c>
      <c r="P14" s="495">
        <f>'T.3.2. MÁSTER NO Habilitante'!C17</f>
        <v>39.270000000000003</v>
      </c>
    </row>
    <row r="15" spans="1:18" ht="15" customHeight="1" x14ac:dyDescent="0.2">
      <c r="A15" s="379" t="s">
        <v>70</v>
      </c>
      <c r="B15" s="8"/>
      <c r="C15" s="27">
        <v>23.5</v>
      </c>
      <c r="D15" s="27">
        <v>24.06</v>
      </c>
      <c r="E15" s="27">
        <v>25.07</v>
      </c>
      <c r="F15" s="28">
        <v>25.07</v>
      </c>
      <c r="G15" s="28">
        <v>25.38</v>
      </c>
      <c r="H15" s="28">
        <v>26.29</v>
      </c>
      <c r="I15" s="28">
        <v>40.17</v>
      </c>
      <c r="J15" s="28">
        <v>41.13</v>
      </c>
      <c r="K15" s="28">
        <v>41.13</v>
      </c>
      <c r="L15" s="28">
        <v>41.13</v>
      </c>
      <c r="M15" s="28">
        <v>41.13</v>
      </c>
      <c r="N15" s="28">
        <v>41.13</v>
      </c>
      <c r="O15" s="132">
        <v>41.13</v>
      </c>
      <c r="P15" s="495">
        <f>'T.3.2. MÁSTER NO Habilitante'!C18</f>
        <v>41.13</v>
      </c>
    </row>
    <row r="16" spans="1:18" ht="15" customHeight="1" x14ac:dyDescent="0.2">
      <c r="A16" s="382" t="s">
        <v>71</v>
      </c>
      <c r="B16" s="6"/>
      <c r="C16" s="29">
        <v>26.15</v>
      </c>
      <c r="D16" s="29">
        <v>27.2</v>
      </c>
      <c r="E16" s="29">
        <v>28.34</v>
      </c>
      <c r="F16" s="30">
        <v>28.34</v>
      </c>
      <c r="G16" s="30">
        <v>28.77</v>
      </c>
      <c r="H16" s="30">
        <v>29.81</v>
      </c>
      <c r="I16" s="30">
        <v>31.36</v>
      </c>
      <c r="J16" s="30">
        <v>31.36</v>
      </c>
      <c r="K16" s="30">
        <v>31.36</v>
      </c>
      <c r="L16" s="30">
        <v>31.36</v>
      </c>
      <c r="M16" s="30">
        <v>31.36</v>
      </c>
      <c r="N16" s="30">
        <v>31.36</v>
      </c>
      <c r="O16" s="527">
        <v>31.36</v>
      </c>
      <c r="P16" s="525">
        <f>'T.3.2. MÁSTER NO Habilitante'!C19</f>
        <v>31.36</v>
      </c>
    </row>
    <row r="17" spans="1:17" ht="15" customHeight="1" x14ac:dyDescent="0.2">
      <c r="A17" s="379" t="s">
        <v>75</v>
      </c>
      <c r="B17" s="8"/>
      <c r="C17" s="27">
        <v>28</v>
      </c>
      <c r="D17" s="27">
        <v>28.95</v>
      </c>
      <c r="E17" s="27">
        <v>30.54</v>
      </c>
      <c r="F17" s="28">
        <v>31.32</v>
      </c>
      <c r="G17" s="28">
        <v>31.79</v>
      </c>
      <c r="H17" s="28">
        <v>32.93</v>
      </c>
      <c r="I17" s="28">
        <v>65</v>
      </c>
      <c r="J17" s="28">
        <v>65</v>
      </c>
      <c r="K17" s="28">
        <v>65</v>
      </c>
      <c r="L17" s="28">
        <v>58.5</v>
      </c>
      <c r="M17" s="28">
        <v>52.65</v>
      </c>
      <c r="N17" s="28">
        <v>47.39</v>
      </c>
      <c r="O17" s="132">
        <v>45.02</v>
      </c>
      <c r="P17" s="495">
        <f>'T.3.2. MÁSTER NO Habilitante'!C20</f>
        <v>45.02</v>
      </c>
    </row>
    <row r="18" spans="1:17" ht="15" customHeight="1" x14ac:dyDescent="0.2">
      <c r="A18" s="379" t="s">
        <v>76</v>
      </c>
      <c r="B18" s="8"/>
      <c r="C18" s="27">
        <v>26</v>
      </c>
      <c r="D18" s="27">
        <v>28</v>
      </c>
      <c r="E18" s="27">
        <v>29.18</v>
      </c>
      <c r="F18" s="28">
        <v>29.18</v>
      </c>
      <c r="G18" s="28">
        <v>29.61</v>
      </c>
      <c r="H18" s="28">
        <v>30.68</v>
      </c>
      <c r="I18" s="28">
        <v>46</v>
      </c>
      <c r="J18" s="28">
        <v>46.97</v>
      </c>
      <c r="K18" s="28">
        <v>46.97</v>
      </c>
      <c r="L18" s="28">
        <v>46.97</v>
      </c>
      <c r="M18" s="28">
        <v>46.97</v>
      </c>
      <c r="N18" s="28">
        <v>46.97</v>
      </c>
      <c r="O18" s="132">
        <v>46.97</v>
      </c>
      <c r="P18" s="495">
        <f>'T.3.2. MÁSTER NO Habilitante'!C21</f>
        <v>46.97</v>
      </c>
    </row>
    <row r="19" spans="1:17" s="484" customFormat="1" ht="15" customHeight="1" x14ac:dyDescent="0.2">
      <c r="A19" s="382" t="s">
        <v>77</v>
      </c>
      <c r="B19" s="6"/>
      <c r="C19" s="29">
        <v>23</v>
      </c>
      <c r="D19" s="29">
        <v>23.55</v>
      </c>
      <c r="E19" s="29">
        <v>24.54</v>
      </c>
      <c r="F19" s="30">
        <v>24.54</v>
      </c>
      <c r="G19" s="30">
        <v>25.28</v>
      </c>
      <c r="H19" s="30">
        <v>26.29</v>
      </c>
      <c r="I19" s="30">
        <v>43.75</v>
      </c>
      <c r="J19" s="30">
        <v>44.32</v>
      </c>
      <c r="K19" s="30">
        <v>44.32</v>
      </c>
      <c r="L19" s="30">
        <v>44.32</v>
      </c>
      <c r="M19" s="30">
        <v>44.32</v>
      </c>
      <c r="N19" s="30">
        <v>28.34</v>
      </c>
      <c r="O19" s="527">
        <v>28.35</v>
      </c>
      <c r="P19" s="525">
        <f>'T.3.2. MÁSTER NO Habilitante'!C22</f>
        <v>28.35</v>
      </c>
    </row>
    <row r="20" spans="1:17" ht="15" customHeight="1" x14ac:dyDescent="0.2">
      <c r="A20" s="379" t="s">
        <v>72</v>
      </c>
      <c r="B20" s="8"/>
      <c r="C20" s="27">
        <v>28</v>
      </c>
      <c r="D20" s="27">
        <v>29.26</v>
      </c>
      <c r="E20" s="27">
        <v>31.31</v>
      </c>
      <c r="F20" s="28">
        <v>31.3</v>
      </c>
      <c r="G20" s="28">
        <v>31.77</v>
      </c>
      <c r="H20" s="28">
        <v>32.909999999999997</v>
      </c>
      <c r="I20" s="28">
        <v>33.57</v>
      </c>
      <c r="J20" s="28">
        <v>35.58</v>
      </c>
      <c r="K20" s="28">
        <v>35.72</v>
      </c>
      <c r="L20" s="28">
        <v>35.72</v>
      </c>
      <c r="M20" s="28">
        <v>35.72</v>
      </c>
      <c r="N20" s="28">
        <v>35.72</v>
      </c>
      <c r="O20" s="132">
        <v>35.72</v>
      </c>
      <c r="P20" s="495">
        <f>'T.3.2. MÁSTER NO Habilitante'!C23</f>
        <v>35.72</v>
      </c>
    </row>
    <row r="21" spans="1:17" ht="15" customHeight="1" x14ac:dyDescent="0.2">
      <c r="A21" s="379" t="s">
        <v>78</v>
      </c>
      <c r="B21" s="8"/>
      <c r="C21" s="27" t="s">
        <v>81</v>
      </c>
      <c r="D21" s="27">
        <v>20</v>
      </c>
      <c r="E21" s="27">
        <v>21.04</v>
      </c>
      <c r="F21" s="28">
        <v>28</v>
      </c>
      <c r="G21" s="28">
        <v>28.42</v>
      </c>
      <c r="H21" s="28">
        <v>29.44</v>
      </c>
      <c r="I21" s="28">
        <v>48.09</v>
      </c>
      <c r="J21" s="28">
        <v>48.81</v>
      </c>
      <c r="K21" s="28">
        <v>48.81</v>
      </c>
      <c r="L21" s="28">
        <v>48.81</v>
      </c>
      <c r="M21" s="28">
        <v>48.81</v>
      </c>
      <c r="N21" s="28">
        <v>39</v>
      </c>
      <c r="O21" s="132">
        <v>39</v>
      </c>
      <c r="P21" s="495">
        <f>'T.3.2. MÁSTER NO Habilitante'!C24</f>
        <v>39</v>
      </c>
    </row>
    <row r="22" spans="1:17" s="484" customFormat="1" ht="15" customHeight="1" x14ac:dyDescent="0.2">
      <c r="A22" s="382" t="s">
        <v>79</v>
      </c>
      <c r="B22" s="6"/>
      <c r="C22" s="29">
        <v>28</v>
      </c>
      <c r="D22" s="29">
        <v>28.5</v>
      </c>
      <c r="E22" s="29">
        <v>30.27</v>
      </c>
      <c r="F22" s="30">
        <v>30.27</v>
      </c>
      <c r="G22" s="30">
        <v>30.72</v>
      </c>
      <c r="H22" s="30">
        <v>31.83</v>
      </c>
      <c r="I22" s="30">
        <v>42</v>
      </c>
      <c r="J22" s="30">
        <v>42.71</v>
      </c>
      <c r="K22" s="30">
        <v>44</v>
      </c>
      <c r="L22" s="30">
        <v>51.52</v>
      </c>
      <c r="M22" s="30">
        <v>51.52</v>
      </c>
      <c r="N22" s="30">
        <v>51.52</v>
      </c>
      <c r="O22" s="527">
        <v>51.52</v>
      </c>
      <c r="P22" s="525">
        <f>'T.3.2. MÁSTER NO Habilitante'!C25</f>
        <v>42.26</v>
      </c>
      <c r="Q22" s="290"/>
    </row>
    <row r="23" spans="1:17" s="283" customFormat="1" ht="15" customHeight="1" thickBot="1" x14ac:dyDescent="0.25">
      <c r="A23" s="390" t="s">
        <v>126</v>
      </c>
      <c r="B23" s="391"/>
      <c r="C23" s="496">
        <f t="shared" ref="C23:M23" si="0">AVERAGE(C5:C22)</f>
        <v>25.817499999999999</v>
      </c>
      <c r="D23" s="496">
        <f t="shared" si="0"/>
        <v>26.635000000000002</v>
      </c>
      <c r="E23" s="496">
        <f t="shared" si="0"/>
        <v>27.931111111111115</v>
      </c>
      <c r="F23" s="496">
        <f t="shared" si="0"/>
        <v>28.421666666666667</v>
      </c>
      <c r="G23" s="496">
        <f t="shared" si="0"/>
        <v>28.887777777777778</v>
      </c>
      <c r="H23" s="496">
        <f t="shared" si="0"/>
        <v>29.928888888888892</v>
      </c>
      <c r="I23" s="496">
        <f t="shared" si="0"/>
        <v>48.315000000000005</v>
      </c>
      <c r="J23" s="496">
        <f t="shared" si="0"/>
        <v>43.958888888888886</v>
      </c>
      <c r="K23" s="496">
        <f t="shared" si="0"/>
        <v>43.287777777777784</v>
      </c>
      <c r="L23" s="496">
        <f t="shared" si="0"/>
        <v>43.026111111111113</v>
      </c>
      <c r="M23" s="496">
        <f t="shared" si="0"/>
        <v>41.281666666666673</v>
      </c>
      <c r="N23" s="496">
        <v>37.946111111111115</v>
      </c>
      <c r="O23" s="497">
        <v>36.523333333333341</v>
      </c>
      <c r="P23" s="498">
        <f>AVERAGE(P5:P22)</f>
        <v>35.025555555555556</v>
      </c>
    </row>
    <row r="24" spans="1:17" ht="24.75" customHeight="1" x14ac:dyDescent="0.2">
      <c r="J24" s="299"/>
    </row>
    <row r="25" spans="1:17" ht="38.25" customHeight="1" x14ac:dyDescent="0.2">
      <c r="A25" s="705" t="s">
        <v>280</v>
      </c>
      <c r="B25" s="705"/>
      <c r="C25" s="705"/>
      <c r="D25" s="705"/>
      <c r="E25" s="705"/>
      <c r="F25" s="705"/>
      <c r="G25" s="705"/>
      <c r="H25" s="705"/>
      <c r="I25" s="705"/>
      <c r="J25" s="705"/>
      <c r="K25" s="705"/>
      <c r="L25" s="705"/>
      <c r="M25" s="705"/>
      <c r="N25" s="705"/>
      <c r="O25" s="705"/>
      <c r="P25" s="705"/>
    </row>
    <row r="26" spans="1:17" ht="3" customHeight="1" thickBot="1" x14ac:dyDescent="0.25">
      <c r="A26" s="22"/>
      <c r="B26" s="23"/>
      <c r="C26" s="24"/>
      <c r="D26" s="24"/>
      <c r="E26" s="24"/>
      <c r="F26" s="43"/>
      <c r="G26" s="43"/>
      <c r="H26" s="56"/>
      <c r="I26" s="56"/>
      <c r="J26" s="56"/>
      <c r="K26" s="43"/>
      <c r="L26" s="56"/>
      <c r="M26" s="56"/>
      <c r="N26" s="56"/>
      <c r="O26" s="56"/>
      <c r="P26" s="56"/>
    </row>
    <row r="27" spans="1:17" ht="15" customHeight="1" x14ac:dyDescent="0.2">
      <c r="A27" s="528" t="s">
        <v>0</v>
      </c>
      <c r="B27" s="529"/>
      <c r="C27" s="376" t="s">
        <v>1</v>
      </c>
      <c r="D27" s="376"/>
      <c r="E27" s="376"/>
      <c r="F27" s="376"/>
      <c r="G27" s="376"/>
      <c r="H27" s="376"/>
      <c r="I27" s="376"/>
      <c r="J27" s="376"/>
      <c r="K27" s="376"/>
      <c r="L27" s="376"/>
      <c r="M27" s="376"/>
      <c r="N27" s="376"/>
      <c r="O27" s="376"/>
      <c r="P27" s="377"/>
    </row>
    <row r="28" spans="1:17" ht="17.25" x14ac:dyDescent="0.25">
      <c r="A28" s="532"/>
      <c r="B28" s="25"/>
      <c r="C28" s="26"/>
      <c r="D28" s="101" t="s">
        <v>88</v>
      </c>
      <c r="E28" s="101" t="s">
        <v>90</v>
      </c>
      <c r="F28" s="99" t="s">
        <v>106</v>
      </c>
      <c r="G28" s="102" t="s">
        <v>155</v>
      </c>
      <c r="H28" s="99" t="s">
        <v>168</v>
      </c>
      <c r="I28" s="99" t="s">
        <v>184</v>
      </c>
      <c r="J28" s="99" t="s">
        <v>200</v>
      </c>
      <c r="K28" s="99" t="s">
        <v>222</v>
      </c>
      <c r="L28" s="99" t="s">
        <v>266</v>
      </c>
      <c r="M28" s="99" t="s">
        <v>304</v>
      </c>
      <c r="N28" s="99" t="s">
        <v>388</v>
      </c>
      <c r="O28" s="99" t="s">
        <v>400</v>
      </c>
      <c r="P28" s="540" t="s">
        <v>425</v>
      </c>
    </row>
    <row r="29" spans="1:17" ht="15" customHeight="1" x14ac:dyDescent="0.2">
      <c r="A29" s="491" t="s">
        <v>63</v>
      </c>
      <c r="B29" s="8"/>
      <c r="C29" s="27"/>
      <c r="D29" s="40">
        <v>0.04</v>
      </c>
      <c r="E29" s="40">
        <v>4.2307692307692366E-2</v>
      </c>
      <c r="F29" s="40">
        <v>0</v>
      </c>
      <c r="G29" s="40">
        <f t="shared" ref="G29:N44" si="1">(G5-F5)/F5</f>
        <v>1.8450184501845018E-2</v>
      </c>
      <c r="H29" s="40">
        <f t="shared" si="1"/>
        <v>3.6231884057971016E-2</v>
      </c>
      <c r="I29" s="40">
        <f t="shared" si="1"/>
        <v>1.7513986013986012</v>
      </c>
      <c r="J29" s="40">
        <f t="shared" si="1"/>
        <v>-0.47261405515313254</v>
      </c>
      <c r="K29" s="40">
        <f t="shared" si="1"/>
        <v>-0.14939759036144584</v>
      </c>
      <c r="L29" s="40">
        <f t="shared" si="1"/>
        <v>-0.16232294617563731</v>
      </c>
      <c r="M29" s="40">
        <f t="shared" si="1"/>
        <v>0</v>
      </c>
      <c r="N29" s="40">
        <f t="shared" si="1"/>
        <v>-0.53736895502198179</v>
      </c>
      <c r="O29" s="40">
        <f>(O5-N5)/N5</f>
        <v>0</v>
      </c>
      <c r="P29" s="534">
        <f>(P5-O5)/O5</f>
        <v>0</v>
      </c>
    </row>
    <row r="30" spans="1:17" ht="15" customHeight="1" x14ac:dyDescent="0.2">
      <c r="A30" s="493" t="s">
        <v>64</v>
      </c>
      <c r="B30" s="8"/>
      <c r="C30" s="27"/>
      <c r="D30" s="40">
        <v>2.392857142857149E-2</v>
      </c>
      <c r="E30" s="40">
        <v>4.1855598186257385E-2</v>
      </c>
      <c r="F30" s="40">
        <v>0</v>
      </c>
      <c r="G30" s="40">
        <f t="shared" si="1"/>
        <v>1.5065282892534291E-2</v>
      </c>
      <c r="H30" s="40">
        <f t="shared" si="1"/>
        <v>3.5949868073878621E-2</v>
      </c>
      <c r="I30" s="40">
        <f t="shared" si="1"/>
        <v>0.57051894301177963</v>
      </c>
      <c r="J30" s="40">
        <f t="shared" si="1"/>
        <v>-6.9937157916075327E-2</v>
      </c>
      <c r="K30" s="40">
        <f t="shared" si="1"/>
        <v>2.00523103748909E-2</v>
      </c>
      <c r="L30" s="40">
        <f t="shared" si="1"/>
        <v>0</v>
      </c>
      <c r="M30" s="40">
        <f t="shared" si="1"/>
        <v>-0.20085470085470084</v>
      </c>
      <c r="N30" s="40">
        <f t="shared" si="1"/>
        <v>0</v>
      </c>
      <c r="O30" s="40">
        <f t="shared" ref="O30:P47" si="2">(O6-N6)/N6</f>
        <v>0</v>
      </c>
      <c r="P30" s="534">
        <f t="shared" si="2"/>
        <v>0</v>
      </c>
    </row>
    <row r="31" spans="1:17" ht="15" customHeight="1" x14ac:dyDescent="0.2">
      <c r="A31" s="382" t="s">
        <v>73</v>
      </c>
      <c r="B31" s="6"/>
      <c r="C31" s="29"/>
      <c r="D31" s="41">
        <v>4.5000000000000068E-2</v>
      </c>
      <c r="E31" s="41">
        <v>5.8152373941847559E-2</v>
      </c>
      <c r="F31" s="41">
        <v>3.7913043478260862E-2</v>
      </c>
      <c r="G31" s="41">
        <f t="shared" si="1"/>
        <v>1.508042895442357E-2</v>
      </c>
      <c r="H31" s="41">
        <f t="shared" si="1"/>
        <v>3.5985473753714095E-2</v>
      </c>
      <c r="I31" s="41">
        <f t="shared" si="1"/>
        <v>0.10006373486297018</v>
      </c>
      <c r="J31" s="41">
        <f t="shared" si="1"/>
        <v>5.0115874855156339E-2</v>
      </c>
      <c r="K31" s="41">
        <f t="shared" si="1"/>
        <v>0</v>
      </c>
      <c r="L31" s="41">
        <f t="shared" si="1"/>
        <v>0</v>
      </c>
      <c r="M31" s="41">
        <f t="shared" si="1"/>
        <v>0</v>
      </c>
      <c r="N31" s="41">
        <f t="shared" si="1"/>
        <v>0</v>
      </c>
      <c r="O31" s="41">
        <f t="shared" si="2"/>
        <v>-4.9931034482758686E-2</v>
      </c>
      <c r="P31" s="535">
        <f t="shared" si="2"/>
        <v>-0.25</v>
      </c>
    </row>
    <row r="32" spans="1:17" ht="15" customHeight="1" x14ac:dyDescent="0.2">
      <c r="A32" s="491" t="s">
        <v>74</v>
      </c>
      <c r="B32" s="8"/>
      <c r="C32" s="27"/>
      <c r="D32" s="40">
        <v>0.08</v>
      </c>
      <c r="E32" s="40">
        <v>4.1851851851851814E-2</v>
      </c>
      <c r="F32" s="40">
        <v>0</v>
      </c>
      <c r="G32" s="40">
        <f t="shared" si="1"/>
        <v>1.4930678990401767E-2</v>
      </c>
      <c r="H32" s="40">
        <f t="shared" si="1"/>
        <v>3.607705779334492E-2</v>
      </c>
      <c r="I32" s="40">
        <f t="shared" si="1"/>
        <v>7.3360378634212367E-2</v>
      </c>
      <c r="J32" s="40">
        <f t="shared" si="1"/>
        <v>5.0078740157480421E-2</v>
      </c>
      <c r="K32" s="40">
        <f t="shared" si="1"/>
        <v>0</v>
      </c>
      <c r="L32" s="40">
        <f t="shared" si="1"/>
        <v>0</v>
      </c>
      <c r="M32" s="40">
        <f t="shared" si="1"/>
        <v>0</v>
      </c>
      <c r="N32" s="40">
        <f t="shared" si="1"/>
        <v>0</v>
      </c>
      <c r="O32" s="40">
        <f t="shared" si="2"/>
        <v>-9.9880023995201003E-2</v>
      </c>
      <c r="P32" s="534">
        <f t="shared" si="2"/>
        <v>0</v>
      </c>
    </row>
    <row r="33" spans="1:16" ht="15" customHeight="1" x14ac:dyDescent="0.2">
      <c r="A33" s="493" t="s">
        <v>65</v>
      </c>
      <c r="B33" s="8"/>
      <c r="C33" s="27"/>
      <c r="D33" s="40">
        <v>0.32878048780487795</v>
      </c>
      <c r="E33" s="40">
        <v>4.1850220264317201E-2</v>
      </c>
      <c r="F33" s="40">
        <v>0</v>
      </c>
      <c r="G33" s="40">
        <f t="shared" si="1"/>
        <v>1.5151515151515142E-2</v>
      </c>
      <c r="H33" s="40">
        <f t="shared" si="1"/>
        <v>2.0479000347101695E-2</v>
      </c>
      <c r="I33" s="40">
        <f t="shared" si="1"/>
        <v>1.6833333333333336</v>
      </c>
      <c r="J33" s="40">
        <f t="shared" si="1"/>
        <v>-0.4447965521612372</v>
      </c>
      <c r="K33" s="40">
        <f t="shared" si="1"/>
        <v>-0.21095890410958895</v>
      </c>
      <c r="L33" s="40">
        <f t="shared" si="1"/>
        <v>0</v>
      </c>
      <c r="M33" s="40">
        <f t="shared" si="1"/>
        <v>0</v>
      </c>
      <c r="N33" s="40">
        <f t="shared" si="1"/>
        <v>-0.14988425925925936</v>
      </c>
      <c r="O33" s="40">
        <f t="shared" si="2"/>
        <v>-0.17494894486044932</v>
      </c>
      <c r="P33" s="534">
        <f t="shared" si="2"/>
        <v>-0.37499999999999994</v>
      </c>
    </row>
    <row r="34" spans="1:16" ht="15" customHeight="1" x14ac:dyDescent="0.2">
      <c r="A34" s="382" t="s">
        <v>66</v>
      </c>
      <c r="B34" s="6"/>
      <c r="C34" s="29"/>
      <c r="D34" s="41" t="s">
        <v>81</v>
      </c>
      <c r="E34" s="41">
        <v>4.1949660407510872E-2</v>
      </c>
      <c r="F34" s="41">
        <v>0</v>
      </c>
      <c r="G34" s="41">
        <f t="shared" si="1"/>
        <v>1.4953987730061373E-2</v>
      </c>
      <c r="H34" s="41">
        <f t="shared" si="1"/>
        <v>3.5889686437476497E-2</v>
      </c>
      <c r="I34" s="41">
        <f t="shared" si="1"/>
        <v>0.65754923413566735</v>
      </c>
      <c r="J34" s="41">
        <f t="shared" si="1"/>
        <v>3.3003300330033E-2</v>
      </c>
      <c r="K34" s="41">
        <f t="shared" si="1"/>
        <v>0</v>
      </c>
      <c r="L34" s="41">
        <f t="shared" si="1"/>
        <v>0</v>
      </c>
      <c r="M34" s="41">
        <f t="shared" si="1"/>
        <v>0</v>
      </c>
      <c r="N34" s="41">
        <f t="shared" si="1"/>
        <v>-9.9893503727369645E-2</v>
      </c>
      <c r="O34" s="41">
        <f t="shared" si="2"/>
        <v>-0.17013724562233787</v>
      </c>
      <c r="P34" s="535">
        <f t="shared" si="2"/>
        <v>0</v>
      </c>
    </row>
    <row r="35" spans="1:16" ht="15" customHeight="1" x14ac:dyDescent="0.2">
      <c r="A35" s="493" t="s">
        <v>67</v>
      </c>
      <c r="B35" s="8"/>
      <c r="C35" s="27"/>
      <c r="D35" s="40">
        <v>2.4167806657546791E-2</v>
      </c>
      <c r="E35" s="40">
        <v>4.1852181656277722E-2</v>
      </c>
      <c r="F35" s="40">
        <v>0</v>
      </c>
      <c r="G35" s="40">
        <f t="shared" si="1"/>
        <v>1.4957264957265019E-2</v>
      </c>
      <c r="H35" s="40">
        <f t="shared" si="1"/>
        <v>3.5789473684210586E-2</v>
      </c>
      <c r="I35" s="40">
        <f t="shared" si="1"/>
        <v>0.39837398373983723</v>
      </c>
      <c r="J35" s="40">
        <f t="shared" si="1"/>
        <v>1.3953488372093139E-2</v>
      </c>
      <c r="K35" s="40">
        <f t="shared" si="1"/>
        <v>4.0137614678899241E-3</v>
      </c>
      <c r="L35" s="40">
        <f t="shared" si="1"/>
        <v>0</v>
      </c>
      <c r="M35" s="40">
        <f t="shared" si="1"/>
        <v>-0.46116504854368934</v>
      </c>
      <c r="N35" s="40">
        <f t="shared" si="1"/>
        <v>0</v>
      </c>
      <c r="O35" s="40">
        <f t="shared" si="2"/>
        <v>0</v>
      </c>
      <c r="P35" s="534">
        <f t="shared" si="2"/>
        <v>0</v>
      </c>
    </row>
    <row r="36" spans="1:16" ht="15" customHeight="1" x14ac:dyDescent="0.2">
      <c r="A36" s="491" t="s">
        <v>68</v>
      </c>
      <c r="B36" s="8"/>
      <c r="C36" s="27"/>
      <c r="D36" s="40">
        <v>2.392857142857149E-2</v>
      </c>
      <c r="E36" s="40">
        <v>8.1967213114754023E-2</v>
      </c>
      <c r="F36" s="40">
        <v>0</v>
      </c>
      <c r="G36" s="40">
        <f t="shared" si="1"/>
        <v>2.5145067698259225E-2</v>
      </c>
      <c r="H36" s="40">
        <f t="shared" si="1"/>
        <v>4.7798742138364762E-2</v>
      </c>
      <c r="I36" s="40">
        <f t="shared" si="1"/>
        <v>0.82172869147659067</v>
      </c>
      <c r="J36" s="40">
        <f t="shared" si="1"/>
        <v>-0.32174629324546955</v>
      </c>
      <c r="K36" s="40">
        <f t="shared" si="1"/>
        <v>9.9587077969394353E-3</v>
      </c>
      <c r="L36" s="40">
        <f t="shared" si="1"/>
        <v>0</v>
      </c>
      <c r="M36" s="40">
        <f t="shared" si="1"/>
        <v>0</v>
      </c>
      <c r="N36" s="40">
        <f t="shared" si="1"/>
        <v>0</v>
      </c>
      <c r="O36" s="40">
        <f t="shared" si="2"/>
        <v>-5.0024050024049985E-2</v>
      </c>
      <c r="P36" s="534">
        <f t="shared" si="2"/>
        <v>0</v>
      </c>
    </row>
    <row r="37" spans="1:16" ht="15" customHeight="1" x14ac:dyDescent="0.2">
      <c r="A37" s="382" t="s">
        <v>69</v>
      </c>
      <c r="B37" s="6"/>
      <c r="C37" s="29"/>
      <c r="D37" s="41">
        <v>2.392857142857149E-2</v>
      </c>
      <c r="E37" s="41">
        <v>4.1855598186257385E-2</v>
      </c>
      <c r="F37" s="41">
        <v>3.3478406427847374E-4</v>
      </c>
      <c r="G37" s="41">
        <f t="shared" si="1"/>
        <v>1.5060240963855399E-2</v>
      </c>
      <c r="H37" s="41">
        <f t="shared" si="1"/>
        <v>3.5938015166501927E-2</v>
      </c>
      <c r="I37" s="41">
        <f t="shared" si="1"/>
        <v>1.0369191597708465</v>
      </c>
      <c r="J37" s="41">
        <f t="shared" si="1"/>
        <v>2.2031249999999947E-2</v>
      </c>
      <c r="K37" s="41">
        <f t="shared" si="1"/>
        <v>7.0325638281609534E-3</v>
      </c>
      <c r="L37" s="41">
        <f t="shared" si="1"/>
        <v>0</v>
      </c>
      <c r="M37" s="41">
        <f t="shared" si="1"/>
        <v>0</v>
      </c>
      <c r="N37" s="41">
        <f t="shared" si="1"/>
        <v>0</v>
      </c>
      <c r="O37" s="41">
        <f t="shared" si="2"/>
        <v>0</v>
      </c>
      <c r="P37" s="535">
        <f t="shared" si="2"/>
        <v>0</v>
      </c>
    </row>
    <row r="38" spans="1:16" ht="15" customHeight="1" x14ac:dyDescent="0.2">
      <c r="A38" s="491" t="s">
        <v>115</v>
      </c>
      <c r="B38" s="8"/>
      <c r="C38" s="27"/>
      <c r="D38" s="40">
        <v>3.5714285714285712E-2</v>
      </c>
      <c r="E38" s="40">
        <v>0.03</v>
      </c>
      <c r="F38" s="40">
        <v>0</v>
      </c>
      <c r="G38" s="40">
        <f t="shared" si="1"/>
        <v>1.5065282892534291E-2</v>
      </c>
      <c r="H38" s="40">
        <f t="shared" si="1"/>
        <v>3.5949868073878621E-2</v>
      </c>
      <c r="I38" s="40">
        <f t="shared" si="1"/>
        <v>0.33715377268385865</v>
      </c>
      <c r="J38" s="40">
        <f t="shared" si="1"/>
        <v>0.10000000000000006</v>
      </c>
      <c r="K38" s="40">
        <f t="shared" si="1"/>
        <v>0</v>
      </c>
      <c r="L38" s="40">
        <f t="shared" si="1"/>
        <v>0</v>
      </c>
      <c r="M38" s="40">
        <f t="shared" si="1"/>
        <v>0</v>
      </c>
      <c r="N38" s="40">
        <f t="shared" si="1"/>
        <v>-6.9913419913419997E-2</v>
      </c>
      <c r="O38" s="40">
        <f t="shared" si="2"/>
        <v>-8.6106585990225637E-2</v>
      </c>
      <c r="P38" s="534">
        <f t="shared" si="2"/>
        <v>0</v>
      </c>
    </row>
    <row r="39" spans="1:16" ht="15" customHeight="1" x14ac:dyDescent="0.2">
      <c r="A39" s="493" t="s">
        <v>70</v>
      </c>
      <c r="B39" s="8"/>
      <c r="C39" s="27"/>
      <c r="D39" s="40">
        <v>2.3829787234042499E-2</v>
      </c>
      <c r="E39" s="40">
        <v>4.1978387364921099E-2</v>
      </c>
      <c r="F39" s="40">
        <v>0</v>
      </c>
      <c r="G39" s="40">
        <f t="shared" ref="G39:N47" si="3">(G15-F15)/F15</f>
        <v>1.2365376944555194E-2</v>
      </c>
      <c r="H39" s="40">
        <f t="shared" si="3"/>
        <v>3.5855003940110333E-2</v>
      </c>
      <c r="I39" s="40">
        <f t="shared" si="3"/>
        <v>0.52795739825028543</v>
      </c>
      <c r="J39" s="40">
        <f t="shared" si="3"/>
        <v>2.3898431665421976E-2</v>
      </c>
      <c r="K39" s="40">
        <f t="shared" si="3"/>
        <v>0</v>
      </c>
      <c r="L39" s="40">
        <f t="shared" si="3"/>
        <v>0</v>
      </c>
      <c r="M39" s="40">
        <f t="shared" si="3"/>
        <v>0</v>
      </c>
      <c r="N39" s="40">
        <f t="shared" si="1"/>
        <v>0</v>
      </c>
      <c r="O39" s="40">
        <f t="shared" si="2"/>
        <v>0</v>
      </c>
      <c r="P39" s="534">
        <f t="shared" si="2"/>
        <v>0</v>
      </c>
    </row>
    <row r="40" spans="1:16" ht="15" customHeight="1" x14ac:dyDescent="0.2">
      <c r="A40" s="382" t="s">
        <v>71</v>
      </c>
      <c r="B40" s="6"/>
      <c r="C40" s="29"/>
      <c r="D40" s="41">
        <v>4.0152963671128139E-2</v>
      </c>
      <c r="E40" s="41">
        <v>4.1911764705882378E-2</v>
      </c>
      <c r="F40" s="41">
        <v>0</v>
      </c>
      <c r="G40" s="41">
        <f t="shared" si="3"/>
        <v>1.5172900494001402E-2</v>
      </c>
      <c r="H40" s="41">
        <f t="shared" si="3"/>
        <v>3.6148766075773345E-2</v>
      </c>
      <c r="I40" s="41">
        <f t="shared" si="3"/>
        <v>5.1995974505199626E-2</v>
      </c>
      <c r="J40" s="41">
        <f t="shared" si="3"/>
        <v>0</v>
      </c>
      <c r="K40" s="41">
        <f t="shared" si="3"/>
        <v>0</v>
      </c>
      <c r="L40" s="41">
        <f t="shared" si="3"/>
        <v>0</v>
      </c>
      <c r="M40" s="41">
        <f t="shared" si="3"/>
        <v>0</v>
      </c>
      <c r="N40" s="41">
        <f t="shared" si="1"/>
        <v>0</v>
      </c>
      <c r="O40" s="41">
        <f t="shared" si="2"/>
        <v>0</v>
      </c>
      <c r="P40" s="535">
        <f t="shared" si="2"/>
        <v>0</v>
      </c>
    </row>
    <row r="41" spans="1:16" ht="15" customHeight="1" x14ac:dyDescent="0.2">
      <c r="A41" s="491" t="s">
        <v>75</v>
      </c>
      <c r="B41" s="8"/>
      <c r="C41" s="27"/>
      <c r="D41" s="40">
        <v>3.3928571428571405E-2</v>
      </c>
      <c r="E41" s="40">
        <v>5.4922279792746109E-2</v>
      </c>
      <c r="F41" s="40">
        <v>2.5540275049115952E-2</v>
      </c>
      <c r="G41" s="40">
        <f t="shared" si="3"/>
        <v>1.5006385696040831E-2</v>
      </c>
      <c r="H41" s="40">
        <f t="shared" si="3"/>
        <v>3.5860333438188126E-2</v>
      </c>
      <c r="I41" s="40">
        <f t="shared" si="3"/>
        <v>0.9738839963559065</v>
      </c>
      <c r="J41" s="40">
        <f t="shared" si="3"/>
        <v>0</v>
      </c>
      <c r="K41" s="40">
        <f t="shared" si="3"/>
        <v>0</v>
      </c>
      <c r="L41" s="40">
        <f t="shared" si="3"/>
        <v>-0.1</v>
      </c>
      <c r="M41" s="40">
        <f t="shared" si="3"/>
        <v>-0.10000000000000002</v>
      </c>
      <c r="N41" s="40">
        <f t="shared" si="1"/>
        <v>-9.9905033238366539E-2</v>
      </c>
      <c r="O41" s="40">
        <f t="shared" si="2"/>
        <v>-5.0010550749103135E-2</v>
      </c>
      <c r="P41" s="534">
        <f t="shared" si="2"/>
        <v>0</v>
      </c>
    </row>
    <row r="42" spans="1:16" ht="15" customHeight="1" x14ac:dyDescent="0.2">
      <c r="A42" s="493" t="s">
        <v>76</v>
      </c>
      <c r="B42" s="8"/>
      <c r="C42" s="27"/>
      <c r="D42" s="40">
        <v>7.6923076923076927E-2</v>
      </c>
      <c r="E42" s="40">
        <v>4.2142857142857135E-2</v>
      </c>
      <c r="F42" s="40">
        <v>0</v>
      </c>
      <c r="G42" s="40">
        <f t="shared" si="3"/>
        <v>1.4736120630568873E-2</v>
      </c>
      <c r="H42" s="40">
        <f t="shared" si="3"/>
        <v>3.6136440391759554E-2</v>
      </c>
      <c r="I42" s="40">
        <f t="shared" si="3"/>
        <v>0.49934810951760106</v>
      </c>
      <c r="J42" s="40">
        <f t="shared" si="3"/>
        <v>2.1086956521739107E-2</v>
      </c>
      <c r="K42" s="40">
        <f t="shared" si="3"/>
        <v>0</v>
      </c>
      <c r="L42" s="40">
        <f t="shared" si="3"/>
        <v>0</v>
      </c>
      <c r="M42" s="40">
        <f t="shared" si="3"/>
        <v>0</v>
      </c>
      <c r="N42" s="40">
        <f t="shared" si="1"/>
        <v>0</v>
      </c>
      <c r="O42" s="40">
        <f t="shared" si="2"/>
        <v>0</v>
      </c>
      <c r="P42" s="534">
        <f t="shared" si="2"/>
        <v>0</v>
      </c>
    </row>
    <row r="43" spans="1:16" ht="15" customHeight="1" x14ac:dyDescent="0.2">
      <c r="A43" s="382" t="s">
        <v>77</v>
      </c>
      <c r="B43" s="6"/>
      <c r="C43" s="29"/>
      <c r="D43" s="41">
        <v>2.3913043478260902E-2</v>
      </c>
      <c r="E43" s="41">
        <v>4.2038216560509489E-2</v>
      </c>
      <c r="F43" s="41">
        <v>0</v>
      </c>
      <c r="G43" s="41">
        <f t="shared" si="3"/>
        <v>3.0154849225753955E-2</v>
      </c>
      <c r="H43" s="41">
        <f t="shared" si="3"/>
        <v>3.9952531645569542E-2</v>
      </c>
      <c r="I43" s="41">
        <f t="shared" si="3"/>
        <v>0.66413084823126667</v>
      </c>
      <c r="J43" s="41">
        <f t="shared" si="3"/>
        <v>1.3028571428571434E-2</v>
      </c>
      <c r="K43" s="41">
        <f t="shared" si="3"/>
        <v>0</v>
      </c>
      <c r="L43" s="41">
        <f t="shared" si="3"/>
        <v>0</v>
      </c>
      <c r="M43" s="41">
        <f t="shared" si="3"/>
        <v>0</v>
      </c>
      <c r="N43" s="41">
        <f t="shared" si="1"/>
        <v>-0.36055956678700363</v>
      </c>
      <c r="O43" s="41">
        <f t="shared" si="2"/>
        <v>3.5285815102334379E-4</v>
      </c>
      <c r="P43" s="535">
        <f t="shared" si="2"/>
        <v>0</v>
      </c>
    </row>
    <row r="44" spans="1:16" ht="15" customHeight="1" x14ac:dyDescent="0.2">
      <c r="A44" s="503" t="s">
        <v>72</v>
      </c>
      <c r="B44" s="8"/>
      <c r="C44" s="28"/>
      <c r="D44" s="40">
        <v>4.5000000000000054E-2</v>
      </c>
      <c r="E44" s="40">
        <v>7.006151742993838E-2</v>
      </c>
      <c r="F44" s="40">
        <v>-3.1938677738735263E-4</v>
      </c>
      <c r="G44" s="40">
        <f t="shared" si="3"/>
        <v>1.5015974440894532E-2</v>
      </c>
      <c r="H44" s="40">
        <f t="shared" si="3"/>
        <v>3.588290840415477E-2</v>
      </c>
      <c r="I44" s="40">
        <f t="shared" si="3"/>
        <v>2.0054694621695648E-2</v>
      </c>
      <c r="J44" s="40">
        <f t="shared" si="3"/>
        <v>5.9874888293118794E-2</v>
      </c>
      <c r="K44" s="40">
        <f t="shared" si="3"/>
        <v>3.9347948285553842E-3</v>
      </c>
      <c r="L44" s="40">
        <f t="shared" si="3"/>
        <v>0</v>
      </c>
      <c r="M44" s="40">
        <f t="shared" si="3"/>
        <v>0</v>
      </c>
      <c r="N44" s="40">
        <f t="shared" si="1"/>
        <v>0</v>
      </c>
      <c r="O44" s="40">
        <f t="shared" si="2"/>
        <v>0</v>
      </c>
      <c r="P44" s="534">
        <f t="shared" si="2"/>
        <v>0</v>
      </c>
    </row>
    <row r="45" spans="1:16" ht="15" customHeight="1" x14ac:dyDescent="0.2">
      <c r="A45" s="503" t="s">
        <v>78</v>
      </c>
      <c r="B45" s="8"/>
      <c r="C45" s="28"/>
      <c r="D45" s="40" t="s">
        <v>81</v>
      </c>
      <c r="E45" s="40">
        <v>5.1999999999999956E-2</v>
      </c>
      <c r="F45" s="40">
        <v>0.33079847908745252</v>
      </c>
      <c r="G45" s="40">
        <f t="shared" si="3"/>
        <v>1.500000000000006E-2</v>
      </c>
      <c r="H45" s="40">
        <f t="shared" si="3"/>
        <v>3.589021815622799E-2</v>
      </c>
      <c r="I45" s="40">
        <f t="shared" si="3"/>
        <v>0.63349184782608703</v>
      </c>
      <c r="J45" s="40">
        <f t="shared" si="3"/>
        <v>1.497192763568307E-2</v>
      </c>
      <c r="K45" s="40">
        <f t="shared" si="3"/>
        <v>0</v>
      </c>
      <c r="L45" s="40">
        <f t="shared" si="3"/>
        <v>0</v>
      </c>
      <c r="M45" s="40">
        <f t="shared" si="3"/>
        <v>0</v>
      </c>
      <c r="N45" s="40">
        <f t="shared" si="3"/>
        <v>-0.20098340503995088</v>
      </c>
      <c r="O45" s="40">
        <f t="shared" si="2"/>
        <v>0</v>
      </c>
      <c r="P45" s="534">
        <f t="shared" si="2"/>
        <v>0</v>
      </c>
    </row>
    <row r="46" spans="1:16" ht="15" customHeight="1" x14ac:dyDescent="0.2">
      <c r="A46" s="424" t="s">
        <v>79</v>
      </c>
      <c r="B46" s="6"/>
      <c r="C46" s="30"/>
      <c r="D46" s="41">
        <v>1.7857142857142856E-2</v>
      </c>
      <c r="E46" s="41">
        <v>6.2105263157894719E-2</v>
      </c>
      <c r="F46" s="41">
        <v>0</v>
      </c>
      <c r="G46" s="41">
        <f t="shared" si="3"/>
        <v>1.4866204162537143E-2</v>
      </c>
      <c r="H46" s="41">
        <f t="shared" si="3"/>
        <v>3.6132812499999986E-2</v>
      </c>
      <c r="I46" s="41">
        <f t="shared" si="3"/>
        <v>0.3195098963242225</v>
      </c>
      <c r="J46" s="41">
        <f t="shared" si="3"/>
        <v>1.6904761904761926E-2</v>
      </c>
      <c r="K46" s="41">
        <f t="shared" si="3"/>
        <v>3.0203699367829528E-2</v>
      </c>
      <c r="L46" s="41">
        <f t="shared" si="3"/>
        <v>0.17090909090909098</v>
      </c>
      <c r="M46" s="41">
        <f t="shared" si="3"/>
        <v>0</v>
      </c>
      <c r="N46" s="41">
        <f t="shared" si="3"/>
        <v>0</v>
      </c>
      <c r="O46" s="41">
        <f t="shared" si="2"/>
        <v>0</v>
      </c>
      <c r="P46" s="535">
        <f t="shared" si="2"/>
        <v>-0.17973602484472059</v>
      </c>
    </row>
    <row r="47" spans="1:16" s="283" customFormat="1" ht="15" customHeight="1" thickBot="1" x14ac:dyDescent="0.25">
      <c r="A47" s="390" t="s">
        <v>209</v>
      </c>
      <c r="B47" s="391"/>
      <c r="C47" s="496"/>
      <c r="D47" s="504">
        <f t="shared" ref="D47:M47" si="4">(D23-C23)/C23</f>
        <v>3.1664568606565413E-2</v>
      </c>
      <c r="E47" s="504">
        <f t="shared" si="4"/>
        <v>4.8661952735540186E-2</v>
      </c>
      <c r="F47" s="504">
        <f t="shared" si="4"/>
        <v>1.7563051953218115E-2</v>
      </c>
      <c r="G47" s="504">
        <f t="shared" si="4"/>
        <v>1.6399851443538772E-2</v>
      </c>
      <c r="H47" s="504">
        <f t="shared" si="4"/>
        <v>3.6039847686449578E-2</v>
      </c>
      <c r="I47" s="504">
        <f t="shared" si="4"/>
        <v>0.61432655182655183</v>
      </c>
      <c r="J47" s="504">
        <f t="shared" si="4"/>
        <v>-9.0160635643405124E-2</v>
      </c>
      <c r="K47" s="504">
        <f t="shared" si="4"/>
        <v>-1.5266789677223469E-2</v>
      </c>
      <c r="L47" s="504">
        <f t="shared" si="4"/>
        <v>-6.044816345388824E-3</v>
      </c>
      <c r="M47" s="504">
        <f t="shared" si="4"/>
        <v>-4.0543855798158633E-2</v>
      </c>
      <c r="N47" s="504">
        <f t="shared" si="3"/>
        <v>-8.0799924636979076E-2</v>
      </c>
      <c r="O47" s="504">
        <f t="shared" si="2"/>
        <v>-3.749469276605704E-2</v>
      </c>
      <c r="P47" s="505">
        <f t="shared" si="2"/>
        <v>-4.100879194426716E-2</v>
      </c>
    </row>
    <row r="48" spans="1:16" ht="24.75" customHeight="1" x14ac:dyDescent="0.2">
      <c r="J48" s="299"/>
    </row>
    <row r="49" spans="1:18" s="349" customFormat="1" ht="34.5" customHeight="1" x14ac:dyDescent="0.3">
      <c r="A49" s="704" t="s">
        <v>232</v>
      </c>
      <c r="B49" s="704"/>
      <c r="C49" s="704"/>
      <c r="D49" s="704"/>
      <c r="E49" s="704"/>
      <c r="F49" s="704"/>
      <c r="G49" s="704"/>
      <c r="H49" s="704"/>
      <c r="I49" s="704"/>
      <c r="J49" s="704"/>
      <c r="K49" s="704"/>
      <c r="L49" s="704"/>
      <c r="M49" s="704"/>
      <c r="N49" s="704"/>
      <c r="O49" s="704"/>
      <c r="P49" s="482"/>
      <c r="Q49" s="482"/>
      <c r="R49" s="482"/>
    </row>
    <row r="50" spans="1:18" ht="3" customHeight="1" thickBot="1" x14ac:dyDescent="0.25">
      <c r="A50" s="22"/>
      <c r="B50" s="23"/>
      <c r="C50" s="24"/>
      <c r="D50" s="24"/>
      <c r="E50" s="24"/>
      <c r="F50" s="56"/>
      <c r="G50" s="43"/>
      <c r="H50" s="56"/>
      <c r="I50" s="56"/>
      <c r="J50" s="56"/>
      <c r="K50" s="43"/>
      <c r="L50" s="56"/>
      <c r="M50" s="43"/>
      <c r="N50" s="43"/>
      <c r="O50" s="43"/>
      <c r="P50" s="43"/>
    </row>
    <row r="51" spans="1:18" ht="15" x14ac:dyDescent="0.2">
      <c r="A51" s="528" t="s">
        <v>0</v>
      </c>
      <c r="B51" s="529"/>
      <c r="C51" s="376" t="s">
        <v>1</v>
      </c>
      <c r="D51" s="376"/>
      <c r="E51" s="376"/>
      <c r="F51" s="530"/>
      <c r="G51" s="530"/>
      <c r="H51" s="530"/>
      <c r="I51" s="530"/>
      <c r="J51" s="530"/>
      <c r="K51" s="530"/>
      <c r="L51" s="530"/>
      <c r="M51" s="530"/>
      <c r="N51" s="530"/>
      <c r="O51" s="530"/>
      <c r="P51" s="531"/>
    </row>
    <row r="52" spans="1:18" ht="17.25" x14ac:dyDescent="0.25">
      <c r="A52" s="532"/>
      <c r="B52" s="25"/>
      <c r="C52" s="26" t="s">
        <v>80</v>
      </c>
      <c r="D52" s="26" t="s">
        <v>88</v>
      </c>
      <c r="E52" s="57" t="s">
        <v>90</v>
      </c>
      <c r="F52" s="57" t="s">
        <v>106</v>
      </c>
      <c r="G52" s="57" t="s">
        <v>155</v>
      </c>
      <c r="H52" s="99" t="s">
        <v>168</v>
      </c>
      <c r="I52" s="99" t="s">
        <v>184</v>
      </c>
      <c r="J52" s="99" t="s">
        <v>200</v>
      </c>
      <c r="K52" s="99" t="s">
        <v>222</v>
      </c>
      <c r="L52" s="99" t="s">
        <v>266</v>
      </c>
      <c r="M52" s="99" t="s">
        <v>304</v>
      </c>
      <c r="N52" s="99" t="s">
        <v>388</v>
      </c>
      <c r="O52" s="99" t="s">
        <v>400</v>
      </c>
      <c r="P52" s="533" t="s">
        <v>425</v>
      </c>
    </row>
    <row r="53" spans="1:18" ht="15" customHeight="1" x14ac:dyDescent="0.2">
      <c r="A53" s="491" t="s">
        <v>63</v>
      </c>
      <c r="B53" s="8"/>
      <c r="C53" s="52">
        <v>100</v>
      </c>
      <c r="D53" s="52">
        <v>104</v>
      </c>
      <c r="E53" s="52">
        <v>108.4</v>
      </c>
      <c r="F53" s="52">
        <v>108.4</v>
      </c>
      <c r="G53" s="52">
        <f t="shared" ref="G53:K57" si="5">100+(G5-$C5)/$C5*100</f>
        <v>110.4</v>
      </c>
      <c r="H53" s="52">
        <f t="shared" si="5"/>
        <v>114.4</v>
      </c>
      <c r="I53" s="52">
        <f t="shared" si="5"/>
        <v>314.76</v>
      </c>
      <c r="J53" s="52">
        <f t="shared" si="5"/>
        <v>166</v>
      </c>
      <c r="K53" s="52">
        <f t="shared" si="5"/>
        <v>141.19999999999999</v>
      </c>
      <c r="L53" s="52">
        <f t="shared" ref="L53:L57" si="6">100+(L5-$C5)/$C5*100</f>
        <v>118.28</v>
      </c>
      <c r="M53" s="52">
        <f>100+(M5-$C5)/$C5*100</f>
        <v>118.28</v>
      </c>
      <c r="N53" s="52">
        <f t="shared" ref="N53:O53" si="7">100+(N5-$C5)/$C5*100</f>
        <v>54.72</v>
      </c>
      <c r="O53" s="52">
        <f t="shared" si="7"/>
        <v>54.72</v>
      </c>
      <c r="P53" s="536">
        <f t="shared" ref="P53" si="8">100+(P5-$C5)/$C5*100</f>
        <v>54.72</v>
      </c>
    </row>
    <row r="54" spans="1:18" ht="15" customHeight="1" x14ac:dyDescent="0.2">
      <c r="A54" s="493" t="s">
        <v>64</v>
      </c>
      <c r="B54" s="8"/>
      <c r="C54" s="52">
        <v>100</v>
      </c>
      <c r="D54" s="52">
        <v>102.39285714285715</v>
      </c>
      <c r="E54" s="52">
        <v>106.67857142857143</v>
      </c>
      <c r="F54" s="52">
        <v>106.67857142857143</v>
      </c>
      <c r="G54" s="52">
        <f t="shared" si="5"/>
        <v>108.28571428571429</v>
      </c>
      <c r="H54" s="52">
        <f t="shared" si="5"/>
        <v>112.17857142857143</v>
      </c>
      <c r="I54" s="52">
        <f t="shared" si="5"/>
        <v>176.17857142857142</v>
      </c>
      <c r="J54" s="52">
        <f t="shared" si="5"/>
        <v>163.85714285714286</v>
      </c>
      <c r="K54" s="52">
        <f t="shared" si="5"/>
        <v>167.14285714285714</v>
      </c>
      <c r="L54" s="52">
        <f t="shared" si="6"/>
        <v>167.14285714285714</v>
      </c>
      <c r="M54" s="52">
        <f>100+(M6-$C6)/$C6*100</f>
        <v>133.57142857142856</v>
      </c>
      <c r="N54" s="52">
        <f t="shared" ref="N54:O54" si="9">100+(N6-$C6)/$C6*100</f>
        <v>133.57142857142856</v>
      </c>
      <c r="O54" s="52">
        <f t="shared" si="9"/>
        <v>133.57142857142856</v>
      </c>
      <c r="P54" s="536">
        <f t="shared" ref="P54" si="10">100+(P6-$C6)/$C6*100</f>
        <v>133.57142857142856</v>
      </c>
    </row>
    <row r="55" spans="1:18" ht="15" customHeight="1" x14ac:dyDescent="0.2">
      <c r="A55" s="382" t="s">
        <v>73</v>
      </c>
      <c r="B55" s="6"/>
      <c r="C55" s="53">
        <v>100</v>
      </c>
      <c r="D55" s="53">
        <v>104.5</v>
      </c>
      <c r="E55" s="53">
        <v>110.57692307692308</v>
      </c>
      <c r="F55" s="53">
        <v>114.76923076923077</v>
      </c>
      <c r="G55" s="53">
        <f t="shared" si="5"/>
        <v>116.5</v>
      </c>
      <c r="H55" s="53">
        <f t="shared" si="5"/>
        <v>120.69230769230768</v>
      </c>
      <c r="I55" s="53">
        <f t="shared" si="5"/>
        <v>132.76923076923077</v>
      </c>
      <c r="J55" s="53">
        <f t="shared" si="5"/>
        <v>139.42307692307691</v>
      </c>
      <c r="K55" s="53">
        <f t="shared" si="5"/>
        <v>139.42307692307691</v>
      </c>
      <c r="L55" s="53">
        <f t="shared" si="6"/>
        <v>139.42307692307691</v>
      </c>
      <c r="M55" s="53">
        <f>100+(M7-$C7)/$C7*100</f>
        <v>139.42307692307691</v>
      </c>
      <c r="N55" s="53">
        <f t="shared" ref="N55:O55" si="11">100+(N7-$C7)/$C7*100</f>
        <v>139.42307692307691</v>
      </c>
      <c r="O55" s="53">
        <f t="shared" si="11"/>
        <v>132.46153846153845</v>
      </c>
      <c r="P55" s="537">
        <f t="shared" ref="P55" si="12">100+(P7-$C7)/$C7*100</f>
        <v>99.34615384615384</v>
      </c>
    </row>
    <row r="56" spans="1:18" ht="15" customHeight="1" x14ac:dyDescent="0.2">
      <c r="A56" s="491" t="s">
        <v>74</v>
      </c>
      <c r="B56" s="8"/>
      <c r="C56" s="52">
        <v>100</v>
      </c>
      <c r="D56" s="52">
        <v>108</v>
      </c>
      <c r="E56" s="52">
        <v>112.52</v>
      </c>
      <c r="F56" s="52">
        <v>112.52</v>
      </c>
      <c r="G56" s="52">
        <f t="shared" si="5"/>
        <v>114.2</v>
      </c>
      <c r="H56" s="52">
        <f t="shared" si="5"/>
        <v>118.32</v>
      </c>
      <c r="I56" s="52">
        <f t="shared" si="5"/>
        <v>127</v>
      </c>
      <c r="J56" s="52">
        <f t="shared" si="5"/>
        <v>133.36000000000001</v>
      </c>
      <c r="K56" s="52">
        <f t="shared" si="5"/>
        <v>133.36000000000001</v>
      </c>
      <c r="L56" s="52">
        <f t="shared" si="6"/>
        <v>133.36000000000001</v>
      </c>
      <c r="M56" s="52">
        <f>100+(M8-$C8)/$C8*100</f>
        <v>133.36000000000001</v>
      </c>
      <c r="N56" s="52">
        <f t="shared" ref="N56:O56" si="13">100+(N8-$C8)/$C8*100</f>
        <v>133.36000000000001</v>
      </c>
      <c r="O56" s="52">
        <f t="shared" si="13"/>
        <v>120.04</v>
      </c>
      <c r="P56" s="536">
        <f t="shared" ref="P56" si="14">100+(P8-$C8)/$C8*100</f>
        <v>120.04</v>
      </c>
    </row>
    <row r="57" spans="1:18" ht="15" customHeight="1" x14ac:dyDescent="0.2">
      <c r="A57" s="493" t="s">
        <v>65</v>
      </c>
      <c r="B57" s="8"/>
      <c r="C57" s="52">
        <v>100</v>
      </c>
      <c r="D57" s="52">
        <v>132.8780487804878</v>
      </c>
      <c r="E57" s="52">
        <v>138.4390243902439</v>
      </c>
      <c r="F57" s="52">
        <v>138</v>
      </c>
      <c r="G57" s="52">
        <f t="shared" si="5"/>
        <v>140.53658536585365</v>
      </c>
      <c r="H57" s="52">
        <f t="shared" si="5"/>
        <v>143.41463414634146</v>
      </c>
      <c r="I57" s="52">
        <f t="shared" si="5"/>
        <v>384.82926829268291</v>
      </c>
      <c r="J57" s="52">
        <f t="shared" si="5"/>
        <v>213.65853658536582</v>
      </c>
      <c r="K57" s="52">
        <f t="shared" si="5"/>
        <v>168.58536585365857</v>
      </c>
      <c r="L57" s="52">
        <f t="shared" si="6"/>
        <v>168.58536585365857</v>
      </c>
      <c r="M57" s="52">
        <f>100+(M9-$C9)/$C9*100</f>
        <v>168.58536585365857</v>
      </c>
      <c r="N57" s="52">
        <f t="shared" ref="N57:O57" si="15">100+(N9-$C9)/$C9*100</f>
        <v>143.3170731707317</v>
      </c>
      <c r="O57" s="52">
        <f t="shared" si="15"/>
        <v>118.24390243902438</v>
      </c>
      <c r="P57" s="536">
        <f t="shared" ref="P57" si="16">100+(P9-$C9)/$C9*100</f>
        <v>73.902439024390247</v>
      </c>
    </row>
    <row r="58" spans="1:18" ht="15" customHeight="1" x14ac:dyDescent="0.2">
      <c r="A58" s="382" t="s">
        <v>66</v>
      </c>
      <c r="B58" s="6"/>
      <c r="C58" s="53">
        <v>100</v>
      </c>
      <c r="D58" s="53" t="s">
        <v>81</v>
      </c>
      <c r="E58" s="53">
        <v>104.19496604075108</v>
      </c>
      <c r="F58" s="53">
        <v>104.19496604075108</v>
      </c>
      <c r="G58" s="53">
        <f t="shared" ref="G58:L58" si="17">100+(G10-$D10)/$D10*100</f>
        <v>105.75309628445864</v>
      </c>
      <c r="H58" s="53">
        <f t="shared" si="17"/>
        <v>109.54854174990012</v>
      </c>
      <c r="I58" s="53">
        <f t="shared" si="17"/>
        <v>181.58210147822615</v>
      </c>
      <c r="J58" s="53">
        <f t="shared" si="17"/>
        <v>187.57491010787055</v>
      </c>
      <c r="K58" s="53">
        <f t="shared" si="17"/>
        <v>187.57491010787055</v>
      </c>
      <c r="L58" s="53">
        <f t="shared" si="17"/>
        <v>187.57491010787055</v>
      </c>
      <c r="M58" s="53">
        <f>100+(M10-$D10)/$D10*100</f>
        <v>187.57491010787055</v>
      </c>
      <c r="N58" s="53">
        <f t="shared" ref="N58:O58" si="18">100+(N10-$D10)/$D10*100</f>
        <v>168.83739512584896</v>
      </c>
      <c r="O58" s="53">
        <f t="shared" si="18"/>
        <v>140.11186576108668</v>
      </c>
      <c r="P58" s="537">
        <f t="shared" ref="P58" si="19">100+(P10-$D10)/$D10*100</f>
        <v>140.11186576108668</v>
      </c>
    </row>
    <row r="59" spans="1:18" ht="15" customHeight="1" x14ac:dyDescent="0.2">
      <c r="A59" s="493" t="s">
        <v>67</v>
      </c>
      <c r="B59" s="8"/>
      <c r="C59" s="52">
        <v>100</v>
      </c>
      <c r="D59" s="52">
        <v>102.41678066575469</v>
      </c>
      <c r="E59" s="52">
        <v>106.70314637482899</v>
      </c>
      <c r="F59" s="52">
        <v>106.70314637482899</v>
      </c>
      <c r="G59" s="52">
        <f t="shared" ref="G59:K60" si="20">100+(G11-$C11)/$C11*100</f>
        <v>108.29913360693115</v>
      </c>
      <c r="H59" s="52">
        <f t="shared" si="20"/>
        <v>112.17510259917921</v>
      </c>
      <c r="I59" s="52">
        <f t="shared" si="20"/>
        <v>156.86274509803923</v>
      </c>
      <c r="J59" s="52">
        <f t="shared" si="20"/>
        <v>159.0515275877793</v>
      </c>
      <c r="K59" s="52">
        <f t="shared" si="20"/>
        <v>159.68992248062017</v>
      </c>
      <c r="L59" s="52">
        <f t="shared" ref="L59:M60" si="21">100+(L11-$C11)/$C11*100</f>
        <v>159.68992248062017</v>
      </c>
      <c r="M59" s="52">
        <f t="shared" si="21"/>
        <v>86.04651162790698</v>
      </c>
      <c r="N59" s="52">
        <f t="shared" ref="N59:O59" si="22">100+(N11-$C11)/$C11*100</f>
        <v>86.04651162790698</v>
      </c>
      <c r="O59" s="52">
        <f t="shared" si="22"/>
        <v>86.04651162790698</v>
      </c>
      <c r="P59" s="536">
        <f t="shared" ref="P59" si="23">100+(P11-$C11)/$C11*100</f>
        <v>86.04651162790698</v>
      </c>
    </row>
    <row r="60" spans="1:18" ht="15" customHeight="1" x14ac:dyDescent="0.2">
      <c r="A60" s="491" t="s">
        <v>68</v>
      </c>
      <c r="B60" s="8"/>
      <c r="C60" s="52">
        <v>100</v>
      </c>
      <c r="D60" s="52">
        <v>102.39285714285715</v>
      </c>
      <c r="E60" s="52">
        <v>110.78571428571428</v>
      </c>
      <c r="F60" s="52">
        <v>110.78571428571428</v>
      </c>
      <c r="G60" s="52">
        <f t="shared" si="20"/>
        <v>113.57142857142857</v>
      </c>
      <c r="H60" s="52">
        <f t="shared" si="20"/>
        <v>119</v>
      </c>
      <c r="I60" s="52">
        <f t="shared" si="20"/>
        <v>216.78571428571428</v>
      </c>
      <c r="J60" s="52">
        <f t="shared" si="20"/>
        <v>147.03571428571428</v>
      </c>
      <c r="K60" s="52">
        <f t="shared" si="20"/>
        <v>148.5</v>
      </c>
      <c r="L60" s="52">
        <f t="shared" si="21"/>
        <v>148.5</v>
      </c>
      <c r="M60" s="52">
        <f t="shared" si="21"/>
        <v>148.5</v>
      </c>
      <c r="N60" s="52">
        <f t="shared" ref="N60:O60" si="24">100+(N12-$C12)/$C12*100</f>
        <v>148.5</v>
      </c>
      <c r="O60" s="52">
        <f t="shared" si="24"/>
        <v>141.07142857142856</v>
      </c>
      <c r="P60" s="536">
        <f t="shared" ref="P60" si="25">100+(P12-$C12)/$C12*100</f>
        <v>141.07142857142856</v>
      </c>
    </row>
    <row r="61" spans="1:18" ht="15" customHeight="1" x14ac:dyDescent="0.2">
      <c r="A61" s="382" t="s">
        <v>69</v>
      </c>
      <c r="B61" s="6"/>
      <c r="C61" s="53">
        <v>100</v>
      </c>
      <c r="D61" s="53">
        <v>102.39285714285715</v>
      </c>
      <c r="E61" s="53">
        <v>106.67857142857143</v>
      </c>
      <c r="F61" s="53">
        <v>106.71428571428571</v>
      </c>
      <c r="G61" s="53">
        <f t="shared" ref="G61:H70" si="26">100+(G13-$C13)/$C13*100</f>
        <v>108.32142857142857</v>
      </c>
      <c r="H61" s="53">
        <f t="shared" si="26"/>
        <v>112.21428571428572</v>
      </c>
      <c r="I61" s="53">
        <f t="shared" ref="I61:J64" si="27">100+(I13-$C13)/$C13*100</f>
        <v>228.57142857142858</v>
      </c>
      <c r="J61" s="53">
        <f t="shared" si="27"/>
        <v>233.60714285714283</v>
      </c>
      <c r="K61" s="53">
        <f t="shared" ref="K61:L68" si="28">100+(K13-$C13)/$C13*100</f>
        <v>235.25000000000003</v>
      </c>
      <c r="L61" s="53">
        <f t="shared" si="28"/>
        <v>235.25000000000003</v>
      </c>
      <c r="M61" s="53">
        <f t="shared" ref="M61:M68" si="29">100+(M13-$C13)/$C13*100</f>
        <v>235.25000000000003</v>
      </c>
      <c r="N61" s="53">
        <f t="shared" ref="N61:O61" si="30">100+(N13-$C13)/$C13*100</f>
        <v>235.25000000000003</v>
      </c>
      <c r="O61" s="53">
        <f t="shared" si="30"/>
        <v>235.25000000000003</v>
      </c>
      <c r="P61" s="537">
        <f t="shared" ref="P61" si="31">100+(P13-$C13)/$C13*100</f>
        <v>235.25000000000003</v>
      </c>
    </row>
    <row r="62" spans="1:18" ht="15" customHeight="1" x14ac:dyDescent="0.2">
      <c r="A62" s="491" t="s">
        <v>115</v>
      </c>
      <c r="B62" s="8"/>
      <c r="C62" s="52">
        <v>100</v>
      </c>
      <c r="D62" s="52">
        <v>103.57142857142857</v>
      </c>
      <c r="E62" s="52">
        <v>103</v>
      </c>
      <c r="F62" s="52">
        <v>103</v>
      </c>
      <c r="G62" s="52">
        <f t="shared" si="26"/>
        <v>108.28571428571429</v>
      </c>
      <c r="H62" s="52">
        <f t="shared" si="26"/>
        <v>112.17857142857143</v>
      </c>
      <c r="I62" s="52">
        <f t="shared" si="27"/>
        <v>150</v>
      </c>
      <c r="J62" s="52">
        <f t="shared" si="27"/>
        <v>165</v>
      </c>
      <c r="K62" s="52">
        <f t="shared" si="28"/>
        <v>165</v>
      </c>
      <c r="L62" s="52">
        <f t="shared" si="28"/>
        <v>165</v>
      </c>
      <c r="M62" s="52">
        <f t="shared" si="29"/>
        <v>165</v>
      </c>
      <c r="N62" s="52">
        <f t="shared" ref="N62:O62" si="32">100+(N14-$C14)/$C14*100</f>
        <v>153.46428571428572</v>
      </c>
      <c r="O62" s="52">
        <f t="shared" si="32"/>
        <v>140.25</v>
      </c>
      <c r="P62" s="536">
        <f t="shared" ref="P62" si="33">100+(P14-$C14)/$C14*100</f>
        <v>140.25</v>
      </c>
    </row>
    <row r="63" spans="1:18" ht="15" customHeight="1" x14ac:dyDescent="0.2">
      <c r="A63" s="493" t="s">
        <v>70</v>
      </c>
      <c r="B63" s="8"/>
      <c r="C63" s="52">
        <v>100</v>
      </c>
      <c r="D63" s="52">
        <v>102.38297872340425</v>
      </c>
      <c r="E63" s="52">
        <v>106.68085106382979</v>
      </c>
      <c r="F63" s="52">
        <v>106.68085106382979</v>
      </c>
      <c r="G63" s="52">
        <f t="shared" si="26"/>
        <v>108</v>
      </c>
      <c r="H63" s="52">
        <f t="shared" si="26"/>
        <v>111.87234042553192</v>
      </c>
      <c r="I63" s="52">
        <f t="shared" si="27"/>
        <v>170.93617021276597</v>
      </c>
      <c r="J63" s="52">
        <f t="shared" si="27"/>
        <v>175.02127659574469</v>
      </c>
      <c r="K63" s="52">
        <f>100+(K15-$C15)/$C15*100</f>
        <v>175.02127659574469</v>
      </c>
      <c r="L63" s="52">
        <f>100+(L15-$C15)/$C15*100</f>
        <v>175.02127659574469</v>
      </c>
      <c r="M63" s="52">
        <f t="shared" si="29"/>
        <v>175.02127659574469</v>
      </c>
      <c r="N63" s="52">
        <f t="shared" ref="N63:O63" si="34">100+(N15-$C15)/$C15*100</f>
        <v>175.02127659574469</v>
      </c>
      <c r="O63" s="52">
        <f t="shared" si="34"/>
        <v>175.02127659574469</v>
      </c>
      <c r="P63" s="536">
        <f t="shared" ref="P63" si="35">100+(P15-$C15)/$C15*100</f>
        <v>175.02127659574469</v>
      </c>
    </row>
    <row r="64" spans="1:18" ht="15" customHeight="1" x14ac:dyDescent="0.2">
      <c r="A64" s="382" t="s">
        <v>71</v>
      </c>
      <c r="B64" s="6"/>
      <c r="C64" s="53">
        <v>100</v>
      </c>
      <c r="D64" s="53">
        <v>104.01529636711281</v>
      </c>
      <c r="E64" s="53">
        <v>108.37476099426387</v>
      </c>
      <c r="F64" s="53">
        <v>108.37476099426387</v>
      </c>
      <c r="G64" s="53">
        <f t="shared" si="26"/>
        <v>110.01912045889102</v>
      </c>
      <c r="H64" s="53">
        <f t="shared" si="26"/>
        <v>113.9961759082218</v>
      </c>
      <c r="I64" s="53">
        <f t="shared" si="27"/>
        <v>119.92351816443595</v>
      </c>
      <c r="J64" s="53">
        <f t="shared" si="27"/>
        <v>119.92351816443595</v>
      </c>
      <c r="K64" s="53">
        <f t="shared" si="28"/>
        <v>119.92351816443595</v>
      </c>
      <c r="L64" s="53">
        <f t="shared" si="28"/>
        <v>119.92351816443595</v>
      </c>
      <c r="M64" s="53">
        <f t="shared" si="29"/>
        <v>119.92351816443595</v>
      </c>
      <c r="N64" s="53">
        <f t="shared" ref="N64:O64" si="36">100+(N16-$C16)/$C16*100</f>
        <v>119.92351816443595</v>
      </c>
      <c r="O64" s="53">
        <f t="shared" si="36"/>
        <v>119.92351816443595</v>
      </c>
      <c r="P64" s="537">
        <f t="shared" ref="P64" si="37">100+(P16-$C16)/$C16*100</f>
        <v>119.92351816443595</v>
      </c>
    </row>
    <row r="65" spans="1:16" ht="15" customHeight="1" x14ac:dyDescent="0.2">
      <c r="A65" s="491" t="s">
        <v>75</v>
      </c>
      <c r="B65" s="8"/>
      <c r="C65" s="52">
        <v>100</v>
      </c>
      <c r="D65" s="52">
        <v>103.39285714285714</v>
      </c>
      <c r="E65" s="52">
        <v>109.07142857142857</v>
      </c>
      <c r="F65" s="52">
        <v>111.85714285714286</v>
      </c>
      <c r="G65" s="52">
        <f t="shared" si="26"/>
        <v>113.53571428571428</v>
      </c>
      <c r="H65" s="52">
        <f t="shared" si="26"/>
        <v>117.60714285714286</v>
      </c>
      <c r="I65" s="52" t="s">
        <v>81</v>
      </c>
      <c r="J65" s="52">
        <f t="shared" ref="J65:L66" si="38">100+(J17-$C17)/$C17*100</f>
        <v>232.14285714285714</v>
      </c>
      <c r="K65" s="52">
        <f t="shared" si="38"/>
        <v>232.14285714285714</v>
      </c>
      <c r="L65" s="52">
        <f t="shared" si="38"/>
        <v>208.92857142857142</v>
      </c>
      <c r="M65" s="52">
        <f t="shared" si="29"/>
        <v>188.03571428571428</v>
      </c>
      <c r="N65" s="52">
        <f t="shared" ref="N65:O65" si="39">100+(N17-$C17)/$C17*100</f>
        <v>169.25</v>
      </c>
      <c r="O65" s="52">
        <f t="shared" si="39"/>
        <v>160.78571428571431</v>
      </c>
      <c r="P65" s="536">
        <f t="shared" ref="P65" si="40">100+(P17-$C17)/$C17*100</f>
        <v>160.78571428571431</v>
      </c>
    </row>
    <row r="66" spans="1:16" ht="15" customHeight="1" x14ac:dyDescent="0.2">
      <c r="A66" s="493" t="s">
        <v>76</v>
      </c>
      <c r="B66" s="8"/>
      <c r="C66" s="52">
        <v>100</v>
      </c>
      <c r="D66" s="52">
        <v>107.69230769230769</v>
      </c>
      <c r="E66" s="52">
        <v>112.23076923076923</v>
      </c>
      <c r="F66" s="52">
        <v>112.23076923076923</v>
      </c>
      <c r="G66" s="52">
        <f t="shared" si="26"/>
        <v>113.88461538461539</v>
      </c>
      <c r="H66" s="52">
        <f t="shared" si="26"/>
        <v>118</v>
      </c>
      <c r="I66" s="52">
        <f>100+(I18-$C18)/$C18*100</f>
        <v>176.92307692307693</v>
      </c>
      <c r="J66" s="52">
        <f t="shared" si="38"/>
        <v>180.65384615384616</v>
      </c>
      <c r="K66" s="52">
        <f t="shared" si="38"/>
        <v>180.65384615384616</v>
      </c>
      <c r="L66" s="52">
        <f t="shared" si="38"/>
        <v>180.65384615384616</v>
      </c>
      <c r="M66" s="52">
        <f t="shared" si="29"/>
        <v>180.65384615384616</v>
      </c>
      <c r="N66" s="52">
        <f t="shared" ref="N66:O66" si="41">100+(N18-$C18)/$C18*100</f>
        <v>180.65384615384616</v>
      </c>
      <c r="O66" s="52">
        <f t="shared" si="41"/>
        <v>180.65384615384616</v>
      </c>
      <c r="P66" s="536">
        <f t="shared" ref="P66" si="42">100+(P18-$C18)/$C18*100</f>
        <v>180.65384615384616</v>
      </c>
    </row>
    <row r="67" spans="1:16" ht="15" customHeight="1" x14ac:dyDescent="0.2">
      <c r="A67" s="382" t="s">
        <v>77</v>
      </c>
      <c r="B67" s="6"/>
      <c r="C67" s="53">
        <v>100</v>
      </c>
      <c r="D67" s="53">
        <v>102.39130434782609</v>
      </c>
      <c r="E67" s="53">
        <v>106.69565217391305</v>
      </c>
      <c r="F67" s="53">
        <v>106.69565217391305</v>
      </c>
      <c r="G67" s="53">
        <f t="shared" si="26"/>
        <v>109.91304347826087</v>
      </c>
      <c r="H67" s="53">
        <f t="shared" si="26"/>
        <v>114.30434782608695</v>
      </c>
      <c r="I67" s="53">
        <f>100+(I19-$C19)/$C19*100</f>
        <v>190.21739130434781</v>
      </c>
      <c r="J67" s="53">
        <f>100+(J19-$C19)/$C19*100</f>
        <v>192.69565217391306</v>
      </c>
      <c r="K67" s="53">
        <f t="shared" si="28"/>
        <v>192.69565217391306</v>
      </c>
      <c r="L67" s="53">
        <f t="shared" si="28"/>
        <v>192.69565217391306</v>
      </c>
      <c r="M67" s="53">
        <f t="shared" si="29"/>
        <v>192.69565217391306</v>
      </c>
      <c r="N67" s="53">
        <f t="shared" ref="N67:O67" si="43">100+(N19-$C19)/$C19*100</f>
        <v>123.21739130434783</v>
      </c>
      <c r="O67" s="53">
        <f t="shared" si="43"/>
        <v>123.2608695652174</v>
      </c>
      <c r="P67" s="537">
        <f t="shared" ref="P67" si="44">100+(P19-$C19)/$C19*100</f>
        <v>123.2608695652174</v>
      </c>
    </row>
    <row r="68" spans="1:16" ht="15" customHeight="1" x14ac:dyDescent="0.2">
      <c r="A68" s="503" t="s">
        <v>72</v>
      </c>
      <c r="B68" s="8"/>
      <c r="C68" s="52">
        <v>100</v>
      </c>
      <c r="D68" s="52">
        <v>104.5</v>
      </c>
      <c r="E68" s="52">
        <v>111.82142857142857</v>
      </c>
      <c r="F68" s="52">
        <v>111.78571428571429</v>
      </c>
      <c r="G68" s="52">
        <f t="shared" si="26"/>
        <v>113.46428571428571</v>
      </c>
      <c r="H68" s="52">
        <f>100+(H20-$C20)/$C20*100</f>
        <v>117.53571428571428</v>
      </c>
      <c r="I68" s="52">
        <f>100+(I20-$C20)/$C20*100</f>
        <v>119.89285714285714</v>
      </c>
      <c r="J68" s="52">
        <f>100+(J20-$C20)/$C20*100</f>
        <v>127.07142857142856</v>
      </c>
      <c r="K68" s="52">
        <f t="shared" si="28"/>
        <v>127.57142857142857</v>
      </c>
      <c r="L68" s="52">
        <f t="shared" si="28"/>
        <v>127.57142857142857</v>
      </c>
      <c r="M68" s="52">
        <f t="shared" si="29"/>
        <v>127.57142857142857</v>
      </c>
      <c r="N68" s="52">
        <f t="shared" ref="N68:O68" si="45">100+(N20-$C20)/$C20*100</f>
        <v>127.57142857142857</v>
      </c>
      <c r="O68" s="52">
        <f t="shared" si="45"/>
        <v>127.57142857142857</v>
      </c>
      <c r="P68" s="536">
        <f t="shared" ref="P68" si="46">100+(P20-$C20)/$C20*100</f>
        <v>127.57142857142857</v>
      </c>
    </row>
    <row r="69" spans="1:16" ht="15" customHeight="1" x14ac:dyDescent="0.2">
      <c r="A69" s="503" t="s">
        <v>78</v>
      </c>
      <c r="B69" s="8"/>
      <c r="C69" s="52" t="s">
        <v>81</v>
      </c>
      <c r="D69" s="52">
        <v>100</v>
      </c>
      <c r="E69" s="52">
        <f>100+(E21-D21)/D21*100</f>
        <v>105.19999999999999</v>
      </c>
      <c r="F69" s="52">
        <f t="shared" ref="F69:L69" si="47">100+(F21-$D21)/$D21*100</f>
        <v>140</v>
      </c>
      <c r="G69" s="52">
        <f t="shared" si="47"/>
        <v>142.10000000000002</v>
      </c>
      <c r="H69" s="52">
        <f t="shared" si="47"/>
        <v>147.20000000000002</v>
      </c>
      <c r="I69" s="52">
        <f t="shared" si="47"/>
        <v>240.45000000000002</v>
      </c>
      <c r="J69" s="52">
        <f t="shared" si="47"/>
        <v>244.05</v>
      </c>
      <c r="K69" s="52">
        <f t="shared" si="47"/>
        <v>244.05</v>
      </c>
      <c r="L69" s="52">
        <f t="shared" si="47"/>
        <v>244.05</v>
      </c>
      <c r="M69" s="52">
        <f>100+(M21-$D21)/$D21*100</f>
        <v>244.05</v>
      </c>
      <c r="N69" s="52">
        <f t="shared" ref="N69:O69" si="48">100+(N21-$D21)/$D21*100</f>
        <v>195</v>
      </c>
      <c r="O69" s="52">
        <f t="shared" si="48"/>
        <v>195</v>
      </c>
      <c r="P69" s="536">
        <f t="shared" ref="P69" si="49">100+(P21-$D21)/$D21*100</f>
        <v>195</v>
      </c>
    </row>
    <row r="70" spans="1:16" ht="15" customHeight="1" thickBot="1" x14ac:dyDescent="0.25">
      <c r="A70" s="511" t="s">
        <v>79</v>
      </c>
      <c r="B70" s="512"/>
      <c r="C70" s="538">
        <v>100</v>
      </c>
      <c r="D70" s="538">
        <v>101.78571428571429</v>
      </c>
      <c r="E70" s="538">
        <v>108.10714285714286</v>
      </c>
      <c r="F70" s="538">
        <v>108.10714285714286</v>
      </c>
      <c r="G70" s="538">
        <f t="shared" si="26"/>
        <v>109.71428571428571</v>
      </c>
      <c r="H70" s="538">
        <f t="shared" si="26"/>
        <v>113.67857142857142</v>
      </c>
      <c r="I70" s="538">
        <f t="shared" ref="I70:M70" si="50">100+(I22-$C22)/$C22*100</f>
        <v>150</v>
      </c>
      <c r="J70" s="538">
        <f t="shared" si="50"/>
        <v>152.53571428571428</v>
      </c>
      <c r="K70" s="538">
        <f t="shared" si="50"/>
        <v>157.14285714285714</v>
      </c>
      <c r="L70" s="538">
        <f t="shared" si="50"/>
        <v>184</v>
      </c>
      <c r="M70" s="538">
        <f t="shared" si="50"/>
        <v>184</v>
      </c>
      <c r="N70" s="538">
        <f t="shared" ref="N70:O70" si="51">100+(N22-$C22)/$C22*100</f>
        <v>184</v>
      </c>
      <c r="O70" s="538">
        <f t="shared" si="51"/>
        <v>184</v>
      </c>
      <c r="P70" s="539">
        <f t="shared" ref="P70" si="52">100+(P22-$C22)/$C22*100</f>
        <v>150.92857142857142</v>
      </c>
    </row>
    <row r="71" spans="1:16" s="299" customFormat="1" ht="9.75" customHeight="1" x14ac:dyDescent="0.2">
      <c r="A71" s="702"/>
      <c r="B71" s="703"/>
      <c r="C71" s="703"/>
      <c r="D71" s="703"/>
      <c r="E71" s="703"/>
      <c r="F71" s="703"/>
    </row>
    <row r="72" spans="1:16" s="330" customFormat="1" ht="15.75" customHeight="1" x14ac:dyDescent="0.2">
      <c r="A72" s="330" t="s">
        <v>202</v>
      </c>
      <c r="F72" s="444"/>
    </row>
    <row r="73" spans="1:16" s="330" customFormat="1" ht="15.75" customHeight="1" x14ac:dyDescent="0.2">
      <c r="A73" s="330" t="s">
        <v>316</v>
      </c>
      <c r="F73" s="444"/>
    </row>
  </sheetData>
  <sheetProtection selectLockedCells="1" selectUnlockedCells="1"/>
  <mergeCells count="4">
    <mergeCell ref="A71:F71"/>
    <mergeCell ref="A49:O49"/>
    <mergeCell ref="A1:P1"/>
    <mergeCell ref="A25:P25"/>
  </mergeCells>
  <phoneticPr fontId="0" type="noConversion"/>
  <pageMargins left="0.98425196850393704" right="0.59055118110236227" top="0.98425196850393704" bottom="0.59055118110236227" header="0.47244094488188981" footer="0"/>
  <pageSetup paperSize="9" scale="42" orientation="landscape" r:id="rId1"/>
  <headerFooter alignWithMargins="0">
    <oddHeader>&amp;C&amp;"Arial,Negrita"&amp;14Precios Públicos del crédito matriculado en Másteres Oficiales en la experimentalidad MÁXIMA</oddHeader>
  </headerFooter>
  <ignoredErrors>
    <ignoredError sqref="G58:P58 G69:P69"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22">
    <tabColor theme="6"/>
    <pageSetUpPr fitToPage="1"/>
  </sheetPr>
  <dimension ref="A1:S75"/>
  <sheetViews>
    <sheetView zoomScaleNormal="100" workbookViewId="0">
      <selection activeCell="F19" sqref="F19"/>
    </sheetView>
  </sheetViews>
  <sheetFormatPr baseColWidth="10" defaultRowHeight="12.75" x14ac:dyDescent="0.2"/>
  <cols>
    <col min="1" max="1" width="27.7109375" customWidth="1"/>
    <col min="2" max="2" width="7.140625" customWidth="1"/>
    <col min="3" max="5" width="13.7109375" customWidth="1"/>
    <col min="6" max="6" width="13.7109375" style="4" customWidth="1"/>
    <col min="7" max="9" width="13.7109375" customWidth="1"/>
    <col min="10" max="10" width="13.7109375" style="1" customWidth="1"/>
    <col min="16" max="16" width="23.28515625" bestFit="1" customWidth="1"/>
    <col min="17" max="16384" width="11.42578125" style="282"/>
  </cols>
  <sheetData>
    <row r="1" spans="1:19" s="522" customFormat="1" ht="39.950000000000003" customHeight="1" x14ac:dyDescent="0.2">
      <c r="A1" s="707" t="s">
        <v>284</v>
      </c>
      <c r="B1" s="707"/>
      <c r="C1" s="707"/>
      <c r="D1" s="707"/>
      <c r="E1" s="707"/>
      <c r="F1" s="707"/>
      <c r="G1" s="707"/>
      <c r="H1" s="707"/>
      <c r="I1" s="707"/>
      <c r="J1" s="707"/>
      <c r="K1" s="707"/>
      <c r="L1" s="707"/>
      <c r="M1" s="707"/>
      <c r="N1" s="707"/>
      <c r="O1" s="707"/>
      <c r="P1" s="707"/>
      <c r="Q1" s="521"/>
      <c r="R1" s="521"/>
      <c r="S1" s="521"/>
    </row>
    <row r="2" spans="1:19" ht="4.5" customHeight="1" thickBot="1" x14ac:dyDescent="0.25">
      <c r="A2" s="22"/>
      <c r="B2" s="23"/>
      <c r="C2" s="24"/>
      <c r="D2" s="24"/>
      <c r="E2" s="24"/>
      <c r="F2" s="43"/>
      <c r="G2" s="43"/>
      <c r="H2" s="56"/>
      <c r="I2" s="56"/>
      <c r="J2" s="56"/>
      <c r="K2" s="43"/>
      <c r="L2" s="56"/>
      <c r="M2" s="56"/>
      <c r="N2" s="56"/>
      <c r="O2" s="56"/>
      <c r="P2" s="136"/>
    </row>
    <row r="3" spans="1:19" ht="15" customHeight="1" x14ac:dyDescent="0.2">
      <c r="A3" s="485" t="s">
        <v>0</v>
      </c>
      <c r="B3" s="486"/>
      <c r="C3" s="487" t="s">
        <v>1</v>
      </c>
      <c r="D3" s="487"/>
      <c r="E3" s="487"/>
      <c r="F3" s="499"/>
      <c r="G3" s="499"/>
      <c r="H3" s="499"/>
      <c r="I3" s="499"/>
      <c r="J3" s="499"/>
      <c r="K3" s="499"/>
      <c r="L3" s="499"/>
      <c r="M3" s="499"/>
      <c r="N3" s="499"/>
      <c r="O3" s="499"/>
      <c r="P3" s="541"/>
    </row>
    <row r="4" spans="1:19" ht="15" customHeight="1" x14ac:dyDescent="0.25">
      <c r="A4" s="489"/>
      <c r="B4" s="50"/>
      <c r="C4" s="102" t="s">
        <v>80</v>
      </c>
      <c r="D4" s="102" t="s">
        <v>88</v>
      </c>
      <c r="E4" s="102" t="s">
        <v>90</v>
      </c>
      <c r="F4" s="102" t="s">
        <v>106</v>
      </c>
      <c r="G4" s="102" t="s">
        <v>155</v>
      </c>
      <c r="H4" s="99" t="s">
        <v>203</v>
      </c>
      <c r="I4" s="99" t="s">
        <v>223</v>
      </c>
      <c r="J4" s="99" t="s">
        <v>200</v>
      </c>
      <c r="K4" s="99" t="s">
        <v>222</v>
      </c>
      <c r="L4" s="99" t="s">
        <v>266</v>
      </c>
      <c r="M4" s="99" t="s">
        <v>304</v>
      </c>
      <c r="N4" s="99" t="s">
        <v>388</v>
      </c>
      <c r="O4" s="99" t="s">
        <v>400</v>
      </c>
      <c r="P4" s="533" t="s">
        <v>425</v>
      </c>
    </row>
    <row r="5" spans="1:19" ht="15" customHeight="1" x14ac:dyDescent="0.2">
      <c r="A5" s="491" t="s">
        <v>63</v>
      </c>
      <c r="B5" s="8"/>
      <c r="C5" s="27">
        <v>25</v>
      </c>
      <c r="D5" s="27">
        <v>26</v>
      </c>
      <c r="E5" s="27">
        <v>27.1</v>
      </c>
      <c r="F5" s="28">
        <v>27.1</v>
      </c>
      <c r="G5" s="28">
        <v>27.6</v>
      </c>
      <c r="H5" s="28">
        <v>28.6</v>
      </c>
      <c r="I5" s="28">
        <v>60</v>
      </c>
      <c r="J5" s="28">
        <v>41.5</v>
      </c>
      <c r="K5" s="28">
        <v>35.299999999999997</v>
      </c>
      <c r="L5" s="28">
        <v>29.57</v>
      </c>
      <c r="M5" s="28">
        <v>29.57</v>
      </c>
      <c r="N5" s="28">
        <v>13.68</v>
      </c>
      <c r="O5" s="28">
        <v>13.68</v>
      </c>
      <c r="P5" s="492">
        <f>'T.3.2. MÁSTER NO Habilitante'!C8</f>
        <v>13.68</v>
      </c>
      <c r="Q5" s="315"/>
    </row>
    <row r="6" spans="1:19" ht="15" customHeight="1" x14ac:dyDescent="0.2">
      <c r="A6" s="493" t="s">
        <v>64</v>
      </c>
      <c r="B6" s="8"/>
      <c r="C6" s="27">
        <v>16</v>
      </c>
      <c r="D6" s="27">
        <v>16.84</v>
      </c>
      <c r="E6" s="27">
        <v>17.55</v>
      </c>
      <c r="F6" s="28">
        <v>17.55</v>
      </c>
      <c r="G6" s="28">
        <v>17.809999999999999</v>
      </c>
      <c r="H6" s="28">
        <v>18.45</v>
      </c>
      <c r="I6" s="28">
        <v>49.33</v>
      </c>
      <c r="J6" s="28">
        <v>45.88</v>
      </c>
      <c r="K6" s="28">
        <v>46.8</v>
      </c>
      <c r="L6" s="28">
        <v>46.8</v>
      </c>
      <c r="M6" s="28">
        <v>37.4</v>
      </c>
      <c r="N6" s="28">
        <v>37.4</v>
      </c>
      <c r="O6" s="28">
        <v>37.4</v>
      </c>
      <c r="P6" s="492">
        <f>'T.3.2. MÁSTER NO Habilitante'!C9</f>
        <v>37.4</v>
      </c>
    </row>
    <row r="7" spans="1:19" ht="15" customHeight="1" x14ac:dyDescent="0.2">
      <c r="A7" s="382" t="s">
        <v>73</v>
      </c>
      <c r="B7" s="6"/>
      <c r="C7" s="29">
        <v>16</v>
      </c>
      <c r="D7" s="29">
        <v>16.72</v>
      </c>
      <c r="E7" s="29">
        <v>17.690000000000001</v>
      </c>
      <c r="F7" s="30">
        <v>18.36</v>
      </c>
      <c r="G7" s="30">
        <v>18.64</v>
      </c>
      <c r="H7" s="30">
        <v>19.309999999999999</v>
      </c>
      <c r="I7" s="30">
        <v>29.19</v>
      </c>
      <c r="J7" s="30">
        <v>30.65</v>
      </c>
      <c r="K7" s="30">
        <v>30.65</v>
      </c>
      <c r="L7" s="30">
        <v>30.65</v>
      </c>
      <c r="M7" s="30">
        <v>30.65</v>
      </c>
      <c r="N7" s="30">
        <v>30.65</v>
      </c>
      <c r="O7" s="30">
        <v>29.12</v>
      </c>
      <c r="P7" s="494">
        <f>'T.3.2. MÁSTER NO Habilitante'!D10</f>
        <v>21.84</v>
      </c>
    </row>
    <row r="8" spans="1:19" s="483" customFormat="1" ht="15" customHeight="1" x14ac:dyDescent="0.2">
      <c r="A8" s="379" t="s">
        <v>74</v>
      </c>
      <c r="B8" s="8"/>
      <c r="C8" s="27">
        <v>21</v>
      </c>
      <c r="D8" s="27">
        <v>21.5</v>
      </c>
      <c r="E8" s="27">
        <v>22.4</v>
      </c>
      <c r="F8" s="107">
        <v>22.4</v>
      </c>
      <c r="G8" s="28">
        <v>22.74</v>
      </c>
      <c r="H8" s="28">
        <v>23.56</v>
      </c>
      <c r="I8" s="28">
        <v>25.28</v>
      </c>
      <c r="J8" s="28">
        <v>26.54</v>
      </c>
      <c r="K8" s="28">
        <v>26.54</v>
      </c>
      <c r="L8" s="28">
        <v>26.54</v>
      </c>
      <c r="M8" s="28">
        <v>26.54</v>
      </c>
      <c r="N8" s="28">
        <v>26.54</v>
      </c>
      <c r="O8" s="28">
        <v>23.89</v>
      </c>
      <c r="P8" s="492">
        <f>'T.3.2. MÁSTER NO Habilitante'!G11</f>
        <v>23.89</v>
      </c>
    </row>
    <row r="9" spans="1:19" ht="15" customHeight="1" x14ac:dyDescent="0.2">
      <c r="A9" s="379" t="s">
        <v>159</v>
      </c>
      <c r="B9" s="8"/>
      <c r="C9" s="27">
        <v>20.5</v>
      </c>
      <c r="D9" s="27">
        <v>27.24</v>
      </c>
      <c r="E9" s="27">
        <v>28.38</v>
      </c>
      <c r="F9" s="28">
        <v>23.31</v>
      </c>
      <c r="G9" s="28">
        <v>23.66</v>
      </c>
      <c r="H9" s="28">
        <v>24.15</v>
      </c>
      <c r="I9" s="28">
        <v>65.63</v>
      </c>
      <c r="J9" s="28">
        <v>28.4</v>
      </c>
      <c r="K9" s="28">
        <v>28.4</v>
      </c>
      <c r="L9" s="28">
        <v>28.4</v>
      </c>
      <c r="M9" s="28">
        <v>28.4</v>
      </c>
      <c r="N9" s="28">
        <v>24.14</v>
      </c>
      <c r="O9" s="28">
        <v>19.920000000000002</v>
      </c>
      <c r="P9" s="492">
        <f>'T.3.2. MÁSTER NO Habilitante'!F12</f>
        <v>12.45</v>
      </c>
    </row>
    <row r="10" spans="1:19" s="483" customFormat="1" ht="15" customHeight="1" x14ac:dyDescent="0.2">
      <c r="A10" s="382" t="s">
        <v>66</v>
      </c>
      <c r="B10" s="6"/>
      <c r="C10" s="29" t="s">
        <v>81</v>
      </c>
      <c r="D10" s="29">
        <v>14.17</v>
      </c>
      <c r="E10" s="29">
        <v>14.77</v>
      </c>
      <c r="F10" s="30">
        <v>14.77</v>
      </c>
      <c r="G10" s="30">
        <v>14.99</v>
      </c>
      <c r="H10" s="30">
        <v>15.53</v>
      </c>
      <c r="I10" s="30">
        <v>25.74</v>
      </c>
      <c r="J10" s="30">
        <v>26.59</v>
      </c>
      <c r="K10" s="30">
        <v>26.59</v>
      </c>
      <c r="L10" s="30">
        <v>26.59</v>
      </c>
      <c r="M10" s="30">
        <v>26.59</v>
      </c>
      <c r="N10" s="30">
        <v>23.93</v>
      </c>
      <c r="O10" s="30">
        <v>19.86</v>
      </c>
      <c r="P10" s="494">
        <f>'T.3.2. MÁSTER NO Habilitante'!G13</f>
        <v>19.86</v>
      </c>
    </row>
    <row r="11" spans="1:19" ht="15" customHeight="1" x14ac:dyDescent="0.2">
      <c r="A11" s="379" t="s">
        <v>67</v>
      </c>
      <c r="B11" s="8"/>
      <c r="C11" s="27">
        <v>14.15</v>
      </c>
      <c r="D11" s="27">
        <v>14.49</v>
      </c>
      <c r="E11" s="27">
        <v>15.1</v>
      </c>
      <c r="F11" s="28">
        <v>15.1</v>
      </c>
      <c r="G11" s="28">
        <v>15.33</v>
      </c>
      <c r="H11" s="28">
        <v>15.9</v>
      </c>
      <c r="I11" s="28">
        <v>22.24</v>
      </c>
      <c r="J11" s="28">
        <v>22.55</v>
      </c>
      <c r="K11" s="28">
        <v>22.64</v>
      </c>
      <c r="L11" s="28">
        <v>22.64</v>
      </c>
      <c r="M11" s="28">
        <v>12.13</v>
      </c>
      <c r="N11" s="28">
        <v>12.13</v>
      </c>
      <c r="O11" s="28">
        <v>12.13</v>
      </c>
      <c r="P11" s="492">
        <f>'T.3.2. MÁSTER NO Habilitante'!F14</f>
        <v>12.13</v>
      </c>
    </row>
    <row r="12" spans="1:19" s="483" customFormat="1" ht="15" customHeight="1" x14ac:dyDescent="0.2">
      <c r="A12" s="379" t="s">
        <v>68</v>
      </c>
      <c r="B12" s="8"/>
      <c r="C12" s="27">
        <v>24</v>
      </c>
      <c r="D12" s="27">
        <v>24.57</v>
      </c>
      <c r="E12" s="27">
        <v>26.58</v>
      </c>
      <c r="F12" s="28">
        <v>26.58</v>
      </c>
      <c r="G12" s="28">
        <v>27.24</v>
      </c>
      <c r="H12" s="28">
        <v>28.55</v>
      </c>
      <c r="I12" s="28">
        <v>40.6</v>
      </c>
      <c r="J12" s="28">
        <v>41.17</v>
      </c>
      <c r="K12" s="28">
        <v>41.58</v>
      </c>
      <c r="L12" s="28">
        <v>41.58</v>
      </c>
      <c r="M12" s="28">
        <v>41.58</v>
      </c>
      <c r="N12" s="28">
        <v>41.58</v>
      </c>
      <c r="O12" s="28">
        <v>39.5</v>
      </c>
      <c r="P12" s="492">
        <f>'T.3.2. MÁSTER NO Habilitante'!C15</f>
        <v>39.5</v>
      </c>
    </row>
    <row r="13" spans="1:19" ht="15" customHeight="1" x14ac:dyDescent="0.2">
      <c r="A13" s="382" t="s">
        <v>160</v>
      </c>
      <c r="B13" s="6"/>
      <c r="C13" s="29">
        <v>15</v>
      </c>
      <c r="D13" s="29">
        <v>15.36</v>
      </c>
      <c r="E13" s="29">
        <v>16.010000000000002</v>
      </c>
      <c r="F13" s="30">
        <v>18</v>
      </c>
      <c r="G13" s="30">
        <v>23.47</v>
      </c>
      <c r="H13" s="30">
        <v>24.31</v>
      </c>
      <c r="I13" s="30">
        <v>44.8</v>
      </c>
      <c r="J13" s="30">
        <v>45.78</v>
      </c>
      <c r="K13" s="30">
        <v>46.11</v>
      </c>
      <c r="L13" s="30">
        <v>46.11</v>
      </c>
      <c r="M13" s="30">
        <v>46.11</v>
      </c>
      <c r="N13" s="30">
        <v>46.11</v>
      </c>
      <c r="O13" s="30">
        <v>46.11</v>
      </c>
      <c r="P13" s="494">
        <v>46.11</v>
      </c>
    </row>
    <row r="14" spans="1:19" ht="15" customHeight="1" x14ac:dyDescent="0.2">
      <c r="A14" s="379" t="s">
        <v>115</v>
      </c>
      <c r="B14" s="8"/>
      <c r="C14" s="27">
        <v>13</v>
      </c>
      <c r="D14" s="27">
        <v>13.31</v>
      </c>
      <c r="E14" s="27">
        <v>13.87</v>
      </c>
      <c r="F14" s="28">
        <v>13.87</v>
      </c>
      <c r="G14" s="28">
        <v>14.08</v>
      </c>
      <c r="H14" s="28">
        <v>14.58</v>
      </c>
      <c r="I14" s="28">
        <v>42</v>
      </c>
      <c r="J14" s="28">
        <v>46.2</v>
      </c>
      <c r="K14" s="28">
        <v>46.2</v>
      </c>
      <c r="L14" s="28">
        <v>46.2</v>
      </c>
      <c r="M14" s="28">
        <v>46.2</v>
      </c>
      <c r="N14" s="28">
        <v>42.97</v>
      </c>
      <c r="O14" s="28">
        <v>39.270000000000003</v>
      </c>
      <c r="P14" s="492">
        <f>'T.3.2. MÁSTER NO Habilitante'!C17</f>
        <v>39.270000000000003</v>
      </c>
    </row>
    <row r="15" spans="1:19" ht="15" customHeight="1" x14ac:dyDescent="0.2">
      <c r="A15" s="379" t="s">
        <v>70</v>
      </c>
      <c r="B15" s="8"/>
      <c r="C15" s="27">
        <v>13</v>
      </c>
      <c r="D15" s="27">
        <v>13.31</v>
      </c>
      <c r="E15" s="27">
        <v>13.86</v>
      </c>
      <c r="F15" s="28">
        <v>13.86</v>
      </c>
      <c r="G15" s="28">
        <v>15.73</v>
      </c>
      <c r="H15" s="28">
        <v>16.3</v>
      </c>
      <c r="I15" s="28">
        <v>22.37</v>
      </c>
      <c r="J15" s="28">
        <v>22.91</v>
      </c>
      <c r="K15" s="28">
        <v>22.91</v>
      </c>
      <c r="L15" s="28">
        <v>22.91</v>
      </c>
      <c r="M15" s="28">
        <v>22.91</v>
      </c>
      <c r="N15" s="28">
        <v>22.91</v>
      </c>
      <c r="O15" s="28">
        <v>22.91</v>
      </c>
      <c r="P15" s="492">
        <f>'T.3.2. MÁSTER NO Habilitante'!G18</f>
        <v>22.91</v>
      </c>
    </row>
    <row r="16" spans="1:19" ht="15" customHeight="1" x14ac:dyDescent="0.2">
      <c r="A16" s="382" t="s">
        <v>71</v>
      </c>
      <c r="B16" s="6"/>
      <c r="C16" s="29">
        <v>17.77</v>
      </c>
      <c r="D16" s="29">
        <v>18.48</v>
      </c>
      <c r="E16" s="29">
        <v>19.260000000000002</v>
      </c>
      <c r="F16" s="30">
        <v>19.260000000000002</v>
      </c>
      <c r="G16" s="30">
        <v>19.55</v>
      </c>
      <c r="H16" s="30">
        <v>20.25</v>
      </c>
      <c r="I16" s="30">
        <v>21.61</v>
      </c>
      <c r="J16" s="30">
        <v>21.61</v>
      </c>
      <c r="K16" s="30">
        <v>21.61</v>
      </c>
      <c r="L16" s="30">
        <v>21.61</v>
      </c>
      <c r="M16" s="30">
        <v>21.61</v>
      </c>
      <c r="N16" s="30">
        <v>21.61</v>
      </c>
      <c r="O16" s="30">
        <v>21.61</v>
      </c>
      <c r="P16" s="494">
        <f>'T.3.2. MÁSTER NO Habilitante'!D19</f>
        <v>21.61</v>
      </c>
    </row>
    <row r="17" spans="1:17" ht="15" customHeight="1" x14ac:dyDescent="0.2">
      <c r="A17" s="379" t="s">
        <v>75</v>
      </c>
      <c r="B17" s="8"/>
      <c r="C17" s="27">
        <v>22</v>
      </c>
      <c r="D17" s="27">
        <v>22.75</v>
      </c>
      <c r="E17" s="27">
        <v>24</v>
      </c>
      <c r="F17" s="28">
        <v>24.62</v>
      </c>
      <c r="G17" s="28">
        <v>24.99</v>
      </c>
      <c r="H17" s="28">
        <v>25.89</v>
      </c>
      <c r="I17" s="28">
        <v>65</v>
      </c>
      <c r="J17" s="28">
        <v>65</v>
      </c>
      <c r="K17" s="28">
        <v>65</v>
      </c>
      <c r="L17" s="28">
        <v>58.5</v>
      </c>
      <c r="M17" s="28">
        <v>52.65</v>
      </c>
      <c r="N17" s="28">
        <v>47.39</v>
      </c>
      <c r="O17" s="28">
        <v>45.02</v>
      </c>
      <c r="P17" s="492">
        <f>'T.3.2. MÁSTER NO Habilitante'!C20</f>
        <v>45.02</v>
      </c>
    </row>
    <row r="18" spans="1:17" ht="15" customHeight="1" x14ac:dyDescent="0.2">
      <c r="A18" s="379" t="s">
        <v>111</v>
      </c>
      <c r="B18" s="8"/>
      <c r="C18" s="27">
        <v>18</v>
      </c>
      <c r="D18" s="27">
        <v>21</v>
      </c>
      <c r="E18" s="27">
        <v>21.88</v>
      </c>
      <c r="F18" s="28">
        <v>21.88</v>
      </c>
      <c r="G18" s="28">
        <v>22.21</v>
      </c>
      <c r="H18" s="28">
        <v>23.01</v>
      </c>
      <c r="I18" s="28">
        <v>40.61</v>
      </c>
      <c r="J18" s="28">
        <v>41.46</v>
      </c>
      <c r="K18" s="28">
        <v>41.46</v>
      </c>
      <c r="L18" s="28">
        <v>41.46</v>
      </c>
      <c r="M18" s="28">
        <v>41.46</v>
      </c>
      <c r="N18" s="28">
        <v>41.46</v>
      </c>
      <c r="O18" s="132">
        <v>35.24</v>
      </c>
      <c r="P18" s="495">
        <f>'T.3.2. MÁSTER NO Habilitante'!E21</f>
        <v>35.24</v>
      </c>
    </row>
    <row r="19" spans="1:17" s="484" customFormat="1" ht="15" customHeight="1" x14ac:dyDescent="0.2">
      <c r="A19" s="382" t="s">
        <v>77</v>
      </c>
      <c r="B19" s="6"/>
      <c r="C19" s="29">
        <v>23</v>
      </c>
      <c r="D19" s="29">
        <v>23.55</v>
      </c>
      <c r="E19" s="29">
        <v>24.54</v>
      </c>
      <c r="F19" s="30">
        <v>24.54</v>
      </c>
      <c r="G19" s="30">
        <v>25.28</v>
      </c>
      <c r="H19" s="30">
        <v>26.29</v>
      </c>
      <c r="I19" s="30">
        <v>43.75</v>
      </c>
      <c r="J19" s="30">
        <v>44.32</v>
      </c>
      <c r="K19" s="30">
        <v>44.32</v>
      </c>
      <c r="L19" s="30">
        <v>44.32</v>
      </c>
      <c r="M19" s="30">
        <v>44.32</v>
      </c>
      <c r="N19" s="30">
        <v>28.34</v>
      </c>
      <c r="O19" s="30">
        <v>28.35</v>
      </c>
      <c r="P19" s="494">
        <f>'T.3.2. MÁSTER NO Habilitante'!C22</f>
        <v>28.35</v>
      </c>
    </row>
    <row r="20" spans="1:17" ht="15" customHeight="1" x14ac:dyDescent="0.2">
      <c r="A20" s="379" t="s">
        <v>72</v>
      </c>
      <c r="B20" s="8"/>
      <c r="C20" s="27">
        <v>20.09</v>
      </c>
      <c r="D20" s="27">
        <v>20.99</v>
      </c>
      <c r="E20" s="27">
        <v>22.46</v>
      </c>
      <c r="F20" s="28">
        <v>22.46</v>
      </c>
      <c r="G20" s="28">
        <v>22.8</v>
      </c>
      <c r="H20" s="28">
        <v>23.62</v>
      </c>
      <c r="I20" s="28">
        <v>24.09</v>
      </c>
      <c r="J20" s="28">
        <v>25.54</v>
      </c>
      <c r="K20" s="28">
        <v>25.64</v>
      </c>
      <c r="L20" s="28">
        <v>25.64</v>
      </c>
      <c r="M20" s="28">
        <v>25.64</v>
      </c>
      <c r="N20" s="28">
        <v>25.64</v>
      </c>
      <c r="O20" s="28">
        <v>25.64</v>
      </c>
      <c r="P20" s="492">
        <f>'T.3.2. MÁSTER NO Habilitante'!G23</f>
        <v>25.64</v>
      </c>
    </row>
    <row r="21" spans="1:17" ht="15" customHeight="1" x14ac:dyDescent="0.2">
      <c r="A21" s="379" t="s">
        <v>78</v>
      </c>
      <c r="B21" s="8"/>
      <c r="C21" s="27" t="s">
        <v>81</v>
      </c>
      <c r="D21" s="27">
        <v>20</v>
      </c>
      <c r="E21" s="27">
        <v>21.04</v>
      </c>
      <c r="F21" s="28">
        <v>17</v>
      </c>
      <c r="G21" s="28">
        <v>18.27</v>
      </c>
      <c r="H21" s="28">
        <v>18.93</v>
      </c>
      <c r="I21" s="28">
        <v>30.92</v>
      </c>
      <c r="J21" s="28">
        <v>31.38</v>
      </c>
      <c r="K21" s="28">
        <v>31.38</v>
      </c>
      <c r="L21" s="28">
        <v>31.38</v>
      </c>
      <c r="M21" s="28">
        <v>31.38</v>
      </c>
      <c r="N21" s="28">
        <v>32</v>
      </c>
      <c r="O21" s="28">
        <v>32</v>
      </c>
      <c r="P21" s="492">
        <f>'T.3.2. MÁSTER NO Habilitante'!D24</f>
        <v>32</v>
      </c>
    </row>
    <row r="22" spans="1:17" s="484" customFormat="1" ht="15" customHeight="1" x14ac:dyDescent="0.2">
      <c r="A22" s="382" t="s">
        <v>170</v>
      </c>
      <c r="B22" s="6"/>
      <c r="C22" s="29">
        <v>13.5</v>
      </c>
      <c r="D22" s="29">
        <v>14</v>
      </c>
      <c r="E22" s="29">
        <v>14.87</v>
      </c>
      <c r="F22" s="30">
        <v>13.87</v>
      </c>
      <c r="G22" s="30">
        <v>21.56</v>
      </c>
      <c r="H22" s="30">
        <v>22.34</v>
      </c>
      <c r="I22" s="30">
        <v>26.86</v>
      </c>
      <c r="J22" s="30">
        <v>27.31</v>
      </c>
      <c r="K22" s="30">
        <v>28.51</v>
      </c>
      <c r="L22" s="30">
        <v>28.58</v>
      </c>
      <c r="M22" s="30">
        <v>28.58</v>
      </c>
      <c r="N22" s="30">
        <v>28.58</v>
      </c>
      <c r="O22" s="30">
        <v>28.58</v>
      </c>
      <c r="P22" s="494">
        <f>'T.3.2. MÁSTER NO Habilitante'!G25</f>
        <v>28.58</v>
      </c>
    </row>
    <row r="23" spans="1:17" s="283" customFormat="1" ht="15" customHeight="1" thickBot="1" x14ac:dyDescent="0.25">
      <c r="A23" s="390" t="s">
        <v>126</v>
      </c>
      <c r="B23" s="391"/>
      <c r="C23" s="496">
        <f t="shared" ref="C23:O23" si="0">AVERAGE(C5:C22)</f>
        <v>18.250624999999999</v>
      </c>
      <c r="D23" s="496">
        <f t="shared" si="0"/>
        <v>19.126666666666669</v>
      </c>
      <c r="E23" s="496">
        <f t="shared" si="0"/>
        <v>20.075555555555557</v>
      </c>
      <c r="F23" s="496">
        <f t="shared" si="0"/>
        <v>19.696111111111112</v>
      </c>
      <c r="G23" s="496">
        <f t="shared" si="0"/>
        <v>20.886111111111106</v>
      </c>
      <c r="H23" s="496">
        <f t="shared" si="0"/>
        <v>21.642777777777781</v>
      </c>
      <c r="I23" s="496">
        <f t="shared" si="0"/>
        <v>37.778888888888893</v>
      </c>
      <c r="J23" s="496">
        <f t="shared" si="0"/>
        <v>35.266111111111108</v>
      </c>
      <c r="K23" s="496">
        <f t="shared" si="0"/>
        <v>35.091111111111111</v>
      </c>
      <c r="L23" s="496">
        <f t="shared" si="0"/>
        <v>34.415555555555557</v>
      </c>
      <c r="M23" s="496">
        <f t="shared" si="0"/>
        <v>32.984444444444449</v>
      </c>
      <c r="N23" s="496">
        <v>30.392222222222227</v>
      </c>
      <c r="O23" s="497">
        <f t="shared" si="0"/>
        <v>28.901666666666667</v>
      </c>
      <c r="P23" s="498">
        <f>AVERAGE(P5:P22)</f>
        <v>28.082222222222224</v>
      </c>
    </row>
    <row r="24" spans="1:17" ht="24.75" customHeight="1" x14ac:dyDescent="0.2">
      <c r="A24" s="154"/>
      <c r="B24" s="282"/>
      <c r="C24" s="282"/>
      <c r="D24" s="282"/>
      <c r="E24" s="282"/>
      <c r="F24" s="318"/>
      <c r="G24" s="282"/>
      <c r="H24" s="282"/>
      <c r="I24" s="282"/>
      <c r="J24" s="299"/>
      <c r="K24" s="282"/>
      <c r="L24" s="282"/>
      <c r="M24" s="282"/>
      <c r="N24" s="282"/>
      <c r="O24" s="282"/>
      <c r="P24" s="282"/>
    </row>
    <row r="25" spans="1:17" s="306" customFormat="1" ht="37.5" customHeight="1" x14ac:dyDescent="0.2">
      <c r="A25" s="707" t="s">
        <v>271</v>
      </c>
      <c r="B25" s="707"/>
      <c r="C25" s="707"/>
      <c r="D25" s="707"/>
      <c r="E25" s="707"/>
      <c r="F25" s="707"/>
      <c r="G25" s="707"/>
      <c r="H25" s="707"/>
      <c r="I25" s="707"/>
      <c r="J25" s="707"/>
      <c r="K25" s="707"/>
      <c r="L25" s="707"/>
      <c r="M25" s="707"/>
      <c r="N25" s="707"/>
      <c r="O25" s="707"/>
      <c r="P25" s="707"/>
    </row>
    <row r="26" spans="1:17" ht="3" customHeight="1" thickBot="1" x14ac:dyDescent="0.25">
      <c r="A26" s="22"/>
      <c r="B26" s="23"/>
      <c r="C26" s="24"/>
      <c r="D26" s="24"/>
      <c r="E26" s="24"/>
      <c r="F26" s="56"/>
      <c r="G26" s="43"/>
      <c r="H26" s="56"/>
      <c r="I26" s="56"/>
      <c r="J26" s="56"/>
      <c r="K26" s="43"/>
      <c r="L26" s="56"/>
      <c r="M26" s="43"/>
      <c r="N26" s="43"/>
      <c r="O26" s="43"/>
      <c r="P26" s="137"/>
    </row>
    <row r="27" spans="1:17" ht="15" customHeight="1" x14ac:dyDescent="0.2">
      <c r="A27" s="485" t="s">
        <v>0</v>
      </c>
      <c r="B27" s="486"/>
      <c r="C27" s="487" t="s">
        <v>1</v>
      </c>
      <c r="D27" s="487"/>
      <c r="E27" s="487"/>
      <c r="F27" s="499"/>
      <c r="G27" s="499"/>
      <c r="H27" s="499"/>
      <c r="I27" s="499"/>
      <c r="J27" s="499"/>
      <c r="K27" s="499"/>
      <c r="L27" s="499"/>
      <c r="M27" s="499"/>
      <c r="N27" s="499"/>
      <c r="O27" s="499"/>
      <c r="P27" s="541"/>
    </row>
    <row r="28" spans="1:17" ht="15" customHeight="1" x14ac:dyDescent="0.25">
      <c r="A28" s="489"/>
      <c r="B28" s="50"/>
      <c r="C28" s="51"/>
      <c r="D28" s="26" t="s">
        <v>88</v>
      </c>
      <c r="E28" s="26" t="s">
        <v>90</v>
      </c>
      <c r="F28" s="57" t="s">
        <v>106</v>
      </c>
      <c r="G28" s="100" t="s">
        <v>155</v>
      </c>
      <c r="H28" s="99" t="s">
        <v>168</v>
      </c>
      <c r="I28" s="99" t="s">
        <v>184</v>
      </c>
      <c r="J28" s="99" t="s">
        <v>200</v>
      </c>
      <c r="K28" s="99" t="s">
        <v>222</v>
      </c>
      <c r="L28" s="99" t="s">
        <v>266</v>
      </c>
      <c r="M28" s="99" t="s">
        <v>304</v>
      </c>
      <c r="N28" s="99" t="s">
        <v>388</v>
      </c>
      <c r="O28" s="99" t="s">
        <v>400</v>
      </c>
      <c r="P28" s="533" t="s">
        <v>425</v>
      </c>
    </row>
    <row r="29" spans="1:17" ht="15" customHeight="1" x14ac:dyDescent="0.2">
      <c r="A29" s="491" t="s">
        <v>63</v>
      </c>
      <c r="B29" s="8"/>
      <c r="C29" s="27"/>
      <c r="D29" s="40">
        <v>0.04</v>
      </c>
      <c r="E29" s="40">
        <v>4.2307692307692366E-2</v>
      </c>
      <c r="F29" s="40">
        <v>0</v>
      </c>
      <c r="G29" s="40">
        <f t="shared" ref="G29:N44" si="1">(G5-F5)/F5</f>
        <v>1.8450184501845018E-2</v>
      </c>
      <c r="H29" s="40">
        <f t="shared" si="1"/>
        <v>3.6231884057971016E-2</v>
      </c>
      <c r="I29" s="40">
        <f t="shared" si="1"/>
        <v>1.0979020979020977</v>
      </c>
      <c r="J29" s="40">
        <f t="shared" si="1"/>
        <v>-0.30833333333333335</v>
      </c>
      <c r="K29" s="40">
        <f t="shared" si="1"/>
        <v>-0.14939759036144584</v>
      </c>
      <c r="L29" s="40">
        <f t="shared" si="1"/>
        <v>-0.16232294617563731</v>
      </c>
      <c r="M29" s="40">
        <f t="shared" si="1"/>
        <v>0</v>
      </c>
      <c r="N29" s="40">
        <f t="shared" si="1"/>
        <v>-0.53736895502198179</v>
      </c>
      <c r="O29" s="40">
        <f>(O5-N5)/N5</f>
        <v>0</v>
      </c>
      <c r="P29" s="534">
        <f>(P5-O5)/O5</f>
        <v>0</v>
      </c>
      <c r="Q29" s="315"/>
    </row>
    <row r="30" spans="1:17" ht="15" customHeight="1" x14ac:dyDescent="0.2">
      <c r="A30" s="493" t="s">
        <v>64</v>
      </c>
      <c r="B30" s="8"/>
      <c r="C30" s="27"/>
      <c r="D30" s="40">
        <v>5.2499999999999998E-2</v>
      </c>
      <c r="E30" s="40">
        <v>4.2161520190023803E-2</v>
      </c>
      <c r="F30" s="40">
        <v>0</v>
      </c>
      <c r="G30" s="40">
        <f t="shared" si="1"/>
        <v>1.4814814814814701E-2</v>
      </c>
      <c r="H30" s="40">
        <f t="shared" si="1"/>
        <v>3.593486805165641E-2</v>
      </c>
      <c r="I30" s="40">
        <f t="shared" si="1"/>
        <v>1.6737127371273712</v>
      </c>
      <c r="J30" s="40">
        <f t="shared" si="1"/>
        <v>-6.9937157916075327E-2</v>
      </c>
      <c r="K30" s="40">
        <f t="shared" si="1"/>
        <v>2.00523103748909E-2</v>
      </c>
      <c r="L30" s="40">
        <f t="shared" si="1"/>
        <v>0</v>
      </c>
      <c r="M30" s="40">
        <f t="shared" si="1"/>
        <v>-0.20085470085470084</v>
      </c>
      <c r="N30" s="40">
        <f t="shared" si="1"/>
        <v>0</v>
      </c>
      <c r="O30" s="40">
        <f t="shared" ref="O30:P47" si="2">(O6-N6)/N6</f>
        <v>0</v>
      </c>
      <c r="P30" s="534">
        <f t="shared" si="2"/>
        <v>0</v>
      </c>
    </row>
    <row r="31" spans="1:17" ht="15" customHeight="1" x14ac:dyDescent="0.2">
      <c r="A31" s="382" t="s">
        <v>73</v>
      </c>
      <c r="B31" s="6"/>
      <c r="C31" s="29"/>
      <c r="D31" s="41">
        <v>4.4999999999999929E-2</v>
      </c>
      <c r="E31" s="41">
        <v>5.8014354066985796E-2</v>
      </c>
      <c r="F31" s="41">
        <v>3.7874505370265578E-2</v>
      </c>
      <c r="G31" s="41">
        <f t="shared" si="1"/>
        <v>1.5250544662309431E-2</v>
      </c>
      <c r="H31" s="41">
        <f t="shared" si="1"/>
        <v>3.5944206008583592E-2</v>
      </c>
      <c r="I31" s="41">
        <f t="shared" si="1"/>
        <v>0.51165199378560344</v>
      </c>
      <c r="J31" s="41">
        <f t="shared" si="1"/>
        <v>5.0017129153819707E-2</v>
      </c>
      <c r="K31" s="41">
        <f t="shared" si="1"/>
        <v>0</v>
      </c>
      <c r="L31" s="41">
        <f t="shared" si="1"/>
        <v>0</v>
      </c>
      <c r="M31" s="41">
        <f t="shared" si="1"/>
        <v>0</v>
      </c>
      <c r="N31" s="41">
        <f t="shared" si="1"/>
        <v>0</v>
      </c>
      <c r="O31" s="41">
        <f t="shared" si="2"/>
        <v>-4.9918433931484422E-2</v>
      </c>
      <c r="P31" s="535">
        <f t="shared" si="2"/>
        <v>-0.25000000000000006</v>
      </c>
    </row>
    <row r="32" spans="1:17" ht="15" customHeight="1" x14ac:dyDescent="0.2">
      <c r="A32" s="491" t="s">
        <v>74</v>
      </c>
      <c r="B32" s="8"/>
      <c r="C32" s="27"/>
      <c r="D32" s="40">
        <v>2.3809523809523808E-2</v>
      </c>
      <c r="E32" s="40">
        <v>4.1860465116279007E-2</v>
      </c>
      <c r="F32" s="40">
        <v>0</v>
      </c>
      <c r="G32" s="40">
        <f t="shared" si="1"/>
        <v>1.5178571428571423E-2</v>
      </c>
      <c r="H32" s="40">
        <f t="shared" si="1"/>
        <v>3.6059806508355337E-2</v>
      </c>
      <c r="I32" s="40">
        <f t="shared" si="1"/>
        <v>7.3005093378607916E-2</v>
      </c>
      <c r="J32" s="40">
        <f t="shared" si="1"/>
        <v>4.9841772151898653E-2</v>
      </c>
      <c r="K32" s="40">
        <f t="shared" si="1"/>
        <v>0</v>
      </c>
      <c r="L32" s="40">
        <f t="shared" si="1"/>
        <v>0</v>
      </c>
      <c r="M32" s="40">
        <f t="shared" si="1"/>
        <v>0</v>
      </c>
      <c r="N32" s="40">
        <f t="shared" si="1"/>
        <v>0</v>
      </c>
      <c r="O32" s="40">
        <f t="shared" si="2"/>
        <v>-9.9849284099472441E-2</v>
      </c>
      <c r="P32" s="534">
        <f t="shared" si="2"/>
        <v>0</v>
      </c>
    </row>
    <row r="33" spans="1:16" ht="15" customHeight="1" x14ac:dyDescent="0.2">
      <c r="A33" s="493" t="s">
        <v>159</v>
      </c>
      <c r="B33" s="8"/>
      <c r="C33" s="27"/>
      <c r="D33" s="40">
        <v>0.32878048780487795</v>
      </c>
      <c r="E33" s="40">
        <v>4.1850220264317201E-2</v>
      </c>
      <c r="F33" s="40">
        <v>-0.17864693446088797</v>
      </c>
      <c r="G33" s="40">
        <f t="shared" si="1"/>
        <v>1.5015015015015077E-2</v>
      </c>
      <c r="H33" s="40">
        <f t="shared" si="1"/>
        <v>2.0710059171597565E-2</v>
      </c>
      <c r="I33" s="40">
        <f t="shared" si="1"/>
        <v>1.7175983436853002</v>
      </c>
      <c r="J33" s="40">
        <f t="shared" si="1"/>
        <v>-0.56727106506170955</v>
      </c>
      <c r="K33" s="40">
        <f t="shared" si="1"/>
        <v>0</v>
      </c>
      <c r="L33" s="40">
        <f t="shared" si="1"/>
        <v>0</v>
      </c>
      <c r="M33" s="40">
        <f t="shared" si="1"/>
        <v>0</v>
      </c>
      <c r="N33" s="40">
        <f t="shared" si="1"/>
        <v>-0.14999999999999994</v>
      </c>
      <c r="O33" s="40">
        <f t="shared" si="2"/>
        <v>-0.17481358740679365</v>
      </c>
      <c r="P33" s="534">
        <f t="shared" si="2"/>
        <v>-0.37500000000000011</v>
      </c>
    </row>
    <row r="34" spans="1:16" ht="15" customHeight="1" x14ac:dyDescent="0.2">
      <c r="A34" s="382" t="s">
        <v>66</v>
      </c>
      <c r="B34" s="6"/>
      <c r="C34" s="29"/>
      <c r="D34" s="41" t="s">
        <v>81</v>
      </c>
      <c r="E34" s="41">
        <v>4.2342978122794611E-2</v>
      </c>
      <c r="F34" s="41">
        <v>0</v>
      </c>
      <c r="G34" s="41">
        <f t="shared" si="1"/>
        <v>1.4895057549086028E-2</v>
      </c>
      <c r="H34" s="41">
        <f t="shared" si="1"/>
        <v>3.6024016010673725E-2</v>
      </c>
      <c r="I34" s="41">
        <f t="shared" si="1"/>
        <v>0.65743721828718604</v>
      </c>
      <c r="J34" s="41">
        <f t="shared" si="1"/>
        <v>3.3022533022533079E-2</v>
      </c>
      <c r="K34" s="41">
        <f t="shared" si="1"/>
        <v>0</v>
      </c>
      <c r="L34" s="41">
        <f t="shared" si="1"/>
        <v>0</v>
      </c>
      <c r="M34" s="41">
        <f t="shared" si="1"/>
        <v>0</v>
      </c>
      <c r="N34" s="41">
        <f t="shared" si="1"/>
        <v>-0.10003760812335465</v>
      </c>
      <c r="O34" s="41">
        <f t="shared" si="2"/>
        <v>-0.17007939824488091</v>
      </c>
      <c r="P34" s="535">
        <f t="shared" si="2"/>
        <v>0</v>
      </c>
    </row>
    <row r="35" spans="1:16" ht="15" customHeight="1" x14ac:dyDescent="0.2">
      <c r="A35" s="493" t="s">
        <v>67</v>
      </c>
      <c r="B35" s="8"/>
      <c r="C35" s="27"/>
      <c r="D35" s="40">
        <v>2.4028268551236739E-2</v>
      </c>
      <c r="E35" s="40">
        <v>4.209799861973771E-2</v>
      </c>
      <c r="F35" s="40">
        <v>0</v>
      </c>
      <c r="G35" s="40">
        <f t="shared" si="1"/>
        <v>1.5231788079470227E-2</v>
      </c>
      <c r="H35" s="40">
        <f t="shared" si="1"/>
        <v>3.7181996086105694E-2</v>
      </c>
      <c r="I35" s="40">
        <f t="shared" si="1"/>
        <v>0.39874213836477973</v>
      </c>
      <c r="J35" s="40">
        <f t="shared" si="1"/>
        <v>1.3938848920863412E-2</v>
      </c>
      <c r="K35" s="40">
        <f t="shared" si="1"/>
        <v>3.991130820399107E-3</v>
      </c>
      <c r="L35" s="40">
        <f t="shared" si="1"/>
        <v>0</v>
      </c>
      <c r="M35" s="40">
        <f t="shared" si="1"/>
        <v>-0.46422261484098937</v>
      </c>
      <c r="N35" s="40">
        <f t="shared" si="1"/>
        <v>0</v>
      </c>
      <c r="O35" s="40">
        <f t="shared" si="2"/>
        <v>0</v>
      </c>
      <c r="P35" s="534">
        <f t="shared" si="2"/>
        <v>0</v>
      </c>
    </row>
    <row r="36" spans="1:16" ht="15" customHeight="1" x14ac:dyDescent="0.2">
      <c r="A36" s="491" t="s">
        <v>68</v>
      </c>
      <c r="B36" s="8"/>
      <c r="C36" s="27"/>
      <c r="D36" s="40">
        <v>2.375E-2</v>
      </c>
      <c r="E36" s="40">
        <v>8.1807081807081725E-2</v>
      </c>
      <c r="F36" s="40">
        <v>0</v>
      </c>
      <c r="G36" s="40">
        <f t="shared" si="1"/>
        <v>2.4830699774266371E-2</v>
      </c>
      <c r="H36" s="40">
        <f t="shared" si="1"/>
        <v>4.8091042584434744E-2</v>
      </c>
      <c r="I36" s="40">
        <f t="shared" si="1"/>
        <v>0.42206654991243436</v>
      </c>
      <c r="J36" s="40">
        <f t="shared" si="1"/>
        <v>1.403940886699508E-2</v>
      </c>
      <c r="K36" s="40">
        <f t="shared" si="1"/>
        <v>9.9587077969394353E-3</v>
      </c>
      <c r="L36" s="40">
        <f t="shared" si="1"/>
        <v>0</v>
      </c>
      <c r="M36" s="40">
        <f t="shared" si="1"/>
        <v>0</v>
      </c>
      <c r="N36" s="40">
        <f t="shared" si="1"/>
        <v>0</v>
      </c>
      <c r="O36" s="40">
        <f t="shared" si="2"/>
        <v>-5.0024050024049985E-2</v>
      </c>
      <c r="P36" s="534">
        <f t="shared" si="2"/>
        <v>0</v>
      </c>
    </row>
    <row r="37" spans="1:16" ht="15" customHeight="1" x14ac:dyDescent="0.2">
      <c r="A37" s="382" t="s">
        <v>69</v>
      </c>
      <c r="B37" s="6"/>
      <c r="C37" s="29"/>
      <c r="D37" s="41">
        <v>2.3999999999999962E-2</v>
      </c>
      <c r="E37" s="41">
        <v>4.2317708333333474E-2</v>
      </c>
      <c r="F37" s="41">
        <v>0.12429731417863824</v>
      </c>
      <c r="G37" s="41" t="s">
        <v>162</v>
      </c>
      <c r="H37" s="41">
        <f t="shared" ref="G37:J46" si="3">(H13-G13)/G13</f>
        <v>3.5790370685982099E-2</v>
      </c>
      <c r="I37" s="41">
        <f t="shared" si="3"/>
        <v>0.84286301933360752</v>
      </c>
      <c r="J37" s="41">
        <f t="shared" si="3"/>
        <v>2.1875000000000089E-2</v>
      </c>
      <c r="K37" s="41">
        <f t="shared" ref="K37:N47" si="4">(K13-J13)/J13</f>
        <v>7.2083879423328594E-3</v>
      </c>
      <c r="L37" s="41">
        <f t="shared" si="4"/>
        <v>0</v>
      </c>
      <c r="M37" s="41">
        <f t="shared" si="4"/>
        <v>0</v>
      </c>
      <c r="N37" s="41">
        <f t="shared" si="1"/>
        <v>0</v>
      </c>
      <c r="O37" s="41">
        <f t="shared" si="2"/>
        <v>0</v>
      </c>
      <c r="P37" s="535">
        <f t="shared" si="2"/>
        <v>0</v>
      </c>
    </row>
    <row r="38" spans="1:16" ht="15" customHeight="1" x14ac:dyDescent="0.2">
      <c r="A38" s="491" t="s">
        <v>115</v>
      </c>
      <c r="B38" s="8"/>
      <c r="C38" s="27"/>
      <c r="D38" s="40">
        <v>2.3846153846153885E-2</v>
      </c>
      <c r="E38" s="40">
        <v>4.2073628850488258E-2</v>
      </c>
      <c r="F38" s="40">
        <v>0</v>
      </c>
      <c r="G38" s="40">
        <f t="shared" si="3"/>
        <v>1.5140591204037553E-2</v>
      </c>
      <c r="H38" s="40">
        <f t="shared" si="3"/>
        <v>3.551136363636364E-2</v>
      </c>
      <c r="I38" s="40">
        <f t="shared" si="3"/>
        <v>1.880658436213992</v>
      </c>
      <c r="J38" s="40">
        <f t="shared" si="3"/>
        <v>0.10000000000000006</v>
      </c>
      <c r="K38" s="40">
        <f t="shared" si="4"/>
        <v>0</v>
      </c>
      <c r="L38" s="40">
        <f t="shared" si="4"/>
        <v>0</v>
      </c>
      <c r="M38" s="40">
        <f t="shared" si="4"/>
        <v>0</v>
      </c>
      <c r="N38" s="40">
        <f t="shared" si="1"/>
        <v>-6.9913419913419997E-2</v>
      </c>
      <c r="O38" s="40">
        <f t="shared" si="2"/>
        <v>-8.6106585990225637E-2</v>
      </c>
      <c r="P38" s="534">
        <f t="shared" si="2"/>
        <v>0</v>
      </c>
    </row>
    <row r="39" spans="1:16" ht="15" customHeight="1" x14ac:dyDescent="0.2">
      <c r="A39" s="493" t="s">
        <v>70</v>
      </c>
      <c r="B39" s="8"/>
      <c r="C39" s="27"/>
      <c r="D39" s="40">
        <v>2.3846153846153885E-2</v>
      </c>
      <c r="E39" s="40">
        <v>4.1322314049586695E-2</v>
      </c>
      <c r="F39" s="40">
        <v>0</v>
      </c>
      <c r="G39" s="40" t="s">
        <v>162</v>
      </c>
      <c r="H39" s="40">
        <f t="shared" si="3"/>
        <v>3.6236490781945345E-2</v>
      </c>
      <c r="I39" s="40">
        <f t="shared" si="3"/>
        <v>0.37239263803680983</v>
      </c>
      <c r="J39" s="40">
        <f t="shared" si="3"/>
        <v>2.4139472507822939E-2</v>
      </c>
      <c r="K39" s="40">
        <f>(K15-J15)/J15</f>
        <v>0</v>
      </c>
      <c r="L39" s="40">
        <f>(L15-K15)/K15</f>
        <v>0</v>
      </c>
      <c r="M39" s="40">
        <f>(M15-L15)/L15</f>
        <v>0</v>
      </c>
      <c r="N39" s="40">
        <f t="shared" si="1"/>
        <v>0</v>
      </c>
      <c r="O39" s="40">
        <f t="shared" si="2"/>
        <v>0</v>
      </c>
      <c r="P39" s="534">
        <f t="shared" si="2"/>
        <v>0</v>
      </c>
    </row>
    <row r="40" spans="1:16" ht="15" customHeight="1" x14ac:dyDescent="0.2">
      <c r="A40" s="382" t="s">
        <v>71</v>
      </c>
      <c r="B40" s="6"/>
      <c r="C40" s="29"/>
      <c r="D40" s="41">
        <v>3.9954980303882996E-2</v>
      </c>
      <c r="E40" s="41">
        <v>4.220779220779227E-2</v>
      </c>
      <c r="F40" s="41">
        <v>0</v>
      </c>
      <c r="G40" s="41">
        <f t="shared" si="3"/>
        <v>1.5057113187954264E-2</v>
      </c>
      <c r="H40" s="41">
        <f t="shared" si="3"/>
        <v>3.5805626598465437E-2</v>
      </c>
      <c r="I40" s="41">
        <f t="shared" si="3"/>
        <v>6.7160493827160467E-2</v>
      </c>
      <c r="J40" s="41">
        <f t="shared" si="3"/>
        <v>0</v>
      </c>
      <c r="K40" s="41">
        <f t="shared" si="4"/>
        <v>0</v>
      </c>
      <c r="L40" s="41">
        <f t="shared" si="4"/>
        <v>0</v>
      </c>
      <c r="M40" s="41">
        <f t="shared" si="4"/>
        <v>0</v>
      </c>
      <c r="N40" s="41">
        <f t="shared" si="1"/>
        <v>0</v>
      </c>
      <c r="O40" s="41">
        <f t="shared" si="2"/>
        <v>0</v>
      </c>
      <c r="P40" s="535">
        <f t="shared" si="2"/>
        <v>0</v>
      </c>
    </row>
    <row r="41" spans="1:16" ht="15" customHeight="1" x14ac:dyDescent="0.2">
      <c r="A41" s="491" t="s">
        <v>75</v>
      </c>
      <c r="B41" s="8"/>
      <c r="C41" s="27"/>
      <c r="D41" s="40">
        <v>3.4090909090909088E-2</v>
      </c>
      <c r="E41" s="40">
        <v>5.4945054945054944E-2</v>
      </c>
      <c r="F41" s="40">
        <v>2.5833333333333375E-2</v>
      </c>
      <c r="G41" s="40">
        <f t="shared" si="3"/>
        <v>1.5028432168968214E-2</v>
      </c>
      <c r="H41" s="40">
        <f t="shared" si="3"/>
        <v>3.601440576230501E-2</v>
      </c>
      <c r="I41" s="40">
        <f t="shared" si="3"/>
        <v>1.5106218617226728</v>
      </c>
      <c r="J41" s="40">
        <f t="shared" si="3"/>
        <v>0</v>
      </c>
      <c r="K41" s="40">
        <f>(K17-J17)/J17</f>
        <v>0</v>
      </c>
      <c r="L41" s="40">
        <f>(L17-K17)/K17</f>
        <v>-0.1</v>
      </c>
      <c r="M41" s="40">
        <f>(M17-L17)/L17</f>
        <v>-0.10000000000000002</v>
      </c>
      <c r="N41" s="40">
        <f t="shared" si="1"/>
        <v>-9.9905033238366539E-2</v>
      </c>
      <c r="O41" s="40">
        <f t="shared" si="2"/>
        <v>-5.0010550749103135E-2</v>
      </c>
      <c r="P41" s="534">
        <f t="shared" si="2"/>
        <v>0</v>
      </c>
    </row>
    <row r="42" spans="1:16" ht="15" customHeight="1" x14ac:dyDescent="0.2">
      <c r="A42" s="493" t="s">
        <v>111</v>
      </c>
      <c r="B42" s="8"/>
      <c r="C42" s="27"/>
      <c r="D42" s="40">
        <v>0.16666666666666666</v>
      </c>
      <c r="E42" s="40">
        <v>4.1904761904761854E-2</v>
      </c>
      <c r="F42" s="40">
        <v>0</v>
      </c>
      <c r="G42" s="40">
        <f t="shared" si="3"/>
        <v>1.5082266910420561E-2</v>
      </c>
      <c r="H42" s="40">
        <f t="shared" si="3"/>
        <v>3.6019810895992828E-2</v>
      </c>
      <c r="I42" s="40">
        <f t="shared" si="3"/>
        <v>0.76488483268144269</v>
      </c>
      <c r="J42" s="40">
        <f t="shared" si="3"/>
        <v>2.0930805220389103E-2</v>
      </c>
      <c r="K42" s="40">
        <f t="shared" si="4"/>
        <v>0</v>
      </c>
      <c r="L42" s="40">
        <f t="shared" si="4"/>
        <v>0</v>
      </c>
      <c r="M42" s="40">
        <f t="shared" si="4"/>
        <v>0</v>
      </c>
      <c r="N42" s="40">
        <f t="shared" si="1"/>
        <v>0</v>
      </c>
      <c r="O42" s="40">
        <f t="shared" si="2"/>
        <v>-0.15002411963338155</v>
      </c>
      <c r="P42" s="534">
        <f t="shared" si="2"/>
        <v>0</v>
      </c>
    </row>
    <row r="43" spans="1:16" ht="15" customHeight="1" x14ac:dyDescent="0.2">
      <c r="A43" s="382" t="s">
        <v>77</v>
      </c>
      <c r="B43" s="6"/>
      <c r="C43" s="29"/>
      <c r="D43" s="41">
        <v>2.3913043478260902E-2</v>
      </c>
      <c r="E43" s="41">
        <v>4.2038216560509489E-2</v>
      </c>
      <c r="F43" s="41">
        <v>0</v>
      </c>
      <c r="G43" s="41">
        <f t="shared" si="3"/>
        <v>3.0154849225753955E-2</v>
      </c>
      <c r="H43" s="41">
        <f t="shared" si="3"/>
        <v>3.9952531645569542E-2</v>
      </c>
      <c r="I43" s="41">
        <f t="shared" si="3"/>
        <v>0.66413084823126667</v>
      </c>
      <c r="J43" s="41">
        <f t="shared" si="3"/>
        <v>1.3028571428571434E-2</v>
      </c>
      <c r="K43" s="41">
        <f t="shared" si="4"/>
        <v>0</v>
      </c>
      <c r="L43" s="41">
        <f t="shared" si="4"/>
        <v>0</v>
      </c>
      <c r="M43" s="41">
        <f t="shared" si="4"/>
        <v>0</v>
      </c>
      <c r="N43" s="41">
        <f t="shared" si="1"/>
        <v>-0.36055956678700363</v>
      </c>
      <c r="O43" s="41">
        <f t="shared" si="2"/>
        <v>3.5285815102334379E-4</v>
      </c>
      <c r="P43" s="535">
        <f t="shared" si="2"/>
        <v>0</v>
      </c>
    </row>
    <row r="44" spans="1:16" ht="15" customHeight="1" x14ac:dyDescent="0.2">
      <c r="A44" s="503" t="s">
        <v>72</v>
      </c>
      <c r="B44" s="8"/>
      <c r="C44" s="28"/>
      <c r="D44" s="40">
        <v>4.4798407167745073E-2</v>
      </c>
      <c r="E44" s="40">
        <v>7.0033349213911508E-2</v>
      </c>
      <c r="F44" s="40">
        <v>0</v>
      </c>
      <c r="G44" s="40">
        <f t="shared" si="3"/>
        <v>1.5138023152270697E-2</v>
      </c>
      <c r="H44" s="40">
        <f t="shared" si="3"/>
        <v>3.5964912280701769E-2</v>
      </c>
      <c r="I44" s="40">
        <f t="shared" si="3"/>
        <v>1.9898391193903422E-2</v>
      </c>
      <c r="J44" s="40">
        <f t="shared" si="3"/>
        <v>6.0190950601909474E-2</v>
      </c>
      <c r="K44" s="40">
        <f t="shared" si="4"/>
        <v>3.9154267815192413E-3</v>
      </c>
      <c r="L44" s="40">
        <f t="shared" si="4"/>
        <v>0</v>
      </c>
      <c r="M44" s="40">
        <f t="shared" si="4"/>
        <v>0</v>
      </c>
      <c r="N44" s="40">
        <f t="shared" si="1"/>
        <v>0</v>
      </c>
      <c r="O44" s="40">
        <f t="shared" si="2"/>
        <v>0</v>
      </c>
      <c r="P44" s="534">
        <f t="shared" si="2"/>
        <v>0</v>
      </c>
    </row>
    <row r="45" spans="1:16" ht="15" customHeight="1" x14ac:dyDescent="0.2">
      <c r="A45" s="503" t="s">
        <v>78</v>
      </c>
      <c r="B45" s="8"/>
      <c r="C45" s="28"/>
      <c r="D45" s="40" t="s">
        <v>81</v>
      </c>
      <c r="E45" s="40">
        <v>5.1999999999999956E-2</v>
      </c>
      <c r="F45" s="40">
        <v>-0.19201520912547526</v>
      </c>
      <c r="G45" s="40" t="s">
        <v>162</v>
      </c>
      <c r="H45" s="40">
        <f t="shared" si="3"/>
        <v>3.6124794745484412E-2</v>
      </c>
      <c r="I45" s="40">
        <f t="shared" si="3"/>
        <v>0.63338615953512956</v>
      </c>
      <c r="J45" s="40">
        <f t="shared" si="3"/>
        <v>1.4877102199223715E-2</v>
      </c>
      <c r="K45" s="40">
        <f t="shared" si="4"/>
        <v>0</v>
      </c>
      <c r="L45" s="40">
        <f t="shared" si="4"/>
        <v>0</v>
      </c>
      <c r="M45" s="40">
        <f t="shared" si="4"/>
        <v>0</v>
      </c>
      <c r="N45" s="40">
        <f t="shared" si="4"/>
        <v>1.9757807520713863E-2</v>
      </c>
      <c r="O45" s="40">
        <f t="shared" si="2"/>
        <v>0</v>
      </c>
      <c r="P45" s="534">
        <f t="shared" si="2"/>
        <v>0</v>
      </c>
    </row>
    <row r="46" spans="1:16" ht="15" customHeight="1" x14ac:dyDescent="0.2">
      <c r="A46" s="424" t="s">
        <v>79</v>
      </c>
      <c r="B46" s="6"/>
      <c r="C46" s="30"/>
      <c r="D46" s="41">
        <v>3.7037037037037035E-2</v>
      </c>
      <c r="E46" s="41">
        <v>6.214285714285709E-2</v>
      </c>
      <c r="F46" s="41">
        <v>-6.7249495628782782E-2</v>
      </c>
      <c r="G46" s="41" t="s">
        <v>162</v>
      </c>
      <c r="H46" s="41">
        <f t="shared" si="3"/>
        <v>3.617810760667909E-2</v>
      </c>
      <c r="I46" s="41">
        <f t="shared" si="3"/>
        <v>0.20232766338406444</v>
      </c>
      <c r="J46" s="41">
        <f t="shared" si="3"/>
        <v>1.6753536857781061E-2</v>
      </c>
      <c r="K46" s="41">
        <f t="shared" si="4"/>
        <v>4.3939948736726582E-2</v>
      </c>
      <c r="L46" s="41">
        <f t="shared" si="4"/>
        <v>2.4552788495263672E-3</v>
      </c>
      <c r="M46" s="41">
        <f t="shared" si="4"/>
        <v>0</v>
      </c>
      <c r="N46" s="41">
        <f t="shared" si="4"/>
        <v>0</v>
      </c>
      <c r="O46" s="41">
        <f t="shared" si="2"/>
        <v>0</v>
      </c>
      <c r="P46" s="535">
        <f t="shared" si="2"/>
        <v>0</v>
      </c>
    </row>
    <row r="47" spans="1:16" s="283" customFormat="1" ht="15" customHeight="1" thickBot="1" x14ac:dyDescent="0.25">
      <c r="A47" s="390" t="s">
        <v>209</v>
      </c>
      <c r="B47" s="391"/>
      <c r="C47" s="496"/>
      <c r="D47" s="504">
        <f t="shared" ref="D47:J47" si="5">(D23-C23)/C23</f>
        <v>4.80006392475145E-2</v>
      </c>
      <c r="E47" s="504">
        <f t="shared" si="5"/>
        <v>4.9610781921691598E-2</v>
      </c>
      <c r="F47" s="504">
        <f t="shared" si="5"/>
        <v>-1.8900819127739683E-2</v>
      </c>
      <c r="G47" s="504">
        <f t="shared" si="5"/>
        <v>6.0418018221306782E-2</v>
      </c>
      <c r="H47" s="504">
        <f t="shared" si="5"/>
        <v>3.622822183801077E-2</v>
      </c>
      <c r="I47" s="504">
        <f t="shared" si="5"/>
        <v>0.74556562363631695</v>
      </c>
      <c r="J47" s="504">
        <f t="shared" si="5"/>
        <v>-6.6512749625011219E-2</v>
      </c>
      <c r="K47" s="504">
        <f t="shared" si="4"/>
        <v>-4.9622709872555477E-3</v>
      </c>
      <c r="L47" s="504">
        <f t="shared" si="4"/>
        <v>-1.9251472357672064E-2</v>
      </c>
      <c r="M47" s="504">
        <f>(M23-L23)/L23</f>
        <v>-4.1583263382191406E-2</v>
      </c>
      <c r="N47" s="504">
        <f t="shared" si="4"/>
        <v>-7.8589233982348572E-2</v>
      </c>
      <c r="O47" s="504">
        <f t="shared" si="2"/>
        <v>-4.9043980550579583E-2</v>
      </c>
      <c r="P47" s="505">
        <f t="shared" si="2"/>
        <v>-2.835284393441357E-2</v>
      </c>
    </row>
    <row r="48" spans="1:16" ht="27" customHeight="1" x14ac:dyDescent="0.2">
      <c r="A48" s="282"/>
      <c r="B48" s="282"/>
      <c r="C48" s="282"/>
      <c r="D48" s="282"/>
      <c r="E48" s="282"/>
      <c r="F48" s="318"/>
      <c r="G48" s="282"/>
      <c r="H48" s="282"/>
      <c r="I48" s="282"/>
      <c r="J48" s="299"/>
      <c r="K48" s="282"/>
      <c r="L48" s="282"/>
      <c r="M48" s="282"/>
      <c r="N48" s="282"/>
      <c r="O48" s="282"/>
      <c r="P48" s="282"/>
    </row>
    <row r="49" spans="1:19" s="522" customFormat="1" ht="34.5" customHeight="1" x14ac:dyDescent="0.2">
      <c r="A49" s="708" t="s">
        <v>233</v>
      </c>
      <c r="B49" s="708"/>
      <c r="C49" s="708"/>
      <c r="D49" s="708"/>
      <c r="E49" s="708"/>
      <c r="F49" s="708"/>
      <c r="G49" s="708"/>
      <c r="H49" s="708"/>
      <c r="I49" s="708"/>
      <c r="J49" s="708"/>
      <c r="K49" s="708"/>
      <c r="L49" s="708"/>
      <c r="M49" s="708"/>
      <c r="N49" s="708"/>
      <c r="O49" s="708"/>
      <c r="P49" s="708"/>
      <c r="Q49" s="521"/>
      <c r="R49" s="521"/>
      <c r="S49" s="521"/>
    </row>
    <row r="50" spans="1:19" ht="14.25" x14ac:dyDescent="0.2">
      <c r="A50" s="373"/>
      <c r="B50" s="368"/>
      <c r="C50" s="341"/>
      <c r="D50" s="341"/>
      <c r="E50" s="341"/>
      <c r="F50" s="506"/>
      <c r="G50" s="506"/>
      <c r="H50" s="506"/>
      <c r="I50" s="506"/>
      <c r="J50" s="507"/>
      <c r="K50" s="282"/>
      <c r="L50" s="282"/>
      <c r="M50" s="299"/>
      <c r="N50" s="299"/>
      <c r="O50" s="299"/>
      <c r="P50" s="282"/>
    </row>
    <row r="51" spans="1:19" ht="3" customHeight="1" thickBot="1" x14ac:dyDescent="0.25">
      <c r="A51" s="22"/>
      <c r="B51" s="23"/>
      <c r="C51" s="24"/>
      <c r="D51" s="24"/>
      <c r="E51" s="24"/>
      <c r="F51" s="43"/>
      <c r="G51" s="43"/>
      <c r="H51" s="56"/>
      <c r="I51" s="56"/>
      <c r="J51" s="56"/>
      <c r="K51" s="43"/>
      <c r="L51" s="56"/>
      <c r="M51" s="43"/>
      <c r="N51" s="43"/>
      <c r="O51" s="43"/>
      <c r="P51" s="137"/>
    </row>
    <row r="52" spans="1:19" ht="15" customHeight="1" x14ac:dyDescent="0.2">
      <c r="A52" s="485" t="s">
        <v>0</v>
      </c>
      <c r="B52" s="486"/>
      <c r="C52" s="487" t="s">
        <v>1</v>
      </c>
      <c r="D52" s="487"/>
      <c r="E52" s="487"/>
      <c r="F52" s="499"/>
      <c r="G52" s="499"/>
      <c r="H52" s="499"/>
      <c r="I52" s="499"/>
      <c r="J52" s="499"/>
      <c r="K52" s="499"/>
      <c r="L52" s="499"/>
      <c r="M52" s="499"/>
      <c r="N52" s="499"/>
      <c r="O52" s="499"/>
      <c r="P52" s="541"/>
    </row>
    <row r="53" spans="1:19" ht="15" customHeight="1" x14ac:dyDescent="0.25">
      <c r="A53" s="489"/>
      <c r="B53" s="50"/>
      <c r="C53" s="26" t="s">
        <v>80</v>
      </c>
      <c r="D53" s="26" t="s">
        <v>88</v>
      </c>
      <c r="E53" s="57" t="s">
        <v>90</v>
      </c>
      <c r="F53" s="57" t="s">
        <v>106</v>
      </c>
      <c r="G53" s="100" t="s">
        <v>155</v>
      </c>
      <c r="H53" s="100" t="s">
        <v>168</v>
      </c>
      <c r="I53" s="100" t="s">
        <v>184</v>
      </c>
      <c r="J53" s="99" t="s">
        <v>200</v>
      </c>
      <c r="K53" s="99" t="s">
        <v>222</v>
      </c>
      <c r="L53" s="99" t="s">
        <v>266</v>
      </c>
      <c r="M53" s="99" t="s">
        <v>304</v>
      </c>
      <c r="N53" s="99" t="s">
        <v>388</v>
      </c>
      <c r="O53" s="99" t="s">
        <v>400</v>
      </c>
      <c r="P53" s="533" t="s">
        <v>425</v>
      </c>
    </row>
    <row r="54" spans="1:19" ht="15" customHeight="1" x14ac:dyDescent="0.2">
      <c r="A54" s="491" t="s">
        <v>63</v>
      </c>
      <c r="B54" s="8"/>
      <c r="C54" s="52">
        <v>100</v>
      </c>
      <c r="D54" s="52">
        <v>104</v>
      </c>
      <c r="E54" s="52">
        <v>108.4</v>
      </c>
      <c r="F54" s="52">
        <v>108.4</v>
      </c>
      <c r="G54" s="52">
        <f t="shared" ref="G54:K58" si="6">100+(G5-$C5)/$C5*100</f>
        <v>110.4</v>
      </c>
      <c r="H54" s="52">
        <f t="shared" si="6"/>
        <v>114.4</v>
      </c>
      <c r="I54" s="52">
        <f t="shared" si="6"/>
        <v>240</v>
      </c>
      <c r="J54" s="52">
        <f t="shared" si="6"/>
        <v>166</v>
      </c>
      <c r="K54" s="52">
        <f t="shared" si="6"/>
        <v>141.19999999999999</v>
      </c>
      <c r="L54" s="52">
        <f t="shared" ref="L54:M58" si="7">100+(L5-$C5)/$C5*100</f>
        <v>118.28</v>
      </c>
      <c r="M54" s="52">
        <f t="shared" si="7"/>
        <v>118.28</v>
      </c>
      <c r="N54" s="52">
        <f t="shared" ref="N54:O54" si="8">100+(N5-$C5)/$C5*100</f>
        <v>54.72</v>
      </c>
      <c r="O54" s="94">
        <f t="shared" si="8"/>
        <v>54.72</v>
      </c>
      <c r="P54" s="509">
        <f t="shared" ref="P54" si="9">100+(P5-$C5)/$C5*100</f>
        <v>54.72</v>
      </c>
      <c r="Q54" s="315"/>
    </row>
    <row r="55" spans="1:19" ht="15" customHeight="1" x14ac:dyDescent="0.2">
      <c r="A55" s="493" t="s">
        <v>64</v>
      </c>
      <c r="B55" s="8"/>
      <c r="C55" s="52">
        <v>100</v>
      </c>
      <c r="D55" s="52">
        <v>105.25</v>
      </c>
      <c r="E55" s="52">
        <v>109.6875</v>
      </c>
      <c r="F55" s="52">
        <v>109.6875</v>
      </c>
      <c r="G55" s="52">
        <f t="shared" si="6"/>
        <v>111.3125</v>
      </c>
      <c r="H55" s="52">
        <f t="shared" si="6"/>
        <v>115.3125</v>
      </c>
      <c r="I55" s="52">
        <f t="shared" si="6"/>
        <v>308.3125</v>
      </c>
      <c r="J55" s="52">
        <f t="shared" si="6"/>
        <v>286.75</v>
      </c>
      <c r="K55" s="52">
        <f t="shared" si="6"/>
        <v>292.5</v>
      </c>
      <c r="L55" s="52">
        <f t="shared" si="7"/>
        <v>292.5</v>
      </c>
      <c r="M55" s="52">
        <f t="shared" si="7"/>
        <v>233.75</v>
      </c>
      <c r="N55" s="52">
        <f t="shared" ref="N55:O55" si="10">100+(N6-$C6)/$C6*100</f>
        <v>233.75</v>
      </c>
      <c r="O55" s="94">
        <f t="shared" si="10"/>
        <v>233.75</v>
      </c>
      <c r="P55" s="509">
        <f t="shared" ref="P55" si="11">100+(P6-$C6)/$C6*100</f>
        <v>233.75</v>
      </c>
    </row>
    <row r="56" spans="1:19" ht="15" customHeight="1" x14ac:dyDescent="0.2">
      <c r="A56" s="382" t="s">
        <v>73</v>
      </c>
      <c r="B56" s="6"/>
      <c r="C56" s="53">
        <v>100</v>
      </c>
      <c r="D56" s="53">
        <v>104.5</v>
      </c>
      <c r="E56" s="53">
        <v>110.5625</v>
      </c>
      <c r="F56" s="53">
        <v>114.75</v>
      </c>
      <c r="G56" s="53">
        <f t="shared" si="6"/>
        <v>116.5</v>
      </c>
      <c r="H56" s="53">
        <f t="shared" si="6"/>
        <v>120.6875</v>
      </c>
      <c r="I56" s="53">
        <f t="shared" si="6"/>
        <v>182.4375</v>
      </c>
      <c r="J56" s="53">
        <f t="shared" si="6"/>
        <v>191.5625</v>
      </c>
      <c r="K56" s="53">
        <f t="shared" si="6"/>
        <v>191.5625</v>
      </c>
      <c r="L56" s="53">
        <f t="shared" si="7"/>
        <v>191.5625</v>
      </c>
      <c r="M56" s="53">
        <f t="shared" si="7"/>
        <v>191.5625</v>
      </c>
      <c r="N56" s="53">
        <f t="shared" ref="N56:O56" si="12">100+(N7-$C7)/$C7*100</f>
        <v>191.5625</v>
      </c>
      <c r="O56" s="95">
        <f t="shared" si="12"/>
        <v>182</v>
      </c>
      <c r="P56" s="510">
        <f t="shared" ref="P56" si="13">100+(P7-$C7)/$C7*100</f>
        <v>136.5</v>
      </c>
    </row>
    <row r="57" spans="1:19" ht="15" customHeight="1" x14ac:dyDescent="0.2">
      <c r="A57" s="491" t="s">
        <v>74</v>
      </c>
      <c r="B57" s="8"/>
      <c r="C57" s="52">
        <v>100</v>
      </c>
      <c r="D57" s="52">
        <v>102.38095238095238</v>
      </c>
      <c r="E57" s="52">
        <v>106.66666666666666</v>
      </c>
      <c r="F57" s="52">
        <v>106.66666666666666</v>
      </c>
      <c r="G57" s="52">
        <f t="shared" si="6"/>
        <v>108.28571428571428</v>
      </c>
      <c r="H57" s="52">
        <f t="shared" si="6"/>
        <v>112.19047619047619</v>
      </c>
      <c r="I57" s="52">
        <f t="shared" si="6"/>
        <v>120.38095238095238</v>
      </c>
      <c r="J57" s="52">
        <f t="shared" si="6"/>
        <v>126.38095238095238</v>
      </c>
      <c r="K57" s="52">
        <f t="shared" si="6"/>
        <v>126.38095238095238</v>
      </c>
      <c r="L57" s="52">
        <f t="shared" si="7"/>
        <v>126.38095238095238</v>
      </c>
      <c r="M57" s="52">
        <f t="shared" si="7"/>
        <v>126.38095238095238</v>
      </c>
      <c r="N57" s="52">
        <f t="shared" ref="N57:O57" si="14">100+(N8-$C8)/$C8*100</f>
        <v>126.38095238095238</v>
      </c>
      <c r="O57" s="94">
        <f t="shared" si="14"/>
        <v>113.76190476190476</v>
      </c>
      <c r="P57" s="509">
        <f t="shared" ref="P57" si="15">100+(P8-$C8)/$C8*100</f>
        <v>113.76190476190476</v>
      </c>
    </row>
    <row r="58" spans="1:19" ht="15" customHeight="1" x14ac:dyDescent="0.2">
      <c r="A58" s="493" t="s">
        <v>158</v>
      </c>
      <c r="B58" s="8"/>
      <c r="C58" s="52">
        <v>100</v>
      </c>
      <c r="D58" s="52">
        <v>132.8780487804878</v>
      </c>
      <c r="E58" s="52">
        <v>138.4390243902439</v>
      </c>
      <c r="F58" s="52">
        <v>114</v>
      </c>
      <c r="G58" s="52">
        <f t="shared" si="6"/>
        <v>115.41463414634146</v>
      </c>
      <c r="H58" s="52">
        <f t="shared" si="6"/>
        <v>117.80487804878048</v>
      </c>
      <c r="I58" s="52">
        <f t="shared" si="6"/>
        <v>320.14634146341461</v>
      </c>
      <c r="J58" s="52">
        <f t="shared" si="6"/>
        <v>138.53658536585365</v>
      </c>
      <c r="K58" s="52">
        <f t="shared" si="6"/>
        <v>138.53658536585365</v>
      </c>
      <c r="L58" s="52">
        <f t="shared" si="7"/>
        <v>138.53658536585365</v>
      </c>
      <c r="M58" s="52">
        <f t="shared" si="7"/>
        <v>138.53658536585365</v>
      </c>
      <c r="N58" s="52">
        <f t="shared" ref="N58:O58" si="16">100+(N9-$C9)/$C9*100</f>
        <v>117.7560975609756</v>
      </c>
      <c r="O58" s="94">
        <f t="shared" si="16"/>
        <v>97.170731707317088</v>
      </c>
      <c r="P58" s="509">
        <f t="shared" ref="P58" si="17">100+(P9-$C9)/$C9*100</f>
        <v>60.731707317073166</v>
      </c>
    </row>
    <row r="59" spans="1:19" ht="15" customHeight="1" x14ac:dyDescent="0.2">
      <c r="A59" s="382" t="s">
        <v>66</v>
      </c>
      <c r="B59" s="6"/>
      <c r="C59" s="53">
        <v>100</v>
      </c>
      <c r="D59" s="53" t="s">
        <v>81</v>
      </c>
      <c r="E59" s="53">
        <v>104.23429781227946</v>
      </c>
      <c r="F59" s="53">
        <v>104.23429781227946</v>
      </c>
      <c r="G59" s="53">
        <f t="shared" ref="G59:L59" si="18">100+(G10-$D10)/$D10*100</f>
        <v>105.78687367678194</v>
      </c>
      <c r="H59" s="53">
        <f t="shared" si="18"/>
        <v>109.59774170783345</v>
      </c>
      <c r="I59" s="53">
        <f t="shared" si="18"/>
        <v>181.65137614678898</v>
      </c>
      <c r="J59" s="53">
        <f t="shared" si="18"/>
        <v>187.6499647141849</v>
      </c>
      <c r="K59" s="53">
        <f t="shared" si="18"/>
        <v>187.6499647141849</v>
      </c>
      <c r="L59" s="53">
        <f t="shared" si="18"/>
        <v>187.6499647141849</v>
      </c>
      <c r="M59" s="53">
        <f>100+(M10-$D10)/$D10*100</f>
        <v>187.6499647141849</v>
      </c>
      <c r="N59" s="53">
        <f t="shared" ref="N59:O59" si="19">100+(N10-$D10)/$D10*100</f>
        <v>168.87791107974596</v>
      </c>
      <c r="O59" s="95">
        <f t="shared" si="19"/>
        <v>140.15525758645026</v>
      </c>
      <c r="P59" s="510">
        <f t="shared" ref="P59" si="20">100+(P10-$D10)/$D10*100</f>
        <v>140.15525758645026</v>
      </c>
    </row>
    <row r="60" spans="1:19" ht="15" customHeight="1" x14ac:dyDescent="0.2">
      <c r="A60" s="493" t="s">
        <v>67</v>
      </c>
      <c r="B60" s="8"/>
      <c r="C60" s="52">
        <v>100</v>
      </c>
      <c r="D60" s="52">
        <v>102.40282685512368</v>
      </c>
      <c r="E60" s="52">
        <v>106.71378091872791</v>
      </c>
      <c r="F60" s="52">
        <v>106.71378091872791</v>
      </c>
      <c r="G60" s="52">
        <f t="shared" ref="G60:K62" si="21">100+(G11-$C11)/$C11*100</f>
        <v>108.33922261484099</v>
      </c>
      <c r="H60" s="52">
        <f t="shared" si="21"/>
        <v>112.36749116607774</v>
      </c>
      <c r="I60" s="52">
        <f t="shared" si="21"/>
        <v>157.17314487632507</v>
      </c>
      <c r="J60" s="52">
        <f t="shared" si="21"/>
        <v>159.36395759717314</v>
      </c>
      <c r="K60" s="52">
        <f t="shared" si="21"/>
        <v>160</v>
      </c>
      <c r="L60" s="52">
        <f t="shared" ref="L60:M62" si="22">100+(L11-$C11)/$C11*100</f>
        <v>160</v>
      </c>
      <c r="M60" s="52">
        <f t="shared" si="22"/>
        <v>85.724381625441708</v>
      </c>
      <c r="N60" s="52">
        <f t="shared" ref="N60:O60" si="23">100+(N11-$C11)/$C11*100</f>
        <v>85.724381625441708</v>
      </c>
      <c r="O60" s="94">
        <f t="shared" si="23"/>
        <v>85.724381625441708</v>
      </c>
      <c r="P60" s="509">
        <f t="shared" ref="P60" si="24">100+(P11-$C11)/$C11*100</f>
        <v>85.724381625441708</v>
      </c>
    </row>
    <row r="61" spans="1:19" ht="15" customHeight="1" x14ac:dyDescent="0.2">
      <c r="A61" s="491" t="s">
        <v>68</v>
      </c>
      <c r="B61" s="8"/>
      <c r="C61" s="52">
        <v>100</v>
      </c>
      <c r="D61" s="52">
        <v>102.375</v>
      </c>
      <c r="E61" s="52">
        <v>110.75</v>
      </c>
      <c r="F61" s="52">
        <v>110.75</v>
      </c>
      <c r="G61" s="52">
        <f t="shared" si="21"/>
        <v>113.5</v>
      </c>
      <c r="H61" s="52">
        <f t="shared" si="21"/>
        <v>118.95833333333334</v>
      </c>
      <c r="I61" s="52">
        <f t="shared" si="21"/>
        <v>169.16666666666669</v>
      </c>
      <c r="J61" s="52">
        <f t="shared" si="21"/>
        <v>171.54166666666669</v>
      </c>
      <c r="K61" s="52">
        <f t="shared" si="21"/>
        <v>173.25</v>
      </c>
      <c r="L61" s="52">
        <f t="shared" si="22"/>
        <v>173.25</v>
      </c>
      <c r="M61" s="52">
        <f t="shared" si="22"/>
        <v>173.25</v>
      </c>
      <c r="N61" s="52">
        <f t="shared" ref="N61:O61" si="25">100+(N12-$C12)/$C12*100</f>
        <v>173.25</v>
      </c>
      <c r="O61" s="94">
        <f t="shared" si="25"/>
        <v>164.58333333333334</v>
      </c>
      <c r="P61" s="509">
        <f t="shared" ref="P61" si="26">100+(P12-$C12)/$C12*100</f>
        <v>164.58333333333334</v>
      </c>
    </row>
    <row r="62" spans="1:19" ht="15" customHeight="1" x14ac:dyDescent="0.2">
      <c r="A62" s="382" t="s">
        <v>69</v>
      </c>
      <c r="B62" s="6"/>
      <c r="C62" s="53">
        <v>100</v>
      </c>
      <c r="D62" s="53">
        <v>102.4</v>
      </c>
      <c r="E62" s="53">
        <v>106.73333333333335</v>
      </c>
      <c r="F62" s="53">
        <v>120</v>
      </c>
      <c r="G62" s="53">
        <f t="shared" si="21"/>
        <v>156.46666666666664</v>
      </c>
      <c r="H62" s="53">
        <f t="shared" si="21"/>
        <v>162.06666666666666</v>
      </c>
      <c r="I62" s="53">
        <f t="shared" si="21"/>
        <v>298.66666666666663</v>
      </c>
      <c r="J62" s="53">
        <f t="shared" si="21"/>
        <v>305.20000000000005</v>
      </c>
      <c r="K62" s="53">
        <f t="shared" si="21"/>
        <v>307.39999999999998</v>
      </c>
      <c r="L62" s="53">
        <f t="shared" si="22"/>
        <v>307.39999999999998</v>
      </c>
      <c r="M62" s="53">
        <f t="shared" si="22"/>
        <v>307.39999999999998</v>
      </c>
      <c r="N62" s="53">
        <f t="shared" ref="N62:O62" si="27">100+(N13-$C13)/$C13*100</f>
        <v>307.39999999999998</v>
      </c>
      <c r="O62" s="95">
        <f t="shared" si="27"/>
        <v>307.39999999999998</v>
      </c>
      <c r="P62" s="510">
        <f t="shared" ref="P62" si="28">100+(P13-$C13)/$C13*100</f>
        <v>307.39999999999998</v>
      </c>
    </row>
    <row r="63" spans="1:19" ht="15" customHeight="1" x14ac:dyDescent="0.2">
      <c r="A63" s="491" t="s">
        <v>115</v>
      </c>
      <c r="B63" s="8"/>
      <c r="C63" s="52">
        <v>100</v>
      </c>
      <c r="D63" s="52">
        <v>102.38461538461539</v>
      </c>
      <c r="E63" s="52">
        <v>104.20736288504882</v>
      </c>
      <c r="F63" s="52">
        <v>104.20736288504882</v>
      </c>
      <c r="G63" s="52">
        <f t="shared" ref="G63:H71" si="29">100+(G14-$C14)/$C14*100</f>
        <v>108.30769230769231</v>
      </c>
      <c r="H63" s="52">
        <f t="shared" si="29"/>
        <v>112.15384615384616</v>
      </c>
      <c r="I63" s="52">
        <f t="shared" ref="I63:L65" si="30">100+(I14-$C14)/$C14*100</f>
        <v>323.07692307692309</v>
      </c>
      <c r="J63" s="52">
        <f t="shared" si="30"/>
        <v>355.38461538461542</v>
      </c>
      <c r="K63" s="52">
        <f t="shared" si="30"/>
        <v>355.38461538461542</v>
      </c>
      <c r="L63" s="52">
        <f t="shared" si="30"/>
        <v>355.38461538461542</v>
      </c>
      <c r="M63" s="52">
        <f t="shared" ref="M63:M69" si="31">100+(M14-$C14)/$C14*100</f>
        <v>355.38461538461542</v>
      </c>
      <c r="N63" s="52">
        <f t="shared" ref="N63:O63" si="32">100+(N14-$C14)/$C14*100</f>
        <v>330.53846153846155</v>
      </c>
      <c r="O63" s="94">
        <f t="shared" si="32"/>
        <v>302.07692307692309</v>
      </c>
      <c r="P63" s="509">
        <f t="shared" ref="P63" si="33">100+(P14-$C14)/$C14*100</f>
        <v>302.07692307692309</v>
      </c>
    </row>
    <row r="64" spans="1:19" ht="15" customHeight="1" x14ac:dyDescent="0.2">
      <c r="A64" s="493" t="s">
        <v>70</v>
      </c>
      <c r="B64" s="8"/>
      <c r="C64" s="52">
        <v>100</v>
      </c>
      <c r="D64" s="52">
        <v>102.38461538461539</v>
      </c>
      <c r="E64" s="52">
        <v>106.61538461538461</v>
      </c>
      <c r="F64" s="52">
        <v>106.61538461538461</v>
      </c>
      <c r="G64" s="52">
        <f t="shared" si="29"/>
        <v>121</v>
      </c>
      <c r="H64" s="52">
        <f t="shared" si="29"/>
        <v>125.38461538461539</v>
      </c>
      <c r="I64" s="52">
        <f t="shared" si="30"/>
        <v>172.07692307692309</v>
      </c>
      <c r="J64" s="52">
        <f t="shared" si="30"/>
        <v>176.23076923076923</v>
      </c>
      <c r="K64" s="52">
        <f t="shared" si="30"/>
        <v>176.23076923076923</v>
      </c>
      <c r="L64" s="52">
        <f t="shared" si="30"/>
        <v>176.23076923076923</v>
      </c>
      <c r="M64" s="52">
        <f t="shared" si="31"/>
        <v>176.23076923076923</v>
      </c>
      <c r="N64" s="52">
        <f t="shared" ref="N64:O64" si="34">100+(N15-$C15)/$C15*100</f>
        <v>176.23076923076923</v>
      </c>
      <c r="O64" s="94">
        <f t="shared" si="34"/>
        <v>176.23076923076923</v>
      </c>
      <c r="P64" s="509">
        <f t="shared" ref="P64" si="35">100+(P15-$C15)/$C15*100</f>
        <v>176.23076923076923</v>
      </c>
    </row>
    <row r="65" spans="1:16" ht="15" customHeight="1" x14ac:dyDescent="0.2">
      <c r="A65" s="382" t="s">
        <v>71</v>
      </c>
      <c r="B65" s="6"/>
      <c r="C65" s="53">
        <v>100</v>
      </c>
      <c r="D65" s="53">
        <v>103.9954980303883</v>
      </c>
      <c r="E65" s="53">
        <v>108.3849184018008</v>
      </c>
      <c r="F65" s="53">
        <v>108.3849184018008</v>
      </c>
      <c r="G65" s="53">
        <f t="shared" si="29"/>
        <v>110.0168823860439</v>
      </c>
      <c r="H65" s="53">
        <f t="shared" si="29"/>
        <v>113.95610579628588</v>
      </c>
      <c r="I65" s="53">
        <f t="shared" si="30"/>
        <v>121.60945413618458</v>
      </c>
      <c r="J65" s="53">
        <f t="shared" si="30"/>
        <v>121.60945413618458</v>
      </c>
      <c r="K65" s="53">
        <f t="shared" si="30"/>
        <v>121.60945413618458</v>
      </c>
      <c r="L65" s="53">
        <f t="shared" si="30"/>
        <v>121.60945413618458</v>
      </c>
      <c r="M65" s="53">
        <f t="shared" si="31"/>
        <v>121.60945413618458</v>
      </c>
      <c r="N65" s="53">
        <f t="shared" ref="N65:O65" si="36">100+(N16-$C16)/$C16*100</f>
        <v>121.60945413618458</v>
      </c>
      <c r="O65" s="95">
        <f t="shared" si="36"/>
        <v>121.60945413618458</v>
      </c>
      <c r="P65" s="510">
        <f t="shared" ref="P65" si="37">100+(P16-$C16)/$C16*100</f>
        <v>121.60945413618458</v>
      </c>
    </row>
    <row r="66" spans="1:16" ht="15" customHeight="1" x14ac:dyDescent="0.2">
      <c r="A66" s="491" t="s">
        <v>75</v>
      </c>
      <c r="B66" s="8"/>
      <c r="C66" s="52">
        <v>100</v>
      </c>
      <c r="D66" s="52">
        <v>103.40909090909091</v>
      </c>
      <c r="E66" s="52">
        <v>109.09090909090909</v>
      </c>
      <c r="F66" s="52">
        <v>111.90909090909091</v>
      </c>
      <c r="G66" s="52">
        <f t="shared" si="29"/>
        <v>113.59090909090908</v>
      </c>
      <c r="H66" s="52">
        <f t="shared" si="29"/>
        <v>117.68181818181819</v>
      </c>
      <c r="I66" s="52" t="s">
        <v>81</v>
      </c>
      <c r="J66" s="52">
        <f t="shared" ref="J66:L69" si="38">100+(J17-$C17)/$C17*100</f>
        <v>295.4545454545455</v>
      </c>
      <c r="K66" s="52">
        <f t="shared" si="38"/>
        <v>295.4545454545455</v>
      </c>
      <c r="L66" s="52">
        <f t="shared" si="38"/>
        <v>265.90909090909088</v>
      </c>
      <c r="M66" s="52">
        <f t="shared" si="31"/>
        <v>239.31818181818181</v>
      </c>
      <c r="N66" s="52">
        <f t="shared" ref="N66:O66" si="39">100+(N17-$C17)/$C17*100</f>
        <v>215.40909090909091</v>
      </c>
      <c r="O66" s="94">
        <f t="shared" si="39"/>
        <v>204.63636363636365</v>
      </c>
      <c r="P66" s="509">
        <f t="shared" ref="P66" si="40">100+(P17-$C17)/$C17*100</f>
        <v>204.63636363636365</v>
      </c>
    </row>
    <row r="67" spans="1:16" ht="15" customHeight="1" x14ac:dyDescent="0.2">
      <c r="A67" s="493" t="s">
        <v>76</v>
      </c>
      <c r="B67" s="8"/>
      <c r="C67" s="52">
        <v>100</v>
      </c>
      <c r="D67" s="52">
        <v>116.66666666666666</v>
      </c>
      <c r="E67" s="52">
        <v>121.55555555555554</v>
      </c>
      <c r="F67" s="52">
        <v>121.55555555555554</v>
      </c>
      <c r="G67" s="52">
        <f t="shared" si="29"/>
        <v>123.38888888888889</v>
      </c>
      <c r="H67" s="52">
        <f t="shared" si="29"/>
        <v>127.83333333333334</v>
      </c>
      <c r="I67" s="52">
        <f>100+(I18-$C18)/$C18*100</f>
        <v>225.61111111111111</v>
      </c>
      <c r="J67" s="52">
        <f t="shared" si="38"/>
        <v>230.33333333333334</v>
      </c>
      <c r="K67" s="52">
        <f t="shared" si="38"/>
        <v>230.33333333333334</v>
      </c>
      <c r="L67" s="52">
        <f t="shared" si="38"/>
        <v>230.33333333333334</v>
      </c>
      <c r="M67" s="52">
        <f t="shared" si="31"/>
        <v>230.33333333333334</v>
      </c>
      <c r="N67" s="52">
        <f t="shared" ref="N67:O67" si="41">100+(N18-$C18)/$C18*100</f>
        <v>230.33333333333334</v>
      </c>
      <c r="O67" s="94">
        <f t="shared" si="41"/>
        <v>195.77777777777777</v>
      </c>
      <c r="P67" s="509">
        <f t="shared" ref="P67" si="42">100+(P18-$C18)/$C18*100</f>
        <v>195.77777777777777</v>
      </c>
    </row>
    <row r="68" spans="1:16" ht="15" customHeight="1" x14ac:dyDescent="0.2">
      <c r="A68" s="382" t="s">
        <v>77</v>
      </c>
      <c r="B68" s="6"/>
      <c r="C68" s="53">
        <v>100</v>
      </c>
      <c r="D68" s="53">
        <v>102.39130434782609</v>
      </c>
      <c r="E68" s="53">
        <v>106.69565217391305</v>
      </c>
      <c r="F68" s="53">
        <v>106.69565217391305</v>
      </c>
      <c r="G68" s="53">
        <f t="shared" si="29"/>
        <v>109.91304347826087</v>
      </c>
      <c r="H68" s="53">
        <f t="shared" si="29"/>
        <v>114.30434782608695</v>
      </c>
      <c r="I68" s="53">
        <f>100+(I19-$C19)/$C19*100</f>
        <v>190.21739130434781</v>
      </c>
      <c r="J68" s="53">
        <f t="shared" si="38"/>
        <v>192.69565217391306</v>
      </c>
      <c r="K68" s="53">
        <f t="shared" si="38"/>
        <v>192.69565217391306</v>
      </c>
      <c r="L68" s="53">
        <f t="shared" si="38"/>
        <v>192.69565217391306</v>
      </c>
      <c r="M68" s="53">
        <f t="shared" si="31"/>
        <v>192.69565217391306</v>
      </c>
      <c r="N68" s="53">
        <f t="shared" ref="N68:O68" si="43">100+(N19-$C19)/$C19*100</f>
        <v>123.21739130434783</v>
      </c>
      <c r="O68" s="95">
        <f t="shared" si="43"/>
        <v>123.2608695652174</v>
      </c>
      <c r="P68" s="510">
        <f t="shared" ref="P68" si="44">100+(P19-$C19)/$C19*100</f>
        <v>123.2608695652174</v>
      </c>
    </row>
    <row r="69" spans="1:16" ht="15" customHeight="1" x14ac:dyDescent="0.2">
      <c r="A69" s="503" t="s">
        <v>72</v>
      </c>
      <c r="B69" s="8"/>
      <c r="C69" s="52">
        <v>100</v>
      </c>
      <c r="D69" s="52">
        <v>104.4798407167745</v>
      </c>
      <c r="E69" s="52">
        <v>111.79691388750622</v>
      </c>
      <c r="F69" s="52">
        <v>111.79691388750622</v>
      </c>
      <c r="G69" s="52">
        <f t="shared" si="29"/>
        <v>113.48929815828771</v>
      </c>
      <c r="H69" s="52">
        <f t="shared" si="29"/>
        <v>117.57093081134894</v>
      </c>
      <c r="I69" s="52">
        <f>100+(I20-$C20)/$C20*100</f>
        <v>119.91040318566451</v>
      </c>
      <c r="J69" s="52">
        <f t="shared" si="38"/>
        <v>127.1279243404679</v>
      </c>
      <c r="K69" s="52">
        <f t="shared" si="38"/>
        <v>127.62568442010951</v>
      </c>
      <c r="L69" s="52">
        <f t="shared" si="38"/>
        <v>127.62568442010951</v>
      </c>
      <c r="M69" s="52">
        <f t="shared" si="31"/>
        <v>127.62568442010951</v>
      </c>
      <c r="N69" s="52">
        <f t="shared" ref="N69:O69" si="45">100+(N20-$C20)/$C20*100</f>
        <v>127.62568442010951</v>
      </c>
      <c r="O69" s="94">
        <f t="shared" si="45"/>
        <v>127.62568442010951</v>
      </c>
      <c r="P69" s="509">
        <f t="shared" ref="P69" si="46">100+(P20-$C20)/$C20*100</f>
        <v>127.62568442010951</v>
      </c>
    </row>
    <row r="70" spans="1:16" ht="15" customHeight="1" x14ac:dyDescent="0.2">
      <c r="A70" s="503" t="s">
        <v>78</v>
      </c>
      <c r="B70" s="8"/>
      <c r="C70" s="52">
        <v>100</v>
      </c>
      <c r="D70" s="52" t="s">
        <v>81</v>
      </c>
      <c r="E70" s="52">
        <v>105.2</v>
      </c>
      <c r="F70" s="52">
        <v>85</v>
      </c>
      <c r="G70" s="52">
        <f t="shared" ref="G70:L70" si="47">100+(G21-$D21)/$D21*100</f>
        <v>91.35</v>
      </c>
      <c r="H70" s="52">
        <f t="shared" si="47"/>
        <v>94.65</v>
      </c>
      <c r="I70" s="52">
        <f t="shared" si="47"/>
        <v>154.6</v>
      </c>
      <c r="J70" s="52">
        <f t="shared" si="47"/>
        <v>156.89999999999998</v>
      </c>
      <c r="K70" s="52">
        <f t="shared" si="47"/>
        <v>156.89999999999998</v>
      </c>
      <c r="L70" s="52">
        <f t="shared" si="47"/>
        <v>156.89999999999998</v>
      </c>
      <c r="M70" s="52">
        <f>100+(M21-$D21)/$D21*100</f>
        <v>156.89999999999998</v>
      </c>
      <c r="N70" s="52">
        <f t="shared" ref="N70:O70" si="48">100+(N21-$D21)/$D21*100</f>
        <v>160</v>
      </c>
      <c r="O70" s="94">
        <f t="shared" si="48"/>
        <v>160</v>
      </c>
      <c r="P70" s="509">
        <f t="shared" ref="P70" si="49">100+(P21-$D21)/$D21*100</f>
        <v>160</v>
      </c>
    </row>
    <row r="71" spans="1:16" ht="15" customHeight="1" thickBot="1" x14ac:dyDescent="0.25">
      <c r="A71" s="511" t="s">
        <v>170</v>
      </c>
      <c r="B71" s="512"/>
      <c r="C71" s="538">
        <v>100</v>
      </c>
      <c r="D71" s="538">
        <v>103.70370370370371</v>
      </c>
      <c r="E71" s="538">
        <v>110.14814814814814</v>
      </c>
      <c r="F71" s="538">
        <v>102.74074074074073</v>
      </c>
      <c r="G71" s="538">
        <f t="shared" si="29"/>
        <v>159.7037037037037</v>
      </c>
      <c r="H71" s="538">
        <f t="shared" si="29"/>
        <v>165.48148148148147</v>
      </c>
      <c r="I71" s="538">
        <f t="shared" ref="I71:M71" si="50">100+(I22-$C22)/$C22*100</f>
        <v>198.96296296296296</v>
      </c>
      <c r="J71" s="538">
        <f t="shared" si="50"/>
        <v>202.2962962962963</v>
      </c>
      <c r="K71" s="538">
        <f t="shared" si="50"/>
        <v>211.18518518518519</v>
      </c>
      <c r="L71" s="538">
        <f t="shared" si="50"/>
        <v>211.7037037037037</v>
      </c>
      <c r="M71" s="538">
        <f t="shared" si="50"/>
        <v>211.7037037037037</v>
      </c>
      <c r="N71" s="538">
        <f t="shared" ref="N71:O71" si="51">100+(N22-$C22)/$C22*100</f>
        <v>211.7037037037037</v>
      </c>
      <c r="O71" s="513">
        <f t="shared" si="51"/>
        <v>211.7037037037037</v>
      </c>
      <c r="P71" s="514">
        <f t="shared" ref="P71" si="52">100+(P22-$C22)/$C22*100</f>
        <v>211.7037037037037</v>
      </c>
    </row>
    <row r="72" spans="1:16" ht="9" customHeight="1" x14ac:dyDescent="0.2">
      <c r="A72" s="706"/>
      <c r="B72" s="706"/>
      <c r="C72" s="706"/>
      <c r="D72" s="706"/>
      <c r="E72" s="706"/>
      <c r="F72" s="706"/>
      <c r="G72" s="706"/>
      <c r="H72" s="706"/>
      <c r="M72" s="1"/>
      <c r="N72" s="1"/>
      <c r="O72" s="1"/>
    </row>
    <row r="73" spans="1:16" s="330" customFormat="1" ht="17.25" customHeight="1" x14ac:dyDescent="0.2">
      <c r="A73" s="21" t="s">
        <v>202</v>
      </c>
      <c r="B73" s="21"/>
      <c r="C73" s="21"/>
      <c r="D73" s="21"/>
      <c r="E73" s="21"/>
      <c r="F73" s="88"/>
      <c r="G73" s="21"/>
      <c r="H73" s="21"/>
      <c r="I73" s="21"/>
      <c r="J73" s="98"/>
      <c r="K73" s="21"/>
      <c r="L73" s="21"/>
      <c r="M73" s="21"/>
      <c r="N73" s="21"/>
      <c r="O73" s="21"/>
      <c r="P73" s="21"/>
    </row>
    <row r="74" spans="1:16" s="330" customFormat="1" ht="15.75" customHeight="1" x14ac:dyDescent="0.2">
      <c r="A74" s="21" t="s">
        <v>316</v>
      </c>
      <c r="B74" s="21"/>
      <c r="C74" s="21"/>
      <c r="D74" s="21"/>
      <c r="E74" s="21"/>
      <c r="F74" s="88"/>
      <c r="G74" s="21"/>
      <c r="H74" s="21"/>
      <c r="I74" s="21"/>
      <c r="J74" s="21"/>
      <c r="K74" s="21"/>
      <c r="L74" s="21"/>
      <c r="M74" s="21"/>
      <c r="N74" s="21"/>
      <c r="O74" s="21"/>
      <c r="P74" s="21"/>
    </row>
    <row r="75" spans="1:16" x14ac:dyDescent="0.2">
      <c r="A75" s="1"/>
      <c r="B75" s="1"/>
      <c r="C75" s="1"/>
      <c r="D75" s="1"/>
      <c r="E75" s="1"/>
      <c r="F75" s="61"/>
      <c r="G75" s="1"/>
      <c r="H75" s="1"/>
      <c r="I75" s="1"/>
    </row>
  </sheetData>
  <sheetProtection selectLockedCells="1" selectUnlockedCells="1"/>
  <mergeCells count="4">
    <mergeCell ref="A72:H72"/>
    <mergeCell ref="A25:P25"/>
    <mergeCell ref="A1:P1"/>
    <mergeCell ref="A49:P49"/>
  </mergeCells>
  <phoneticPr fontId="24" type="noConversion"/>
  <pageMargins left="0.74803149606299213" right="0.74803149606299213" top="0.98425196850393704" bottom="0.98425196850393704" header="0.43307086614173229" footer="0"/>
  <pageSetup paperSize="9" scale="40" orientation="landscape" r:id="rId1"/>
  <headerFooter alignWithMargins="0">
    <oddHeader>&amp;C&amp;"Arial,Negrita"&amp;14Precios Públicos del crédito matriculado en Másteres Oficiales en la experimentalidad MÍNIMA</oddHeader>
  </headerFooter>
  <ignoredErrors>
    <ignoredError sqref="G59:P59 G70:P70"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3"/>
  <dimension ref="A1:G29"/>
  <sheetViews>
    <sheetView zoomScaleNormal="100" workbookViewId="0">
      <selection activeCell="F19" sqref="F19"/>
    </sheetView>
  </sheetViews>
  <sheetFormatPr baseColWidth="10" defaultRowHeight="12.75" x14ac:dyDescent="0.2"/>
  <cols>
    <col min="1" max="1" width="27.7109375" style="282" customWidth="1"/>
    <col min="2" max="16384" width="11.42578125" style="282"/>
  </cols>
  <sheetData>
    <row r="1" spans="1:7" ht="409.5" customHeight="1" thickBot="1" x14ac:dyDescent="0.25">
      <c r="A1" s="709" t="s">
        <v>94</v>
      </c>
      <c r="B1" s="710"/>
      <c r="C1" s="710"/>
      <c r="D1" s="710"/>
      <c r="E1" s="710"/>
      <c r="F1" s="711"/>
      <c r="G1" s="523"/>
    </row>
    <row r="4" spans="1:7" ht="25.5" customHeight="1" x14ac:dyDescent="0.2"/>
    <row r="5" spans="1:7" ht="25.5" customHeight="1" x14ac:dyDescent="0.2"/>
    <row r="6" spans="1:7" ht="25.5" customHeight="1" x14ac:dyDescent="0.2"/>
    <row r="7" spans="1:7" ht="25.5" customHeight="1" x14ac:dyDescent="0.2"/>
    <row r="8" spans="1:7" ht="25.5" customHeight="1" x14ac:dyDescent="0.2"/>
    <row r="9" spans="1:7" ht="25.5" customHeight="1" x14ac:dyDescent="0.2"/>
    <row r="10" spans="1:7" ht="25.5" customHeight="1" x14ac:dyDescent="0.2"/>
    <row r="11" spans="1:7" ht="25.5" customHeight="1" x14ac:dyDescent="0.2"/>
    <row r="12" spans="1:7" ht="18.75" customHeight="1" x14ac:dyDescent="0.2"/>
    <row r="13" spans="1:7" ht="18.75" customHeight="1" x14ac:dyDescent="0.2"/>
    <row r="14" spans="1:7" ht="18.75" customHeight="1" x14ac:dyDescent="0.2"/>
    <row r="15" spans="1:7" ht="18.75" customHeight="1" x14ac:dyDescent="0.2"/>
    <row r="16" spans="1:7" ht="18.75" customHeight="1" x14ac:dyDescent="0.2"/>
    <row r="17" ht="18.75" customHeight="1" x14ac:dyDescent="0.2"/>
    <row r="18" ht="18.75" customHeight="1" x14ac:dyDescent="0.2"/>
    <row r="19" ht="18.75" customHeight="1" x14ac:dyDescent="0.2"/>
    <row r="20" ht="26.25" customHeight="1" x14ac:dyDescent="0.2"/>
    <row r="21" ht="2.25" customHeight="1" x14ac:dyDescent="0.2"/>
    <row r="22" ht="24.75" customHeight="1" x14ac:dyDescent="0.2"/>
    <row r="23" ht="18.75" customHeight="1" x14ac:dyDescent="0.2"/>
    <row r="24" ht="18.75" customHeight="1" x14ac:dyDescent="0.2"/>
    <row r="25" ht="18.75" customHeight="1" x14ac:dyDescent="0.2"/>
    <row r="26" ht="24.75" customHeight="1" x14ac:dyDescent="0.2"/>
    <row r="27" ht="18.75" customHeight="1" x14ac:dyDescent="0.2"/>
    <row r="28" ht="18.75" customHeight="1" x14ac:dyDescent="0.2"/>
    <row r="29" ht="18.75" customHeight="1" x14ac:dyDescent="0.2"/>
  </sheetData>
  <sheetProtection selectLockedCells="1" selectUnlockedCells="1"/>
  <mergeCells count="1">
    <mergeCell ref="A1:F1"/>
  </mergeCells>
  <phoneticPr fontId="0" type="noConversion"/>
  <pageMargins left="0.89" right="0.48" top="3.5" bottom="1" header="0.13"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indexed="15"/>
    <pageSetUpPr fitToPage="1"/>
  </sheetPr>
  <dimension ref="A1:D30"/>
  <sheetViews>
    <sheetView zoomScaleNormal="100" workbookViewId="0">
      <selection activeCell="F19" sqref="F19"/>
    </sheetView>
  </sheetViews>
  <sheetFormatPr baseColWidth="10" defaultColWidth="11.42578125" defaultRowHeight="15" x14ac:dyDescent="0.25"/>
  <cols>
    <col min="1" max="1" width="27.7109375" style="258" customWidth="1"/>
    <col min="2" max="2" width="46.140625" style="259" customWidth="1"/>
    <col min="3" max="3" width="62.28515625" style="259" customWidth="1"/>
    <col min="4" max="4" width="47.5703125" style="260" customWidth="1"/>
    <col min="5" max="16384" width="11.42578125" style="255"/>
  </cols>
  <sheetData>
    <row r="1" spans="1:4" ht="47.25" customHeight="1" x14ac:dyDescent="0.2">
      <c r="A1" s="600" t="s">
        <v>276</v>
      </c>
      <c r="B1" s="601"/>
      <c r="C1" s="601"/>
      <c r="D1" s="601"/>
    </row>
    <row r="2" spans="1:4" ht="12.75" x14ac:dyDescent="0.2">
      <c r="A2" s="597" t="s">
        <v>2</v>
      </c>
      <c r="B2" s="599" t="s">
        <v>3</v>
      </c>
      <c r="C2" s="599" t="s">
        <v>4</v>
      </c>
      <c r="D2" s="602" t="s">
        <v>109</v>
      </c>
    </row>
    <row r="3" spans="1:4" ht="12.75" x14ac:dyDescent="0.2">
      <c r="A3" s="598"/>
      <c r="B3" s="599"/>
      <c r="C3" s="599"/>
      <c r="D3" s="602"/>
    </row>
    <row r="4" spans="1:4" s="256" customFormat="1" ht="18" customHeight="1" x14ac:dyDescent="0.2">
      <c r="A4" s="158" t="s">
        <v>6</v>
      </c>
      <c r="B4" s="159">
        <v>7.6999999999999999E-2</v>
      </c>
      <c r="C4" s="160">
        <v>0.14000000000000001</v>
      </c>
      <c r="D4" s="210" t="s">
        <v>7</v>
      </c>
    </row>
    <row r="5" spans="1:4" s="257" customFormat="1" ht="28.5" customHeight="1" x14ac:dyDescent="0.2">
      <c r="A5" s="161" t="s">
        <v>8</v>
      </c>
      <c r="B5" s="162" t="s">
        <v>130</v>
      </c>
      <c r="C5" s="163" t="s">
        <v>9</v>
      </c>
      <c r="D5" s="164" t="s">
        <v>10</v>
      </c>
    </row>
    <row r="6" spans="1:4" s="257" customFormat="1" ht="28.5" customHeight="1" x14ac:dyDescent="0.2">
      <c r="A6" s="158" t="s">
        <v>11</v>
      </c>
      <c r="B6" s="162" t="s">
        <v>134</v>
      </c>
      <c r="C6" s="165" t="s">
        <v>12</v>
      </c>
      <c r="D6" s="166" t="s">
        <v>13</v>
      </c>
    </row>
    <row r="7" spans="1:4" s="257" customFormat="1" ht="28.5" customHeight="1" x14ac:dyDescent="0.2">
      <c r="A7" s="161" t="s">
        <v>14</v>
      </c>
      <c r="B7" s="162" t="s">
        <v>135</v>
      </c>
      <c r="C7" s="163" t="s">
        <v>15</v>
      </c>
      <c r="D7" s="164" t="s">
        <v>16</v>
      </c>
    </row>
    <row r="8" spans="1:4" s="257" customFormat="1" ht="28.5" customHeight="1" x14ac:dyDescent="0.2">
      <c r="A8" s="158" t="s">
        <v>17</v>
      </c>
      <c r="B8" s="162" t="s">
        <v>136</v>
      </c>
      <c r="C8" s="165" t="s">
        <v>18</v>
      </c>
      <c r="D8" s="166" t="s">
        <v>19</v>
      </c>
    </row>
    <row r="9" spans="1:4" s="257" customFormat="1" ht="28.5" customHeight="1" x14ac:dyDescent="0.2">
      <c r="A9" s="161" t="s">
        <v>20</v>
      </c>
      <c r="B9" s="162" t="s">
        <v>137</v>
      </c>
      <c r="C9" s="163" t="s">
        <v>21</v>
      </c>
      <c r="D9" s="164" t="s">
        <v>22</v>
      </c>
    </row>
    <row r="10" spans="1:4" s="257" customFormat="1" ht="28.5" customHeight="1" x14ac:dyDescent="0.2">
      <c r="A10" s="158" t="s">
        <v>23</v>
      </c>
      <c r="B10" s="162" t="s">
        <v>138</v>
      </c>
      <c r="C10" s="165" t="s">
        <v>151</v>
      </c>
      <c r="D10" s="166" t="s">
        <v>24</v>
      </c>
    </row>
    <row r="11" spans="1:4" s="257" customFormat="1" ht="28.5" customHeight="1" x14ac:dyDescent="0.2">
      <c r="A11" s="161" t="s">
        <v>25</v>
      </c>
      <c r="B11" s="167" t="s">
        <v>117</v>
      </c>
      <c r="C11" s="163" t="s">
        <v>151</v>
      </c>
      <c r="D11" s="164" t="s">
        <v>26</v>
      </c>
    </row>
    <row r="12" spans="1:4" s="257" customFormat="1" ht="18.75" customHeight="1" x14ac:dyDescent="0.2">
      <c r="A12" s="158" t="s">
        <v>27</v>
      </c>
      <c r="B12" s="162" t="s">
        <v>130</v>
      </c>
      <c r="C12" s="162" t="s">
        <v>28</v>
      </c>
      <c r="D12" s="166" t="s">
        <v>29</v>
      </c>
    </row>
    <row r="13" spans="1:4" s="257" customFormat="1" ht="18.75" customHeight="1" x14ac:dyDescent="0.2">
      <c r="A13" s="161" t="s">
        <v>30</v>
      </c>
      <c r="B13" s="168" t="s">
        <v>131</v>
      </c>
      <c r="C13" s="168" t="s">
        <v>31</v>
      </c>
      <c r="D13" s="164" t="s">
        <v>32</v>
      </c>
    </row>
    <row r="14" spans="1:4" s="257" customFormat="1" ht="18.75" customHeight="1" x14ac:dyDescent="0.2">
      <c r="A14" s="158" t="s">
        <v>33</v>
      </c>
      <c r="B14" s="162" t="s">
        <v>132</v>
      </c>
      <c r="C14" s="162" t="s">
        <v>34</v>
      </c>
      <c r="D14" s="166" t="s">
        <v>35</v>
      </c>
    </row>
    <row r="15" spans="1:4" s="257" customFormat="1" ht="18.75" customHeight="1" x14ac:dyDescent="0.2">
      <c r="A15" s="161" t="s">
        <v>36</v>
      </c>
      <c r="B15" s="168" t="s">
        <v>37</v>
      </c>
      <c r="C15" s="168" t="s">
        <v>38</v>
      </c>
      <c r="D15" s="164" t="s">
        <v>39</v>
      </c>
    </row>
    <row r="16" spans="1:4" s="257" customFormat="1" ht="18.75" customHeight="1" x14ac:dyDescent="0.2">
      <c r="A16" s="158" t="s">
        <v>40</v>
      </c>
      <c r="B16" s="162" t="s">
        <v>133</v>
      </c>
      <c r="C16" s="162" t="s">
        <v>41</v>
      </c>
      <c r="D16" s="166" t="s">
        <v>42</v>
      </c>
    </row>
    <row r="17" spans="1:4" s="257" customFormat="1" ht="18.75" customHeight="1" x14ac:dyDescent="0.2">
      <c r="A17" s="169" t="s">
        <v>43</v>
      </c>
      <c r="B17" s="170" t="s">
        <v>139</v>
      </c>
      <c r="C17" s="170" t="s">
        <v>44</v>
      </c>
      <c r="D17" s="171" t="s">
        <v>45</v>
      </c>
    </row>
    <row r="18" spans="1:4" s="257" customFormat="1" ht="18.75" customHeight="1" x14ac:dyDescent="0.2">
      <c r="A18" s="158" t="s">
        <v>46</v>
      </c>
      <c r="B18" s="162" t="s">
        <v>140</v>
      </c>
      <c r="C18" s="162" t="s">
        <v>47</v>
      </c>
      <c r="D18" s="166" t="s">
        <v>48</v>
      </c>
    </row>
    <row r="19" spans="1:4" s="257" customFormat="1" ht="18.75" customHeight="1" x14ac:dyDescent="0.2">
      <c r="A19" s="169" t="s">
        <v>49</v>
      </c>
      <c r="B19" s="170" t="s">
        <v>141</v>
      </c>
      <c r="C19" s="170" t="s">
        <v>50</v>
      </c>
      <c r="D19" s="171" t="s">
        <v>51</v>
      </c>
    </row>
    <row r="20" spans="1:4" s="257" customFormat="1" ht="18.75" customHeight="1" x14ac:dyDescent="0.2">
      <c r="A20" s="172" t="s">
        <v>314</v>
      </c>
      <c r="B20" s="162" t="s">
        <v>142</v>
      </c>
      <c r="C20" s="162" t="s">
        <v>52</v>
      </c>
      <c r="D20" s="166" t="s">
        <v>53</v>
      </c>
    </row>
    <row r="21" spans="1:4" s="257" customFormat="1" ht="18.75" customHeight="1" x14ac:dyDescent="0.2">
      <c r="A21" s="169" t="s">
        <v>54</v>
      </c>
      <c r="B21" s="170" t="s">
        <v>143</v>
      </c>
      <c r="C21" s="170" t="s">
        <v>55</v>
      </c>
      <c r="D21" s="171" t="s">
        <v>56</v>
      </c>
    </row>
    <row r="22" spans="1:4" s="257" customFormat="1" ht="18.75" customHeight="1" x14ac:dyDescent="0.2">
      <c r="A22" s="158" t="s">
        <v>57</v>
      </c>
      <c r="B22" s="162" t="s">
        <v>144</v>
      </c>
      <c r="C22" s="162" t="s">
        <v>58</v>
      </c>
      <c r="D22" s="166" t="s">
        <v>59</v>
      </c>
    </row>
    <row r="23" spans="1:4" s="257" customFormat="1" ht="18.75" customHeight="1" x14ac:dyDescent="0.2">
      <c r="A23" s="169" t="s">
        <v>60</v>
      </c>
      <c r="B23" s="170" t="s">
        <v>145</v>
      </c>
      <c r="C23" s="170" t="s">
        <v>61</v>
      </c>
      <c r="D23" s="171" t="s">
        <v>62</v>
      </c>
    </row>
    <row r="24" spans="1:4" s="257" customFormat="1" ht="18.75" customHeight="1" x14ac:dyDescent="0.2">
      <c r="A24" s="158" t="s">
        <v>82</v>
      </c>
      <c r="B24" s="162" t="s">
        <v>146</v>
      </c>
      <c r="C24" s="162" t="s">
        <v>83</v>
      </c>
      <c r="D24" s="166" t="s">
        <v>84</v>
      </c>
    </row>
    <row r="25" spans="1:4" s="257" customFormat="1" ht="18.75" customHeight="1" x14ac:dyDescent="0.2">
      <c r="A25" s="169" t="s">
        <v>85</v>
      </c>
      <c r="B25" s="170" t="s">
        <v>139</v>
      </c>
      <c r="C25" s="170" t="s">
        <v>86</v>
      </c>
      <c r="D25" s="171" t="s">
        <v>87</v>
      </c>
    </row>
    <row r="26" spans="1:4" s="257" customFormat="1" ht="18.75" customHeight="1" x14ac:dyDescent="0.2">
      <c r="A26" s="158" t="s">
        <v>89</v>
      </c>
      <c r="B26" s="162" t="s">
        <v>147</v>
      </c>
      <c r="C26" s="162" t="s">
        <v>118</v>
      </c>
      <c r="D26" s="166" t="s">
        <v>119</v>
      </c>
    </row>
    <row r="27" spans="1:4" s="257" customFormat="1" ht="18.75" customHeight="1" x14ac:dyDescent="0.2">
      <c r="A27" s="161" t="s">
        <v>120</v>
      </c>
      <c r="B27" s="168" t="s">
        <v>148</v>
      </c>
      <c r="C27" s="168" t="s">
        <v>108</v>
      </c>
      <c r="D27" s="164" t="s">
        <v>105</v>
      </c>
    </row>
    <row r="28" spans="1:4" s="257" customFormat="1" ht="18.75" customHeight="1" x14ac:dyDescent="0.2">
      <c r="A28" s="161" t="s">
        <v>152</v>
      </c>
      <c r="B28" s="168" t="s">
        <v>153</v>
      </c>
      <c r="C28" s="168" t="s">
        <v>154</v>
      </c>
      <c r="D28" s="164" t="s">
        <v>163</v>
      </c>
    </row>
    <row r="29" spans="1:4" s="257" customFormat="1" ht="18.75" customHeight="1" thickBot="1" x14ac:dyDescent="0.25">
      <c r="A29" s="206" t="s">
        <v>164</v>
      </c>
      <c r="B29" s="207" t="s">
        <v>166</v>
      </c>
      <c r="C29" s="207" t="s">
        <v>167</v>
      </c>
      <c r="D29" s="208" t="s">
        <v>165</v>
      </c>
    </row>
    <row r="30" spans="1:4" s="257" customFormat="1" ht="18.75" customHeight="1" thickBot="1" x14ac:dyDescent="0.25">
      <c r="A30" s="209" t="s">
        <v>226</v>
      </c>
      <c r="B30" s="594" t="s">
        <v>227</v>
      </c>
      <c r="C30" s="595"/>
      <c r="D30" s="596"/>
    </row>
  </sheetData>
  <sheetProtection selectLockedCells="1" selectUnlockedCells="1"/>
  <mergeCells count="6">
    <mergeCell ref="B30:D30"/>
    <mergeCell ref="A2:A3"/>
    <mergeCell ref="B2:B3"/>
    <mergeCell ref="A1:D1"/>
    <mergeCell ref="C2:C3"/>
    <mergeCell ref="D2:D3"/>
  </mergeCells>
  <phoneticPr fontId="0" type="noConversion"/>
  <printOptions horizontalCentered="1"/>
  <pageMargins left="0.39370078740157483" right="0.39370078740157483" top="0.59055118110236227" bottom="0.39370078740157483" header="0.39370078740157483" footer="0.19685039370078741"/>
  <pageSetup paperSize="9" scale="77"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4">
    <tabColor theme="4"/>
  </sheetPr>
  <dimension ref="A1:J24"/>
  <sheetViews>
    <sheetView zoomScaleNormal="100" workbookViewId="0">
      <selection activeCell="F19" sqref="F19"/>
    </sheetView>
  </sheetViews>
  <sheetFormatPr baseColWidth="10" defaultColWidth="11.42578125" defaultRowHeight="12.75" x14ac:dyDescent="0.2"/>
  <cols>
    <col min="1" max="1" width="34.28515625" style="282" customWidth="1"/>
    <col min="2" max="2" width="1.5703125" style="282" customWidth="1"/>
    <col min="3" max="3" width="28" style="282" customWidth="1"/>
    <col min="4" max="4" width="1.5703125" style="282" customWidth="1"/>
    <col min="5" max="5" width="28" style="282" customWidth="1"/>
    <col min="6" max="16384" width="11.42578125" style="282"/>
  </cols>
  <sheetData>
    <row r="1" spans="1:10" s="281" customFormat="1" ht="42.75" customHeight="1" x14ac:dyDescent="0.25">
      <c r="A1" s="714" t="s">
        <v>489</v>
      </c>
      <c r="B1" s="714"/>
      <c r="C1" s="714"/>
      <c r="D1" s="714"/>
      <c r="E1" s="714"/>
    </row>
    <row r="2" spans="1:10" s="281" customFormat="1" ht="12" customHeight="1" x14ac:dyDescent="0.25">
      <c r="A2" s="519"/>
      <c r="B2" s="520"/>
      <c r="C2" s="520"/>
      <c r="D2" s="520"/>
      <c r="E2" s="520"/>
    </row>
    <row r="3" spans="1:10" ht="3" customHeight="1" thickBot="1" x14ac:dyDescent="0.25">
      <c r="A3" s="114"/>
      <c r="B3" s="18"/>
      <c r="C3" s="18"/>
      <c r="D3" s="18"/>
      <c r="E3" s="115"/>
    </row>
    <row r="4" spans="1:10" ht="25.5" customHeight="1" x14ac:dyDescent="0.2">
      <c r="A4" s="717" t="s">
        <v>0</v>
      </c>
      <c r="B4" s="542"/>
      <c r="C4" s="712" t="s">
        <v>214</v>
      </c>
      <c r="D4" s="486"/>
      <c r="E4" s="715" t="s">
        <v>161</v>
      </c>
      <c r="F4" s="315"/>
    </row>
    <row r="5" spans="1:10" s="283" customFormat="1" ht="69" customHeight="1" x14ac:dyDescent="0.2">
      <c r="A5" s="718"/>
      <c r="B5" s="68"/>
      <c r="C5" s="713"/>
      <c r="D5" s="50"/>
      <c r="E5" s="716"/>
    </row>
    <row r="6" spans="1:10" s="284" customFormat="1" ht="18.75" customHeight="1" x14ac:dyDescent="0.2">
      <c r="A6" s="543" t="s">
        <v>63</v>
      </c>
      <c r="B6" s="58"/>
      <c r="C6" s="58">
        <v>60.3</v>
      </c>
      <c r="D6" s="58"/>
      <c r="E6" s="456">
        <v>127.9</v>
      </c>
      <c r="G6" s="516"/>
      <c r="J6" s="517"/>
    </row>
    <row r="7" spans="1:10" s="284" customFormat="1" ht="18.75" customHeight="1" x14ac:dyDescent="0.2">
      <c r="A7" s="238" t="s">
        <v>64</v>
      </c>
      <c r="B7" s="58"/>
      <c r="C7" s="58">
        <v>218.95</v>
      </c>
      <c r="D7" s="58"/>
      <c r="E7" s="456">
        <v>167.33</v>
      </c>
      <c r="G7" s="284" t="s">
        <v>121</v>
      </c>
      <c r="J7" s="517"/>
    </row>
    <row r="8" spans="1:10" s="284" customFormat="1" ht="18.75" customHeight="1" x14ac:dyDescent="0.2">
      <c r="A8" s="544" t="s">
        <v>116</v>
      </c>
      <c r="B8" s="59"/>
      <c r="C8" s="59">
        <v>200</v>
      </c>
      <c r="D8" s="59"/>
      <c r="E8" s="471">
        <v>170</v>
      </c>
      <c r="J8" s="517"/>
    </row>
    <row r="9" spans="1:10" s="284" customFormat="1" ht="18.75" customHeight="1" x14ac:dyDescent="0.2">
      <c r="A9" s="543" t="s">
        <v>74</v>
      </c>
      <c r="B9" s="58"/>
      <c r="C9" s="58">
        <v>210</v>
      </c>
      <c r="D9" s="58"/>
      <c r="E9" s="456">
        <v>152.66999999999999</v>
      </c>
      <c r="J9" s="517"/>
    </row>
    <row r="10" spans="1:10" s="284" customFormat="1" ht="18.75" customHeight="1" x14ac:dyDescent="0.2">
      <c r="A10" s="238" t="s">
        <v>158</v>
      </c>
      <c r="B10" s="58"/>
      <c r="C10" s="58">
        <v>203.8</v>
      </c>
      <c r="D10" s="58"/>
      <c r="E10" s="456">
        <v>149.58000000000001</v>
      </c>
      <c r="I10" s="284" t="s">
        <v>121</v>
      </c>
      <c r="J10" s="517"/>
    </row>
    <row r="11" spans="1:10" s="284" customFormat="1" ht="18.75" customHeight="1" x14ac:dyDescent="0.2">
      <c r="A11" s="544" t="s">
        <v>66</v>
      </c>
      <c r="B11" s="59"/>
      <c r="C11" s="59">
        <v>206.6</v>
      </c>
      <c r="D11" s="126"/>
      <c r="E11" s="471">
        <v>130.75</v>
      </c>
      <c r="J11" s="517"/>
    </row>
    <row r="12" spans="1:10" s="284" customFormat="1" ht="18.75" customHeight="1" x14ac:dyDescent="0.2">
      <c r="A12" s="238" t="s">
        <v>67</v>
      </c>
      <c r="B12" s="58"/>
      <c r="C12" s="58">
        <v>225.89</v>
      </c>
      <c r="D12" s="58"/>
      <c r="E12" s="456">
        <v>259.97000000000003</v>
      </c>
      <c r="J12" s="517"/>
    </row>
    <row r="13" spans="1:10" s="284" customFormat="1" ht="18.75" customHeight="1" x14ac:dyDescent="0.2">
      <c r="A13" s="543" t="s">
        <v>113</v>
      </c>
      <c r="B13" s="58"/>
      <c r="C13" s="58">
        <v>400.85</v>
      </c>
      <c r="D13" s="127"/>
      <c r="E13" s="456">
        <v>168.45</v>
      </c>
      <c r="J13" s="517"/>
    </row>
    <row r="14" spans="1:10" s="284" customFormat="1" ht="18.75" customHeight="1" x14ac:dyDescent="0.2">
      <c r="A14" s="544" t="s">
        <v>69</v>
      </c>
      <c r="B14" s="59"/>
      <c r="C14" s="59">
        <v>401.12</v>
      </c>
      <c r="D14" s="126"/>
      <c r="E14" s="471">
        <v>156.87</v>
      </c>
      <c r="J14" s="517"/>
    </row>
    <row r="15" spans="1:10" s="284" customFormat="1" ht="18.75" customHeight="1" x14ac:dyDescent="0.2">
      <c r="A15" s="543" t="s">
        <v>107</v>
      </c>
      <c r="B15" s="58"/>
      <c r="C15" s="58">
        <v>300</v>
      </c>
      <c r="D15" s="127"/>
      <c r="E15" s="456">
        <v>143.72999999999999</v>
      </c>
      <c r="J15" s="517"/>
    </row>
    <row r="16" spans="1:10" s="284" customFormat="1" ht="18.75" customHeight="1" x14ac:dyDescent="0.2">
      <c r="A16" s="238" t="s">
        <v>70</v>
      </c>
      <c r="B16" s="58"/>
      <c r="C16" s="58">
        <v>104</v>
      </c>
      <c r="D16" s="127"/>
      <c r="E16" s="456">
        <v>125.24</v>
      </c>
      <c r="J16" s="517"/>
    </row>
    <row r="17" spans="1:10" s="284" customFormat="1" ht="18.75" customHeight="1" x14ac:dyDescent="0.2">
      <c r="A17" s="544" t="s">
        <v>71</v>
      </c>
      <c r="B17" s="59"/>
      <c r="C17" s="59">
        <v>200</v>
      </c>
      <c r="D17" s="126"/>
      <c r="E17" s="471">
        <v>117.09</v>
      </c>
      <c r="J17" s="517"/>
    </row>
    <row r="18" spans="1:10" s="284" customFormat="1" ht="18.75" customHeight="1" x14ac:dyDescent="0.2">
      <c r="A18" s="543" t="s">
        <v>75</v>
      </c>
      <c r="B18" s="58"/>
      <c r="C18" s="58">
        <v>390</v>
      </c>
      <c r="D18" s="58"/>
      <c r="E18" s="456">
        <v>143.15</v>
      </c>
      <c r="J18" s="517"/>
    </row>
    <row r="19" spans="1:10" s="284" customFormat="1" ht="18.75" customHeight="1" x14ac:dyDescent="0.2">
      <c r="A19" s="238" t="s">
        <v>76</v>
      </c>
      <c r="B19" s="58"/>
      <c r="C19" s="58">
        <v>388</v>
      </c>
      <c r="D19" s="58"/>
      <c r="E19" s="456">
        <v>144.22</v>
      </c>
      <c r="J19" s="517"/>
    </row>
    <row r="20" spans="1:10" s="284" customFormat="1" ht="18.75" customHeight="1" x14ac:dyDescent="0.2">
      <c r="A20" s="544" t="s">
        <v>386</v>
      </c>
      <c r="B20" s="59"/>
      <c r="C20" s="59">
        <v>323.35000000000002</v>
      </c>
      <c r="D20" s="126"/>
      <c r="E20" s="471">
        <v>171.4</v>
      </c>
      <c r="G20" s="518"/>
      <c r="J20" s="517"/>
    </row>
    <row r="21" spans="1:10" s="284" customFormat="1" ht="18.75" customHeight="1" x14ac:dyDescent="0.2">
      <c r="A21" s="238" t="s">
        <v>114</v>
      </c>
      <c r="B21" s="58"/>
      <c r="C21" s="58">
        <v>204.5</v>
      </c>
      <c r="D21" s="58"/>
      <c r="E21" s="456">
        <v>159.80000000000001</v>
      </c>
      <c r="G21" s="518"/>
      <c r="J21" s="517"/>
    </row>
    <row r="22" spans="1:10" s="284" customFormat="1" ht="18.75" customHeight="1" x14ac:dyDescent="0.2">
      <c r="A22" s="545" t="s">
        <v>78</v>
      </c>
      <c r="B22" s="58"/>
      <c r="C22" s="58">
        <v>207.26</v>
      </c>
      <c r="D22" s="58"/>
      <c r="E22" s="456">
        <v>141.44</v>
      </c>
      <c r="J22" s="517"/>
    </row>
    <row r="23" spans="1:10" s="284" customFormat="1" ht="18.75" customHeight="1" thickBot="1" x14ac:dyDescent="0.25">
      <c r="A23" s="546" t="s">
        <v>129</v>
      </c>
      <c r="B23" s="547"/>
      <c r="C23" s="547">
        <v>335.13</v>
      </c>
      <c r="D23" s="548">
        <v>152.16</v>
      </c>
      <c r="E23" s="549">
        <v>173.25</v>
      </c>
      <c r="J23" s="517"/>
    </row>
    <row r="24" spans="1:10" ht="15.75" customHeight="1" x14ac:dyDescent="0.2">
      <c r="A24" s="696"/>
      <c r="B24" s="696"/>
      <c r="C24" s="696"/>
      <c r="D24" s="696"/>
      <c r="E24" s="696"/>
    </row>
  </sheetData>
  <sheetProtection selectLockedCells="1" selectUnlockedCells="1"/>
  <mergeCells count="5">
    <mergeCell ref="C4:C5"/>
    <mergeCell ref="A1:E1"/>
    <mergeCell ref="E4:E5"/>
    <mergeCell ref="A24:E24"/>
    <mergeCell ref="A4:A5"/>
  </mergeCells>
  <phoneticPr fontId="24" type="noConversion"/>
  <pageMargins left="0.25" right="0.25" top="0.75" bottom="0.75" header="0.3" footer="0.3"/>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indexed="15"/>
  </sheetPr>
  <dimension ref="A1:E10"/>
  <sheetViews>
    <sheetView zoomScaleNormal="100" workbookViewId="0">
      <selection activeCell="F19" sqref="F19"/>
    </sheetView>
  </sheetViews>
  <sheetFormatPr baseColWidth="10" defaultColWidth="11.42578125" defaultRowHeight="15" x14ac:dyDescent="0.25"/>
  <cols>
    <col min="1" max="2" width="27.7109375" style="258" customWidth="1"/>
    <col min="3" max="4" width="36.7109375" style="259" customWidth="1"/>
    <col min="5" max="5" width="53.85546875" style="260" customWidth="1"/>
    <col min="6" max="16384" width="11.42578125" style="255"/>
  </cols>
  <sheetData>
    <row r="1" spans="1:5" ht="40.5" customHeight="1" x14ac:dyDescent="0.2">
      <c r="A1" s="606" t="s">
        <v>277</v>
      </c>
      <c r="B1" s="607"/>
      <c r="C1" s="608"/>
      <c r="D1" s="608"/>
      <c r="E1" s="609"/>
    </row>
    <row r="2" spans="1:5" ht="12.75" x14ac:dyDescent="0.2">
      <c r="A2" s="610" t="s">
        <v>2</v>
      </c>
      <c r="B2" s="599" t="s">
        <v>174</v>
      </c>
      <c r="C2" s="599" t="s">
        <v>3</v>
      </c>
      <c r="D2" s="599" t="s">
        <v>4</v>
      </c>
      <c r="E2" s="602" t="s">
        <v>109</v>
      </c>
    </row>
    <row r="3" spans="1:5" ht="12.75" customHeight="1" thickBot="1" x14ac:dyDescent="0.25">
      <c r="A3" s="610"/>
      <c r="B3" s="599"/>
      <c r="C3" s="599"/>
      <c r="D3" s="599"/>
      <c r="E3" s="602"/>
    </row>
    <row r="4" spans="1:5" s="257" customFormat="1" ht="18.75" customHeight="1" x14ac:dyDescent="0.2">
      <c r="A4" s="214" t="s">
        <v>82</v>
      </c>
      <c r="B4" s="215"/>
      <c r="C4" s="216" t="s">
        <v>172</v>
      </c>
      <c r="D4" s="217" t="s">
        <v>173</v>
      </c>
      <c r="E4" s="218" t="s">
        <v>84</v>
      </c>
    </row>
    <row r="5" spans="1:5" s="257" customFormat="1" ht="18.75" customHeight="1" x14ac:dyDescent="0.2">
      <c r="A5" s="219" t="s">
        <v>85</v>
      </c>
      <c r="B5" s="69">
        <v>2.4E-2</v>
      </c>
      <c r="C5" s="173" t="s">
        <v>175</v>
      </c>
      <c r="D5" s="173" t="s">
        <v>176</v>
      </c>
      <c r="E5" s="220" t="s">
        <v>87</v>
      </c>
    </row>
    <row r="6" spans="1:5" s="257" customFormat="1" ht="18.75" customHeight="1" x14ac:dyDescent="0.2">
      <c r="A6" s="221" t="s">
        <v>89</v>
      </c>
      <c r="B6" s="70">
        <v>4.2000000000000003E-2</v>
      </c>
      <c r="C6" s="174" t="s">
        <v>177</v>
      </c>
      <c r="D6" s="174" t="s">
        <v>178</v>
      </c>
      <c r="E6" s="222" t="s">
        <v>119</v>
      </c>
    </row>
    <row r="7" spans="1:5" s="257" customFormat="1" ht="18.75" customHeight="1" x14ac:dyDescent="0.2">
      <c r="A7" s="223" t="s">
        <v>120</v>
      </c>
      <c r="B7" s="71">
        <v>0</v>
      </c>
      <c r="C7" s="175" t="s">
        <v>177</v>
      </c>
      <c r="D7" s="175" t="s">
        <v>179</v>
      </c>
      <c r="E7" s="224" t="s">
        <v>105</v>
      </c>
    </row>
    <row r="8" spans="1:5" s="257" customFormat="1" ht="18.75" customHeight="1" x14ac:dyDescent="0.2">
      <c r="A8" s="221" t="s">
        <v>152</v>
      </c>
      <c r="B8" s="70">
        <v>1.4999999999999999E-2</v>
      </c>
      <c r="C8" s="174" t="s">
        <v>180</v>
      </c>
      <c r="D8" s="174" t="s">
        <v>181</v>
      </c>
      <c r="E8" s="222" t="s">
        <v>163</v>
      </c>
    </row>
    <row r="9" spans="1:5" s="257" customFormat="1" ht="18.75" customHeight="1" thickBot="1" x14ac:dyDescent="0.25">
      <c r="A9" s="225" t="s">
        <v>164</v>
      </c>
      <c r="B9" s="211">
        <v>3.5999999999999997E-2</v>
      </c>
      <c r="C9" s="212" t="s">
        <v>182</v>
      </c>
      <c r="D9" s="212" t="s">
        <v>183</v>
      </c>
      <c r="E9" s="226" t="s">
        <v>165</v>
      </c>
    </row>
    <row r="10" spans="1:5" ht="18.75" customHeight="1" thickBot="1" x14ac:dyDescent="0.25">
      <c r="A10" s="213" t="s">
        <v>226</v>
      </c>
      <c r="B10" s="603" t="s">
        <v>227</v>
      </c>
      <c r="C10" s="604"/>
      <c r="D10" s="604"/>
      <c r="E10" s="605"/>
    </row>
  </sheetData>
  <sheetProtection selectLockedCells="1" selectUnlockedCells="1"/>
  <mergeCells count="7">
    <mergeCell ref="B10:E10"/>
    <mergeCell ref="A1:E1"/>
    <mergeCell ref="A2:A3"/>
    <mergeCell ref="C2:C3"/>
    <mergeCell ref="D2:D3"/>
    <mergeCell ref="E2:E3"/>
    <mergeCell ref="B2:B3"/>
  </mergeCells>
  <pageMargins left="0.39370078740157483" right="0.31496062992125984" top="0.74803149606299213" bottom="0.74803149606299213" header="0.31496062992125984" footer="0.31496062992125984"/>
  <pageSetup paperSize="9" scale="75" orientation="landscape" horizontalDpi="3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theme="8" tint="0.79998168889431442"/>
    <pageSetUpPr fitToPage="1"/>
  </sheetPr>
  <dimension ref="A1:E50"/>
  <sheetViews>
    <sheetView topLeftCell="A13" zoomScaleNormal="100" workbookViewId="0">
      <selection activeCell="F19" sqref="F19"/>
    </sheetView>
  </sheetViews>
  <sheetFormatPr baseColWidth="10" defaultColWidth="11.42578125" defaultRowHeight="14.25" x14ac:dyDescent="0.2"/>
  <cols>
    <col min="1" max="1" width="28.85546875" style="275" customWidth="1"/>
    <col min="2" max="2" width="42.140625" style="274" customWidth="1"/>
    <col min="3" max="3" width="114.5703125" style="277" customWidth="1"/>
    <col min="4" max="16384" width="11.42578125" style="274"/>
  </cols>
  <sheetData>
    <row r="1" spans="1:5" s="265" customFormat="1" ht="33.75" customHeight="1" thickTop="1" x14ac:dyDescent="0.2">
      <c r="A1" s="611" t="s">
        <v>464</v>
      </c>
      <c r="B1" s="612"/>
      <c r="C1" s="613"/>
      <c r="E1" s="266"/>
    </row>
    <row r="2" spans="1:5" s="267" customFormat="1" ht="25.5" customHeight="1" thickBot="1" x14ac:dyDescent="0.3">
      <c r="A2" s="176" t="s">
        <v>0</v>
      </c>
      <c r="B2" s="177" t="s">
        <v>149</v>
      </c>
      <c r="C2" s="178" t="s">
        <v>150</v>
      </c>
    </row>
    <row r="3" spans="1:5" s="269" customFormat="1" ht="30" customHeight="1" x14ac:dyDescent="0.2">
      <c r="A3" s="179" t="s">
        <v>63</v>
      </c>
      <c r="B3" s="180" t="s">
        <v>430</v>
      </c>
      <c r="C3" s="227" t="s">
        <v>429</v>
      </c>
      <c r="D3" s="268"/>
    </row>
    <row r="4" spans="1:5" s="269" customFormat="1" ht="30" customHeight="1" x14ac:dyDescent="0.2">
      <c r="A4" s="181" t="s">
        <v>64</v>
      </c>
      <c r="B4" s="139" t="s">
        <v>432</v>
      </c>
      <c r="C4" s="182" t="s">
        <v>431</v>
      </c>
    </row>
    <row r="5" spans="1:5" s="269" customFormat="1" ht="30" customHeight="1" x14ac:dyDescent="0.2">
      <c r="A5" s="183" t="s">
        <v>73</v>
      </c>
      <c r="B5" s="139" t="s">
        <v>434</v>
      </c>
      <c r="C5" s="182" t="s">
        <v>433</v>
      </c>
    </row>
    <row r="6" spans="1:5" s="269" customFormat="1" ht="30" customHeight="1" x14ac:dyDescent="0.2">
      <c r="A6" s="183" t="s">
        <v>74</v>
      </c>
      <c r="B6" s="138" t="s">
        <v>436</v>
      </c>
      <c r="C6" s="182" t="s">
        <v>435</v>
      </c>
    </row>
    <row r="7" spans="1:5" s="269" customFormat="1" ht="33" customHeight="1" x14ac:dyDescent="0.2">
      <c r="A7" s="183" t="s">
        <v>65</v>
      </c>
      <c r="B7" s="138" t="s">
        <v>438</v>
      </c>
      <c r="C7" s="182" t="s">
        <v>437</v>
      </c>
    </row>
    <row r="8" spans="1:5" s="269" customFormat="1" ht="30" customHeight="1" x14ac:dyDescent="0.2">
      <c r="A8" s="181" t="s">
        <v>66</v>
      </c>
      <c r="B8" s="140" t="s">
        <v>490</v>
      </c>
      <c r="C8" s="570" t="s">
        <v>462</v>
      </c>
    </row>
    <row r="9" spans="1:5" s="269" customFormat="1" ht="30" customHeight="1" x14ac:dyDescent="0.2">
      <c r="A9" s="183" t="s">
        <v>67</v>
      </c>
      <c r="B9" s="138" t="s">
        <v>440</v>
      </c>
      <c r="C9" s="182" t="s">
        <v>439</v>
      </c>
    </row>
    <row r="10" spans="1:5" s="270" customFormat="1" ht="30" customHeight="1" x14ac:dyDescent="0.2">
      <c r="A10" s="183" t="s">
        <v>68</v>
      </c>
      <c r="B10" s="138" t="s">
        <v>442</v>
      </c>
      <c r="C10" s="182" t="s">
        <v>441</v>
      </c>
    </row>
    <row r="11" spans="1:5" s="269" customFormat="1" ht="30" customHeight="1" x14ac:dyDescent="0.2">
      <c r="A11" s="183" t="s">
        <v>69</v>
      </c>
      <c r="B11" s="138" t="s">
        <v>444</v>
      </c>
      <c r="C11" s="182" t="s">
        <v>443</v>
      </c>
    </row>
    <row r="12" spans="1:5" s="269" customFormat="1" ht="30" customHeight="1" x14ac:dyDescent="0.2">
      <c r="A12" s="183" t="s">
        <v>107</v>
      </c>
      <c r="B12" s="141" t="s">
        <v>457</v>
      </c>
      <c r="C12" s="182" t="s">
        <v>456</v>
      </c>
    </row>
    <row r="13" spans="1:5" s="269" customFormat="1" ht="30" customHeight="1" x14ac:dyDescent="0.2">
      <c r="A13" s="183" t="s">
        <v>70</v>
      </c>
      <c r="B13" s="138" t="s">
        <v>445</v>
      </c>
      <c r="C13" s="182" t="s">
        <v>446</v>
      </c>
    </row>
    <row r="14" spans="1:5" s="269" customFormat="1" ht="30" customHeight="1" x14ac:dyDescent="0.2">
      <c r="A14" s="183" t="s">
        <v>71</v>
      </c>
      <c r="B14" s="138" t="s">
        <v>448</v>
      </c>
      <c r="C14" s="182" t="s">
        <v>447</v>
      </c>
    </row>
    <row r="15" spans="1:5" s="269" customFormat="1" ht="30" customHeight="1" x14ac:dyDescent="0.2">
      <c r="A15" s="181" t="s">
        <v>75</v>
      </c>
      <c r="B15" s="140" t="s">
        <v>491</v>
      </c>
      <c r="C15" s="570" t="s">
        <v>463</v>
      </c>
    </row>
    <row r="16" spans="1:5" s="269" customFormat="1" ht="30" customHeight="1" x14ac:dyDescent="0.2">
      <c r="A16" s="183" t="s">
        <v>111</v>
      </c>
      <c r="B16" s="138" t="s">
        <v>458</v>
      </c>
      <c r="C16" s="228" t="s">
        <v>449</v>
      </c>
      <c r="D16" s="268"/>
    </row>
    <row r="17" spans="1:4" s="271" customFormat="1" ht="30" customHeight="1" x14ac:dyDescent="0.2">
      <c r="A17" s="183" t="s">
        <v>77</v>
      </c>
      <c r="B17" s="140" t="s">
        <v>451</v>
      </c>
      <c r="C17" s="228" t="s">
        <v>450</v>
      </c>
    </row>
    <row r="18" spans="1:4" s="269" customFormat="1" ht="30" customHeight="1" x14ac:dyDescent="0.2">
      <c r="A18" s="183" t="s">
        <v>72</v>
      </c>
      <c r="B18" s="141" t="s">
        <v>453</v>
      </c>
      <c r="C18" s="228" t="s">
        <v>452</v>
      </c>
      <c r="D18" s="268"/>
    </row>
    <row r="19" spans="1:4" s="272" customFormat="1" ht="30" customHeight="1" x14ac:dyDescent="0.2">
      <c r="A19" s="183" t="s">
        <v>110</v>
      </c>
      <c r="B19" s="140" t="s">
        <v>492</v>
      </c>
      <c r="C19" s="570" t="s">
        <v>389</v>
      </c>
    </row>
    <row r="20" spans="1:4" s="269" customFormat="1" ht="30" customHeight="1" thickBot="1" x14ac:dyDescent="0.25">
      <c r="A20" s="184" t="s">
        <v>128</v>
      </c>
      <c r="B20" s="185" t="s">
        <v>455</v>
      </c>
      <c r="C20" s="186" t="s">
        <v>454</v>
      </c>
    </row>
    <row r="21" spans="1:4" s="273" customFormat="1" ht="24.75" customHeight="1" x14ac:dyDescent="0.2">
      <c r="A21" s="275"/>
      <c r="C21" s="276"/>
    </row>
    <row r="22" spans="1:4" s="273" customFormat="1" ht="18.75" customHeight="1" x14ac:dyDescent="0.2">
      <c r="A22" s="275"/>
      <c r="C22" s="277"/>
    </row>
    <row r="23" spans="1:4" s="273" customFormat="1" ht="18.75" customHeight="1" x14ac:dyDescent="0.2">
      <c r="A23" s="275"/>
      <c r="C23" s="277"/>
    </row>
    <row r="24" spans="1:4" s="273" customFormat="1" ht="18.75" customHeight="1" x14ac:dyDescent="0.2">
      <c r="A24" s="275"/>
      <c r="C24" s="276"/>
    </row>
    <row r="25" spans="1:4" s="273" customFormat="1" ht="24.75" customHeight="1" x14ac:dyDescent="0.2">
      <c r="A25" s="275"/>
      <c r="C25" s="276"/>
    </row>
    <row r="26" spans="1:4" s="273" customFormat="1" ht="18.75" customHeight="1" x14ac:dyDescent="0.2">
      <c r="A26" s="275"/>
      <c r="C26" s="276"/>
    </row>
    <row r="27" spans="1:4" s="273" customFormat="1" ht="18.75" customHeight="1" x14ac:dyDescent="0.2">
      <c r="A27" s="278"/>
      <c r="C27" s="276"/>
    </row>
    <row r="28" spans="1:4" s="273" customFormat="1" ht="18.75" customHeight="1" x14ac:dyDescent="0.2">
      <c r="C28" s="279"/>
    </row>
    <row r="29" spans="1:4" s="273" customFormat="1" x14ac:dyDescent="0.2">
      <c r="A29" s="278"/>
      <c r="C29" s="276"/>
    </row>
    <row r="30" spans="1:4" s="273" customFormat="1" x14ac:dyDescent="0.2">
      <c r="A30" s="278"/>
      <c r="C30" s="276"/>
    </row>
    <row r="31" spans="1:4" s="273" customFormat="1" x14ac:dyDescent="0.2">
      <c r="A31" s="278"/>
      <c r="C31" s="276"/>
    </row>
    <row r="32" spans="1:4" s="273" customFormat="1" x14ac:dyDescent="0.2">
      <c r="A32" s="278"/>
      <c r="C32" s="276"/>
    </row>
    <row r="33" spans="1:3" s="273" customFormat="1" x14ac:dyDescent="0.2">
      <c r="A33" s="278"/>
      <c r="C33" s="276"/>
    </row>
    <row r="34" spans="1:3" s="273" customFormat="1" x14ac:dyDescent="0.2">
      <c r="A34" s="278"/>
      <c r="C34" s="276"/>
    </row>
    <row r="35" spans="1:3" s="273" customFormat="1" x14ac:dyDescent="0.2">
      <c r="A35" s="278"/>
      <c r="C35" s="276"/>
    </row>
    <row r="36" spans="1:3" s="273" customFormat="1" x14ac:dyDescent="0.2">
      <c r="A36" s="278"/>
      <c r="C36" s="276"/>
    </row>
    <row r="37" spans="1:3" s="273" customFormat="1" x14ac:dyDescent="0.2">
      <c r="A37" s="278"/>
      <c r="C37" s="276"/>
    </row>
    <row r="38" spans="1:3" s="273" customFormat="1" x14ac:dyDescent="0.2">
      <c r="A38" s="278"/>
      <c r="C38" s="276"/>
    </row>
    <row r="39" spans="1:3" s="273" customFormat="1" x14ac:dyDescent="0.2">
      <c r="A39" s="278"/>
      <c r="C39" s="276"/>
    </row>
    <row r="40" spans="1:3" s="273" customFormat="1" x14ac:dyDescent="0.2">
      <c r="A40" s="278"/>
      <c r="C40" s="276"/>
    </row>
    <row r="41" spans="1:3" s="273" customFormat="1" x14ac:dyDescent="0.2">
      <c r="A41" s="278"/>
      <c r="C41" s="276"/>
    </row>
    <row r="42" spans="1:3" s="273" customFormat="1" x14ac:dyDescent="0.2">
      <c r="A42" s="278"/>
      <c r="C42" s="276"/>
    </row>
    <row r="43" spans="1:3" s="273" customFormat="1" x14ac:dyDescent="0.2">
      <c r="A43" s="278"/>
      <c r="C43" s="276"/>
    </row>
    <row r="44" spans="1:3" s="273" customFormat="1" x14ac:dyDescent="0.2">
      <c r="A44" s="278"/>
      <c r="C44" s="276"/>
    </row>
    <row r="45" spans="1:3" s="273" customFormat="1" x14ac:dyDescent="0.2">
      <c r="A45" s="278"/>
      <c r="C45" s="276"/>
    </row>
    <row r="46" spans="1:3" s="273" customFormat="1" x14ac:dyDescent="0.2">
      <c r="A46" s="278"/>
      <c r="C46" s="276"/>
    </row>
    <row r="47" spans="1:3" s="273" customFormat="1" x14ac:dyDescent="0.2">
      <c r="A47" s="278"/>
      <c r="C47" s="276"/>
    </row>
    <row r="48" spans="1:3" s="273" customFormat="1" x14ac:dyDescent="0.2">
      <c r="A48" s="278"/>
      <c r="C48" s="276"/>
    </row>
    <row r="49" spans="1:3" s="273" customFormat="1" x14ac:dyDescent="0.2">
      <c r="A49" s="278"/>
      <c r="C49" s="276"/>
    </row>
    <row r="50" spans="1:3" s="273" customFormat="1" x14ac:dyDescent="0.2">
      <c r="A50" s="278"/>
      <c r="C50" s="276"/>
    </row>
  </sheetData>
  <sheetProtection selectLockedCells="1" selectUnlockedCells="1"/>
  <mergeCells count="1">
    <mergeCell ref="A1:C1"/>
  </mergeCells>
  <phoneticPr fontId="24" type="noConversion"/>
  <hyperlinks>
    <hyperlink ref="C14" r:id="rId1" xr:uid="{00000000-0004-0000-0300-000000000000}"/>
    <hyperlink ref="C20" r:id="rId2" xr:uid="{00000000-0004-0000-0300-000001000000}"/>
    <hyperlink ref="C19" r:id="rId3" xr:uid="{00000000-0004-0000-0300-000002000000}"/>
    <hyperlink ref="C3" r:id="rId4" xr:uid="{00000000-0004-0000-0300-000003000000}"/>
    <hyperlink ref="C4" r:id="rId5" xr:uid="{00000000-0004-0000-0300-000004000000}"/>
    <hyperlink ref="C5" r:id="rId6" xr:uid="{00000000-0004-0000-0300-000005000000}"/>
    <hyperlink ref="C7" r:id="rId7" xr:uid="{00000000-0004-0000-0300-000006000000}"/>
    <hyperlink ref="C8" r:id="rId8" xr:uid="{00000000-0004-0000-0300-000007000000}"/>
    <hyperlink ref="C9" r:id="rId9" xr:uid="{00000000-0004-0000-0300-000008000000}"/>
    <hyperlink ref="C10" r:id="rId10" xr:uid="{00000000-0004-0000-0300-000009000000}"/>
    <hyperlink ref="C11" r:id="rId11" xr:uid="{00000000-0004-0000-0300-00000A000000}"/>
    <hyperlink ref="C13" r:id="rId12" xr:uid="{00000000-0004-0000-0300-00000B000000}"/>
    <hyperlink ref="C17" r:id="rId13" xr:uid="{00000000-0004-0000-0300-00000C000000}"/>
    <hyperlink ref="C12" r:id="rId14" xr:uid="{00000000-0004-0000-0300-00000D000000}"/>
    <hyperlink ref="C6" r:id="rId15" xr:uid="{00000000-0004-0000-0300-00000E000000}"/>
    <hyperlink ref="C16" r:id="rId16" xr:uid="{00000000-0004-0000-0300-00000F000000}"/>
    <hyperlink ref="C18" r:id="rId17" xr:uid="{00000000-0004-0000-0300-000010000000}"/>
    <hyperlink ref="C15" r:id="rId18" xr:uid="{00000000-0004-0000-0300-000011000000}"/>
  </hyperlinks>
  <pageMargins left="0.56999999999999995" right="0.46" top="0.42" bottom="0.64" header="0" footer="0"/>
  <pageSetup paperSize="9" scale="76" orientation="landscape" r:id="rId1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7030A0"/>
    <pageSetUpPr fitToPage="1"/>
  </sheetPr>
  <dimension ref="A1:I34"/>
  <sheetViews>
    <sheetView zoomScale="85" zoomScaleNormal="85" workbookViewId="0">
      <selection activeCell="D8" sqref="D8"/>
    </sheetView>
  </sheetViews>
  <sheetFormatPr baseColWidth="10" defaultColWidth="11.42578125" defaultRowHeight="12.75" x14ac:dyDescent="0.2"/>
  <cols>
    <col min="1" max="1" width="32.140625" style="282" customWidth="1"/>
    <col min="2" max="3" width="22.85546875" style="282" customWidth="1"/>
    <col min="4" max="5" width="22.85546875" style="154" customWidth="1"/>
    <col min="6" max="9" width="22.85546875" style="290" customWidth="1"/>
    <col min="10" max="16384" width="11.42578125" style="282"/>
  </cols>
  <sheetData>
    <row r="1" spans="1:9" s="280" customFormat="1" ht="39" customHeight="1" x14ac:dyDescent="0.35">
      <c r="A1" s="615" t="s">
        <v>423</v>
      </c>
      <c r="B1" s="615"/>
      <c r="C1" s="615"/>
      <c r="D1" s="615"/>
      <c r="E1" s="615"/>
      <c r="F1" s="615"/>
      <c r="G1" s="615"/>
      <c r="H1" s="615"/>
      <c r="I1" s="615"/>
    </row>
    <row r="2" spans="1:9" s="281" customFormat="1" ht="9" customHeight="1" x14ac:dyDescent="0.25">
      <c r="A2" s="2"/>
      <c r="B2" s="2"/>
      <c r="C2" s="3"/>
      <c r="D2" s="2"/>
      <c r="E2" s="3"/>
      <c r="F2" s="89"/>
      <c r="G2" s="90"/>
      <c r="H2" s="89"/>
      <c r="I2" s="90"/>
    </row>
    <row r="3" spans="1:9" ht="3" customHeight="1" thickBot="1" x14ac:dyDescent="0.25">
      <c r="A3" s="10"/>
      <c r="B3" s="11"/>
      <c r="C3" s="11"/>
      <c r="D3" s="96"/>
      <c r="E3" s="96"/>
      <c r="F3" s="91"/>
      <c r="G3" s="91"/>
      <c r="H3" s="91"/>
      <c r="I3" s="91"/>
    </row>
    <row r="4" spans="1:9" ht="25.5" customHeight="1" thickTop="1" x14ac:dyDescent="0.2">
      <c r="A4" s="625" t="s">
        <v>0</v>
      </c>
      <c r="B4" s="629" t="s">
        <v>229</v>
      </c>
      <c r="C4" s="630"/>
      <c r="D4" s="633" t="s">
        <v>484</v>
      </c>
      <c r="E4" s="634"/>
      <c r="F4" s="616" t="s">
        <v>230</v>
      </c>
      <c r="G4" s="617"/>
      <c r="H4" s="620" t="s">
        <v>211</v>
      </c>
      <c r="I4" s="617"/>
    </row>
    <row r="5" spans="1:9" s="283" customFormat="1" ht="25.5" customHeight="1" thickBot="1" x14ac:dyDescent="0.25">
      <c r="A5" s="626"/>
      <c r="B5" s="631"/>
      <c r="C5" s="632"/>
      <c r="D5" s="635"/>
      <c r="E5" s="636"/>
      <c r="F5" s="618"/>
      <c r="G5" s="619"/>
      <c r="H5" s="621"/>
      <c r="I5" s="619"/>
    </row>
    <row r="6" spans="1:9" s="154" customFormat="1" ht="25.5" customHeight="1" thickBot="1" x14ac:dyDescent="0.25">
      <c r="A6" s="627"/>
      <c r="B6" s="622" t="s">
        <v>197</v>
      </c>
      <c r="C6" s="623"/>
      <c r="D6" s="622" t="s">
        <v>197</v>
      </c>
      <c r="E6" s="637"/>
      <c r="F6" s="624" t="s">
        <v>197</v>
      </c>
      <c r="G6" s="623"/>
      <c r="H6" s="622" t="s">
        <v>210</v>
      </c>
      <c r="I6" s="623"/>
    </row>
    <row r="7" spans="1:9" ht="34.5" customHeight="1" thickBot="1" x14ac:dyDescent="0.25">
      <c r="A7" s="628"/>
      <c r="B7" s="229" t="s">
        <v>422</v>
      </c>
      <c r="C7" s="229" t="s">
        <v>399</v>
      </c>
      <c r="D7" s="229" t="s">
        <v>422</v>
      </c>
      <c r="E7" s="229" t="s">
        <v>399</v>
      </c>
      <c r="F7" s="229" t="s">
        <v>422</v>
      </c>
      <c r="G7" s="229" t="s">
        <v>399</v>
      </c>
      <c r="H7" s="229" t="s">
        <v>422</v>
      </c>
      <c r="I7" s="229" t="s">
        <v>399</v>
      </c>
    </row>
    <row r="8" spans="1:9" s="284" customFormat="1" ht="21" customHeight="1" x14ac:dyDescent="0.2">
      <c r="A8" s="230" t="s">
        <v>63</v>
      </c>
      <c r="B8" s="231">
        <f>'T. 1.1. GRADO'!B7</f>
        <v>12.62</v>
      </c>
      <c r="C8" s="231">
        <v>12.62</v>
      </c>
      <c r="D8" s="231">
        <f>'T.3.1. MÁSTER Habilitante'!B8</f>
        <v>13.680000000000001</v>
      </c>
      <c r="E8" s="232">
        <v>13.680000000000001</v>
      </c>
      <c r="F8" s="231">
        <f>'T.3.2. MÁSTER NO Habilitante'!B8</f>
        <v>13.680000000000001</v>
      </c>
      <c r="G8" s="231">
        <v>13.680000000000001</v>
      </c>
      <c r="H8" s="231">
        <f>'T.4.1Tutela Académica DOCTORADO'!C6</f>
        <v>60.3</v>
      </c>
      <c r="I8" s="233">
        <v>60.3</v>
      </c>
    </row>
    <row r="9" spans="1:9" s="284" customFormat="1" ht="21" customHeight="1" x14ac:dyDescent="0.2">
      <c r="A9" s="234" t="s">
        <v>64</v>
      </c>
      <c r="B9" s="83">
        <f>'T. 1.1. GRADO'!B8</f>
        <v>18.737500000000001</v>
      </c>
      <c r="C9" s="104">
        <v>18.737500000000001</v>
      </c>
      <c r="D9" s="83">
        <f>'T.3.1. MÁSTER Habilitante'!B9</f>
        <v>23.015000000000001</v>
      </c>
      <c r="E9" s="112">
        <v>23.015000000000001</v>
      </c>
      <c r="F9" s="58">
        <f>'T.3.2. MÁSTER NO Habilitante'!B9</f>
        <v>37.4</v>
      </c>
      <c r="G9" s="83">
        <v>37.4</v>
      </c>
      <c r="H9" s="83">
        <f>'T.4.1Tutela Académica DOCTORADO'!C7</f>
        <v>218.95</v>
      </c>
      <c r="I9" s="235">
        <v>218.95</v>
      </c>
    </row>
    <row r="10" spans="1:9" s="284" customFormat="1" ht="21" customHeight="1" x14ac:dyDescent="0.2">
      <c r="A10" s="236" t="s">
        <v>341</v>
      </c>
      <c r="B10" s="245">
        <f>'T. 1.1. GRADO'!B9</f>
        <v>12.21</v>
      </c>
      <c r="C10" s="245">
        <v>16.276666666666667</v>
      </c>
      <c r="D10" s="245">
        <f>'T.3.1. MÁSTER Habilitante'!B10</f>
        <v>18.899999999999999</v>
      </c>
      <c r="E10" s="246">
        <v>25.21</v>
      </c>
      <c r="F10" s="249">
        <f>'T.3.2. MÁSTER NO Habilitante'!B10</f>
        <v>23.835000000000001</v>
      </c>
      <c r="G10" s="245">
        <v>31.78</v>
      </c>
      <c r="H10" s="84">
        <f>'T.4.1Tutela Académica DOCTORADO'!C8</f>
        <v>200</v>
      </c>
      <c r="I10" s="237">
        <v>200</v>
      </c>
    </row>
    <row r="11" spans="1:9" s="284" customFormat="1" ht="21" customHeight="1" x14ac:dyDescent="0.2">
      <c r="A11" s="238" t="s">
        <v>480</v>
      </c>
      <c r="B11" s="83">
        <f>'T. 1.1. GRADO'!B10</f>
        <v>16.130000000000003</v>
      </c>
      <c r="C11" s="104">
        <v>16.130000000000003</v>
      </c>
      <c r="D11" s="83">
        <f>'T.3.1. MÁSTER Habilitante'!B11</f>
        <v>24.98</v>
      </c>
      <c r="E11" s="112">
        <v>24.98</v>
      </c>
      <c r="F11" s="58">
        <f>'T.3.2. MÁSTER NO Habilitante'!B11</f>
        <v>27.55</v>
      </c>
      <c r="G11" s="83">
        <v>27.55</v>
      </c>
      <c r="H11" s="83">
        <f>'T.4.1Tutela Académica DOCTORADO'!C9</f>
        <v>210</v>
      </c>
      <c r="I11" s="235">
        <v>210</v>
      </c>
    </row>
    <row r="12" spans="1:9" s="284" customFormat="1" ht="21" customHeight="1" x14ac:dyDescent="0.2">
      <c r="A12" s="238" t="s">
        <v>481</v>
      </c>
      <c r="B12" s="242">
        <f>'T. 1.1. GRADO'!B11</f>
        <v>11.712499999999999</v>
      </c>
      <c r="C12" s="243">
        <v>12.595000000000001</v>
      </c>
      <c r="D12" s="242">
        <f>'T.3.1. MÁSTER Habilitante'!B12</f>
        <v>11.797500000000001</v>
      </c>
      <c r="E12" s="247">
        <v>18.875</v>
      </c>
      <c r="F12" s="248">
        <f>'T.3.2. MÁSTER NO Habilitante'!B12</f>
        <v>13.615000000000002</v>
      </c>
      <c r="G12" s="242">
        <v>21.785</v>
      </c>
      <c r="H12" s="83">
        <f>'T.4.1Tutela Académica DOCTORADO'!C10</f>
        <v>203.8</v>
      </c>
      <c r="I12" s="235">
        <v>203.8</v>
      </c>
    </row>
    <row r="13" spans="1:9" s="284" customFormat="1" ht="21" customHeight="1" x14ac:dyDescent="0.2">
      <c r="A13" s="236" t="s">
        <v>374</v>
      </c>
      <c r="B13" s="84">
        <f>'T. 1.1. GRADO'!B12</f>
        <v>13.026</v>
      </c>
      <c r="C13" s="84">
        <v>13.026</v>
      </c>
      <c r="D13" s="245">
        <f>'T.3.1. MÁSTER Habilitante'!B13</f>
        <v>18.725000000000001</v>
      </c>
      <c r="E13" s="246">
        <v>18.510000000000002</v>
      </c>
      <c r="F13" s="59">
        <f>'T.3.2. MÁSTER NO Habilitante'!B13</f>
        <v>27.308000000000003</v>
      </c>
      <c r="G13" s="84">
        <v>27.308000000000003</v>
      </c>
      <c r="H13" s="84">
        <f>'T.4.1Tutela Académica DOCTORADO'!C11</f>
        <v>206.6</v>
      </c>
      <c r="I13" s="237">
        <v>206.6</v>
      </c>
    </row>
    <row r="14" spans="1:9" s="284" customFormat="1" ht="21" customHeight="1" x14ac:dyDescent="0.2">
      <c r="A14" s="238" t="s">
        <v>343</v>
      </c>
      <c r="B14" s="83">
        <f>'T. 1.1. GRADO'!B13</f>
        <v>15.805000000000001</v>
      </c>
      <c r="C14" s="104">
        <v>15.805000000000001</v>
      </c>
      <c r="D14" s="83">
        <f>'T.3.1. MÁSTER Habilitante'!B14</f>
        <v>15.805000000000001</v>
      </c>
      <c r="E14" s="112">
        <v>15.805000000000001</v>
      </c>
      <c r="F14" s="58">
        <f>'T.3.2. MÁSTER NO Habilitante'!B14</f>
        <v>15.805000000000001</v>
      </c>
      <c r="G14" s="83">
        <v>15.805000000000001</v>
      </c>
      <c r="H14" s="83">
        <f>'T.4.1Tutela Académica DOCTORADO'!C12</f>
        <v>225.89</v>
      </c>
      <c r="I14" s="235">
        <v>225.89</v>
      </c>
    </row>
    <row r="15" spans="1:9" s="284" customFormat="1" ht="21.75" customHeight="1" x14ac:dyDescent="0.2">
      <c r="A15" s="238" t="s">
        <v>68</v>
      </c>
      <c r="B15" s="242">
        <f>'T. 1.1. GRADO'!B14</f>
        <v>17.375999999999998</v>
      </c>
      <c r="C15" s="243">
        <v>21.776999999999997</v>
      </c>
      <c r="D15" s="83">
        <f>'T.3.1. MÁSTER Habilitante'!B15</f>
        <v>31.14</v>
      </c>
      <c r="E15" s="112">
        <v>31.14</v>
      </c>
      <c r="F15" s="58">
        <f>'T.3.2. MÁSTER NO Habilitante'!B15</f>
        <v>39.5</v>
      </c>
      <c r="G15" s="83">
        <v>39.5</v>
      </c>
      <c r="H15" s="83">
        <f>'T.4.1Tutela Académica DOCTORADO'!C13</f>
        <v>400.85</v>
      </c>
      <c r="I15" s="235">
        <v>400.85</v>
      </c>
    </row>
    <row r="16" spans="1:9" s="284" customFormat="1" ht="21" customHeight="1" x14ac:dyDescent="0.2">
      <c r="A16" s="236" t="s">
        <v>482</v>
      </c>
      <c r="B16" s="84">
        <f>'T. 1.1. GRADO'!B15</f>
        <v>33.523333333333333</v>
      </c>
      <c r="C16" s="84">
        <v>33.523333333333333</v>
      </c>
      <c r="D16" s="84">
        <f>'T.3.1. MÁSTER Habilitante'!B16</f>
        <v>41.17</v>
      </c>
      <c r="E16" s="113">
        <v>41.17</v>
      </c>
      <c r="F16" s="590">
        <f>'T.3.2. MÁSTER NO Habilitante'!B16</f>
        <v>48.18</v>
      </c>
      <c r="G16" s="84">
        <v>53.287500000000009</v>
      </c>
      <c r="H16" s="84">
        <f>'T.4.1Tutela Académica DOCTORADO'!C14</f>
        <v>401.12</v>
      </c>
      <c r="I16" s="237">
        <v>401.12</v>
      </c>
    </row>
    <row r="17" spans="1:9" s="284" customFormat="1" ht="21" customHeight="1" x14ac:dyDescent="0.2">
      <c r="A17" s="238" t="s">
        <v>483</v>
      </c>
      <c r="B17" s="83">
        <f>'T. 1.1. GRADO'!B16</f>
        <v>17.332000000000001</v>
      </c>
      <c r="C17" s="104">
        <v>17.332000000000001</v>
      </c>
      <c r="D17" s="83">
        <f>'T.3.1. MÁSTER Habilitante'!B17</f>
        <v>17.332000000000001</v>
      </c>
      <c r="E17" s="112">
        <v>17.332000000000001</v>
      </c>
      <c r="F17" s="58">
        <f>'T.3.2. MÁSTER NO Habilitante'!B17</f>
        <v>39.270000000000003</v>
      </c>
      <c r="G17" s="83">
        <v>39.270000000000003</v>
      </c>
      <c r="H17" s="83">
        <f>'T.4.1Tutela Académica DOCTORADO'!C15</f>
        <v>300</v>
      </c>
      <c r="I17" s="235">
        <v>300</v>
      </c>
    </row>
    <row r="18" spans="1:9" s="284" customFormat="1" ht="21" customHeight="1" x14ac:dyDescent="0.2">
      <c r="A18" s="238" t="s">
        <v>344</v>
      </c>
      <c r="B18" s="83">
        <f>'T. 1.1. GRADO'!B17</f>
        <v>14.736000000000001</v>
      </c>
      <c r="C18" s="104">
        <v>14.736000000000001</v>
      </c>
      <c r="D18" s="83">
        <f>'T.3.1. MÁSTER Habilitante'!B18</f>
        <v>21.664999999999999</v>
      </c>
      <c r="E18" s="112">
        <v>21.664999999999999</v>
      </c>
      <c r="F18" s="58">
        <f>'T.3.2. MÁSTER NO Habilitante'!B18</f>
        <v>32.747999999999998</v>
      </c>
      <c r="G18" s="83">
        <v>32.747999999999998</v>
      </c>
      <c r="H18" s="83">
        <f>'T.4.1Tutela Académica DOCTORADO'!C16</f>
        <v>104</v>
      </c>
      <c r="I18" s="235">
        <v>104</v>
      </c>
    </row>
    <row r="19" spans="1:9" s="284" customFormat="1" ht="21" customHeight="1" x14ac:dyDescent="0.2">
      <c r="A19" s="236" t="s">
        <v>326</v>
      </c>
      <c r="B19" s="84">
        <f>'T. 1.1. GRADO'!B18</f>
        <v>11.89</v>
      </c>
      <c r="C19" s="84">
        <v>11.89</v>
      </c>
      <c r="D19" s="84">
        <f>'T.3.1. MÁSTER Habilitante'!B19</f>
        <v>11.89</v>
      </c>
      <c r="E19" s="113">
        <v>11.89</v>
      </c>
      <c r="F19" s="59">
        <f>'T.3.2. MÁSTER NO Habilitante'!B19</f>
        <v>26.484999999999999</v>
      </c>
      <c r="G19" s="84">
        <v>26.484999999999999</v>
      </c>
      <c r="H19" s="84">
        <f>'T.4.1Tutela Académica DOCTORADO'!C17</f>
        <v>200</v>
      </c>
      <c r="I19" s="237">
        <v>200</v>
      </c>
    </row>
    <row r="20" spans="1:9" s="284" customFormat="1" ht="21" customHeight="1" x14ac:dyDescent="0.2">
      <c r="A20" s="238" t="s">
        <v>345</v>
      </c>
      <c r="B20" s="83">
        <f>'T. 1.1. GRADO'!B19</f>
        <v>24.026666666666667</v>
      </c>
      <c r="C20" s="104">
        <v>24.026666666666667</v>
      </c>
      <c r="D20" s="83">
        <f>'T.3.1. MÁSTER Habilitante'!B20</f>
        <v>30.836000000000002</v>
      </c>
      <c r="E20" s="112">
        <v>31.599999999999998</v>
      </c>
      <c r="F20" s="58">
        <f>'T.3.2. MÁSTER NO Habilitante'!B20</f>
        <v>45.02</v>
      </c>
      <c r="G20" s="83">
        <v>45.02</v>
      </c>
      <c r="H20" s="83">
        <f>'T.4.1Tutela Académica DOCTORADO'!C18</f>
        <v>390</v>
      </c>
      <c r="I20" s="235">
        <v>390</v>
      </c>
    </row>
    <row r="21" spans="1:9" s="284" customFormat="1" ht="21" customHeight="1" x14ac:dyDescent="0.2">
      <c r="A21" s="238" t="s">
        <v>346</v>
      </c>
      <c r="B21" s="83">
        <f>'T. 1.1. GRADO'!B20</f>
        <v>15.580000000000002</v>
      </c>
      <c r="C21" s="104">
        <v>15.580000000000002</v>
      </c>
      <c r="D21" s="83">
        <f>'T.3.1. MÁSTER Habilitante'!B21</f>
        <v>21.8</v>
      </c>
      <c r="E21" s="112">
        <v>21.8</v>
      </c>
      <c r="F21" s="58">
        <f>'T.3.2. MÁSTER NO Habilitante'!B21</f>
        <v>39.773333333333333</v>
      </c>
      <c r="G21" s="83">
        <v>39.773333333333333</v>
      </c>
      <c r="H21" s="83">
        <f>'T.4.1Tutela Académica DOCTORADO'!C19</f>
        <v>388</v>
      </c>
      <c r="I21" s="235">
        <v>388</v>
      </c>
    </row>
    <row r="22" spans="1:9" s="284" customFormat="1" ht="21" customHeight="1" x14ac:dyDescent="0.2">
      <c r="A22" s="236" t="s">
        <v>77</v>
      </c>
      <c r="B22" s="84">
        <f>'T. 1.1. GRADO'!B21</f>
        <v>19.649999999999999</v>
      </c>
      <c r="C22" s="84">
        <v>19.649999999999999</v>
      </c>
      <c r="D22" s="84">
        <f>'T.3.1. MÁSTER Habilitante'!B22</f>
        <v>22.65</v>
      </c>
      <c r="E22" s="113">
        <v>22.65</v>
      </c>
      <c r="F22" s="59">
        <f>'T.3.2. MÁSTER NO Habilitante'!B22</f>
        <v>28.35</v>
      </c>
      <c r="G22" s="84">
        <v>28.35</v>
      </c>
      <c r="H22" s="84">
        <f>'T.4.1Tutela Académica DOCTORADO'!C20</f>
        <v>323.35000000000002</v>
      </c>
      <c r="I22" s="237">
        <v>323.35000000000002</v>
      </c>
    </row>
    <row r="23" spans="1:9" s="284" customFormat="1" ht="21" customHeight="1" x14ac:dyDescent="0.2">
      <c r="A23" s="234" t="s">
        <v>350</v>
      </c>
      <c r="B23" s="83">
        <f>'T. 1.1. GRADO'!B22</f>
        <v>16.875</v>
      </c>
      <c r="C23" s="104">
        <v>16.875</v>
      </c>
      <c r="D23" s="83">
        <f>'T.3.1. MÁSTER Habilitante'!B23</f>
        <v>23.774999999999999</v>
      </c>
      <c r="E23" s="112">
        <v>23.366666666666664</v>
      </c>
      <c r="F23" s="58">
        <f>'T.3.2. MÁSTER NO Habilitante'!B23</f>
        <v>31.74</v>
      </c>
      <c r="G23" s="83">
        <v>31.74</v>
      </c>
      <c r="H23" s="242">
        <f>'T.4.1Tutela Académica DOCTORADO'!C21</f>
        <v>204.5</v>
      </c>
      <c r="I23" s="250">
        <v>200</v>
      </c>
    </row>
    <row r="24" spans="1:9" s="284" customFormat="1" ht="21" customHeight="1" x14ac:dyDescent="0.2">
      <c r="A24" s="234" t="s">
        <v>347</v>
      </c>
      <c r="B24" s="83">
        <f>'T. 1.1. GRADO'!B23</f>
        <v>19.773333333333333</v>
      </c>
      <c r="C24" s="104">
        <v>19.773333333333333</v>
      </c>
      <c r="D24" s="83">
        <f>'T.3.1. MÁSTER Habilitante'!B24</f>
        <v>25.065000000000001</v>
      </c>
      <c r="E24" s="112">
        <v>25.065000000000001</v>
      </c>
      <c r="F24" s="58">
        <f>'T.3.2. MÁSTER NO Habilitante'!B24</f>
        <v>35.5</v>
      </c>
      <c r="G24" s="83">
        <v>35.5</v>
      </c>
      <c r="H24" s="83">
        <f>'T.4.1Tutela Académica DOCTORADO'!C22</f>
        <v>207.26</v>
      </c>
      <c r="I24" s="235">
        <v>207.26</v>
      </c>
    </row>
    <row r="25" spans="1:9" s="284" customFormat="1" ht="21" customHeight="1" x14ac:dyDescent="0.2">
      <c r="A25" s="236" t="s">
        <v>361</v>
      </c>
      <c r="B25" s="84">
        <f>'T. 1.1. GRADO'!B24</f>
        <v>15.52125</v>
      </c>
      <c r="C25" s="84">
        <v>15.52125</v>
      </c>
      <c r="D25" s="84">
        <f>'T.3.1. MÁSTER Habilitante'!B25</f>
        <v>37.875</v>
      </c>
      <c r="E25" s="113">
        <v>37.875</v>
      </c>
      <c r="F25" s="59">
        <f>'T.3.2. MÁSTER NO Habilitante'!B25</f>
        <v>33.286999999999999</v>
      </c>
      <c r="G25" s="84">
        <v>33.286999999999999</v>
      </c>
      <c r="H25" s="84">
        <f>'T.4.1Tutela Académica DOCTORADO'!C23</f>
        <v>335.13</v>
      </c>
      <c r="I25" s="237">
        <v>335.13</v>
      </c>
    </row>
    <row r="26" spans="1:9" s="285" customFormat="1" ht="34.5" customHeight="1" thickBot="1" x14ac:dyDescent="0.25">
      <c r="A26" s="239" t="s">
        <v>196</v>
      </c>
      <c r="B26" s="244">
        <f t="shared" ref="B26:H26" si="0">AVERAGE(B8:B25)</f>
        <v>17.02914351851852</v>
      </c>
      <c r="C26" s="244">
        <v>17.548597222222224</v>
      </c>
      <c r="D26" s="244">
        <f t="shared" si="0"/>
        <v>22.894472222222223</v>
      </c>
      <c r="E26" s="244">
        <v>23.64603703703704</v>
      </c>
      <c r="F26" s="244">
        <f t="shared" si="0"/>
        <v>31.058129629629629</v>
      </c>
      <c r="G26" s="244">
        <v>32.237157407407409</v>
      </c>
      <c r="H26" s="240">
        <f t="shared" si="0"/>
        <v>254.43055555555554</v>
      </c>
      <c r="I26" s="241">
        <v>254.18055555555554</v>
      </c>
    </row>
    <row r="27" spans="1:9" ht="9.6" customHeight="1" x14ac:dyDescent="0.2">
      <c r="A27" s="287"/>
      <c r="B27" s="287"/>
      <c r="C27" s="287"/>
      <c r="D27" s="287"/>
      <c r="E27" s="287"/>
      <c r="F27" s="287"/>
      <c r="G27" s="287"/>
      <c r="H27" s="287"/>
      <c r="I27" s="287"/>
    </row>
    <row r="28" spans="1:9" s="286" customFormat="1" ht="13.5" customHeight="1" x14ac:dyDescent="0.2">
      <c r="A28" s="614" t="s">
        <v>340</v>
      </c>
      <c r="B28" s="614"/>
      <c r="C28" s="614"/>
      <c r="D28" s="614"/>
      <c r="E28" s="614"/>
      <c r="F28" s="614"/>
      <c r="G28" s="614"/>
      <c r="H28" s="614"/>
      <c r="I28" s="614"/>
    </row>
    <row r="29" spans="1:9" s="286" customFormat="1" ht="16.899999999999999" customHeight="1" x14ac:dyDescent="0.2">
      <c r="A29" s="614" t="s">
        <v>342</v>
      </c>
      <c r="B29" s="614"/>
      <c r="C29" s="614"/>
      <c r="D29" s="614"/>
      <c r="E29" s="288"/>
      <c r="F29" s="288"/>
      <c r="G29" s="288"/>
      <c r="H29" s="288"/>
      <c r="I29" s="288"/>
    </row>
    <row r="30" spans="1:9" s="286" customFormat="1" ht="21.75" customHeight="1" x14ac:dyDescent="0.2">
      <c r="A30" s="614" t="s">
        <v>305</v>
      </c>
      <c r="B30" s="614"/>
      <c r="C30" s="614"/>
      <c r="D30" s="614"/>
      <c r="E30" s="614"/>
      <c r="F30" s="614"/>
      <c r="G30" s="614"/>
      <c r="H30" s="614"/>
      <c r="I30" s="614"/>
    </row>
    <row r="31" spans="1:9" s="286" customFormat="1" ht="16.899999999999999" customHeight="1" x14ac:dyDescent="0.2">
      <c r="A31" s="614" t="s">
        <v>313</v>
      </c>
      <c r="B31" s="614"/>
      <c r="C31" s="614"/>
      <c r="D31" s="614"/>
      <c r="E31" s="614"/>
      <c r="F31" s="614"/>
      <c r="G31" s="614"/>
      <c r="H31" s="614"/>
      <c r="I31" s="614"/>
    </row>
    <row r="32" spans="1:9" s="286" customFormat="1" ht="23.25" customHeight="1" x14ac:dyDescent="0.2">
      <c r="A32" s="614" t="s">
        <v>370</v>
      </c>
      <c r="B32" s="614"/>
      <c r="C32" s="614"/>
      <c r="D32" s="614"/>
      <c r="E32" s="614"/>
      <c r="F32" s="614"/>
      <c r="G32" s="614"/>
      <c r="H32" s="289"/>
      <c r="I32" s="289"/>
    </row>
    <row r="33" spans="1:9" s="286" customFormat="1" ht="16.899999999999999" customHeight="1" x14ac:dyDescent="0.2">
      <c r="A33" s="614" t="s">
        <v>387</v>
      </c>
      <c r="B33" s="614"/>
      <c r="C33" s="614"/>
      <c r="D33" s="614"/>
      <c r="E33" s="614"/>
      <c r="F33" s="614"/>
      <c r="G33" s="614"/>
      <c r="H33" s="614"/>
      <c r="I33" s="614"/>
    </row>
    <row r="34" spans="1:9" s="286" customFormat="1" ht="13.5" customHeight="1" x14ac:dyDescent="0.2">
      <c r="A34" s="614"/>
      <c r="B34" s="614"/>
      <c r="C34" s="614"/>
      <c r="D34" s="614"/>
      <c r="E34" s="614"/>
      <c r="F34" s="614"/>
      <c r="G34" s="614"/>
      <c r="H34" s="614"/>
      <c r="I34" s="614"/>
    </row>
  </sheetData>
  <sheetProtection selectLockedCells="1" selectUnlockedCells="1"/>
  <mergeCells count="18">
    <mergeCell ref="A34:I34"/>
    <mergeCell ref="F4:G5"/>
    <mergeCell ref="H4:I5"/>
    <mergeCell ref="H6:I6"/>
    <mergeCell ref="B6:C6"/>
    <mergeCell ref="F6:G6"/>
    <mergeCell ref="A4:A5"/>
    <mergeCell ref="A6:A7"/>
    <mergeCell ref="B4:C5"/>
    <mergeCell ref="D4:E5"/>
    <mergeCell ref="D6:E6"/>
    <mergeCell ref="A31:I31"/>
    <mergeCell ref="A28:I28"/>
    <mergeCell ref="A33:I33"/>
    <mergeCell ref="A30:I30"/>
    <mergeCell ref="A29:D29"/>
    <mergeCell ref="A32:G32"/>
    <mergeCell ref="A1:I1"/>
  </mergeCells>
  <pageMargins left="0.2" right="0.2" top="0.74803149606299213" bottom="0.74803149606299213" header="0.31496062992125984" footer="0.31496062992125984"/>
  <pageSetup paperSize="9" scale="4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7030A0"/>
    <pageSetUpPr fitToPage="1"/>
  </sheetPr>
  <dimension ref="A1:XFC28"/>
  <sheetViews>
    <sheetView zoomScale="85" zoomScaleNormal="85" workbookViewId="0">
      <selection activeCell="F19" sqref="F19"/>
    </sheetView>
  </sheetViews>
  <sheetFormatPr baseColWidth="10" defaultColWidth="11.42578125" defaultRowHeight="12.75" x14ac:dyDescent="0.2"/>
  <cols>
    <col min="1" max="1" width="31.42578125" style="300" customWidth="1"/>
    <col min="2" max="2" width="22.42578125" style="301" customWidth="1"/>
    <col min="3" max="3" width="23.85546875" style="302" customWidth="1"/>
    <col min="4" max="4" width="23.7109375" style="302" customWidth="1"/>
    <col min="5" max="5" width="25" style="303" customWidth="1"/>
    <col min="6" max="6" width="61.7109375" style="299" bestFit="1" customWidth="1"/>
    <col min="7" max="16384" width="11.42578125" style="299"/>
  </cols>
  <sheetData>
    <row r="1" spans="1:16383" s="292" customFormat="1" ht="59.45" customHeight="1" thickBot="1" x14ac:dyDescent="0.25">
      <c r="A1" s="642" t="s">
        <v>427</v>
      </c>
      <c r="B1" s="642"/>
      <c r="C1" s="642"/>
      <c r="D1" s="642"/>
      <c r="E1" s="642"/>
      <c r="F1" s="642"/>
      <c r="G1" s="291"/>
      <c r="H1" s="291"/>
      <c r="I1" s="638"/>
      <c r="J1" s="638"/>
      <c r="K1" s="638"/>
      <c r="L1" s="638"/>
      <c r="M1" s="638"/>
      <c r="N1" s="638"/>
      <c r="O1" s="638"/>
      <c r="P1" s="638"/>
      <c r="Q1" s="638"/>
      <c r="R1" s="638"/>
      <c r="S1" s="638"/>
      <c r="T1" s="638"/>
      <c r="U1" s="638"/>
      <c r="V1" s="638"/>
      <c r="W1" s="638"/>
      <c r="X1" s="638"/>
      <c r="Y1" s="638"/>
      <c r="Z1" s="638"/>
      <c r="AA1" s="638"/>
      <c r="AB1" s="638"/>
      <c r="AC1" s="638"/>
      <c r="AD1" s="638"/>
      <c r="AE1" s="638"/>
      <c r="AF1" s="638"/>
      <c r="AG1" s="638"/>
      <c r="AH1" s="638"/>
      <c r="AI1" s="638"/>
      <c r="AJ1" s="638"/>
      <c r="AK1" s="638"/>
      <c r="AL1" s="638"/>
      <c r="AM1" s="638"/>
      <c r="AN1" s="638"/>
      <c r="AO1" s="638"/>
      <c r="AP1" s="638"/>
      <c r="AQ1" s="638"/>
      <c r="AR1" s="638"/>
      <c r="AS1" s="638"/>
      <c r="AT1" s="638"/>
      <c r="AU1" s="638"/>
      <c r="AV1" s="638"/>
      <c r="AW1" s="638"/>
      <c r="AX1" s="638"/>
      <c r="AY1" s="638"/>
      <c r="AZ1" s="638"/>
      <c r="BA1" s="638"/>
      <c r="BB1" s="638"/>
      <c r="BC1" s="638"/>
      <c r="BD1" s="638"/>
      <c r="BE1" s="638"/>
      <c r="BF1" s="638"/>
      <c r="BG1" s="638"/>
      <c r="BH1" s="638"/>
      <c r="BI1" s="638"/>
      <c r="BJ1" s="638"/>
      <c r="BK1" s="638"/>
      <c r="BL1" s="638"/>
      <c r="BM1" s="638"/>
      <c r="BN1" s="638"/>
      <c r="BO1" s="638"/>
      <c r="BP1" s="638"/>
      <c r="BQ1" s="638"/>
      <c r="BR1" s="638"/>
      <c r="BS1" s="638"/>
      <c r="BT1" s="638"/>
      <c r="BU1" s="638"/>
      <c r="BV1" s="638"/>
      <c r="BW1" s="638"/>
      <c r="BX1" s="638"/>
      <c r="BY1" s="638"/>
      <c r="BZ1" s="638"/>
      <c r="CA1" s="638"/>
      <c r="CB1" s="638"/>
      <c r="CC1" s="638"/>
      <c r="CD1" s="638"/>
      <c r="CE1" s="638"/>
      <c r="CF1" s="638"/>
      <c r="CG1" s="638"/>
      <c r="CH1" s="638"/>
      <c r="CI1" s="638"/>
      <c r="CJ1" s="638"/>
      <c r="CK1" s="638"/>
      <c r="CL1" s="638"/>
      <c r="CM1" s="638"/>
      <c r="CN1" s="638"/>
      <c r="CO1" s="638"/>
      <c r="CP1" s="638"/>
      <c r="CQ1" s="638"/>
      <c r="CR1" s="638"/>
      <c r="CS1" s="638"/>
      <c r="CT1" s="638"/>
      <c r="CU1" s="638"/>
      <c r="CV1" s="638"/>
      <c r="CW1" s="638"/>
      <c r="CX1" s="638"/>
      <c r="CY1" s="638"/>
      <c r="CZ1" s="638"/>
      <c r="DA1" s="638"/>
      <c r="DB1" s="638"/>
      <c r="DC1" s="638"/>
      <c r="DD1" s="638"/>
      <c r="DE1" s="638"/>
      <c r="DF1" s="638"/>
      <c r="DG1" s="638"/>
      <c r="DH1" s="638"/>
      <c r="DI1" s="638"/>
      <c r="DJ1" s="638"/>
      <c r="DK1" s="638"/>
      <c r="DL1" s="638"/>
      <c r="DM1" s="638"/>
      <c r="DN1" s="638"/>
      <c r="DO1" s="638"/>
      <c r="DP1" s="638"/>
      <c r="DQ1" s="638"/>
      <c r="DR1" s="638"/>
      <c r="DS1" s="638"/>
      <c r="DT1" s="638"/>
      <c r="DU1" s="638"/>
      <c r="DV1" s="638"/>
      <c r="DW1" s="638"/>
      <c r="DX1" s="638"/>
      <c r="DY1" s="638"/>
      <c r="DZ1" s="638"/>
      <c r="EA1" s="638"/>
      <c r="EB1" s="638"/>
      <c r="EC1" s="638"/>
      <c r="ED1" s="638"/>
      <c r="EE1" s="638"/>
      <c r="EF1" s="638"/>
      <c r="EG1" s="638"/>
      <c r="EH1" s="638"/>
      <c r="EI1" s="638"/>
      <c r="EJ1" s="638"/>
      <c r="EK1" s="638"/>
      <c r="EL1" s="638"/>
      <c r="EM1" s="638"/>
      <c r="EN1" s="638"/>
      <c r="EO1" s="638"/>
      <c r="EP1" s="638"/>
      <c r="EQ1" s="638"/>
      <c r="ER1" s="638"/>
      <c r="ES1" s="638"/>
      <c r="ET1" s="638"/>
      <c r="EU1" s="638"/>
      <c r="EV1" s="638"/>
      <c r="EW1" s="638"/>
      <c r="EX1" s="638"/>
      <c r="EY1" s="638"/>
      <c r="EZ1" s="638"/>
      <c r="FA1" s="638"/>
      <c r="FB1" s="638"/>
      <c r="FC1" s="638"/>
      <c r="FD1" s="638"/>
      <c r="FE1" s="638"/>
      <c r="FF1" s="638"/>
      <c r="FG1" s="638"/>
      <c r="FH1" s="638"/>
      <c r="FI1" s="638"/>
      <c r="FJ1" s="638"/>
      <c r="FK1" s="638"/>
      <c r="FL1" s="638"/>
      <c r="FM1" s="638"/>
      <c r="FN1" s="638"/>
      <c r="FO1" s="638"/>
      <c r="FP1" s="638"/>
      <c r="FQ1" s="638"/>
      <c r="FR1" s="638"/>
      <c r="FS1" s="638"/>
      <c r="FT1" s="638"/>
      <c r="FU1" s="638"/>
      <c r="FV1" s="638"/>
      <c r="FW1" s="638"/>
      <c r="FX1" s="638"/>
      <c r="FY1" s="638"/>
      <c r="FZ1" s="638"/>
      <c r="GA1" s="638"/>
      <c r="GB1" s="638"/>
      <c r="GC1" s="638"/>
      <c r="GD1" s="638"/>
      <c r="GE1" s="638"/>
      <c r="GF1" s="638"/>
      <c r="GG1" s="638"/>
      <c r="GH1" s="638"/>
      <c r="GI1" s="638"/>
      <c r="GJ1" s="638"/>
      <c r="GK1" s="638"/>
      <c r="GL1" s="638"/>
      <c r="GM1" s="638"/>
      <c r="GN1" s="638"/>
      <c r="GO1" s="638"/>
      <c r="GP1" s="638"/>
      <c r="GQ1" s="638"/>
      <c r="GR1" s="638"/>
      <c r="GS1" s="638"/>
      <c r="GT1" s="638"/>
      <c r="GU1" s="638"/>
      <c r="GV1" s="638"/>
      <c r="GW1" s="638"/>
      <c r="GX1" s="638"/>
      <c r="GY1" s="638"/>
      <c r="GZ1" s="638"/>
      <c r="HA1" s="638"/>
      <c r="HB1" s="638"/>
      <c r="HC1" s="638"/>
      <c r="HD1" s="638"/>
      <c r="HE1" s="638"/>
      <c r="HF1" s="638"/>
      <c r="HG1" s="638"/>
      <c r="HH1" s="638"/>
      <c r="HI1" s="638"/>
      <c r="HJ1" s="638"/>
      <c r="HK1" s="638"/>
      <c r="HL1" s="638"/>
      <c r="HM1" s="638"/>
      <c r="HN1" s="638"/>
      <c r="HO1" s="638"/>
      <c r="HP1" s="638"/>
      <c r="HQ1" s="638"/>
      <c r="HR1" s="638"/>
      <c r="HS1" s="638"/>
      <c r="HT1" s="638"/>
      <c r="HU1" s="638"/>
      <c r="HV1" s="638"/>
      <c r="HW1" s="638"/>
      <c r="HX1" s="638"/>
      <c r="HY1" s="638"/>
      <c r="HZ1" s="638"/>
      <c r="IA1" s="638"/>
      <c r="IB1" s="638"/>
      <c r="IC1" s="638"/>
      <c r="ID1" s="638"/>
      <c r="IE1" s="638"/>
      <c r="IF1" s="638"/>
      <c r="IG1" s="638"/>
      <c r="IH1" s="638"/>
      <c r="II1" s="638"/>
      <c r="IJ1" s="638"/>
      <c r="IK1" s="638"/>
      <c r="IL1" s="638"/>
      <c r="IM1" s="638"/>
      <c r="IN1" s="638"/>
      <c r="IO1" s="638"/>
      <c r="IP1" s="638"/>
      <c r="IQ1" s="638"/>
      <c r="IR1" s="638"/>
      <c r="IS1" s="638"/>
      <c r="IT1" s="638"/>
      <c r="IU1" s="638"/>
      <c r="IV1" s="638"/>
      <c r="IW1" s="638"/>
      <c r="IX1" s="638"/>
      <c r="IY1" s="638"/>
      <c r="IZ1" s="638"/>
      <c r="JA1" s="638"/>
      <c r="JB1" s="638"/>
      <c r="JC1" s="638"/>
      <c r="JD1" s="638"/>
      <c r="JE1" s="638"/>
      <c r="JF1" s="638"/>
      <c r="JG1" s="638"/>
      <c r="JH1" s="638"/>
      <c r="JI1" s="638"/>
      <c r="JJ1" s="638"/>
      <c r="JK1" s="638"/>
      <c r="JL1" s="638"/>
      <c r="JM1" s="638"/>
      <c r="JN1" s="638"/>
      <c r="JO1" s="638"/>
      <c r="JP1" s="638"/>
      <c r="JQ1" s="638"/>
      <c r="JR1" s="638"/>
      <c r="JS1" s="638"/>
      <c r="JT1" s="638"/>
      <c r="JU1" s="638"/>
      <c r="JV1" s="638"/>
      <c r="JW1" s="638"/>
      <c r="JX1" s="638"/>
      <c r="JY1" s="638"/>
      <c r="JZ1" s="638"/>
      <c r="KA1" s="638"/>
      <c r="KB1" s="638"/>
      <c r="KC1" s="638"/>
      <c r="KD1" s="638"/>
      <c r="KE1" s="638"/>
      <c r="KF1" s="638"/>
      <c r="KG1" s="638"/>
      <c r="KH1" s="638"/>
      <c r="KI1" s="638"/>
      <c r="KJ1" s="638"/>
      <c r="KK1" s="638"/>
      <c r="KL1" s="638"/>
      <c r="KM1" s="638"/>
      <c r="KN1" s="638"/>
      <c r="KO1" s="638"/>
      <c r="KP1" s="638"/>
      <c r="KQ1" s="638"/>
      <c r="KR1" s="638"/>
      <c r="KS1" s="638"/>
      <c r="KT1" s="638"/>
      <c r="KU1" s="638"/>
      <c r="KV1" s="638"/>
      <c r="KW1" s="638"/>
      <c r="KX1" s="638"/>
      <c r="KY1" s="638"/>
      <c r="KZ1" s="638"/>
      <c r="LA1" s="638"/>
      <c r="LB1" s="638"/>
      <c r="LC1" s="638"/>
      <c r="LD1" s="638"/>
      <c r="LE1" s="638"/>
      <c r="LF1" s="638"/>
      <c r="LG1" s="638"/>
      <c r="LH1" s="638"/>
      <c r="LI1" s="638"/>
      <c r="LJ1" s="638"/>
      <c r="LK1" s="638"/>
      <c r="LL1" s="638"/>
      <c r="LM1" s="638"/>
      <c r="LN1" s="638"/>
      <c r="LO1" s="638"/>
      <c r="LP1" s="638"/>
      <c r="LQ1" s="638"/>
      <c r="LR1" s="638"/>
      <c r="LS1" s="638"/>
      <c r="LT1" s="638"/>
      <c r="LU1" s="638"/>
      <c r="LV1" s="638"/>
      <c r="LW1" s="638"/>
      <c r="LX1" s="638"/>
      <c r="LY1" s="638"/>
      <c r="LZ1" s="638"/>
      <c r="MA1" s="638"/>
      <c r="MB1" s="638"/>
      <c r="MC1" s="638"/>
      <c r="MD1" s="638"/>
      <c r="ME1" s="638"/>
      <c r="MF1" s="638"/>
      <c r="MG1" s="638"/>
      <c r="MH1" s="638"/>
      <c r="MI1" s="638"/>
      <c r="MJ1" s="638"/>
      <c r="MK1" s="638"/>
      <c r="ML1" s="638"/>
      <c r="MM1" s="638"/>
      <c r="MN1" s="638"/>
      <c r="MO1" s="638"/>
      <c r="MP1" s="638"/>
      <c r="MQ1" s="638"/>
      <c r="MR1" s="638"/>
      <c r="MS1" s="638"/>
      <c r="MT1" s="638"/>
      <c r="MU1" s="638"/>
      <c r="MV1" s="638"/>
      <c r="MW1" s="638"/>
      <c r="MX1" s="638"/>
      <c r="MY1" s="638"/>
      <c r="MZ1" s="638"/>
      <c r="NA1" s="638"/>
      <c r="NB1" s="638"/>
      <c r="NC1" s="638"/>
      <c r="ND1" s="638"/>
      <c r="NE1" s="638"/>
      <c r="NF1" s="638"/>
      <c r="NG1" s="638"/>
      <c r="NH1" s="638"/>
      <c r="NI1" s="638"/>
      <c r="NJ1" s="638"/>
      <c r="NK1" s="638"/>
      <c r="NL1" s="638"/>
      <c r="NM1" s="638"/>
      <c r="NN1" s="638"/>
      <c r="NO1" s="638"/>
      <c r="NP1" s="638"/>
      <c r="NQ1" s="638"/>
      <c r="NR1" s="638"/>
      <c r="NS1" s="638"/>
      <c r="NT1" s="638"/>
      <c r="NU1" s="638"/>
      <c r="NV1" s="638"/>
      <c r="NW1" s="638"/>
      <c r="NX1" s="638"/>
      <c r="NY1" s="638"/>
      <c r="NZ1" s="638"/>
      <c r="OA1" s="638"/>
      <c r="OB1" s="638"/>
      <c r="OC1" s="638"/>
      <c r="OD1" s="638"/>
      <c r="OE1" s="638"/>
      <c r="OF1" s="638"/>
      <c r="OG1" s="638"/>
      <c r="OH1" s="638"/>
      <c r="OI1" s="638"/>
      <c r="OJ1" s="638"/>
      <c r="OK1" s="638"/>
      <c r="OL1" s="638"/>
      <c r="OM1" s="638"/>
      <c r="ON1" s="638"/>
      <c r="OO1" s="638"/>
      <c r="OP1" s="638"/>
      <c r="OQ1" s="638"/>
      <c r="OR1" s="638"/>
      <c r="OS1" s="638"/>
      <c r="OT1" s="638"/>
      <c r="OU1" s="638"/>
      <c r="OV1" s="638"/>
      <c r="OW1" s="638"/>
      <c r="OX1" s="638"/>
      <c r="OY1" s="638"/>
      <c r="OZ1" s="638"/>
      <c r="PA1" s="638"/>
      <c r="PB1" s="638"/>
      <c r="PC1" s="638"/>
      <c r="PD1" s="638"/>
      <c r="PE1" s="638"/>
      <c r="PF1" s="638"/>
      <c r="PG1" s="638"/>
      <c r="PH1" s="638"/>
      <c r="PI1" s="638"/>
      <c r="PJ1" s="638"/>
      <c r="PK1" s="638"/>
      <c r="PL1" s="638"/>
      <c r="PM1" s="638"/>
      <c r="PN1" s="638"/>
      <c r="PO1" s="638"/>
      <c r="PP1" s="638"/>
      <c r="PQ1" s="638"/>
      <c r="PR1" s="638"/>
      <c r="PS1" s="638"/>
      <c r="PT1" s="638"/>
      <c r="PU1" s="638"/>
      <c r="PV1" s="638"/>
      <c r="PW1" s="638"/>
      <c r="PX1" s="638"/>
      <c r="PY1" s="638"/>
      <c r="PZ1" s="638"/>
      <c r="QA1" s="638"/>
      <c r="QB1" s="638"/>
      <c r="QC1" s="638"/>
      <c r="QD1" s="638"/>
      <c r="QE1" s="638"/>
      <c r="QF1" s="638"/>
      <c r="QG1" s="638"/>
      <c r="QH1" s="638"/>
      <c r="QI1" s="638"/>
      <c r="QJ1" s="638"/>
      <c r="QK1" s="638"/>
      <c r="QL1" s="638"/>
      <c r="QM1" s="638"/>
      <c r="QN1" s="638"/>
      <c r="QO1" s="638"/>
      <c r="QP1" s="638"/>
      <c r="QQ1" s="638"/>
      <c r="QR1" s="638"/>
      <c r="QS1" s="638"/>
      <c r="QT1" s="638"/>
      <c r="QU1" s="638"/>
      <c r="QV1" s="638"/>
      <c r="QW1" s="638"/>
      <c r="QX1" s="638"/>
      <c r="QY1" s="638"/>
      <c r="QZ1" s="638"/>
      <c r="RA1" s="638"/>
      <c r="RB1" s="638"/>
      <c r="RC1" s="638"/>
      <c r="RD1" s="638"/>
      <c r="RE1" s="638"/>
      <c r="RF1" s="638"/>
      <c r="RG1" s="638"/>
      <c r="RH1" s="638"/>
      <c r="RI1" s="638"/>
      <c r="RJ1" s="638"/>
      <c r="RK1" s="638"/>
      <c r="RL1" s="638"/>
      <c r="RM1" s="638"/>
      <c r="RN1" s="638"/>
      <c r="RO1" s="638"/>
      <c r="RP1" s="638"/>
      <c r="RQ1" s="638"/>
      <c r="RR1" s="638"/>
      <c r="RS1" s="638"/>
      <c r="RT1" s="638"/>
      <c r="RU1" s="638"/>
      <c r="RV1" s="638"/>
      <c r="RW1" s="638"/>
      <c r="RX1" s="638"/>
      <c r="RY1" s="638"/>
      <c r="RZ1" s="638"/>
      <c r="SA1" s="638"/>
      <c r="SB1" s="638"/>
      <c r="SC1" s="638"/>
      <c r="SD1" s="638"/>
      <c r="SE1" s="638"/>
      <c r="SF1" s="638"/>
      <c r="SG1" s="638"/>
      <c r="SH1" s="638"/>
      <c r="SI1" s="638"/>
      <c r="SJ1" s="638"/>
      <c r="SK1" s="638"/>
      <c r="SL1" s="638"/>
      <c r="SM1" s="638"/>
      <c r="SN1" s="638"/>
      <c r="SO1" s="638"/>
      <c r="SP1" s="638"/>
      <c r="SQ1" s="638"/>
      <c r="SR1" s="638"/>
      <c r="SS1" s="638"/>
      <c r="ST1" s="638"/>
      <c r="SU1" s="638"/>
      <c r="SV1" s="638"/>
      <c r="SW1" s="638"/>
      <c r="SX1" s="638"/>
      <c r="SY1" s="638"/>
      <c r="SZ1" s="638"/>
      <c r="TA1" s="638"/>
      <c r="TB1" s="638"/>
      <c r="TC1" s="638"/>
      <c r="TD1" s="638"/>
      <c r="TE1" s="638"/>
      <c r="TF1" s="638"/>
      <c r="TG1" s="638"/>
      <c r="TH1" s="638"/>
      <c r="TI1" s="638"/>
      <c r="TJ1" s="638"/>
      <c r="TK1" s="638"/>
      <c r="TL1" s="638"/>
      <c r="TM1" s="638"/>
      <c r="TN1" s="638"/>
      <c r="TO1" s="638"/>
      <c r="TP1" s="638"/>
      <c r="TQ1" s="638"/>
      <c r="TR1" s="638"/>
      <c r="TS1" s="638"/>
      <c r="TT1" s="638"/>
      <c r="TU1" s="638"/>
      <c r="TV1" s="638"/>
      <c r="TW1" s="638"/>
      <c r="TX1" s="638"/>
      <c r="TY1" s="638"/>
      <c r="TZ1" s="638"/>
      <c r="UA1" s="638"/>
      <c r="UB1" s="638"/>
      <c r="UC1" s="638"/>
      <c r="UD1" s="638"/>
      <c r="UE1" s="638"/>
      <c r="UF1" s="638"/>
      <c r="UG1" s="638"/>
      <c r="UH1" s="638"/>
      <c r="UI1" s="638"/>
      <c r="UJ1" s="638"/>
      <c r="UK1" s="638"/>
      <c r="UL1" s="638"/>
      <c r="UM1" s="638"/>
      <c r="UN1" s="638"/>
      <c r="UO1" s="638"/>
      <c r="UP1" s="638"/>
      <c r="UQ1" s="638"/>
      <c r="UR1" s="638"/>
      <c r="US1" s="638"/>
      <c r="UT1" s="638"/>
      <c r="UU1" s="638"/>
      <c r="UV1" s="638"/>
      <c r="UW1" s="638"/>
      <c r="UX1" s="638"/>
      <c r="UY1" s="638"/>
      <c r="UZ1" s="638"/>
      <c r="VA1" s="638"/>
      <c r="VB1" s="638"/>
      <c r="VC1" s="638"/>
      <c r="VD1" s="638"/>
      <c r="VE1" s="638"/>
      <c r="VF1" s="638"/>
      <c r="VG1" s="638"/>
      <c r="VH1" s="638"/>
      <c r="VI1" s="638"/>
      <c r="VJ1" s="638"/>
      <c r="VK1" s="638"/>
      <c r="VL1" s="638"/>
      <c r="VM1" s="638"/>
      <c r="VN1" s="638"/>
      <c r="VO1" s="638"/>
      <c r="VP1" s="638"/>
      <c r="VQ1" s="638"/>
      <c r="VR1" s="638"/>
      <c r="VS1" s="638"/>
      <c r="VT1" s="638"/>
      <c r="VU1" s="638"/>
      <c r="VV1" s="638"/>
      <c r="VW1" s="638"/>
      <c r="VX1" s="638"/>
      <c r="VY1" s="638"/>
      <c r="VZ1" s="638"/>
      <c r="WA1" s="638"/>
      <c r="WB1" s="638"/>
      <c r="WC1" s="638"/>
      <c r="WD1" s="638"/>
      <c r="WE1" s="638"/>
      <c r="WF1" s="638"/>
      <c r="WG1" s="638"/>
      <c r="WH1" s="638"/>
      <c r="WI1" s="638"/>
      <c r="WJ1" s="638"/>
      <c r="WK1" s="638"/>
      <c r="WL1" s="638"/>
      <c r="WM1" s="638"/>
      <c r="WN1" s="638"/>
      <c r="WO1" s="638"/>
      <c r="WP1" s="638"/>
      <c r="WQ1" s="638"/>
      <c r="WR1" s="638"/>
      <c r="WS1" s="638"/>
      <c r="WT1" s="638"/>
      <c r="WU1" s="638"/>
      <c r="WV1" s="638"/>
      <c r="WW1" s="638"/>
      <c r="WX1" s="638"/>
      <c r="WY1" s="638"/>
      <c r="WZ1" s="638"/>
      <c r="XA1" s="638"/>
      <c r="XB1" s="638"/>
      <c r="XC1" s="638"/>
      <c r="XD1" s="638"/>
      <c r="XE1" s="638"/>
      <c r="XF1" s="638"/>
      <c r="XG1" s="638"/>
      <c r="XH1" s="638"/>
      <c r="XI1" s="638"/>
      <c r="XJ1" s="638"/>
      <c r="XK1" s="638"/>
      <c r="XL1" s="638"/>
      <c r="XM1" s="638"/>
      <c r="XN1" s="638"/>
      <c r="XO1" s="638"/>
      <c r="XP1" s="638"/>
      <c r="XQ1" s="638"/>
      <c r="XR1" s="638"/>
      <c r="XS1" s="638"/>
      <c r="XT1" s="638"/>
      <c r="XU1" s="638"/>
      <c r="XV1" s="638"/>
      <c r="XW1" s="638"/>
      <c r="XX1" s="638"/>
      <c r="XY1" s="638"/>
      <c r="XZ1" s="638"/>
      <c r="YA1" s="638"/>
      <c r="YB1" s="638"/>
      <c r="YC1" s="638"/>
      <c r="YD1" s="638"/>
      <c r="YE1" s="638"/>
      <c r="YF1" s="638"/>
      <c r="YG1" s="638"/>
      <c r="YH1" s="638"/>
      <c r="YI1" s="638"/>
      <c r="YJ1" s="638"/>
      <c r="YK1" s="638"/>
      <c r="YL1" s="638"/>
      <c r="YM1" s="638"/>
      <c r="YN1" s="638"/>
      <c r="YO1" s="638"/>
      <c r="YP1" s="638"/>
      <c r="YQ1" s="638"/>
      <c r="YR1" s="638"/>
      <c r="YS1" s="638"/>
      <c r="YT1" s="638"/>
      <c r="YU1" s="638"/>
      <c r="YV1" s="638"/>
      <c r="YW1" s="638"/>
      <c r="YX1" s="638"/>
      <c r="YY1" s="638"/>
      <c r="YZ1" s="638"/>
      <c r="ZA1" s="638"/>
      <c r="ZB1" s="638"/>
      <c r="ZC1" s="638"/>
      <c r="ZD1" s="638"/>
      <c r="ZE1" s="638"/>
      <c r="ZF1" s="638"/>
      <c r="ZG1" s="638"/>
      <c r="ZH1" s="638"/>
      <c r="ZI1" s="638"/>
      <c r="ZJ1" s="638"/>
      <c r="ZK1" s="638"/>
      <c r="ZL1" s="638"/>
      <c r="ZM1" s="638"/>
      <c r="ZN1" s="638"/>
      <c r="ZO1" s="638"/>
      <c r="ZP1" s="638"/>
      <c r="ZQ1" s="638"/>
      <c r="ZR1" s="638"/>
      <c r="ZS1" s="638"/>
      <c r="ZT1" s="638"/>
      <c r="ZU1" s="638"/>
      <c r="ZV1" s="638"/>
      <c r="ZW1" s="638"/>
      <c r="ZX1" s="638"/>
      <c r="ZY1" s="638"/>
      <c r="ZZ1" s="638"/>
      <c r="AAA1" s="638"/>
      <c r="AAB1" s="638"/>
      <c r="AAC1" s="638"/>
      <c r="AAD1" s="638"/>
      <c r="AAE1" s="638"/>
      <c r="AAF1" s="638"/>
      <c r="AAG1" s="638"/>
      <c r="AAH1" s="638"/>
      <c r="AAI1" s="638"/>
      <c r="AAJ1" s="638"/>
      <c r="AAK1" s="638"/>
      <c r="AAL1" s="638"/>
      <c r="AAM1" s="638"/>
      <c r="AAN1" s="638"/>
      <c r="AAO1" s="638"/>
      <c r="AAP1" s="638"/>
      <c r="AAQ1" s="638"/>
      <c r="AAR1" s="638"/>
      <c r="AAS1" s="638"/>
      <c r="AAT1" s="638"/>
      <c r="AAU1" s="638"/>
      <c r="AAV1" s="638"/>
      <c r="AAW1" s="638"/>
      <c r="AAX1" s="638"/>
      <c r="AAY1" s="638"/>
      <c r="AAZ1" s="638"/>
      <c r="ABA1" s="638"/>
      <c r="ABB1" s="638"/>
      <c r="ABC1" s="638"/>
      <c r="ABD1" s="638"/>
      <c r="ABE1" s="638"/>
      <c r="ABF1" s="638"/>
      <c r="ABG1" s="638"/>
      <c r="ABH1" s="638"/>
      <c r="ABI1" s="638"/>
      <c r="ABJ1" s="638"/>
      <c r="ABK1" s="638"/>
      <c r="ABL1" s="638"/>
      <c r="ABM1" s="638"/>
      <c r="ABN1" s="638"/>
      <c r="ABO1" s="638"/>
      <c r="ABP1" s="638"/>
      <c r="ABQ1" s="638"/>
      <c r="ABR1" s="638"/>
      <c r="ABS1" s="638"/>
      <c r="ABT1" s="638"/>
      <c r="ABU1" s="638"/>
      <c r="ABV1" s="638"/>
      <c r="ABW1" s="638"/>
      <c r="ABX1" s="638"/>
      <c r="ABY1" s="638"/>
      <c r="ABZ1" s="638"/>
      <c r="ACA1" s="638"/>
      <c r="ACB1" s="638"/>
      <c r="ACC1" s="638"/>
      <c r="ACD1" s="638"/>
      <c r="ACE1" s="638"/>
      <c r="ACF1" s="638"/>
      <c r="ACG1" s="638"/>
      <c r="ACH1" s="638"/>
      <c r="ACI1" s="638"/>
      <c r="ACJ1" s="638"/>
      <c r="ACK1" s="638"/>
      <c r="ACL1" s="638"/>
      <c r="ACM1" s="638"/>
      <c r="ACN1" s="638"/>
      <c r="ACO1" s="638"/>
      <c r="ACP1" s="638"/>
      <c r="ACQ1" s="638"/>
      <c r="ACR1" s="638"/>
      <c r="ACS1" s="638"/>
      <c r="ACT1" s="638"/>
      <c r="ACU1" s="638"/>
      <c r="ACV1" s="638"/>
      <c r="ACW1" s="638"/>
      <c r="ACX1" s="638"/>
      <c r="ACY1" s="638"/>
      <c r="ACZ1" s="638"/>
      <c r="ADA1" s="638"/>
      <c r="ADB1" s="638"/>
      <c r="ADC1" s="638"/>
      <c r="ADD1" s="638"/>
      <c r="ADE1" s="638"/>
      <c r="ADF1" s="638"/>
      <c r="ADG1" s="638"/>
      <c r="ADH1" s="638"/>
      <c r="ADI1" s="638"/>
      <c r="ADJ1" s="638"/>
      <c r="ADK1" s="638"/>
      <c r="ADL1" s="638"/>
      <c r="ADM1" s="638"/>
      <c r="ADN1" s="638"/>
      <c r="ADO1" s="638"/>
      <c r="ADP1" s="638"/>
      <c r="ADQ1" s="638"/>
      <c r="ADR1" s="638"/>
      <c r="ADS1" s="638"/>
      <c r="ADT1" s="638"/>
      <c r="ADU1" s="638"/>
      <c r="ADV1" s="638"/>
      <c r="ADW1" s="638"/>
      <c r="ADX1" s="638"/>
      <c r="ADY1" s="638"/>
      <c r="ADZ1" s="638"/>
      <c r="AEA1" s="638"/>
      <c r="AEB1" s="638"/>
      <c r="AEC1" s="638"/>
      <c r="AED1" s="638"/>
      <c r="AEE1" s="638"/>
      <c r="AEF1" s="638"/>
      <c r="AEG1" s="638"/>
      <c r="AEH1" s="638"/>
      <c r="AEI1" s="638"/>
      <c r="AEJ1" s="638"/>
      <c r="AEK1" s="638"/>
      <c r="AEL1" s="638"/>
      <c r="AEM1" s="638"/>
      <c r="AEN1" s="638"/>
      <c r="AEO1" s="638"/>
      <c r="AEP1" s="638"/>
      <c r="AEQ1" s="638"/>
      <c r="AER1" s="638"/>
      <c r="AES1" s="638"/>
      <c r="AET1" s="638"/>
      <c r="AEU1" s="638"/>
      <c r="AEV1" s="638"/>
      <c r="AEW1" s="638"/>
      <c r="AEX1" s="638"/>
      <c r="AEY1" s="638"/>
      <c r="AEZ1" s="638"/>
      <c r="AFA1" s="638"/>
      <c r="AFB1" s="638"/>
      <c r="AFC1" s="638"/>
      <c r="AFD1" s="638"/>
      <c r="AFE1" s="638"/>
      <c r="AFF1" s="638"/>
      <c r="AFG1" s="638"/>
      <c r="AFH1" s="638"/>
      <c r="AFI1" s="638"/>
      <c r="AFJ1" s="638"/>
      <c r="AFK1" s="638"/>
      <c r="AFL1" s="638"/>
      <c r="AFM1" s="638"/>
      <c r="AFN1" s="638"/>
      <c r="AFO1" s="638"/>
      <c r="AFP1" s="638"/>
      <c r="AFQ1" s="638"/>
      <c r="AFR1" s="638"/>
      <c r="AFS1" s="638"/>
      <c r="AFT1" s="638"/>
      <c r="AFU1" s="638"/>
      <c r="AFV1" s="638"/>
      <c r="AFW1" s="638"/>
      <c r="AFX1" s="638"/>
      <c r="AFY1" s="638"/>
      <c r="AFZ1" s="638"/>
      <c r="AGA1" s="638"/>
      <c r="AGB1" s="638"/>
      <c r="AGC1" s="638"/>
      <c r="AGD1" s="638"/>
      <c r="AGE1" s="638"/>
      <c r="AGF1" s="638"/>
      <c r="AGG1" s="638"/>
      <c r="AGH1" s="638"/>
      <c r="AGI1" s="638"/>
      <c r="AGJ1" s="638"/>
      <c r="AGK1" s="638"/>
      <c r="AGL1" s="638"/>
      <c r="AGM1" s="638"/>
      <c r="AGN1" s="638"/>
      <c r="AGO1" s="638"/>
      <c r="AGP1" s="638"/>
      <c r="AGQ1" s="638"/>
      <c r="AGR1" s="638"/>
      <c r="AGS1" s="638"/>
      <c r="AGT1" s="638"/>
      <c r="AGU1" s="638"/>
      <c r="AGV1" s="638"/>
      <c r="AGW1" s="638"/>
      <c r="AGX1" s="638"/>
      <c r="AGY1" s="638"/>
      <c r="AGZ1" s="638"/>
      <c r="AHA1" s="638"/>
      <c r="AHB1" s="638"/>
      <c r="AHC1" s="638"/>
      <c r="AHD1" s="638"/>
      <c r="AHE1" s="638"/>
      <c r="AHF1" s="638"/>
      <c r="AHG1" s="638"/>
      <c r="AHH1" s="638"/>
      <c r="AHI1" s="638"/>
      <c r="AHJ1" s="638"/>
      <c r="AHK1" s="638"/>
      <c r="AHL1" s="638"/>
      <c r="AHM1" s="638"/>
      <c r="AHN1" s="638"/>
      <c r="AHO1" s="638"/>
      <c r="AHP1" s="638"/>
      <c r="AHQ1" s="638"/>
      <c r="AHR1" s="638"/>
      <c r="AHS1" s="638"/>
      <c r="AHT1" s="638"/>
      <c r="AHU1" s="638"/>
      <c r="AHV1" s="638"/>
      <c r="AHW1" s="638"/>
      <c r="AHX1" s="638"/>
      <c r="AHY1" s="638"/>
      <c r="AHZ1" s="638"/>
      <c r="AIA1" s="638"/>
      <c r="AIB1" s="638"/>
      <c r="AIC1" s="638"/>
      <c r="AID1" s="638"/>
      <c r="AIE1" s="638"/>
      <c r="AIF1" s="638"/>
      <c r="AIG1" s="638"/>
      <c r="AIH1" s="638"/>
      <c r="AII1" s="638"/>
      <c r="AIJ1" s="638"/>
      <c r="AIK1" s="638"/>
      <c r="AIL1" s="638"/>
      <c r="AIM1" s="638"/>
      <c r="AIN1" s="638"/>
      <c r="AIO1" s="638"/>
      <c r="AIP1" s="638"/>
      <c r="AIQ1" s="638"/>
      <c r="AIR1" s="638"/>
      <c r="AIS1" s="638"/>
      <c r="AIT1" s="638"/>
      <c r="AIU1" s="638"/>
      <c r="AIV1" s="638"/>
      <c r="AIW1" s="638"/>
      <c r="AIX1" s="638"/>
      <c r="AIY1" s="638"/>
      <c r="AIZ1" s="638"/>
      <c r="AJA1" s="638"/>
      <c r="AJB1" s="638"/>
      <c r="AJC1" s="638"/>
      <c r="AJD1" s="638"/>
      <c r="AJE1" s="638"/>
      <c r="AJF1" s="638"/>
      <c r="AJG1" s="638"/>
      <c r="AJH1" s="638"/>
      <c r="AJI1" s="638"/>
      <c r="AJJ1" s="638"/>
      <c r="AJK1" s="638"/>
      <c r="AJL1" s="638"/>
      <c r="AJM1" s="638"/>
      <c r="AJN1" s="638"/>
      <c r="AJO1" s="638"/>
      <c r="AJP1" s="638"/>
      <c r="AJQ1" s="638"/>
      <c r="AJR1" s="638"/>
      <c r="AJS1" s="638"/>
      <c r="AJT1" s="638"/>
      <c r="AJU1" s="638"/>
      <c r="AJV1" s="638"/>
      <c r="AJW1" s="638"/>
      <c r="AJX1" s="638"/>
      <c r="AJY1" s="638"/>
      <c r="AJZ1" s="638"/>
      <c r="AKA1" s="638"/>
      <c r="AKB1" s="638"/>
      <c r="AKC1" s="638"/>
      <c r="AKD1" s="638"/>
      <c r="AKE1" s="638"/>
      <c r="AKF1" s="638"/>
      <c r="AKG1" s="638"/>
      <c r="AKH1" s="638"/>
      <c r="AKI1" s="638"/>
      <c r="AKJ1" s="638"/>
      <c r="AKK1" s="638"/>
      <c r="AKL1" s="638"/>
      <c r="AKM1" s="638"/>
      <c r="AKN1" s="638"/>
      <c r="AKO1" s="638"/>
      <c r="AKP1" s="638"/>
      <c r="AKQ1" s="638"/>
      <c r="AKR1" s="638"/>
      <c r="AKS1" s="638"/>
      <c r="AKT1" s="638"/>
      <c r="AKU1" s="638"/>
      <c r="AKV1" s="638"/>
      <c r="AKW1" s="638"/>
      <c r="AKX1" s="638"/>
      <c r="AKY1" s="638"/>
      <c r="AKZ1" s="638"/>
      <c r="ALA1" s="638"/>
      <c r="ALB1" s="638"/>
      <c r="ALC1" s="638"/>
      <c r="ALD1" s="638"/>
      <c r="ALE1" s="638"/>
      <c r="ALF1" s="638"/>
      <c r="ALG1" s="638"/>
      <c r="ALH1" s="638"/>
      <c r="ALI1" s="638"/>
      <c r="ALJ1" s="638"/>
      <c r="ALK1" s="638"/>
      <c r="ALL1" s="638"/>
      <c r="ALM1" s="638"/>
      <c r="ALN1" s="638"/>
      <c r="ALO1" s="638"/>
      <c r="ALP1" s="638"/>
      <c r="ALQ1" s="638"/>
      <c r="ALR1" s="638"/>
      <c r="ALS1" s="638"/>
      <c r="ALT1" s="638"/>
      <c r="ALU1" s="638"/>
      <c r="ALV1" s="638"/>
      <c r="ALW1" s="638"/>
      <c r="ALX1" s="638"/>
      <c r="ALY1" s="638"/>
      <c r="ALZ1" s="638"/>
      <c r="AMA1" s="638"/>
      <c r="AMB1" s="638"/>
      <c r="AMC1" s="638"/>
      <c r="AMD1" s="638"/>
      <c r="AME1" s="638"/>
      <c r="AMF1" s="638"/>
      <c r="AMG1" s="638"/>
      <c r="AMH1" s="638"/>
      <c r="AMI1" s="638"/>
      <c r="AMJ1" s="638"/>
      <c r="AMK1" s="638"/>
      <c r="AML1" s="638"/>
      <c r="AMM1" s="638"/>
      <c r="AMN1" s="638"/>
      <c r="AMO1" s="638"/>
      <c r="AMP1" s="638"/>
      <c r="AMQ1" s="638"/>
      <c r="AMR1" s="638"/>
      <c r="AMS1" s="638"/>
      <c r="AMT1" s="638"/>
      <c r="AMU1" s="638"/>
      <c r="AMV1" s="638"/>
      <c r="AMW1" s="638"/>
      <c r="AMX1" s="638"/>
      <c r="AMY1" s="638"/>
      <c r="AMZ1" s="638"/>
      <c r="ANA1" s="638"/>
      <c r="ANB1" s="638"/>
      <c r="ANC1" s="638"/>
      <c r="AND1" s="638"/>
      <c r="ANE1" s="638"/>
      <c r="ANF1" s="638"/>
      <c r="ANG1" s="638"/>
      <c r="ANH1" s="638"/>
      <c r="ANI1" s="638"/>
      <c r="ANJ1" s="638"/>
      <c r="ANK1" s="638"/>
      <c r="ANL1" s="638"/>
      <c r="ANM1" s="638"/>
      <c r="ANN1" s="638"/>
      <c r="ANO1" s="638"/>
      <c r="ANP1" s="638"/>
      <c r="ANQ1" s="638"/>
      <c r="ANR1" s="638"/>
      <c r="ANS1" s="638"/>
      <c r="ANT1" s="638"/>
      <c r="ANU1" s="638"/>
      <c r="ANV1" s="638"/>
      <c r="ANW1" s="638"/>
      <c r="ANX1" s="638"/>
      <c r="ANY1" s="638"/>
      <c r="ANZ1" s="638"/>
      <c r="AOA1" s="638"/>
      <c r="AOB1" s="638"/>
      <c r="AOC1" s="638"/>
      <c r="AOD1" s="638"/>
      <c r="AOE1" s="638"/>
      <c r="AOF1" s="638"/>
      <c r="AOG1" s="638"/>
      <c r="AOH1" s="638"/>
      <c r="AOI1" s="638"/>
      <c r="AOJ1" s="638"/>
      <c r="AOK1" s="638"/>
      <c r="AOL1" s="638"/>
      <c r="AOM1" s="638"/>
      <c r="AON1" s="638"/>
      <c r="AOO1" s="638"/>
      <c r="AOP1" s="638"/>
      <c r="AOQ1" s="638"/>
      <c r="AOR1" s="638"/>
      <c r="AOS1" s="638"/>
      <c r="AOT1" s="638"/>
      <c r="AOU1" s="638"/>
      <c r="AOV1" s="638"/>
      <c r="AOW1" s="638"/>
      <c r="AOX1" s="638"/>
      <c r="AOY1" s="638"/>
      <c r="AOZ1" s="638"/>
      <c r="APA1" s="638"/>
      <c r="APB1" s="638"/>
      <c r="APC1" s="638"/>
      <c r="APD1" s="638"/>
      <c r="APE1" s="638"/>
      <c r="APF1" s="638"/>
      <c r="APG1" s="638"/>
      <c r="APH1" s="638"/>
      <c r="API1" s="638"/>
      <c r="APJ1" s="638"/>
      <c r="APK1" s="638"/>
      <c r="APL1" s="638"/>
      <c r="APM1" s="638"/>
      <c r="APN1" s="638"/>
      <c r="APO1" s="638"/>
      <c r="APP1" s="638"/>
      <c r="APQ1" s="638"/>
      <c r="APR1" s="638"/>
      <c r="APS1" s="638"/>
      <c r="APT1" s="638"/>
      <c r="APU1" s="638"/>
      <c r="APV1" s="638"/>
      <c r="APW1" s="638"/>
      <c r="APX1" s="638"/>
      <c r="APY1" s="638"/>
      <c r="APZ1" s="638"/>
      <c r="AQA1" s="638"/>
      <c r="AQB1" s="638"/>
      <c r="AQC1" s="638"/>
      <c r="AQD1" s="638"/>
      <c r="AQE1" s="638"/>
      <c r="AQF1" s="638"/>
      <c r="AQG1" s="638"/>
      <c r="AQH1" s="638"/>
      <c r="AQI1" s="638"/>
      <c r="AQJ1" s="638"/>
      <c r="AQK1" s="638"/>
      <c r="AQL1" s="638"/>
      <c r="AQM1" s="638"/>
      <c r="AQN1" s="638"/>
      <c r="AQO1" s="638"/>
      <c r="AQP1" s="638"/>
      <c r="AQQ1" s="638"/>
      <c r="AQR1" s="638"/>
      <c r="AQS1" s="638"/>
      <c r="AQT1" s="638"/>
      <c r="AQU1" s="638"/>
      <c r="AQV1" s="638"/>
      <c r="AQW1" s="638"/>
      <c r="AQX1" s="638"/>
      <c r="AQY1" s="638"/>
      <c r="AQZ1" s="638"/>
      <c r="ARA1" s="638"/>
      <c r="ARB1" s="638"/>
      <c r="ARC1" s="638"/>
      <c r="ARD1" s="638"/>
      <c r="ARE1" s="638"/>
      <c r="ARF1" s="638"/>
      <c r="ARG1" s="638"/>
      <c r="ARH1" s="638"/>
      <c r="ARI1" s="638"/>
      <c r="ARJ1" s="638"/>
      <c r="ARK1" s="638"/>
      <c r="ARL1" s="638"/>
      <c r="ARM1" s="638"/>
      <c r="ARN1" s="638"/>
      <c r="ARO1" s="638"/>
      <c r="ARP1" s="638"/>
      <c r="ARQ1" s="638"/>
      <c r="ARR1" s="638"/>
      <c r="ARS1" s="638"/>
      <c r="ART1" s="638"/>
      <c r="ARU1" s="638"/>
      <c r="ARV1" s="638"/>
      <c r="ARW1" s="638"/>
      <c r="ARX1" s="638"/>
      <c r="ARY1" s="638"/>
      <c r="ARZ1" s="638"/>
      <c r="ASA1" s="638"/>
      <c r="ASB1" s="638"/>
      <c r="ASC1" s="638"/>
      <c r="ASD1" s="638"/>
      <c r="ASE1" s="638"/>
      <c r="ASF1" s="638"/>
      <c r="ASG1" s="638"/>
      <c r="ASH1" s="638"/>
      <c r="ASI1" s="638"/>
      <c r="ASJ1" s="638"/>
      <c r="ASK1" s="638"/>
      <c r="ASL1" s="638"/>
      <c r="ASM1" s="638"/>
      <c r="ASN1" s="638"/>
      <c r="ASO1" s="638"/>
      <c r="ASP1" s="638"/>
      <c r="ASQ1" s="638"/>
      <c r="ASR1" s="638"/>
      <c r="ASS1" s="638"/>
      <c r="AST1" s="638"/>
      <c r="ASU1" s="638"/>
      <c r="ASV1" s="638"/>
      <c r="ASW1" s="638"/>
      <c r="ASX1" s="638"/>
      <c r="ASY1" s="638"/>
      <c r="ASZ1" s="638"/>
      <c r="ATA1" s="638"/>
      <c r="ATB1" s="638"/>
      <c r="ATC1" s="638"/>
      <c r="ATD1" s="638"/>
      <c r="ATE1" s="638"/>
      <c r="ATF1" s="638"/>
      <c r="ATG1" s="638"/>
      <c r="ATH1" s="638"/>
      <c r="ATI1" s="638"/>
      <c r="ATJ1" s="638"/>
      <c r="ATK1" s="638"/>
      <c r="ATL1" s="638"/>
      <c r="ATM1" s="638"/>
      <c r="ATN1" s="638"/>
      <c r="ATO1" s="638"/>
      <c r="ATP1" s="638"/>
      <c r="ATQ1" s="638"/>
      <c r="ATR1" s="638"/>
      <c r="ATS1" s="638"/>
      <c r="ATT1" s="638"/>
      <c r="ATU1" s="638"/>
      <c r="ATV1" s="638"/>
      <c r="ATW1" s="638"/>
      <c r="ATX1" s="638"/>
      <c r="ATY1" s="638"/>
      <c r="ATZ1" s="638"/>
      <c r="AUA1" s="638"/>
      <c r="AUB1" s="638"/>
      <c r="AUC1" s="638"/>
      <c r="AUD1" s="638"/>
      <c r="AUE1" s="638"/>
      <c r="AUF1" s="638"/>
      <c r="AUG1" s="638"/>
      <c r="AUH1" s="638"/>
      <c r="AUI1" s="638"/>
      <c r="AUJ1" s="638"/>
      <c r="AUK1" s="638"/>
      <c r="AUL1" s="638"/>
      <c r="AUM1" s="638"/>
      <c r="AUN1" s="638"/>
      <c r="AUO1" s="638"/>
      <c r="AUP1" s="638"/>
      <c r="AUQ1" s="638"/>
      <c r="AUR1" s="638"/>
      <c r="AUS1" s="638"/>
      <c r="AUT1" s="638"/>
      <c r="AUU1" s="638"/>
      <c r="AUV1" s="638"/>
      <c r="AUW1" s="638"/>
      <c r="AUX1" s="638"/>
      <c r="AUY1" s="638"/>
      <c r="AUZ1" s="638"/>
      <c r="AVA1" s="638"/>
      <c r="AVB1" s="638"/>
      <c r="AVC1" s="638"/>
      <c r="AVD1" s="638"/>
      <c r="AVE1" s="638"/>
      <c r="AVF1" s="638"/>
      <c r="AVG1" s="638"/>
      <c r="AVH1" s="638"/>
      <c r="AVI1" s="638"/>
      <c r="AVJ1" s="638"/>
      <c r="AVK1" s="638"/>
      <c r="AVL1" s="638"/>
      <c r="AVM1" s="638"/>
      <c r="AVN1" s="638"/>
      <c r="AVO1" s="638"/>
      <c r="AVP1" s="638"/>
      <c r="AVQ1" s="638"/>
      <c r="AVR1" s="638"/>
      <c r="AVS1" s="638"/>
      <c r="AVT1" s="638"/>
      <c r="AVU1" s="638"/>
      <c r="AVV1" s="638"/>
      <c r="AVW1" s="638"/>
      <c r="AVX1" s="638"/>
      <c r="AVY1" s="638"/>
      <c r="AVZ1" s="638"/>
      <c r="AWA1" s="638"/>
      <c r="AWB1" s="638"/>
      <c r="AWC1" s="638"/>
      <c r="AWD1" s="638"/>
      <c r="AWE1" s="638"/>
      <c r="AWF1" s="638"/>
      <c r="AWG1" s="638"/>
      <c r="AWH1" s="638"/>
      <c r="AWI1" s="638"/>
      <c r="AWJ1" s="638"/>
      <c r="AWK1" s="638"/>
      <c r="AWL1" s="638"/>
      <c r="AWM1" s="638"/>
      <c r="AWN1" s="638"/>
      <c r="AWO1" s="638"/>
      <c r="AWP1" s="638"/>
      <c r="AWQ1" s="638"/>
      <c r="AWR1" s="638"/>
      <c r="AWS1" s="638"/>
      <c r="AWT1" s="638"/>
      <c r="AWU1" s="638"/>
      <c r="AWV1" s="638"/>
      <c r="AWW1" s="638"/>
      <c r="AWX1" s="638"/>
      <c r="AWY1" s="638"/>
      <c r="AWZ1" s="638"/>
      <c r="AXA1" s="638"/>
      <c r="AXB1" s="638"/>
      <c r="AXC1" s="638"/>
      <c r="AXD1" s="638"/>
      <c r="AXE1" s="638"/>
      <c r="AXF1" s="638"/>
      <c r="AXG1" s="638"/>
      <c r="AXH1" s="638"/>
      <c r="AXI1" s="638"/>
      <c r="AXJ1" s="638"/>
      <c r="AXK1" s="638"/>
      <c r="AXL1" s="638"/>
      <c r="AXM1" s="638"/>
      <c r="AXN1" s="638"/>
      <c r="AXO1" s="638"/>
      <c r="AXP1" s="638"/>
      <c r="AXQ1" s="638"/>
      <c r="AXR1" s="638"/>
      <c r="AXS1" s="638"/>
      <c r="AXT1" s="638"/>
      <c r="AXU1" s="638"/>
      <c r="AXV1" s="638"/>
      <c r="AXW1" s="638"/>
      <c r="AXX1" s="638"/>
      <c r="AXY1" s="638"/>
      <c r="AXZ1" s="638"/>
      <c r="AYA1" s="638"/>
      <c r="AYB1" s="638"/>
      <c r="AYC1" s="638"/>
      <c r="AYD1" s="638"/>
      <c r="AYE1" s="638"/>
      <c r="AYF1" s="638"/>
      <c r="AYG1" s="638"/>
      <c r="AYH1" s="638"/>
      <c r="AYI1" s="638"/>
      <c r="AYJ1" s="638"/>
      <c r="AYK1" s="638"/>
      <c r="AYL1" s="638"/>
      <c r="AYM1" s="638"/>
      <c r="AYN1" s="638"/>
      <c r="AYO1" s="638"/>
      <c r="AYP1" s="638"/>
      <c r="AYQ1" s="638"/>
      <c r="AYR1" s="638"/>
      <c r="AYS1" s="638"/>
      <c r="AYT1" s="638"/>
      <c r="AYU1" s="638"/>
      <c r="AYV1" s="638"/>
      <c r="AYW1" s="638"/>
      <c r="AYX1" s="638"/>
      <c r="AYY1" s="638"/>
      <c r="AYZ1" s="638"/>
      <c r="AZA1" s="638"/>
      <c r="AZB1" s="638"/>
      <c r="AZC1" s="638"/>
      <c r="AZD1" s="638"/>
      <c r="AZE1" s="638"/>
      <c r="AZF1" s="638"/>
      <c r="AZG1" s="638"/>
      <c r="AZH1" s="638"/>
      <c r="AZI1" s="638"/>
      <c r="AZJ1" s="638"/>
      <c r="AZK1" s="638"/>
      <c r="AZL1" s="638"/>
      <c r="AZM1" s="638"/>
      <c r="AZN1" s="638"/>
      <c r="AZO1" s="638"/>
      <c r="AZP1" s="638"/>
      <c r="AZQ1" s="638"/>
      <c r="AZR1" s="638"/>
      <c r="AZS1" s="638"/>
      <c r="AZT1" s="638"/>
      <c r="AZU1" s="638"/>
      <c r="AZV1" s="638"/>
      <c r="AZW1" s="638"/>
      <c r="AZX1" s="638"/>
      <c r="AZY1" s="638"/>
      <c r="AZZ1" s="638"/>
      <c r="BAA1" s="638"/>
      <c r="BAB1" s="638"/>
      <c r="BAC1" s="638"/>
      <c r="BAD1" s="638"/>
      <c r="BAE1" s="638"/>
      <c r="BAF1" s="638"/>
      <c r="BAG1" s="638"/>
      <c r="BAH1" s="638"/>
      <c r="BAI1" s="638"/>
      <c r="BAJ1" s="638"/>
      <c r="BAK1" s="638"/>
      <c r="BAL1" s="638"/>
      <c r="BAM1" s="638"/>
      <c r="BAN1" s="638"/>
      <c r="BAO1" s="638"/>
      <c r="BAP1" s="638"/>
      <c r="BAQ1" s="638"/>
      <c r="BAR1" s="638"/>
      <c r="BAS1" s="638"/>
      <c r="BAT1" s="638"/>
      <c r="BAU1" s="638"/>
      <c r="BAV1" s="638"/>
      <c r="BAW1" s="638"/>
      <c r="BAX1" s="638"/>
      <c r="BAY1" s="638"/>
      <c r="BAZ1" s="638"/>
      <c r="BBA1" s="638"/>
      <c r="BBB1" s="638"/>
      <c r="BBC1" s="638"/>
      <c r="BBD1" s="638"/>
      <c r="BBE1" s="638"/>
      <c r="BBF1" s="638"/>
      <c r="BBG1" s="638"/>
      <c r="BBH1" s="638"/>
      <c r="BBI1" s="638"/>
      <c r="BBJ1" s="638"/>
      <c r="BBK1" s="638"/>
      <c r="BBL1" s="638"/>
      <c r="BBM1" s="638"/>
      <c r="BBN1" s="638"/>
      <c r="BBO1" s="638"/>
      <c r="BBP1" s="638"/>
      <c r="BBQ1" s="638"/>
      <c r="BBR1" s="638"/>
      <c r="BBS1" s="638"/>
      <c r="BBT1" s="638"/>
      <c r="BBU1" s="638"/>
      <c r="BBV1" s="638"/>
      <c r="BBW1" s="638"/>
      <c r="BBX1" s="638"/>
      <c r="BBY1" s="638"/>
      <c r="BBZ1" s="638"/>
      <c r="BCA1" s="638"/>
      <c r="BCB1" s="638"/>
      <c r="BCC1" s="638"/>
      <c r="BCD1" s="638"/>
      <c r="BCE1" s="638"/>
      <c r="BCF1" s="638"/>
      <c r="BCG1" s="638"/>
      <c r="BCH1" s="638"/>
      <c r="BCI1" s="638"/>
      <c r="BCJ1" s="638"/>
      <c r="BCK1" s="638"/>
      <c r="BCL1" s="638"/>
      <c r="BCM1" s="638"/>
      <c r="BCN1" s="638"/>
      <c r="BCO1" s="638"/>
      <c r="BCP1" s="638"/>
      <c r="BCQ1" s="638"/>
      <c r="BCR1" s="638"/>
      <c r="BCS1" s="638"/>
      <c r="BCT1" s="638"/>
      <c r="BCU1" s="638"/>
      <c r="BCV1" s="638"/>
      <c r="BCW1" s="638"/>
      <c r="BCX1" s="638"/>
      <c r="BCY1" s="638"/>
      <c r="BCZ1" s="638"/>
      <c r="BDA1" s="638"/>
      <c r="BDB1" s="638"/>
      <c r="BDC1" s="638"/>
      <c r="BDD1" s="638"/>
      <c r="BDE1" s="638"/>
      <c r="BDF1" s="638"/>
      <c r="BDG1" s="638"/>
      <c r="BDH1" s="638"/>
      <c r="BDI1" s="638"/>
      <c r="BDJ1" s="638"/>
      <c r="BDK1" s="638"/>
      <c r="BDL1" s="638"/>
      <c r="BDM1" s="638"/>
      <c r="BDN1" s="638"/>
      <c r="BDO1" s="638"/>
      <c r="BDP1" s="638"/>
      <c r="BDQ1" s="638"/>
      <c r="BDR1" s="638"/>
      <c r="BDS1" s="638"/>
      <c r="BDT1" s="638"/>
      <c r="BDU1" s="638"/>
      <c r="BDV1" s="638"/>
      <c r="BDW1" s="638"/>
      <c r="BDX1" s="638"/>
      <c r="BDY1" s="638"/>
      <c r="BDZ1" s="638"/>
      <c r="BEA1" s="638"/>
      <c r="BEB1" s="638"/>
      <c r="BEC1" s="638"/>
      <c r="BED1" s="638"/>
      <c r="BEE1" s="638"/>
      <c r="BEF1" s="638"/>
      <c r="BEG1" s="638"/>
      <c r="BEH1" s="638"/>
      <c r="BEI1" s="638"/>
      <c r="BEJ1" s="638"/>
      <c r="BEK1" s="638"/>
      <c r="BEL1" s="638"/>
      <c r="BEM1" s="638"/>
      <c r="BEN1" s="638"/>
      <c r="BEO1" s="638"/>
      <c r="BEP1" s="638"/>
      <c r="BEQ1" s="638"/>
      <c r="BER1" s="638"/>
      <c r="BES1" s="638"/>
      <c r="BET1" s="638"/>
      <c r="BEU1" s="638"/>
      <c r="BEV1" s="638"/>
      <c r="BEW1" s="638"/>
      <c r="BEX1" s="638"/>
      <c r="BEY1" s="638"/>
      <c r="BEZ1" s="638"/>
      <c r="BFA1" s="638"/>
      <c r="BFB1" s="638"/>
      <c r="BFC1" s="638"/>
      <c r="BFD1" s="638"/>
      <c r="BFE1" s="638"/>
      <c r="BFF1" s="638"/>
      <c r="BFG1" s="638"/>
      <c r="BFH1" s="638"/>
      <c r="BFI1" s="638"/>
      <c r="BFJ1" s="638"/>
      <c r="BFK1" s="638"/>
      <c r="BFL1" s="638"/>
      <c r="BFM1" s="638"/>
      <c r="BFN1" s="638"/>
      <c r="BFO1" s="638"/>
      <c r="BFP1" s="638"/>
      <c r="BFQ1" s="638"/>
      <c r="BFR1" s="638"/>
      <c r="BFS1" s="638"/>
      <c r="BFT1" s="638"/>
      <c r="BFU1" s="638"/>
      <c r="BFV1" s="638"/>
      <c r="BFW1" s="638"/>
      <c r="BFX1" s="638"/>
      <c r="BFY1" s="638"/>
      <c r="BFZ1" s="638"/>
      <c r="BGA1" s="638"/>
      <c r="BGB1" s="638"/>
      <c r="BGC1" s="638"/>
      <c r="BGD1" s="638"/>
      <c r="BGE1" s="638"/>
      <c r="BGF1" s="638"/>
      <c r="BGG1" s="638"/>
      <c r="BGH1" s="638"/>
      <c r="BGI1" s="638"/>
      <c r="BGJ1" s="638"/>
      <c r="BGK1" s="638"/>
      <c r="BGL1" s="638"/>
      <c r="BGM1" s="638"/>
      <c r="BGN1" s="638"/>
      <c r="BGO1" s="638"/>
      <c r="BGP1" s="638"/>
      <c r="BGQ1" s="638"/>
      <c r="BGR1" s="638"/>
      <c r="BGS1" s="638"/>
      <c r="BGT1" s="638"/>
      <c r="BGU1" s="638"/>
      <c r="BGV1" s="638"/>
      <c r="BGW1" s="638"/>
      <c r="BGX1" s="638"/>
      <c r="BGY1" s="638"/>
      <c r="BGZ1" s="638"/>
      <c r="BHA1" s="638"/>
      <c r="BHB1" s="638"/>
      <c r="BHC1" s="638"/>
      <c r="BHD1" s="638"/>
      <c r="BHE1" s="638"/>
      <c r="BHF1" s="638"/>
      <c r="BHG1" s="638"/>
      <c r="BHH1" s="638"/>
      <c r="BHI1" s="638"/>
      <c r="BHJ1" s="638"/>
      <c r="BHK1" s="638"/>
      <c r="BHL1" s="638"/>
      <c r="BHM1" s="638"/>
      <c r="BHN1" s="638"/>
      <c r="BHO1" s="638"/>
      <c r="BHP1" s="638"/>
      <c r="BHQ1" s="638"/>
      <c r="BHR1" s="638"/>
      <c r="BHS1" s="638"/>
      <c r="BHT1" s="638"/>
      <c r="BHU1" s="638"/>
      <c r="BHV1" s="638"/>
      <c r="BHW1" s="638"/>
      <c r="BHX1" s="638"/>
      <c r="BHY1" s="638"/>
      <c r="BHZ1" s="638"/>
      <c r="BIA1" s="638"/>
      <c r="BIB1" s="638"/>
      <c r="BIC1" s="638"/>
      <c r="BID1" s="638"/>
      <c r="BIE1" s="638"/>
      <c r="BIF1" s="638"/>
      <c r="BIG1" s="638"/>
      <c r="BIH1" s="638"/>
      <c r="BII1" s="638"/>
      <c r="BIJ1" s="638"/>
      <c r="BIK1" s="638"/>
      <c r="BIL1" s="638"/>
      <c r="BIM1" s="638"/>
      <c r="BIN1" s="638"/>
      <c r="BIO1" s="638"/>
      <c r="BIP1" s="638"/>
      <c r="BIQ1" s="638"/>
      <c r="BIR1" s="638"/>
      <c r="BIS1" s="638"/>
      <c r="BIT1" s="638"/>
      <c r="BIU1" s="638"/>
      <c r="BIV1" s="638"/>
      <c r="BIW1" s="638"/>
      <c r="BIX1" s="638"/>
      <c r="BIY1" s="638"/>
      <c r="BIZ1" s="638"/>
      <c r="BJA1" s="638"/>
      <c r="BJB1" s="638"/>
      <c r="BJC1" s="638"/>
      <c r="BJD1" s="638"/>
      <c r="BJE1" s="638"/>
      <c r="BJF1" s="638"/>
      <c r="BJG1" s="638"/>
      <c r="BJH1" s="638"/>
      <c r="BJI1" s="638"/>
      <c r="BJJ1" s="638"/>
      <c r="BJK1" s="638"/>
      <c r="BJL1" s="638"/>
      <c r="BJM1" s="638"/>
      <c r="BJN1" s="638"/>
      <c r="BJO1" s="638"/>
      <c r="BJP1" s="638"/>
      <c r="BJQ1" s="638"/>
      <c r="BJR1" s="638"/>
      <c r="BJS1" s="638"/>
      <c r="BJT1" s="638"/>
      <c r="BJU1" s="638"/>
      <c r="BJV1" s="638"/>
      <c r="BJW1" s="638"/>
      <c r="BJX1" s="638"/>
      <c r="BJY1" s="638"/>
      <c r="BJZ1" s="638"/>
      <c r="BKA1" s="638"/>
      <c r="BKB1" s="638"/>
      <c r="BKC1" s="638"/>
      <c r="BKD1" s="638"/>
      <c r="BKE1" s="638"/>
      <c r="BKF1" s="638"/>
      <c r="BKG1" s="638"/>
      <c r="BKH1" s="638"/>
      <c r="BKI1" s="638"/>
      <c r="BKJ1" s="638"/>
      <c r="BKK1" s="638"/>
      <c r="BKL1" s="638"/>
      <c r="BKM1" s="638"/>
      <c r="BKN1" s="638"/>
      <c r="BKO1" s="638"/>
      <c r="BKP1" s="638"/>
      <c r="BKQ1" s="638"/>
      <c r="BKR1" s="638"/>
      <c r="BKS1" s="638"/>
      <c r="BKT1" s="638"/>
      <c r="BKU1" s="638"/>
      <c r="BKV1" s="638"/>
      <c r="BKW1" s="638"/>
      <c r="BKX1" s="638"/>
      <c r="BKY1" s="638"/>
      <c r="BKZ1" s="638"/>
      <c r="BLA1" s="638"/>
      <c r="BLB1" s="638"/>
      <c r="BLC1" s="638"/>
      <c r="BLD1" s="638"/>
      <c r="BLE1" s="638"/>
      <c r="BLF1" s="638"/>
      <c r="BLG1" s="638"/>
      <c r="BLH1" s="638"/>
      <c r="BLI1" s="638"/>
      <c r="BLJ1" s="638"/>
      <c r="BLK1" s="638"/>
      <c r="BLL1" s="638"/>
      <c r="BLM1" s="638"/>
      <c r="BLN1" s="638"/>
      <c r="BLO1" s="638"/>
      <c r="BLP1" s="638"/>
      <c r="BLQ1" s="638"/>
      <c r="BLR1" s="638"/>
      <c r="BLS1" s="638"/>
      <c r="BLT1" s="638"/>
      <c r="BLU1" s="638"/>
      <c r="BLV1" s="638"/>
      <c r="BLW1" s="638"/>
      <c r="BLX1" s="638"/>
      <c r="BLY1" s="638"/>
      <c r="BLZ1" s="638"/>
      <c r="BMA1" s="638"/>
      <c r="BMB1" s="638"/>
      <c r="BMC1" s="638"/>
      <c r="BMD1" s="638"/>
      <c r="BME1" s="638"/>
      <c r="BMF1" s="638"/>
      <c r="BMG1" s="638"/>
      <c r="BMH1" s="638"/>
      <c r="BMI1" s="638"/>
      <c r="BMJ1" s="638"/>
      <c r="BMK1" s="638"/>
      <c r="BML1" s="638"/>
      <c r="BMM1" s="638"/>
      <c r="BMN1" s="638"/>
      <c r="BMO1" s="638"/>
      <c r="BMP1" s="638"/>
      <c r="BMQ1" s="638"/>
      <c r="BMR1" s="638"/>
      <c r="BMS1" s="638"/>
      <c r="BMT1" s="638"/>
      <c r="BMU1" s="638"/>
      <c r="BMV1" s="638"/>
      <c r="BMW1" s="638"/>
      <c r="BMX1" s="638"/>
      <c r="BMY1" s="638"/>
      <c r="BMZ1" s="638"/>
      <c r="BNA1" s="638"/>
      <c r="BNB1" s="638"/>
      <c r="BNC1" s="638"/>
      <c r="BND1" s="638"/>
      <c r="BNE1" s="638"/>
      <c r="BNF1" s="638"/>
      <c r="BNG1" s="638"/>
      <c r="BNH1" s="638"/>
      <c r="BNI1" s="638"/>
      <c r="BNJ1" s="638"/>
      <c r="BNK1" s="638"/>
      <c r="BNL1" s="638"/>
      <c r="BNM1" s="638"/>
      <c r="BNN1" s="638"/>
      <c r="BNO1" s="638"/>
      <c r="BNP1" s="638"/>
      <c r="BNQ1" s="638"/>
      <c r="BNR1" s="638"/>
      <c r="BNS1" s="638"/>
      <c r="BNT1" s="638"/>
      <c r="BNU1" s="638"/>
      <c r="BNV1" s="638"/>
      <c r="BNW1" s="638"/>
      <c r="BNX1" s="638"/>
      <c r="BNY1" s="638"/>
      <c r="BNZ1" s="638"/>
      <c r="BOA1" s="638"/>
      <c r="BOB1" s="638"/>
      <c r="BOC1" s="638"/>
      <c r="BOD1" s="638"/>
      <c r="BOE1" s="638"/>
      <c r="BOF1" s="638"/>
      <c r="BOG1" s="638"/>
      <c r="BOH1" s="638"/>
      <c r="BOI1" s="638"/>
      <c r="BOJ1" s="638"/>
      <c r="BOK1" s="638"/>
      <c r="BOL1" s="638"/>
      <c r="BOM1" s="638"/>
      <c r="BON1" s="638"/>
      <c r="BOO1" s="638"/>
      <c r="BOP1" s="638"/>
      <c r="BOQ1" s="638"/>
      <c r="BOR1" s="638"/>
      <c r="BOS1" s="638"/>
      <c r="BOT1" s="638"/>
      <c r="BOU1" s="638"/>
      <c r="BOV1" s="638"/>
      <c r="BOW1" s="638"/>
      <c r="BOX1" s="638"/>
      <c r="BOY1" s="638"/>
      <c r="BOZ1" s="638"/>
      <c r="BPA1" s="638"/>
      <c r="BPB1" s="638"/>
      <c r="BPC1" s="638"/>
      <c r="BPD1" s="638"/>
      <c r="BPE1" s="638"/>
      <c r="BPF1" s="638"/>
      <c r="BPG1" s="638"/>
      <c r="BPH1" s="638"/>
      <c r="BPI1" s="638"/>
      <c r="BPJ1" s="638"/>
      <c r="BPK1" s="638"/>
      <c r="BPL1" s="638"/>
      <c r="BPM1" s="638"/>
      <c r="BPN1" s="638"/>
      <c r="BPO1" s="638"/>
      <c r="BPP1" s="638"/>
      <c r="BPQ1" s="638"/>
      <c r="BPR1" s="638"/>
      <c r="BPS1" s="638"/>
      <c r="BPT1" s="638"/>
      <c r="BPU1" s="638"/>
      <c r="BPV1" s="638"/>
      <c r="BPW1" s="638"/>
      <c r="BPX1" s="638"/>
      <c r="BPY1" s="638"/>
      <c r="BPZ1" s="638"/>
      <c r="BQA1" s="638"/>
      <c r="BQB1" s="638"/>
      <c r="BQC1" s="638"/>
      <c r="BQD1" s="638"/>
      <c r="BQE1" s="638"/>
      <c r="BQF1" s="638"/>
      <c r="BQG1" s="638"/>
      <c r="BQH1" s="638"/>
      <c r="BQI1" s="638"/>
      <c r="BQJ1" s="638"/>
      <c r="BQK1" s="638"/>
      <c r="BQL1" s="638"/>
      <c r="BQM1" s="638"/>
      <c r="BQN1" s="638"/>
      <c r="BQO1" s="638"/>
      <c r="BQP1" s="638"/>
      <c r="BQQ1" s="638"/>
      <c r="BQR1" s="638"/>
      <c r="BQS1" s="638"/>
      <c r="BQT1" s="638"/>
      <c r="BQU1" s="638"/>
      <c r="BQV1" s="638"/>
      <c r="BQW1" s="638"/>
      <c r="BQX1" s="638"/>
      <c r="BQY1" s="638"/>
      <c r="BQZ1" s="638"/>
      <c r="BRA1" s="638"/>
      <c r="BRB1" s="638"/>
      <c r="BRC1" s="638"/>
      <c r="BRD1" s="638"/>
      <c r="BRE1" s="638"/>
      <c r="BRF1" s="638"/>
      <c r="BRG1" s="638"/>
      <c r="BRH1" s="638"/>
      <c r="BRI1" s="638"/>
      <c r="BRJ1" s="638"/>
      <c r="BRK1" s="638"/>
      <c r="BRL1" s="638"/>
      <c r="BRM1" s="638"/>
      <c r="BRN1" s="638"/>
      <c r="BRO1" s="638"/>
      <c r="BRP1" s="638"/>
      <c r="BRQ1" s="638"/>
      <c r="BRR1" s="638"/>
      <c r="BRS1" s="638"/>
      <c r="BRT1" s="638"/>
      <c r="BRU1" s="638"/>
      <c r="BRV1" s="638"/>
      <c r="BRW1" s="638"/>
      <c r="BRX1" s="638"/>
      <c r="BRY1" s="638"/>
      <c r="BRZ1" s="638"/>
      <c r="BSA1" s="638"/>
      <c r="BSB1" s="638"/>
      <c r="BSC1" s="638"/>
      <c r="BSD1" s="638"/>
      <c r="BSE1" s="638"/>
      <c r="BSF1" s="638"/>
      <c r="BSG1" s="638"/>
      <c r="BSH1" s="638"/>
      <c r="BSI1" s="638"/>
      <c r="BSJ1" s="638"/>
      <c r="BSK1" s="638"/>
      <c r="BSL1" s="638"/>
      <c r="BSM1" s="638"/>
      <c r="BSN1" s="638"/>
      <c r="BSO1" s="638"/>
      <c r="BSP1" s="638"/>
      <c r="BSQ1" s="638"/>
      <c r="BSR1" s="638"/>
      <c r="BSS1" s="638"/>
      <c r="BST1" s="638"/>
      <c r="BSU1" s="638"/>
      <c r="BSV1" s="638"/>
      <c r="BSW1" s="638"/>
      <c r="BSX1" s="638"/>
      <c r="BSY1" s="638"/>
      <c r="BSZ1" s="638"/>
      <c r="BTA1" s="638"/>
      <c r="BTB1" s="638"/>
      <c r="BTC1" s="638"/>
      <c r="BTD1" s="638"/>
      <c r="BTE1" s="638"/>
      <c r="BTF1" s="638"/>
      <c r="BTG1" s="638"/>
      <c r="BTH1" s="638"/>
      <c r="BTI1" s="638"/>
      <c r="BTJ1" s="638"/>
      <c r="BTK1" s="638"/>
      <c r="BTL1" s="638"/>
      <c r="BTM1" s="638"/>
      <c r="BTN1" s="638"/>
      <c r="BTO1" s="638"/>
      <c r="BTP1" s="638"/>
      <c r="BTQ1" s="638"/>
      <c r="BTR1" s="638"/>
      <c r="BTS1" s="638"/>
      <c r="BTT1" s="638"/>
      <c r="BTU1" s="638"/>
      <c r="BTV1" s="638"/>
      <c r="BTW1" s="638"/>
      <c r="BTX1" s="638"/>
      <c r="BTY1" s="638"/>
      <c r="BTZ1" s="638"/>
      <c r="BUA1" s="638"/>
      <c r="BUB1" s="638"/>
      <c r="BUC1" s="638"/>
      <c r="BUD1" s="638"/>
      <c r="BUE1" s="638"/>
      <c r="BUF1" s="638"/>
      <c r="BUG1" s="638"/>
      <c r="BUH1" s="638"/>
      <c r="BUI1" s="638"/>
      <c r="BUJ1" s="638"/>
      <c r="BUK1" s="638"/>
      <c r="BUL1" s="638"/>
      <c r="BUM1" s="638"/>
      <c r="BUN1" s="638"/>
      <c r="BUO1" s="638"/>
      <c r="BUP1" s="638"/>
      <c r="BUQ1" s="638"/>
      <c r="BUR1" s="638"/>
      <c r="BUS1" s="638"/>
      <c r="BUT1" s="638"/>
      <c r="BUU1" s="638"/>
      <c r="BUV1" s="638"/>
      <c r="BUW1" s="638"/>
      <c r="BUX1" s="638"/>
      <c r="BUY1" s="638"/>
      <c r="BUZ1" s="638"/>
      <c r="BVA1" s="638"/>
      <c r="BVB1" s="638"/>
      <c r="BVC1" s="638"/>
      <c r="BVD1" s="638"/>
      <c r="BVE1" s="638"/>
      <c r="BVF1" s="638"/>
      <c r="BVG1" s="638"/>
      <c r="BVH1" s="638"/>
      <c r="BVI1" s="638"/>
      <c r="BVJ1" s="638"/>
      <c r="BVK1" s="638"/>
      <c r="BVL1" s="638"/>
      <c r="BVM1" s="638"/>
      <c r="BVN1" s="638"/>
      <c r="BVO1" s="638"/>
      <c r="BVP1" s="638"/>
      <c r="BVQ1" s="638"/>
      <c r="BVR1" s="638"/>
      <c r="BVS1" s="638"/>
      <c r="BVT1" s="638"/>
      <c r="BVU1" s="638"/>
      <c r="BVV1" s="638"/>
      <c r="BVW1" s="638"/>
      <c r="BVX1" s="638"/>
      <c r="BVY1" s="638"/>
      <c r="BVZ1" s="638"/>
      <c r="BWA1" s="638"/>
      <c r="BWB1" s="638"/>
      <c r="BWC1" s="638"/>
      <c r="BWD1" s="638"/>
      <c r="BWE1" s="638"/>
      <c r="BWF1" s="638"/>
      <c r="BWG1" s="638"/>
      <c r="BWH1" s="638"/>
      <c r="BWI1" s="638"/>
      <c r="BWJ1" s="638"/>
      <c r="BWK1" s="638"/>
      <c r="BWL1" s="638"/>
      <c r="BWM1" s="638"/>
      <c r="BWN1" s="638"/>
      <c r="BWO1" s="638"/>
      <c r="BWP1" s="638"/>
      <c r="BWQ1" s="638"/>
      <c r="BWR1" s="638"/>
      <c r="BWS1" s="638"/>
      <c r="BWT1" s="638"/>
      <c r="BWU1" s="638"/>
      <c r="BWV1" s="638"/>
      <c r="BWW1" s="638"/>
      <c r="BWX1" s="638"/>
      <c r="BWY1" s="638"/>
      <c r="BWZ1" s="638"/>
      <c r="BXA1" s="638"/>
      <c r="BXB1" s="638"/>
      <c r="BXC1" s="638"/>
      <c r="BXD1" s="638"/>
      <c r="BXE1" s="638"/>
      <c r="BXF1" s="638"/>
      <c r="BXG1" s="638"/>
      <c r="BXH1" s="638"/>
      <c r="BXI1" s="638"/>
      <c r="BXJ1" s="638"/>
      <c r="BXK1" s="638"/>
      <c r="BXL1" s="638"/>
      <c r="BXM1" s="638"/>
      <c r="BXN1" s="638"/>
      <c r="BXO1" s="638"/>
      <c r="BXP1" s="638"/>
      <c r="BXQ1" s="638"/>
      <c r="BXR1" s="638"/>
      <c r="BXS1" s="638"/>
      <c r="BXT1" s="638"/>
      <c r="BXU1" s="638"/>
      <c r="BXV1" s="638"/>
      <c r="BXW1" s="638"/>
      <c r="BXX1" s="638"/>
      <c r="BXY1" s="638"/>
      <c r="BXZ1" s="638"/>
      <c r="BYA1" s="638"/>
      <c r="BYB1" s="638"/>
      <c r="BYC1" s="638"/>
      <c r="BYD1" s="638"/>
      <c r="BYE1" s="638"/>
      <c r="BYF1" s="638"/>
      <c r="BYG1" s="638"/>
      <c r="BYH1" s="638"/>
      <c r="BYI1" s="638"/>
      <c r="BYJ1" s="638"/>
      <c r="BYK1" s="638"/>
      <c r="BYL1" s="638"/>
      <c r="BYM1" s="638"/>
      <c r="BYN1" s="638"/>
      <c r="BYO1" s="638"/>
      <c r="BYP1" s="638"/>
      <c r="BYQ1" s="638"/>
      <c r="BYR1" s="638"/>
      <c r="BYS1" s="638"/>
      <c r="BYT1" s="638"/>
      <c r="BYU1" s="638"/>
      <c r="BYV1" s="638"/>
      <c r="BYW1" s="638"/>
      <c r="BYX1" s="638"/>
      <c r="BYY1" s="638"/>
      <c r="BYZ1" s="638"/>
      <c r="BZA1" s="638"/>
      <c r="BZB1" s="638"/>
      <c r="BZC1" s="638"/>
      <c r="BZD1" s="638"/>
      <c r="BZE1" s="638"/>
      <c r="BZF1" s="638"/>
      <c r="BZG1" s="638"/>
      <c r="BZH1" s="638"/>
      <c r="BZI1" s="638"/>
      <c r="BZJ1" s="638"/>
      <c r="BZK1" s="638"/>
      <c r="BZL1" s="638"/>
      <c r="BZM1" s="638"/>
      <c r="BZN1" s="638"/>
      <c r="BZO1" s="638"/>
      <c r="BZP1" s="638"/>
      <c r="BZQ1" s="638"/>
      <c r="BZR1" s="638"/>
      <c r="BZS1" s="638"/>
      <c r="BZT1" s="638"/>
      <c r="BZU1" s="638"/>
      <c r="BZV1" s="638"/>
      <c r="BZW1" s="638"/>
      <c r="BZX1" s="638"/>
      <c r="BZY1" s="638"/>
      <c r="BZZ1" s="638"/>
      <c r="CAA1" s="638"/>
      <c r="CAB1" s="638"/>
      <c r="CAC1" s="638"/>
      <c r="CAD1" s="638"/>
      <c r="CAE1" s="638"/>
      <c r="CAF1" s="638"/>
      <c r="CAG1" s="638"/>
      <c r="CAH1" s="638"/>
      <c r="CAI1" s="638"/>
      <c r="CAJ1" s="638"/>
      <c r="CAK1" s="638"/>
      <c r="CAL1" s="638"/>
      <c r="CAM1" s="638"/>
      <c r="CAN1" s="638"/>
      <c r="CAO1" s="638"/>
      <c r="CAP1" s="638"/>
      <c r="CAQ1" s="638"/>
      <c r="CAR1" s="638"/>
      <c r="CAS1" s="638"/>
      <c r="CAT1" s="638"/>
      <c r="CAU1" s="638"/>
      <c r="CAV1" s="638"/>
      <c r="CAW1" s="638"/>
      <c r="CAX1" s="638"/>
      <c r="CAY1" s="638"/>
      <c r="CAZ1" s="638"/>
      <c r="CBA1" s="638"/>
      <c r="CBB1" s="638"/>
      <c r="CBC1" s="638"/>
      <c r="CBD1" s="638"/>
      <c r="CBE1" s="638"/>
      <c r="CBF1" s="638"/>
      <c r="CBG1" s="638"/>
      <c r="CBH1" s="638"/>
      <c r="CBI1" s="638"/>
      <c r="CBJ1" s="638"/>
      <c r="CBK1" s="638"/>
      <c r="CBL1" s="638"/>
      <c r="CBM1" s="638"/>
      <c r="CBN1" s="638"/>
      <c r="CBO1" s="638"/>
      <c r="CBP1" s="638"/>
      <c r="CBQ1" s="638"/>
      <c r="CBR1" s="638"/>
      <c r="CBS1" s="638"/>
      <c r="CBT1" s="638"/>
      <c r="CBU1" s="638"/>
      <c r="CBV1" s="638"/>
      <c r="CBW1" s="638"/>
      <c r="CBX1" s="638"/>
      <c r="CBY1" s="638"/>
      <c r="CBZ1" s="638"/>
      <c r="CCA1" s="638"/>
      <c r="CCB1" s="638"/>
      <c r="CCC1" s="638"/>
      <c r="CCD1" s="638"/>
      <c r="CCE1" s="638"/>
      <c r="CCF1" s="638"/>
      <c r="CCG1" s="638"/>
      <c r="CCH1" s="638"/>
      <c r="CCI1" s="638"/>
      <c r="CCJ1" s="638"/>
      <c r="CCK1" s="638"/>
      <c r="CCL1" s="638"/>
      <c r="CCM1" s="638"/>
      <c r="CCN1" s="638"/>
      <c r="CCO1" s="638"/>
      <c r="CCP1" s="638"/>
      <c r="CCQ1" s="638"/>
      <c r="CCR1" s="638"/>
      <c r="CCS1" s="638"/>
      <c r="CCT1" s="638"/>
      <c r="CCU1" s="638"/>
      <c r="CCV1" s="638"/>
      <c r="CCW1" s="638"/>
      <c r="CCX1" s="638"/>
      <c r="CCY1" s="638"/>
      <c r="CCZ1" s="638"/>
      <c r="CDA1" s="638"/>
      <c r="CDB1" s="638"/>
      <c r="CDC1" s="638"/>
      <c r="CDD1" s="638"/>
      <c r="CDE1" s="638"/>
      <c r="CDF1" s="638"/>
      <c r="CDG1" s="638"/>
      <c r="CDH1" s="638"/>
      <c r="CDI1" s="638"/>
      <c r="CDJ1" s="638"/>
      <c r="CDK1" s="638"/>
      <c r="CDL1" s="638"/>
      <c r="CDM1" s="638"/>
      <c r="CDN1" s="638"/>
      <c r="CDO1" s="638"/>
      <c r="CDP1" s="638"/>
      <c r="CDQ1" s="638"/>
      <c r="CDR1" s="638"/>
      <c r="CDS1" s="638"/>
      <c r="CDT1" s="638"/>
      <c r="CDU1" s="638"/>
      <c r="CDV1" s="638"/>
      <c r="CDW1" s="638"/>
      <c r="CDX1" s="638"/>
      <c r="CDY1" s="638"/>
      <c r="CDZ1" s="638"/>
      <c r="CEA1" s="638"/>
      <c r="CEB1" s="638"/>
      <c r="CEC1" s="638"/>
      <c r="CED1" s="638"/>
      <c r="CEE1" s="638"/>
      <c r="CEF1" s="638"/>
      <c r="CEG1" s="638"/>
      <c r="CEH1" s="638"/>
      <c r="CEI1" s="638"/>
      <c r="CEJ1" s="638"/>
      <c r="CEK1" s="638"/>
      <c r="CEL1" s="638"/>
      <c r="CEM1" s="638"/>
      <c r="CEN1" s="638"/>
      <c r="CEO1" s="638"/>
      <c r="CEP1" s="638"/>
      <c r="CEQ1" s="638"/>
      <c r="CER1" s="638"/>
      <c r="CES1" s="638"/>
      <c r="CET1" s="638"/>
      <c r="CEU1" s="638"/>
      <c r="CEV1" s="638"/>
      <c r="CEW1" s="638"/>
      <c r="CEX1" s="638"/>
      <c r="CEY1" s="638"/>
      <c r="CEZ1" s="638"/>
      <c r="CFA1" s="638"/>
      <c r="CFB1" s="638"/>
      <c r="CFC1" s="638"/>
      <c r="CFD1" s="638"/>
      <c r="CFE1" s="638"/>
      <c r="CFF1" s="638"/>
      <c r="CFG1" s="638"/>
      <c r="CFH1" s="638"/>
      <c r="CFI1" s="638"/>
      <c r="CFJ1" s="638"/>
      <c r="CFK1" s="638"/>
      <c r="CFL1" s="638"/>
      <c r="CFM1" s="638"/>
      <c r="CFN1" s="638"/>
      <c r="CFO1" s="638"/>
      <c r="CFP1" s="638"/>
      <c r="CFQ1" s="638"/>
      <c r="CFR1" s="638"/>
      <c r="CFS1" s="638"/>
      <c r="CFT1" s="638"/>
      <c r="CFU1" s="638"/>
      <c r="CFV1" s="638"/>
      <c r="CFW1" s="638"/>
      <c r="CFX1" s="638"/>
      <c r="CFY1" s="638"/>
      <c r="CFZ1" s="638"/>
      <c r="CGA1" s="638"/>
      <c r="CGB1" s="638"/>
      <c r="CGC1" s="638"/>
      <c r="CGD1" s="638"/>
      <c r="CGE1" s="638"/>
      <c r="CGF1" s="638"/>
      <c r="CGG1" s="638"/>
      <c r="CGH1" s="638"/>
      <c r="CGI1" s="638"/>
      <c r="CGJ1" s="638"/>
      <c r="CGK1" s="638"/>
      <c r="CGL1" s="638"/>
      <c r="CGM1" s="638"/>
      <c r="CGN1" s="638"/>
      <c r="CGO1" s="638"/>
      <c r="CGP1" s="638"/>
      <c r="CGQ1" s="638"/>
      <c r="CGR1" s="638"/>
      <c r="CGS1" s="638"/>
      <c r="CGT1" s="638"/>
      <c r="CGU1" s="638"/>
      <c r="CGV1" s="638"/>
      <c r="CGW1" s="638"/>
      <c r="CGX1" s="638"/>
      <c r="CGY1" s="638"/>
      <c r="CGZ1" s="638"/>
      <c r="CHA1" s="638"/>
      <c r="CHB1" s="638"/>
      <c r="CHC1" s="638"/>
      <c r="CHD1" s="638"/>
      <c r="CHE1" s="638"/>
      <c r="CHF1" s="638"/>
      <c r="CHG1" s="638"/>
      <c r="CHH1" s="638"/>
      <c r="CHI1" s="638"/>
      <c r="CHJ1" s="638"/>
      <c r="CHK1" s="638"/>
      <c r="CHL1" s="638"/>
      <c r="CHM1" s="638"/>
      <c r="CHN1" s="638"/>
      <c r="CHO1" s="638"/>
      <c r="CHP1" s="638"/>
      <c r="CHQ1" s="638"/>
      <c r="CHR1" s="638"/>
      <c r="CHS1" s="638"/>
      <c r="CHT1" s="638"/>
      <c r="CHU1" s="638"/>
      <c r="CHV1" s="638"/>
      <c r="CHW1" s="638"/>
      <c r="CHX1" s="638"/>
      <c r="CHY1" s="638"/>
      <c r="CHZ1" s="638"/>
      <c r="CIA1" s="638"/>
      <c r="CIB1" s="638"/>
      <c r="CIC1" s="638"/>
      <c r="CID1" s="638"/>
      <c r="CIE1" s="638"/>
      <c r="CIF1" s="638"/>
      <c r="CIG1" s="638"/>
      <c r="CIH1" s="638"/>
      <c r="CII1" s="638"/>
      <c r="CIJ1" s="638"/>
      <c r="CIK1" s="638"/>
      <c r="CIL1" s="638"/>
      <c r="CIM1" s="638"/>
      <c r="CIN1" s="638"/>
      <c r="CIO1" s="638"/>
      <c r="CIP1" s="638"/>
      <c r="CIQ1" s="638"/>
      <c r="CIR1" s="638"/>
      <c r="CIS1" s="638"/>
      <c r="CIT1" s="638"/>
      <c r="CIU1" s="638"/>
      <c r="CIV1" s="638"/>
      <c r="CIW1" s="638"/>
      <c r="CIX1" s="638"/>
      <c r="CIY1" s="638"/>
      <c r="CIZ1" s="638"/>
      <c r="CJA1" s="638"/>
      <c r="CJB1" s="638"/>
      <c r="CJC1" s="638"/>
      <c r="CJD1" s="638"/>
      <c r="CJE1" s="638"/>
      <c r="CJF1" s="638"/>
      <c r="CJG1" s="638"/>
      <c r="CJH1" s="638"/>
      <c r="CJI1" s="638"/>
      <c r="CJJ1" s="638"/>
      <c r="CJK1" s="638"/>
      <c r="CJL1" s="638"/>
      <c r="CJM1" s="638"/>
      <c r="CJN1" s="638"/>
      <c r="CJO1" s="638"/>
      <c r="CJP1" s="638"/>
      <c r="CJQ1" s="638"/>
      <c r="CJR1" s="638"/>
      <c r="CJS1" s="638"/>
      <c r="CJT1" s="638"/>
      <c r="CJU1" s="638"/>
      <c r="CJV1" s="638"/>
      <c r="CJW1" s="638"/>
      <c r="CJX1" s="638"/>
      <c r="CJY1" s="638"/>
      <c r="CJZ1" s="638"/>
      <c r="CKA1" s="638"/>
      <c r="CKB1" s="638"/>
      <c r="CKC1" s="638"/>
      <c r="CKD1" s="638"/>
      <c r="CKE1" s="638"/>
      <c r="CKF1" s="638"/>
      <c r="CKG1" s="638"/>
      <c r="CKH1" s="638"/>
      <c r="CKI1" s="638"/>
      <c r="CKJ1" s="638"/>
      <c r="CKK1" s="638"/>
      <c r="CKL1" s="638"/>
      <c r="CKM1" s="638"/>
      <c r="CKN1" s="638"/>
      <c r="CKO1" s="638"/>
      <c r="CKP1" s="638"/>
      <c r="CKQ1" s="638"/>
      <c r="CKR1" s="638"/>
      <c r="CKS1" s="638"/>
      <c r="CKT1" s="638"/>
      <c r="CKU1" s="638"/>
      <c r="CKV1" s="638"/>
      <c r="CKW1" s="638"/>
      <c r="CKX1" s="638"/>
      <c r="CKY1" s="638"/>
      <c r="CKZ1" s="638"/>
      <c r="CLA1" s="638"/>
      <c r="CLB1" s="638"/>
      <c r="CLC1" s="638"/>
      <c r="CLD1" s="638"/>
      <c r="CLE1" s="638"/>
      <c r="CLF1" s="638"/>
      <c r="CLG1" s="638"/>
      <c r="CLH1" s="638"/>
      <c r="CLI1" s="638"/>
      <c r="CLJ1" s="638"/>
      <c r="CLK1" s="638"/>
      <c r="CLL1" s="638"/>
      <c r="CLM1" s="638"/>
      <c r="CLN1" s="638"/>
      <c r="CLO1" s="638"/>
      <c r="CLP1" s="638"/>
      <c r="CLQ1" s="638"/>
      <c r="CLR1" s="638"/>
      <c r="CLS1" s="638"/>
      <c r="CLT1" s="638"/>
      <c r="CLU1" s="638"/>
      <c r="CLV1" s="638"/>
      <c r="CLW1" s="638"/>
      <c r="CLX1" s="638"/>
      <c r="CLY1" s="638"/>
      <c r="CLZ1" s="638"/>
      <c r="CMA1" s="638"/>
      <c r="CMB1" s="638"/>
      <c r="CMC1" s="638"/>
      <c r="CMD1" s="638"/>
      <c r="CME1" s="638"/>
      <c r="CMF1" s="638"/>
      <c r="CMG1" s="638"/>
      <c r="CMH1" s="638"/>
      <c r="CMI1" s="638"/>
      <c r="CMJ1" s="638"/>
      <c r="CMK1" s="638"/>
      <c r="CML1" s="638"/>
      <c r="CMM1" s="638"/>
      <c r="CMN1" s="638"/>
      <c r="CMO1" s="638"/>
      <c r="CMP1" s="638"/>
      <c r="CMQ1" s="638"/>
      <c r="CMR1" s="638"/>
      <c r="CMS1" s="638"/>
      <c r="CMT1" s="638"/>
      <c r="CMU1" s="638"/>
      <c r="CMV1" s="638"/>
      <c r="CMW1" s="638"/>
      <c r="CMX1" s="638"/>
      <c r="CMY1" s="638"/>
      <c r="CMZ1" s="638"/>
      <c r="CNA1" s="638"/>
      <c r="CNB1" s="638"/>
      <c r="CNC1" s="638"/>
      <c r="CND1" s="638"/>
      <c r="CNE1" s="638"/>
      <c r="CNF1" s="638"/>
      <c r="CNG1" s="638"/>
      <c r="CNH1" s="638"/>
      <c r="CNI1" s="638"/>
      <c r="CNJ1" s="638"/>
      <c r="CNK1" s="638"/>
      <c r="CNL1" s="638"/>
      <c r="CNM1" s="638"/>
      <c r="CNN1" s="638"/>
      <c r="CNO1" s="638"/>
      <c r="CNP1" s="638"/>
      <c r="CNQ1" s="638"/>
      <c r="CNR1" s="638"/>
      <c r="CNS1" s="638"/>
      <c r="CNT1" s="638"/>
      <c r="CNU1" s="638"/>
      <c r="CNV1" s="638"/>
      <c r="CNW1" s="638"/>
      <c r="CNX1" s="638"/>
      <c r="CNY1" s="638"/>
      <c r="CNZ1" s="638"/>
      <c r="COA1" s="638"/>
      <c r="COB1" s="638"/>
      <c r="COC1" s="638"/>
      <c r="COD1" s="638"/>
      <c r="COE1" s="638"/>
      <c r="COF1" s="638"/>
      <c r="COG1" s="638"/>
      <c r="COH1" s="638"/>
      <c r="COI1" s="638"/>
      <c r="COJ1" s="638"/>
      <c r="COK1" s="638"/>
      <c r="COL1" s="638"/>
      <c r="COM1" s="638"/>
      <c r="CON1" s="638"/>
      <c r="COO1" s="638"/>
      <c r="COP1" s="638"/>
      <c r="COQ1" s="638"/>
      <c r="COR1" s="638"/>
      <c r="COS1" s="638"/>
      <c r="COT1" s="638"/>
      <c r="COU1" s="638"/>
      <c r="COV1" s="638"/>
      <c r="COW1" s="638"/>
      <c r="COX1" s="638"/>
      <c r="COY1" s="638"/>
      <c r="COZ1" s="638"/>
      <c r="CPA1" s="638"/>
      <c r="CPB1" s="638"/>
      <c r="CPC1" s="638"/>
      <c r="CPD1" s="638"/>
      <c r="CPE1" s="638"/>
      <c r="CPF1" s="638"/>
      <c r="CPG1" s="638"/>
      <c r="CPH1" s="638"/>
      <c r="CPI1" s="638"/>
      <c r="CPJ1" s="638"/>
      <c r="CPK1" s="638"/>
      <c r="CPL1" s="638"/>
      <c r="CPM1" s="638"/>
      <c r="CPN1" s="638"/>
      <c r="CPO1" s="638"/>
      <c r="CPP1" s="638"/>
      <c r="CPQ1" s="638"/>
      <c r="CPR1" s="638"/>
      <c r="CPS1" s="638"/>
      <c r="CPT1" s="638"/>
      <c r="CPU1" s="638"/>
      <c r="CPV1" s="638"/>
      <c r="CPW1" s="638"/>
      <c r="CPX1" s="638"/>
      <c r="CPY1" s="638"/>
      <c r="CPZ1" s="638"/>
      <c r="CQA1" s="638"/>
      <c r="CQB1" s="638"/>
      <c r="CQC1" s="638"/>
      <c r="CQD1" s="638"/>
      <c r="CQE1" s="638"/>
      <c r="CQF1" s="638"/>
      <c r="CQG1" s="638"/>
      <c r="CQH1" s="638"/>
      <c r="CQI1" s="638"/>
      <c r="CQJ1" s="638"/>
      <c r="CQK1" s="638"/>
      <c r="CQL1" s="638"/>
      <c r="CQM1" s="638"/>
      <c r="CQN1" s="638"/>
      <c r="CQO1" s="638"/>
      <c r="CQP1" s="638"/>
      <c r="CQQ1" s="638"/>
      <c r="CQR1" s="638"/>
      <c r="CQS1" s="638"/>
      <c r="CQT1" s="638"/>
      <c r="CQU1" s="638"/>
      <c r="CQV1" s="638"/>
      <c r="CQW1" s="638"/>
      <c r="CQX1" s="638"/>
      <c r="CQY1" s="638"/>
      <c r="CQZ1" s="638"/>
      <c r="CRA1" s="638"/>
      <c r="CRB1" s="638"/>
      <c r="CRC1" s="638"/>
      <c r="CRD1" s="638"/>
      <c r="CRE1" s="638"/>
      <c r="CRF1" s="638"/>
      <c r="CRG1" s="638"/>
      <c r="CRH1" s="638"/>
      <c r="CRI1" s="638"/>
      <c r="CRJ1" s="638"/>
      <c r="CRK1" s="638"/>
      <c r="CRL1" s="638"/>
      <c r="CRM1" s="638"/>
      <c r="CRN1" s="638"/>
      <c r="CRO1" s="638"/>
      <c r="CRP1" s="638"/>
      <c r="CRQ1" s="638"/>
      <c r="CRR1" s="638"/>
      <c r="CRS1" s="638"/>
      <c r="CRT1" s="638"/>
      <c r="CRU1" s="638"/>
      <c r="CRV1" s="638"/>
      <c r="CRW1" s="638"/>
      <c r="CRX1" s="638"/>
      <c r="CRY1" s="638"/>
      <c r="CRZ1" s="638"/>
      <c r="CSA1" s="638"/>
      <c r="CSB1" s="638"/>
      <c r="CSC1" s="638"/>
      <c r="CSD1" s="638"/>
      <c r="CSE1" s="638"/>
      <c r="CSF1" s="638"/>
      <c r="CSG1" s="638"/>
      <c r="CSH1" s="638"/>
      <c r="CSI1" s="638"/>
      <c r="CSJ1" s="638"/>
      <c r="CSK1" s="638"/>
      <c r="CSL1" s="638"/>
      <c r="CSM1" s="638"/>
      <c r="CSN1" s="638"/>
      <c r="CSO1" s="638"/>
      <c r="CSP1" s="638"/>
      <c r="CSQ1" s="638"/>
      <c r="CSR1" s="638"/>
      <c r="CSS1" s="638"/>
      <c r="CST1" s="638"/>
      <c r="CSU1" s="638"/>
      <c r="CSV1" s="638"/>
      <c r="CSW1" s="638"/>
      <c r="CSX1" s="638"/>
      <c r="CSY1" s="638"/>
      <c r="CSZ1" s="638"/>
      <c r="CTA1" s="638"/>
      <c r="CTB1" s="638"/>
      <c r="CTC1" s="638"/>
      <c r="CTD1" s="638"/>
      <c r="CTE1" s="638"/>
      <c r="CTF1" s="638"/>
      <c r="CTG1" s="638"/>
      <c r="CTH1" s="638"/>
      <c r="CTI1" s="638"/>
      <c r="CTJ1" s="638"/>
      <c r="CTK1" s="638"/>
      <c r="CTL1" s="638"/>
      <c r="CTM1" s="638"/>
      <c r="CTN1" s="638"/>
      <c r="CTO1" s="638"/>
      <c r="CTP1" s="638"/>
      <c r="CTQ1" s="638"/>
      <c r="CTR1" s="638"/>
      <c r="CTS1" s="638"/>
      <c r="CTT1" s="638"/>
      <c r="CTU1" s="638"/>
      <c r="CTV1" s="638"/>
      <c r="CTW1" s="638"/>
      <c r="CTX1" s="638"/>
      <c r="CTY1" s="638"/>
      <c r="CTZ1" s="638"/>
      <c r="CUA1" s="638"/>
      <c r="CUB1" s="638"/>
      <c r="CUC1" s="638"/>
      <c r="CUD1" s="638"/>
      <c r="CUE1" s="638"/>
      <c r="CUF1" s="638"/>
      <c r="CUG1" s="638"/>
      <c r="CUH1" s="638"/>
      <c r="CUI1" s="638"/>
      <c r="CUJ1" s="638"/>
      <c r="CUK1" s="638"/>
      <c r="CUL1" s="638"/>
      <c r="CUM1" s="638"/>
      <c r="CUN1" s="638"/>
      <c r="CUO1" s="638"/>
      <c r="CUP1" s="638"/>
      <c r="CUQ1" s="638"/>
      <c r="CUR1" s="638"/>
      <c r="CUS1" s="638"/>
      <c r="CUT1" s="638"/>
      <c r="CUU1" s="638"/>
      <c r="CUV1" s="638"/>
      <c r="CUW1" s="638"/>
      <c r="CUX1" s="638"/>
      <c r="CUY1" s="638"/>
      <c r="CUZ1" s="638"/>
      <c r="CVA1" s="638"/>
      <c r="CVB1" s="638"/>
      <c r="CVC1" s="638"/>
      <c r="CVD1" s="638"/>
      <c r="CVE1" s="638"/>
      <c r="CVF1" s="638"/>
      <c r="CVG1" s="638"/>
      <c r="CVH1" s="638"/>
      <c r="CVI1" s="638"/>
      <c r="CVJ1" s="638"/>
      <c r="CVK1" s="638"/>
      <c r="CVL1" s="638"/>
      <c r="CVM1" s="638"/>
      <c r="CVN1" s="638"/>
      <c r="CVO1" s="638"/>
      <c r="CVP1" s="638"/>
      <c r="CVQ1" s="638"/>
      <c r="CVR1" s="638"/>
      <c r="CVS1" s="638"/>
      <c r="CVT1" s="638"/>
      <c r="CVU1" s="638"/>
      <c r="CVV1" s="638"/>
      <c r="CVW1" s="638"/>
      <c r="CVX1" s="638"/>
      <c r="CVY1" s="638"/>
      <c r="CVZ1" s="638"/>
      <c r="CWA1" s="638"/>
      <c r="CWB1" s="638"/>
      <c r="CWC1" s="638"/>
      <c r="CWD1" s="638"/>
      <c r="CWE1" s="638"/>
      <c r="CWF1" s="638"/>
      <c r="CWG1" s="638"/>
      <c r="CWH1" s="638"/>
      <c r="CWI1" s="638"/>
      <c r="CWJ1" s="638"/>
      <c r="CWK1" s="638"/>
      <c r="CWL1" s="638"/>
      <c r="CWM1" s="638"/>
      <c r="CWN1" s="638"/>
      <c r="CWO1" s="638"/>
      <c r="CWP1" s="638"/>
      <c r="CWQ1" s="638"/>
      <c r="CWR1" s="638"/>
      <c r="CWS1" s="638"/>
      <c r="CWT1" s="638"/>
      <c r="CWU1" s="638"/>
      <c r="CWV1" s="638"/>
      <c r="CWW1" s="638"/>
      <c r="CWX1" s="638"/>
      <c r="CWY1" s="638"/>
      <c r="CWZ1" s="638"/>
      <c r="CXA1" s="638"/>
      <c r="CXB1" s="638"/>
      <c r="CXC1" s="638"/>
      <c r="CXD1" s="638"/>
      <c r="CXE1" s="638"/>
      <c r="CXF1" s="638"/>
      <c r="CXG1" s="638"/>
      <c r="CXH1" s="638"/>
      <c r="CXI1" s="638"/>
      <c r="CXJ1" s="638"/>
      <c r="CXK1" s="638"/>
      <c r="CXL1" s="638"/>
      <c r="CXM1" s="638"/>
      <c r="CXN1" s="638"/>
      <c r="CXO1" s="638"/>
      <c r="CXP1" s="638"/>
      <c r="CXQ1" s="638"/>
      <c r="CXR1" s="638"/>
      <c r="CXS1" s="638"/>
      <c r="CXT1" s="638"/>
      <c r="CXU1" s="638"/>
      <c r="CXV1" s="638"/>
      <c r="CXW1" s="638"/>
      <c r="CXX1" s="638"/>
      <c r="CXY1" s="638"/>
      <c r="CXZ1" s="638"/>
      <c r="CYA1" s="638"/>
      <c r="CYB1" s="638"/>
      <c r="CYC1" s="638"/>
      <c r="CYD1" s="638"/>
      <c r="CYE1" s="638"/>
      <c r="CYF1" s="638"/>
      <c r="CYG1" s="638"/>
      <c r="CYH1" s="638"/>
      <c r="CYI1" s="638"/>
      <c r="CYJ1" s="638"/>
      <c r="CYK1" s="638"/>
      <c r="CYL1" s="638"/>
      <c r="CYM1" s="638"/>
      <c r="CYN1" s="638"/>
      <c r="CYO1" s="638"/>
      <c r="CYP1" s="638"/>
      <c r="CYQ1" s="638"/>
      <c r="CYR1" s="638"/>
      <c r="CYS1" s="638"/>
      <c r="CYT1" s="638"/>
      <c r="CYU1" s="638"/>
      <c r="CYV1" s="638"/>
      <c r="CYW1" s="638"/>
      <c r="CYX1" s="638"/>
      <c r="CYY1" s="638"/>
      <c r="CYZ1" s="638"/>
      <c r="CZA1" s="638"/>
      <c r="CZB1" s="638"/>
      <c r="CZC1" s="638"/>
      <c r="CZD1" s="638"/>
      <c r="CZE1" s="638"/>
      <c r="CZF1" s="638"/>
      <c r="CZG1" s="638"/>
      <c r="CZH1" s="638"/>
      <c r="CZI1" s="638"/>
      <c r="CZJ1" s="638"/>
      <c r="CZK1" s="638"/>
      <c r="CZL1" s="638"/>
      <c r="CZM1" s="638"/>
      <c r="CZN1" s="638"/>
      <c r="CZO1" s="638"/>
      <c r="CZP1" s="638"/>
      <c r="CZQ1" s="638"/>
      <c r="CZR1" s="638"/>
      <c r="CZS1" s="638"/>
      <c r="CZT1" s="638"/>
      <c r="CZU1" s="638"/>
      <c r="CZV1" s="638"/>
      <c r="CZW1" s="638"/>
      <c r="CZX1" s="638"/>
      <c r="CZY1" s="638"/>
      <c r="CZZ1" s="638"/>
      <c r="DAA1" s="638"/>
      <c r="DAB1" s="638"/>
      <c r="DAC1" s="638"/>
      <c r="DAD1" s="638"/>
      <c r="DAE1" s="638"/>
      <c r="DAF1" s="638"/>
      <c r="DAG1" s="638"/>
      <c r="DAH1" s="638"/>
      <c r="DAI1" s="638"/>
      <c r="DAJ1" s="638"/>
      <c r="DAK1" s="638"/>
      <c r="DAL1" s="638"/>
      <c r="DAM1" s="638"/>
      <c r="DAN1" s="638"/>
      <c r="DAO1" s="638"/>
      <c r="DAP1" s="638"/>
      <c r="DAQ1" s="638"/>
      <c r="DAR1" s="638"/>
      <c r="DAS1" s="638"/>
      <c r="DAT1" s="638"/>
      <c r="DAU1" s="638"/>
      <c r="DAV1" s="638"/>
      <c r="DAW1" s="638"/>
      <c r="DAX1" s="638"/>
      <c r="DAY1" s="638"/>
      <c r="DAZ1" s="638"/>
      <c r="DBA1" s="638"/>
      <c r="DBB1" s="638"/>
      <c r="DBC1" s="638"/>
      <c r="DBD1" s="638"/>
      <c r="DBE1" s="638"/>
      <c r="DBF1" s="638"/>
      <c r="DBG1" s="638"/>
      <c r="DBH1" s="638"/>
      <c r="DBI1" s="638"/>
      <c r="DBJ1" s="638"/>
      <c r="DBK1" s="638"/>
      <c r="DBL1" s="638"/>
      <c r="DBM1" s="638"/>
      <c r="DBN1" s="638"/>
      <c r="DBO1" s="638"/>
      <c r="DBP1" s="638"/>
      <c r="DBQ1" s="638"/>
      <c r="DBR1" s="638"/>
      <c r="DBS1" s="638"/>
      <c r="DBT1" s="638"/>
      <c r="DBU1" s="638"/>
      <c r="DBV1" s="638"/>
      <c r="DBW1" s="638"/>
      <c r="DBX1" s="638"/>
      <c r="DBY1" s="638"/>
      <c r="DBZ1" s="638"/>
      <c r="DCA1" s="638"/>
      <c r="DCB1" s="638"/>
      <c r="DCC1" s="638"/>
      <c r="DCD1" s="638"/>
      <c r="DCE1" s="638"/>
      <c r="DCF1" s="638"/>
      <c r="DCG1" s="638"/>
      <c r="DCH1" s="638"/>
      <c r="DCI1" s="638"/>
      <c r="DCJ1" s="638"/>
      <c r="DCK1" s="638"/>
      <c r="DCL1" s="638"/>
      <c r="DCM1" s="638"/>
      <c r="DCN1" s="638"/>
      <c r="DCO1" s="638"/>
      <c r="DCP1" s="638"/>
      <c r="DCQ1" s="638"/>
      <c r="DCR1" s="638"/>
      <c r="DCS1" s="638"/>
      <c r="DCT1" s="638"/>
      <c r="DCU1" s="638"/>
      <c r="DCV1" s="638"/>
      <c r="DCW1" s="638"/>
      <c r="DCX1" s="638"/>
      <c r="DCY1" s="638"/>
      <c r="DCZ1" s="638"/>
      <c r="DDA1" s="638"/>
      <c r="DDB1" s="638"/>
      <c r="DDC1" s="638"/>
      <c r="DDD1" s="638"/>
      <c r="DDE1" s="638"/>
      <c r="DDF1" s="638"/>
      <c r="DDG1" s="638"/>
      <c r="DDH1" s="638"/>
      <c r="DDI1" s="638"/>
      <c r="DDJ1" s="638"/>
      <c r="DDK1" s="638"/>
      <c r="DDL1" s="638"/>
      <c r="DDM1" s="638"/>
      <c r="DDN1" s="638"/>
      <c r="DDO1" s="638"/>
      <c r="DDP1" s="638"/>
      <c r="DDQ1" s="638"/>
      <c r="DDR1" s="638"/>
      <c r="DDS1" s="638"/>
      <c r="DDT1" s="638"/>
      <c r="DDU1" s="638"/>
      <c r="DDV1" s="638"/>
      <c r="DDW1" s="638"/>
      <c r="DDX1" s="638"/>
      <c r="DDY1" s="638"/>
      <c r="DDZ1" s="638"/>
      <c r="DEA1" s="638"/>
      <c r="DEB1" s="638"/>
      <c r="DEC1" s="638"/>
      <c r="DED1" s="638"/>
      <c r="DEE1" s="638"/>
      <c r="DEF1" s="638"/>
      <c r="DEG1" s="638"/>
      <c r="DEH1" s="638"/>
      <c r="DEI1" s="638"/>
      <c r="DEJ1" s="638"/>
      <c r="DEK1" s="638"/>
      <c r="DEL1" s="638"/>
      <c r="DEM1" s="638"/>
      <c r="DEN1" s="638"/>
      <c r="DEO1" s="638"/>
      <c r="DEP1" s="638"/>
      <c r="DEQ1" s="638"/>
      <c r="DER1" s="638"/>
      <c r="DES1" s="638"/>
      <c r="DET1" s="638"/>
      <c r="DEU1" s="638"/>
      <c r="DEV1" s="638"/>
      <c r="DEW1" s="638"/>
      <c r="DEX1" s="638"/>
      <c r="DEY1" s="638"/>
      <c r="DEZ1" s="638"/>
      <c r="DFA1" s="638"/>
      <c r="DFB1" s="638"/>
      <c r="DFC1" s="638"/>
      <c r="DFD1" s="638"/>
      <c r="DFE1" s="638"/>
      <c r="DFF1" s="638"/>
      <c r="DFG1" s="638"/>
      <c r="DFH1" s="638"/>
      <c r="DFI1" s="638"/>
      <c r="DFJ1" s="638"/>
      <c r="DFK1" s="638"/>
      <c r="DFL1" s="638"/>
      <c r="DFM1" s="638"/>
      <c r="DFN1" s="638"/>
      <c r="DFO1" s="638"/>
      <c r="DFP1" s="638"/>
      <c r="DFQ1" s="638"/>
      <c r="DFR1" s="638"/>
      <c r="DFS1" s="638"/>
      <c r="DFT1" s="638"/>
      <c r="DFU1" s="638"/>
      <c r="DFV1" s="638"/>
      <c r="DFW1" s="638"/>
      <c r="DFX1" s="638"/>
      <c r="DFY1" s="638"/>
      <c r="DFZ1" s="638"/>
      <c r="DGA1" s="638"/>
      <c r="DGB1" s="638"/>
      <c r="DGC1" s="638"/>
      <c r="DGD1" s="638"/>
      <c r="DGE1" s="638"/>
      <c r="DGF1" s="638"/>
      <c r="DGG1" s="638"/>
      <c r="DGH1" s="638"/>
      <c r="DGI1" s="638"/>
      <c r="DGJ1" s="638"/>
      <c r="DGK1" s="638"/>
      <c r="DGL1" s="638"/>
      <c r="DGM1" s="638"/>
      <c r="DGN1" s="638"/>
      <c r="DGO1" s="638"/>
      <c r="DGP1" s="638"/>
      <c r="DGQ1" s="638"/>
      <c r="DGR1" s="638"/>
      <c r="DGS1" s="638"/>
      <c r="DGT1" s="638"/>
      <c r="DGU1" s="638"/>
      <c r="DGV1" s="638"/>
      <c r="DGW1" s="638"/>
      <c r="DGX1" s="638"/>
      <c r="DGY1" s="638"/>
      <c r="DGZ1" s="638"/>
      <c r="DHA1" s="638"/>
      <c r="DHB1" s="638"/>
      <c r="DHC1" s="638"/>
      <c r="DHD1" s="638"/>
      <c r="DHE1" s="638"/>
      <c r="DHF1" s="638"/>
      <c r="DHG1" s="638"/>
      <c r="DHH1" s="638"/>
      <c r="DHI1" s="638"/>
      <c r="DHJ1" s="638"/>
      <c r="DHK1" s="638"/>
      <c r="DHL1" s="638"/>
      <c r="DHM1" s="638"/>
      <c r="DHN1" s="638"/>
      <c r="DHO1" s="638"/>
      <c r="DHP1" s="638"/>
      <c r="DHQ1" s="638"/>
      <c r="DHR1" s="638"/>
      <c r="DHS1" s="638"/>
      <c r="DHT1" s="638"/>
      <c r="DHU1" s="638"/>
      <c r="DHV1" s="638"/>
      <c r="DHW1" s="638"/>
      <c r="DHX1" s="638"/>
      <c r="DHY1" s="638"/>
      <c r="DHZ1" s="638"/>
      <c r="DIA1" s="638"/>
      <c r="DIB1" s="638"/>
      <c r="DIC1" s="638"/>
      <c r="DID1" s="638"/>
      <c r="DIE1" s="638"/>
      <c r="DIF1" s="638"/>
      <c r="DIG1" s="638"/>
      <c r="DIH1" s="638"/>
      <c r="DII1" s="638"/>
      <c r="DIJ1" s="638"/>
      <c r="DIK1" s="638"/>
      <c r="DIL1" s="638"/>
      <c r="DIM1" s="638"/>
      <c r="DIN1" s="638"/>
      <c r="DIO1" s="638"/>
      <c r="DIP1" s="638"/>
      <c r="DIQ1" s="638"/>
      <c r="DIR1" s="638"/>
      <c r="DIS1" s="638"/>
      <c r="DIT1" s="638"/>
      <c r="DIU1" s="638"/>
      <c r="DIV1" s="638"/>
      <c r="DIW1" s="638"/>
      <c r="DIX1" s="638"/>
      <c r="DIY1" s="638"/>
      <c r="DIZ1" s="638"/>
      <c r="DJA1" s="638"/>
      <c r="DJB1" s="638"/>
      <c r="DJC1" s="638"/>
      <c r="DJD1" s="638"/>
      <c r="DJE1" s="638"/>
      <c r="DJF1" s="638"/>
      <c r="DJG1" s="638"/>
      <c r="DJH1" s="638"/>
      <c r="DJI1" s="638"/>
      <c r="DJJ1" s="638"/>
      <c r="DJK1" s="638"/>
      <c r="DJL1" s="638"/>
      <c r="DJM1" s="638"/>
      <c r="DJN1" s="638"/>
      <c r="DJO1" s="638"/>
      <c r="DJP1" s="638"/>
      <c r="DJQ1" s="638"/>
      <c r="DJR1" s="638"/>
      <c r="DJS1" s="638"/>
      <c r="DJT1" s="638"/>
      <c r="DJU1" s="638"/>
      <c r="DJV1" s="638"/>
      <c r="DJW1" s="638"/>
      <c r="DJX1" s="638"/>
      <c r="DJY1" s="638"/>
      <c r="DJZ1" s="638"/>
      <c r="DKA1" s="638"/>
      <c r="DKB1" s="638"/>
      <c r="DKC1" s="638"/>
      <c r="DKD1" s="638"/>
      <c r="DKE1" s="638"/>
      <c r="DKF1" s="638"/>
      <c r="DKG1" s="638"/>
      <c r="DKH1" s="638"/>
      <c r="DKI1" s="638"/>
      <c r="DKJ1" s="638"/>
      <c r="DKK1" s="638"/>
      <c r="DKL1" s="638"/>
      <c r="DKM1" s="638"/>
      <c r="DKN1" s="638"/>
      <c r="DKO1" s="638"/>
      <c r="DKP1" s="638"/>
      <c r="DKQ1" s="638"/>
      <c r="DKR1" s="638"/>
      <c r="DKS1" s="638"/>
      <c r="DKT1" s="638"/>
      <c r="DKU1" s="638"/>
      <c r="DKV1" s="638"/>
      <c r="DKW1" s="638"/>
      <c r="DKX1" s="638"/>
      <c r="DKY1" s="638"/>
      <c r="DKZ1" s="638"/>
      <c r="DLA1" s="638"/>
      <c r="DLB1" s="638"/>
      <c r="DLC1" s="638"/>
      <c r="DLD1" s="638"/>
      <c r="DLE1" s="638"/>
      <c r="DLF1" s="638"/>
      <c r="DLG1" s="638"/>
      <c r="DLH1" s="638"/>
      <c r="DLI1" s="638"/>
      <c r="DLJ1" s="638"/>
      <c r="DLK1" s="638"/>
      <c r="DLL1" s="638"/>
      <c r="DLM1" s="638"/>
      <c r="DLN1" s="638"/>
      <c r="DLO1" s="638"/>
      <c r="DLP1" s="638"/>
      <c r="DLQ1" s="638"/>
      <c r="DLR1" s="638"/>
      <c r="DLS1" s="638"/>
      <c r="DLT1" s="638"/>
      <c r="DLU1" s="638"/>
      <c r="DLV1" s="638"/>
      <c r="DLW1" s="638"/>
      <c r="DLX1" s="638"/>
      <c r="DLY1" s="638"/>
      <c r="DLZ1" s="638"/>
      <c r="DMA1" s="638"/>
      <c r="DMB1" s="638"/>
      <c r="DMC1" s="638"/>
      <c r="DMD1" s="638"/>
      <c r="DME1" s="638"/>
      <c r="DMF1" s="638"/>
      <c r="DMG1" s="638"/>
      <c r="DMH1" s="638"/>
      <c r="DMI1" s="638"/>
      <c r="DMJ1" s="638"/>
      <c r="DMK1" s="638"/>
      <c r="DML1" s="638"/>
      <c r="DMM1" s="638"/>
      <c r="DMN1" s="638"/>
      <c r="DMO1" s="638"/>
      <c r="DMP1" s="638"/>
      <c r="DMQ1" s="638"/>
      <c r="DMR1" s="638"/>
      <c r="DMS1" s="638"/>
      <c r="DMT1" s="638"/>
      <c r="DMU1" s="638"/>
      <c r="DMV1" s="638"/>
      <c r="DMW1" s="638"/>
      <c r="DMX1" s="638"/>
      <c r="DMY1" s="638"/>
      <c r="DMZ1" s="638"/>
      <c r="DNA1" s="638"/>
      <c r="DNB1" s="638"/>
      <c r="DNC1" s="638"/>
      <c r="DND1" s="638"/>
      <c r="DNE1" s="638"/>
      <c r="DNF1" s="638"/>
      <c r="DNG1" s="638"/>
      <c r="DNH1" s="638"/>
      <c r="DNI1" s="638"/>
      <c r="DNJ1" s="638"/>
      <c r="DNK1" s="638"/>
      <c r="DNL1" s="638"/>
      <c r="DNM1" s="638"/>
      <c r="DNN1" s="638"/>
      <c r="DNO1" s="638"/>
      <c r="DNP1" s="638"/>
      <c r="DNQ1" s="638"/>
      <c r="DNR1" s="638"/>
      <c r="DNS1" s="638"/>
      <c r="DNT1" s="638"/>
      <c r="DNU1" s="638"/>
      <c r="DNV1" s="638"/>
      <c r="DNW1" s="638"/>
      <c r="DNX1" s="638"/>
      <c r="DNY1" s="638"/>
      <c r="DNZ1" s="638"/>
      <c r="DOA1" s="638"/>
      <c r="DOB1" s="638"/>
      <c r="DOC1" s="638"/>
      <c r="DOD1" s="638"/>
      <c r="DOE1" s="638"/>
      <c r="DOF1" s="638"/>
      <c r="DOG1" s="638"/>
      <c r="DOH1" s="638"/>
      <c r="DOI1" s="638"/>
      <c r="DOJ1" s="638"/>
      <c r="DOK1" s="638"/>
      <c r="DOL1" s="638"/>
      <c r="DOM1" s="638"/>
      <c r="DON1" s="638"/>
      <c r="DOO1" s="638"/>
      <c r="DOP1" s="638"/>
      <c r="DOQ1" s="638"/>
      <c r="DOR1" s="638"/>
      <c r="DOS1" s="638"/>
      <c r="DOT1" s="638"/>
      <c r="DOU1" s="638"/>
      <c r="DOV1" s="638"/>
      <c r="DOW1" s="638"/>
      <c r="DOX1" s="638"/>
      <c r="DOY1" s="638"/>
      <c r="DOZ1" s="638"/>
      <c r="DPA1" s="638"/>
      <c r="DPB1" s="638"/>
      <c r="DPC1" s="638"/>
      <c r="DPD1" s="638"/>
      <c r="DPE1" s="638"/>
      <c r="DPF1" s="638"/>
      <c r="DPG1" s="638"/>
      <c r="DPH1" s="638"/>
      <c r="DPI1" s="638"/>
      <c r="DPJ1" s="638"/>
      <c r="DPK1" s="638"/>
      <c r="DPL1" s="638"/>
      <c r="DPM1" s="638"/>
      <c r="DPN1" s="638"/>
      <c r="DPO1" s="638"/>
      <c r="DPP1" s="638"/>
      <c r="DPQ1" s="638"/>
      <c r="DPR1" s="638"/>
      <c r="DPS1" s="638"/>
      <c r="DPT1" s="638"/>
      <c r="DPU1" s="638"/>
      <c r="DPV1" s="638"/>
      <c r="DPW1" s="638"/>
      <c r="DPX1" s="638"/>
      <c r="DPY1" s="638"/>
      <c r="DPZ1" s="638"/>
      <c r="DQA1" s="638"/>
      <c r="DQB1" s="638"/>
      <c r="DQC1" s="638"/>
      <c r="DQD1" s="638"/>
      <c r="DQE1" s="638"/>
      <c r="DQF1" s="638"/>
      <c r="DQG1" s="638"/>
      <c r="DQH1" s="638"/>
      <c r="DQI1" s="638"/>
      <c r="DQJ1" s="638"/>
      <c r="DQK1" s="638"/>
      <c r="DQL1" s="638"/>
      <c r="DQM1" s="638"/>
      <c r="DQN1" s="638"/>
      <c r="DQO1" s="638"/>
      <c r="DQP1" s="638"/>
      <c r="DQQ1" s="638"/>
      <c r="DQR1" s="638"/>
      <c r="DQS1" s="638"/>
      <c r="DQT1" s="638"/>
      <c r="DQU1" s="638"/>
      <c r="DQV1" s="638"/>
      <c r="DQW1" s="638"/>
      <c r="DQX1" s="638"/>
      <c r="DQY1" s="638"/>
      <c r="DQZ1" s="638"/>
      <c r="DRA1" s="638"/>
      <c r="DRB1" s="638"/>
      <c r="DRC1" s="638"/>
      <c r="DRD1" s="638"/>
      <c r="DRE1" s="638"/>
      <c r="DRF1" s="638"/>
      <c r="DRG1" s="638"/>
      <c r="DRH1" s="638"/>
      <c r="DRI1" s="638"/>
      <c r="DRJ1" s="638"/>
      <c r="DRK1" s="638"/>
      <c r="DRL1" s="638"/>
      <c r="DRM1" s="638"/>
      <c r="DRN1" s="638"/>
      <c r="DRO1" s="638"/>
      <c r="DRP1" s="638"/>
      <c r="DRQ1" s="638"/>
      <c r="DRR1" s="638"/>
      <c r="DRS1" s="638"/>
      <c r="DRT1" s="638"/>
      <c r="DRU1" s="638"/>
      <c r="DRV1" s="638"/>
      <c r="DRW1" s="638"/>
      <c r="DRX1" s="638"/>
      <c r="DRY1" s="638"/>
      <c r="DRZ1" s="638"/>
      <c r="DSA1" s="638"/>
      <c r="DSB1" s="638"/>
      <c r="DSC1" s="638"/>
      <c r="DSD1" s="638"/>
      <c r="DSE1" s="638"/>
      <c r="DSF1" s="638"/>
      <c r="DSG1" s="638"/>
      <c r="DSH1" s="638"/>
      <c r="DSI1" s="638"/>
      <c r="DSJ1" s="638"/>
      <c r="DSK1" s="638"/>
      <c r="DSL1" s="638"/>
      <c r="DSM1" s="638"/>
      <c r="DSN1" s="638"/>
      <c r="DSO1" s="638"/>
      <c r="DSP1" s="638"/>
      <c r="DSQ1" s="638"/>
      <c r="DSR1" s="638"/>
      <c r="DSS1" s="638"/>
      <c r="DST1" s="638"/>
      <c r="DSU1" s="638"/>
      <c r="DSV1" s="638"/>
      <c r="DSW1" s="638"/>
      <c r="DSX1" s="638"/>
      <c r="DSY1" s="638"/>
      <c r="DSZ1" s="638"/>
      <c r="DTA1" s="638"/>
      <c r="DTB1" s="638"/>
      <c r="DTC1" s="638"/>
      <c r="DTD1" s="638"/>
      <c r="DTE1" s="638"/>
      <c r="DTF1" s="638"/>
      <c r="DTG1" s="638"/>
      <c r="DTH1" s="638"/>
      <c r="DTI1" s="638"/>
      <c r="DTJ1" s="638"/>
      <c r="DTK1" s="638"/>
      <c r="DTL1" s="638"/>
      <c r="DTM1" s="638"/>
      <c r="DTN1" s="638"/>
      <c r="DTO1" s="638"/>
      <c r="DTP1" s="638"/>
      <c r="DTQ1" s="638"/>
      <c r="DTR1" s="638"/>
      <c r="DTS1" s="638"/>
      <c r="DTT1" s="638"/>
      <c r="DTU1" s="638"/>
      <c r="DTV1" s="638"/>
      <c r="DTW1" s="638"/>
      <c r="DTX1" s="638"/>
      <c r="DTY1" s="638"/>
      <c r="DTZ1" s="638"/>
      <c r="DUA1" s="638"/>
      <c r="DUB1" s="638"/>
      <c r="DUC1" s="638"/>
      <c r="DUD1" s="638"/>
      <c r="DUE1" s="638"/>
      <c r="DUF1" s="638"/>
      <c r="DUG1" s="638"/>
      <c r="DUH1" s="638"/>
      <c r="DUI1" s="638"/>
      <c r="DUJ1" s="638"/>
      <c r="DUK1" s="638"/>
      <c r="DUL1" s="638"/>
      <c r="DUM1" s="638"/>
      <c r="DUN1" s="638"/>
      <c r="DUO1" s="638"/>
      <c r="DUP1" s="638"/>
      <c r="DUQ1" s="638"/>
      <c r="DUR1" s="638"/>
      <c r="DUS1" s="638"/>
      <c r="DUT1" s="638"/>
      <c r="DUU1" s="638"/>
      <c r="DUV1" s="638"/>
      <c r="DUW1" s="638"/>
      <c r="DUX1" s="638"/>
      <c r="DUY1" s="638"/>
      <c r="DUZ1" s="638"/>
      <c r="DVA1" s="638"/>
      <c r="DVB1" s="638"/>
      <c r="DVC1" s="638"/>
      <c r="DVD1" s="638"/>
      <c r="DVE1" s="638"/>
      <c r="DVF1" s="638"/>
      <c r="DVG1" s="638"/>
      <c r="DVH1" s="638"/>
      <c r="DVI1" s="638"/>
      <c r="DVJ1" s="638"/>
      <c r="DVK1" s="638"/>
      <c r="DVL1" s="638"/>
      <c r="DVM1" s="638"/>
      <c r="DVN1" s="638"/>
      <c r="DVO1" s="638"/>
      <c r="DVP1" s="638"/>
      <c r="DVQ1" s="638"/>
      <c r="DVR1" s="638"/>
      <c r="DVS1" s="638"/>
      <c r="DVT1" s="638"/>
      <c r="DVU1" s="638"/>
      <c r="DVV1" s="638"/>
      <c r="DVW1" s="638"/>
      <c r="DVX1" s="638"/>
      <c r="DVY1" s="638"/>
      <c r="DVZ1" s="638"/>
      <c r="DWA1" s="638"/>
      <c r="DWB1" s="638"/>
      <c r="DWC1" s="638"/>
      <c r="DWD1" s="638"/>
      <c r="DWE1" s="638"/>
      <c r="DWF1" s="638"/>
      <c r="DWG1" s="638"/>
      <c r="DWH1" s="638"/>
      <c r="DWI1" s="638"/>
      <c r="DWJ1" s="638"/>
      <c r="DWK1" s="638"/>
      <c r="DWL1" s="638"/>
      <c r="DWM1" s="638"/>
      <c r="DWN1" s="638"/>
      <c r="DWO1" s="638"/>
      <c r="DWP1" s="638"/>
      <c r="DWQ1" s="638"/>
      <c r="DWR1" s="638"/>
      <c r="DWS1" s="638"/>
      <c r="DWT1" s="638"/>
      <c r="DWU1" s="638"/>
      <c r="DWV1" s="638"/>
      <c r="DWW1" s="638"/>
      <c r="DWX1" s="638"/>
      <c r="DWY1" s="638"/>
      <c r="DWZ1" s="638"/>
      <c r="DXA1" s="638"/>
      <c r="DXB1" s="638"/>
      <c r="DXC1" s="638"/>
      <c r="DXD1" s="638"/>
      <c r="DXE1" s="638"/>
      <c r="DXF1" s="638"/>
      <c r="DXG1" s="638"/>
      <c r="DXH1" s="638"/>
      <c r="DXI1" s="638"/>
      <c r="DXJ1" s="638"/>
      <c r="DXK1" s="638"/>
      <c r="DXL1" s="638"/>
      <c r="DXM1" s="638"/>
      <c r="DXN1" s="638"/>
      <c r="DXO1" s="638"/>
      <c r="DXP1" s="638"/>
      <c r="DXQ1" s="638"/>
      <c r="DXR1" s="638"/>
      <c r="DXS1" s="638"/>
      <c r="DXT1" s="638"/>
      <c r="DXU1" s="638"/>
      <c r="DXV1" s="638"/>
      <c r="DXW1" s="638"/>
      <c r="DXX1" s="638"/>
      <c r="DXY1" s="638"/>
      <c r="DXZ1" s="638"/>
      <c r="DYA1" s="638"/>
      <c r="DYB1" s="638"/>
      <c r="DYC1" s="638"/>
      <c r="DYD1" s="638"/>
      <c r="DYE1" s="638"/>
      <c r="DYF1" s="638"/>
      <c r="DYG1" s="638"/>
      <c r="DYH1" s="638"/>
      <c r="DYI1" s="638"/>
      <c r="DYJ1" s="638"/>
      <c r="DYK1" s="638"/>
      <c r="DYL1" s="638"/>
      <c r="DYM1" s="638"/>
      <c r="DYN1" s="638"/>
      <c r="DYO1" s="638"/>
      <c r="DYP1" s="638"/>
      <c r="DYQ1" s="638"/>
      <c r="DYR1" s="638"/>
      <c r="DYS1" s="638"/>
      <c r="DYT1" s="638"/>
      <c r="DYU1" s="638"/>
      <c r="DYV1" s="638"/>
      <c r="DYW1" s="638"/>
      <c r="DYX1" s="638"/>
      <c r="DYY1" s="638"/>
      <c r="DYZ1" s="638"/>
      <c r="DZA1" s="638"/>
      <c r="DZB1" s="638"/>
      <c r="DZC1" s="638"/>
      <c r="DZD1" s="638"/>
      <c r="DZE1" s="638"/>
      <c r="DZF1" s="638"/>
      <c r="DZG1" s="638"/>
      <c r="DZH1" s="638"/>
      <c r="DZI1" s="638"/>
      <c r="DZJ1" s="638"/>
      <c r="DZK1" s="638"/>
      <c r="DZL1" s="638"/>
      <c r="DZM1" s="638"/>
      <c r="DZN1" s="638"/>
      <c r="DZO1" s="638"/>
      <c r="DZP1" s="638"/>
      <c r="DZQ1" s="638"/>
      <c r="DZR1" s="638"/>
      <c r="DZS1" s="638"/>
      <c r="DZT1" s="638"/>
      <c r="DZU1" s="638"/>
      <c r="DZV1" s="638"/>
      <c r="DZW1" s="638"/>
      <c r="DZX1" s="638"/>
      <c r="DZY1" s="638"/>
      <c r="DZZ1" s="638"/>
      <c r="EAA1" s="638"/>
      <c r="EAB1" s="638"/>
      <c r="EAC1" s="638"/>
      <c r="EAD1" s="638"/>
      <c r="EAE1" s="638"/>
      <c r="EAF1" s="638"/>
      <c r="EAG1" s="638"/>
      <c r="EAH1" s="638"/>
      <c r="EAI1" s="638"/>
      <c r="EAJ1" s="638"/>
      <c r="EAK1" s="638"/>
      <c r="EAL1" s="638"/>
      <c r="EAM1" s="638"/>
      <c r="EAN1" s="638"/>
      <c r="EAO1" s="638"/>
      <c r="EAP1" s="638"/>
      <c r="EAQ1" s="638"/>
      <c r="EAR1" s="638"/>
      <c r="EAS1" s="638"/>
      <c r="EAT1" s="638"/>
      <c r="EAU1" s="638"/>
      <c r="EAV1" s="638"/>
      <c r="EAW1" s="638"/>
      <c r="EAX1" s="638"/>
      <c r="EAY1" s="638"/>
      <c r="EAZ1" s="638"/>
      <c r="EBA1" s="638"/>
      <c r="EBB1" s="638"/>
      <c r="EBC1" s="638"/>
      <c r="EBD1" s="638"/>
      <c r="EBE1" s="638"/>
      <c r="EBF1" s="638"/>
      <c r="EBG1" s="638"/>
      <c r="EBH1" s="638"/>
      <c r="EBI1" s="638"/>
      <c r="EBJ1" s="638"/>
      <c r="EBK1" s="638"/>
      <c r="EBL1" s="638"/>
      <c r="EBM1" s="638"/>
      <c r="EBN1" s="638"/>
      <c r="EBO1" s="638"/>
      <c r="EBP1" s="638"/>
      <c r="EBQ1" s="638"/>
      <c r="EBR1" s="638"/>
      <c r="EBS1" s="638"/>
      <c r="EBT1" s="638"/>
      <c r="EBU1" s="638"/>
      <c r="EBV1" s="638"/>
      <c r="EBW1" s="638"/>
      <c r="EBX1" s="638"/>
      <c r="EBY1" s="638"/>
      <c r="EBZ1" s="638"/>
      <c r="ECA1" s="638"/>
      <c r="ECB1" s="638"/>
      <c r="ECC1" s="638"/>
      <c r="ECD1" s="638"/>
      <c r="ECE1" s="638"/>
      <c r="ECF1" s="638"/>
      <c r="ECG1" s="638"/>
      <c r="ECH1" s="638"/>
      <c r="ECI1" s="638"/>
      <c r="ECJ1" s="638"/>
      <c r="ECK1" s="638"/>
      <c r="ECL1" s="638"/>
      <c r="ECM1" s="638"/>
      <c r="ECN1" s="638"/>
      <c r="ECO1" s="638"/>
      <c r="ECP1" s="638"/>
      <c r="ECQ1" s="638"/>
      <c r="ECR1" s="638"/>
      <c r="ECS1" s="638"/>
      <c r="ECT1" s="638"/>
      <c r="ECU1" s="638"/>
      <c r="ECV1" s="638"/>
      <c r="ECW1" s="638"/>
      <c r="ECX1" s="638"/>
      <c r="ECY1" s="638"/>
      <c r="ECZ1" s="638"/>
      <c r="EDA1" s="638"/>
      <c r="EDB1" s="638"/>
      <c r="EDC1" s="638"/>
      <c r="EDD1" s="638"/>
      <c r="EDE1" s="638"/>
      <c r="EDF1" s="638"/>
      <c r="EDG1" s="638"/>
      <c r="EDH1" s="638"/>
      <c r="EDI1" s="638"/>
      <c r="EDJ1" s="638"/>
      <c r="EDK1" s="638"/>
      <c r="EDL1" s="638"/>
      <c r="EDM1" s="638"/>
      <c r="EDN1" s="638"/>
      <c r="EDO1" s="638"/>
      <c r="EDP1" s="638"/>
      <c r="EDQ1" s="638"/>
      <c r="EDR1" s="638"/>
      <c r="EDS1" s="638"/>
      <c r="EDT1" s="638"/>
      <c r="EDU1" s="638"/>
      <c r="EDV1" s="638"/>
      <c r="EDW1" s="638"/>
      <c r="EDX1" s="638"/>
      <c r="EDY1" s="638"/>
      <c r="EDZ1" s="638"/>
      <c r="EEA1" s="638"/>
      <c r="EEB1" s="638"/>
      <c r="EEC1" s="638"/>
      <c r="EED1" s="638"/>
      <c r="EEE1" s="638"/>
      <c r="EEF1" s="638"/>
      <c r="EEG1" s="638"/>
      <c r="EEH1" s="638"/>
      <c r="EEI1" s="638"/>
      <c r="EEJ1" s="638"/>
      <c r="EEK1" s="638"/>
      <c r="EEL1" s="638"/>
      <c r="EEM1" s="638"/>
      <c r="EEN1" s="638"/>
      <c r="EEO1" s="638"/>
      <c r="EEP1" s="638"/>
      <c r="EEQ1" s="638"/>
      <c r="EER1" s="638"/>
      <c r="EES1" s="638"/>
      <c r="EET1" s="638"/>
      <c r="EEU1" s="638"/>
      <c r="EEV1" s="638"/>
      <c r="EEW1" s="638"/>
      <c r="EEX1" s="638"/>
      <c r="EEY1" s="638"/>
      <c r="EEZ1" s="638"/>
      <c r="EFA1" s="638"/>
      <c r="EFB1" s="638"/>
      <c r="EFC1" s="638"/>
      <c r="EFD1" s="638"/>
      <c r="EFE1" s="638"/>
      <c r="EFF1" s="638"/>
      <c r="EFG1" s="638"/>
      <c r="EFH1" s="638"/>
      <c r="EFI1" s="638"/>
      <c r="EFJ1" s="638"/>
      <c r="EFK1" s="638"/>
      <c r="EFL1" s="638"/>
      <c r="EFM1" s="638"/>
      <c r="EFN1" s="638"/>
      <c r="EFO1" s="638"/>
      <c r="EFP1" s="638"/>
      <c r="EFQ1" s="638"/>
      <c r="EFR1" s="638"/>
      <c r="EFS1" s="638"/>
      <c r="EFT1" s="638"/>
      <c r="EFU1" s="638"/>
      <c r="EFV1" s="638"/>
      <c r="EFW1" s="638"/>
      <c r="EFX1" s="638"/>
      <c r="EFY1" s="638"/>
      <c r="EFZ1" s="638"/>
      <c r="EGA1" s="638"/>
      <c r="EGB1" s="638"/>
      <c r="EGC1" s="638"/>
      <c r="EGD1" s="638"/>
      <c r="EGE1" s="638"/>
      <c r="EGF1" s="638"/>
      <c r="EGG1" s="638"/>
      <c r="EGH1" s="638"/>
      <c r="EGI1" s="638"/>
      <c r="EGJ1" s="638"/>
      <c r="EGK1" s="638"/>
      <c r="EGL1" s="638"/>
      <c r="EGM1" s="638"/>
      <c r="EGN1" s="638"/>
      <c r="EGO1" s="638"/>
      <c r="EGP1" s="638"/>
      <c r="EGQ1" s="638"/>
      <c r="EGR1" s="638"/>
      <c r="EGS1" s="638"/>
      <c r="EGT1" s="638"/>
      <c r="EGU1" s="638"/>
      <c r="EGV1" s="638"/>
      <c r="EGW1" s="638"/>
      <c r="EGX1" s="638"/>
      <c r="EGY1" s="638"/>
      <c r="EGZ1" s="638"/>
      <c r="EHA1" s="638"/>
      <c r="EHB1" s="638"/>
      <c r="EHC1" s="638"/>
      <c r="EHD1" s="638"/>
      <c r="EHE1" s="638"/>
      <c r="EHF1" s="638"/>
      <c r="EHG1" s="638"/>
      <c r="EHH1" s="638"/>
      <c r="EHI1" s="638"/>
      <c r="EHJ1" s="638"/>
      <c r="EHK1" s="638"/>
      <c r="EHL1" s="638"/>
      <c r="EHM1" s="638"/>
      <c r="EHN1" s="638"/>
      <c r="EHO1" s="638"/>
      <c r="EHP1" s="638"/>
      <c r="EHQ1" s="638"/>
      <c r="EHR1" s="638"/>
      <c r="EHS1" s="638"/>
      <c r="EHT1" s="638"/>
      <c r="EHU1" s="638"/>
      <c r="EHV1" s="638"/>
      <c r="EHW1" s="638"/>
      <c r="EHX1" s="638"/>
      <c r="EHY1" s="638"/>
      <c r="EHZ1" s="638"/>
      <c r="EIA1" s="638"/>
      <c r="EIB1" s="638"/>
      <c r="EIC1" s="638"/>
      <c r="EID1" s="638"/>
      <c r="EIE1" s="638"/>
      <c r="EIF1" s="638"/>
      <c r="EIG1" s="638"/>
      <c r="EIH1" s="638"/>
      <c r="EII1" s="638"/>
      <c r="EIJ1" s="638"/>
      <c r="EIK1" s="638"/>
      <c r="EIL1" s="638"/>
      <c r="EIM1" s="638"/>
      <c r="EIN1" s="638"/>
      <c r="EIO1" s="638"/>
      <c r="EIP1" s="638"/>
      <c r="EIQ1" s="638"/>
      <c r="EIR1" s="638"/>
      <c r="EIS1" s="638"/>
      <c r="EIT1" s="638"/>
      <c r="EIU1" s="638"/>
      <c r="EIV1" s="638"/>
      <c r="EIW1" s="638"/>
      <c r="EIX1" s="638"/>
      <c r="EIY1" s="638"/>
      <c r="EIZ1" s="638"/>
      <c r="EJA1" s="638"/>
      <c r="EJB1" s="638"/>
      <c r="EJC1" s="638"/>
      <c r="EJD1" s="638"/>
      <c r="EJE1" s="638"/>
      <c r="EJF1" s="638"/>
      <c r="EJG1" s="638"/>
      <c r="EJH1" s="638"/>
      <c r="EJI1" s="638"/>
      <c r="EJJ1" s="638"/>
      <c r="EJK1" s="638"/>
      <c r="EJL1" s="638"/>
      <c r="EJM1" s="638"/>
      <c r="EJN1" s="638"/>
      <c r="EJO1" s="638"/>
      <c r="EJP1" s="638"/>
      <c r="EJQ1" s="638"/>
      <c r="EJR1" s="638"/>
      <c r="EJS1" s="638"/>
      <c r="EJT1" s="638"/>
      <c r="EJU1" s="638"/>
      <c r="EJV1" s="638"/>
      <c r="EJW1" s="638"/>
      <c r="EJX1" s="638"/>
      <c r="EJY1" s="638"/>
      <c r="EJZ1" s="638"/>
      <c r="EKA1" s="638"/>
      <c r="EKB1" s="638"/>
      <c r="EKC1" s="638"/>
      <c r="EKD1" s="638"/>
      <c r="EKE1" s="638"/>
      <c r="EKF1" s="638"/>
      <c r="EKG1" s="638"/>
      <c r="EKH1" s="638"/>
      <c r="EKI1" s="638"/>
      <c r="EKJ1" s="638"/>
      <c r="EKK1" s="638"/>
      <c r="EKL1" s="638"/>
      <c r="EKM1" s="638"/>
      <c r="EKN1" s="638"/>
      <c r="EKO1" s="638"/>
      <c r="EKP1" s="638"/>
      <c r="EKQ1" s="638"/>
      <c r="EKR1" s="638"/>
      <c r="EKS1" s="638"/>
      <c r="EKT1" s="638"/>
      <c r="EKU1" s="638"/>
      <c r="EKV1" s="638"/>
      <c r="EKW1" s="638"/>
      <c r="EKX1" s="638"/>
      <c r="EKY1" s="638"/>
      <c r="EKZ1" s="638"/>
      <c r="ELA1" s="638"/>
      <c r="ELB1" s="638"/>
      <c r="ELC1" s="638"/>
      <c r="ELD1" s="638"/>
      <c r="ELE1" s="638"/>
      <c r="ELF1" s="638"/>
      <c r="ELG1" s="638"/>
      <c r="ELH1" s="638"/>
      <c r="ELI1" s="638"/>
      <c r="ELJ1" s="638"/>
      <c r="ELK1" s="638"/>
      <c r="ELL1" s="638"/>
      <c r="ELM1" s="638"/>
      <c r="ELN1" s="638"/>
      <c r="ELO1" s="638"/>
      <c r="ELP1" s="638"/>
      <c r="ELQ1" s="638"/>
      <c r="ELR1" s="638"/>
      <c r="ELS1" s="638"/>
      <c r="ELT1" s="638"/>
      <c r="ELU1" s="638"/>
      <c r="ELV1" s="638"/>
      <c r="ELW1" s="638"/>
      <c r="ELX1" s="638"/>
      <c r="ELY1" s="638"/>
      <c r="ELZ1" s="638"/>
      <c r="EMA1" s="638"/>
      <c r="EMB1" s="638"/>
      <c r="EMC1" s="638"/>
      <c r="EMD1" s="638"/>
      <c r="EME1" s="638"/>
      <c r="EMF1" s="638"/>
      <c r="EMG1" s="638"/>
      <c r="EMH1" s="638"/>
      <c r="EMI1" s="638"/>
      <c r="EMJ1" s="638"/>
      <c r="EMK1" s="638"/>
      <c r="EML1" s="638"/>
      <c r="EMM1" s="638"/>
      <c r="EMN1" s="638"/>
      <c r="EMO1" s="638"/>
      <c r="EMP1" s="638"/>
      <c r="EMQ1" s="638"/>
      <c r="EMR1" s="638"/>
      <c r="EMS1" s="638"/>
      <c r="EMT1" s="638"/>
      <c r="EMU1" s="638"/>
      <c r="EMV1" s="638"/>
      <c r="EMW1" s="638"/>
      <c r="EMX1" s="638"/>
      <c r="EMY1" s="638"/>
      <c r="EMZ1" s="638"/>
      <c r="ENA1" s="638"/>
      <c r="ENB1" s="638"/>
      <c r="ENC1" s="638"/>
      <c r="END1" s="638"/>
      <c r="ENE1" s="638"/>
      <c r="ENF1" s="638"/>
      <c r="ENG1" s="638"/>
      <c r="ENH1" s="638"/>
      <c r="ENI1" s="638"/>
      <c r="ENJ1" s="638"/>
      <c r="ENK1" s="638"/>
      <c r="ENL1" s="638"/>
      <c r="ENM1" s="638"/>
      <c r="ENN1" s="638"/>
      <c r="ENO1" s="638"/>
      <c r="ENP1" s="638"/>
      <c r="ENQ1" s="638"/>
      <c r="ENR1" s="638"/>
      <c r="ENS1" s="638"/>
      <c r="ENT1" s="638"/>
      <c r="ENU1" s="638"/>
      <c r="ENV1" s="638"/>
      <c r="ENW1" s="638"/>
      <c r="ENX1" s="638"/>
      <c r="ENY1" s="638"/>
      <c r="ENZ1" s="638"/>
      <c r="EOA1" s="638"/>
      <c r="EOB1" s="638"/>
      <c r="EOC1" s="638"/>
      <c r="EOD1" s="638"/>
      <c r="EOE1" s="638"/>
      <c r="EOF1" s="638"/>
      <c r="EOG1" s="638"/>
      <c r="EOH1" s="638"/>
      <c r="EOI1" s="638"/>
      <c r="EOJ1" s="638"/>
      <c r="EOK1" s="638"/>
      <c r="EOL1" s="638"/>
      <c r="EOM1" s="638"/>
      <c r="EON1" s="638"/>
      <c r="EOO1" s="638"/>
      <c r="EOP1" s="638"/>
      <c r="EOQ1" s="638"/>
      <c r="EOR1" s="638"/>
      <c r="EOS1" s="638"/>
      <c r="EOT1" s="638"/>
      <c r="EOU1" s="638"/>
      <c r="EOV1" s="638"/>
      <c r="EOW1" s="638"/>
      <c r="EOX1" s="638"/>
      <c r="EOY1" s="638"/>
      <c r="EOZ1" s="638"/>
      <c r="EPA1" s="638"/>
      <c r="EPB1" s="638"/>
      <c r="EPC1" s="638"/>
      <c r="EPD1" s="638"/>
      <c r="EPE1" s="638"/>
      <c r="EPF1" s="638"/>
      <c r="EPG1" s="638"/>
      <c r="EPH1" s="638"/>
      <c r="EPI1" s="638"/>
      <c r="EPJ1" s="638"/>
      <c r="EPK1" s="638"/>
      <c r="EPL1" s="638"/>
      <c r="EPM1" s="638"/>
      <c r="EPN1" s="638"/>
      <c r="EPO1" s="638"/>
      <c r="EPP1" s="638"/>
      <c r="EPQ1" s="638"/>
      <c r="EPR1" s="638"/>
      <c r="EPS1" s="638"/>
      <c r="EPT1" s="638"/>
      <c r="EPU1" s="638"/>
      <c r="EPV1" s="638"/>
      <c r="EPW1" s="638"/>
      <c r="EPX1" s="638"/>
      <c r="EPY1" s="638"/>
      <c r="EPZ1" s="638"/>
      <c r="EQA1" s="638"/>
      <c r="EQB1" s="638"/>
      <c r="EQC1" s="638"/>
      <c r="EQD1" s="638"/>
      <c r="EQE1" s="638"/>
      <c r="EQF1" s="638"/>
      <c r="EQG1" s="638"/>
      <c r="EQH1" s="638"/>
      <c r="EQI1" s="638"/>
      <c r="EQJ1" s="638"/>
      <c r="EQK1" s="638"/>
      <c r="EQL1" s="638"/>
      <c r="EQM1" s="638"/>
      <c r="EQN1" s="638"/>
      <c r="EQO1" s="638"/>
      <c r="EQP1" s="638"/>
      <c r="EQQ1" s="638"/>
      <c r="EQR1" s="638"/>
      <c r="EQS1" s="638"/>
      <c r="EQT1" s="638"/>
      <c r="EQU1" s="638"/>
      <c r="EQV1" s="638"/>
      <c r="EQW1" s="638"/>
      <c r="EQX1" s="638"/>
      <c r="EQY1" s="638"/>
      <c r="EQZ1" s="638"/>
      <c r="ERA1" s="638"/>
      <c r="ERB1" s="638"/>
      <c r="ERC1" s="638"/>
      <c r="ERD1" s="638"/>
      <c r="ERE1" s="638"/>
      <c r="ERF1" s="638"/>
      <c r="ERG1" s="638"/>
      <c r="ERH1" s="638"/>
      <c r="ERI1" s="638"/>
      <c r="ERJ1" s="638"/>
      <c r="ERK1" s="638"/>
      <c r="ERL1" s="638"/>
      <c r="ERM1" s="638"/>
      <c r="ERN1" s="638"/>
      <c r="ERO1" s="638"/>
      <c r="ERP1" s="638"/>
      <c r="ERQ1" s="638"/>
      <c r="ERR1" s="638"/>
      <c r="ERS1" s="638"/>
      <c r="ERT1" s="638"/>
      <c r="ERU1" s="638"/>
      <c r="ERV1" s="638"/>
      <c r="ERW1" s="638"/>
      <c r="ERX1" s="638"/>
      <c r="ERY1" s="638"/>
      <c r="ERZ1" s="638"/>
      <c r="ESA1" s="638"/>
      <c r="ESB1" s="638"/>
      <c r="ESC1" s="638"/>
      <c r="ESD1" s="638"/>
      <c r="ESE1" s="638"/>
      <c r="ESF1" s="638"/>
      <c r="ESG1" s="638"/>
      <c r="ESH1" s="638"/>
      <c r="ESI1" s="638"/>
      <c r="ESJ1" s="638"/>
      <c r="ESK1" s="638"/>
      <c r="ESL1" s="638"/>
      <c r="ESM1" s="638"/>
      <c r="ESN1" s="638"/>
      <c r="ESO1" s="638"/>
      <c r="ESP1" s="638"/>
      <c r="ESQ1" s="638"/>
      <c r="ESR1" s="638"/>
      <c r="ESS1" s="638"/>
      <c r="EST1" s="638"/>
      <c r="ESU1" s="638"/>
      <c r="ESV1" s="638"/>
      <c r="ESW1" s="638"/>
      <c r="ESX1" s="638"/>
      <c r="ESY1" s="638"/>
      <c r="ESZ1" s="638"/>
      <c r="ETA1" s="638"/>
      <c r="ETB1" s="638"/>
      <c r="ETC1" s="638"/>
      <c r="ETD1" s="638"/>
      <c r="ETE1" s="638"/>
      <c r="ETF1" s="638"/>
      <c r="ETG1" s="638"/>
      <c r="ETH1" s="638"/>
      <c r="ETI1" s="638"/>
      <c r="ETJ1" s="638"/>
      <c r="ETK1" s="638"/>
      <c r="ETL1" s="638"/>
      <c r="ETM1" s="638"/>
      <c r="ETN1" s="638"/>
      <c r="ETO1" s="638"/>
      <c r="ETP1" s="638"/>
      <c r="ETQ1" s="638"/>
      <c r="ETR1" s="638"/>
      <c r="ETS1" s="638"/>
      <c r="ETT1" s="638"/>
      <c r="ETU1" s="638"/>
      <c r="ETV1" s="638"/>
      <c r="ETW1" s="638"/>
      <c r="ETX1" s="638"/>
      <c r="ETY1" s="638"/>
      <c r="ETZ1" s="638"/>
      <c r="EUA1" s="638"/>
      <c r="EUB1" s="638"/>
      <c r="EUC1" s="638"/>
      <c r="EUD1" s="638"/>
      <c r="EUE1" s="638"/>
      <c r="EUF1" s="638"/>
      <c r="EUG1" s="638"/>
      <c r="EUH1" s="638"/>
      <c r="EUI1" s="638"/>
      <c r="EUJ1" s="638"/>
      <c r="EUK1" s="638"/>
      <c r="EUL1" s="638"/>
      <c r="EUM1" s="638"/>
      <c r="EUN1" s="638"/>
      <c r="EUO1" s="638"/>
      <c r="EUP1" s="638"/>
      <c r="EUQ1" s="638"/>
      <c r="EUR1" s="638"/>
      <c r="EUS1" s="638"/>
      <c r="EUT1" s="638"/>
      <c r="EUU1" s="638"/>
      <c r="EUV1" s="638"/>
      <c r="EUW1" s="638"/>
      <c r="EUX1" s="638"/>
      <c r="EUY1" s="638"/>
      <c r="EUZ1" s="638"/>
      <c r="EVA1" s="638"/>
      <c r="EVB1" s="638"/>
      <c r="EVC1" s="638"/>
      <c r="EVD1" s="638"/>
      <c r="EVE1" s="638"/>
      <c r="EVF1" s="638"/>
      <c r="EVG1" s="638"/>
      <c r="EVH1" s="638"/>
      <c r="EVI1" s="638"/>
      <c r="EVJ1" s="638"/>
      <c r="EVK1" s="638"/>
      <c r="EVL1" s="638"/>
      <c r="EVM1" s="638"/>
      <c r="EVN1" s="638"/>
      <c r="EVO1" s="638"/>
      <c r="EVP1" s="638"/>
      <c r="EVQ1" s="638"/>
      <c r="EVR1" s="638"/>
      <c r="EVS1" s="638"/>
      <c r="EVT1" s="638"/>
      <c r="EVU1" s="638"/>
      <c r="EVV1" s="638"/>
      <c r="EVW1" s="638"/>
      <c r="EVX1" s="638"/>
      <c r="EVY1" s="638"/>
      <c r="EVZ1" s="638"/>
      <c r="EWA1" s="638"/>
      <c r="EWB1" s="638"/>
      <c r="EWC1" s="638"/>
      <c r="EWD1" s="638"/>
      <c r="EWE1" s="638"/>
      <c r="EWF1" s="638"/>
      <c r="EWG1" s="638"/>
      <c r="EWH1" s="638"/>
      <c r="EWI1" s="638"/>
      <c r="EWJ1" s="638"/>
      <c r="EWK1" s="638"/>
      <c r="EWL1" s="638"/>
      <c r="EWM1" s="638"/>
      <c r="EWN1" s="638"/>
      <c r="EWO1" s="638"/>
      <c r="EWP1" s="638"/>
      <c r="EWQ1" s="638"/>
      <c r="EWR1" s="638"/>
      <c r="EWS1" s="638"/>
      <c r="EWT1" s="638"/>
      <c r="EWU1" s="638"/>
      <c r="EWV1" s="638"/>
      <c r="EWW1" s="638"/>
      <c r="EWX1" s="638"/>
      <c r="EWY1" s="638"/>
      <c r="EWZ1" s="638"/>
      <c r="EXA1" s="638"/>
      <c r="EXB1" s="638"/>
      <c r="EXC1" s="638"/>
      <c r="EXD1" s="638"/>
      <c r="EXE1" s="638"/>
      <c r="EXF1" s="638"/>
      <c r="EXG1" s="638"/>
      <c r="EXH1" s="638"/>
      <c r="EXI1" s="638"/>
      <c r="EXJ1" s="638"/>
      <c r="EXK1" s="638"/>
      <c r="EXL1" s="638"/>
      <c r="EXM1" s="638"/>
      <c r="EXN1" s="638"/>
      <c r="EXO1" s="638"/>
      <c r="EXP1" s="638"/>
      <c r="EXQ1" s="638"/>
      <c r="EXR1" s="638"/>
      <c r="EXS1" s="638"/>
      <c r="EXT1" s="638"/>
      <c r="EXU1" s="638"/>
      <c r="EXV1" s="638"/>
      <c r="EXW1" s="638"/>
      <c r="EXX1" s="638"/>
      <c r="EXY1" s="638"/>
      <c r="EXZ1" s="638"/>
      <c r="EYA1" s="638"/>
      <c r="EYB1" s="638"/>
      <c r="EYC1" s="638"/>
      <c r="EYD1" s="638"/>
      <c r="EYE1" s="638"/>
      <c r="EYF1" s="638"/>
      <c r="EYG1" s="638"/>
      <c r="EYH1" s="638"/>
      <c r="EYI1" s="638"/>
      <c r="EYJ1" s="638"/>
      <c r="EYK1" s="638"/>
      <c r="EYL1" s="638"/>
      <c r="EYM1" s="638"/>
      <c r="EYN1" s="638"/>
      <c r="EYO1" s="638"/>
      <c r="EYP1" s="638"/>
      <c r="EYQ1" s="638"/>
      <c r="EYR1" s="638"/>
      <c r="EYS1" s="638"/>
      <c r="EYT1" s="638"/>
      <c r="EYU1" s="638"/>
      <c r="EYV1" s="638"/>
      <c r="EYW1" s="638"/>
      <c r="EYX1" s="638"/>
      <c r="EYY1" s="638"/>
      <c r="EYZ1" s="638"/>
      <c r="EZA1" s="638"/>
      <c r="EZB1" s="638"/>
      <c r="EZC1" s="638"/>
      <c r="EZD1" s="638"/>
      <c r="EZE1" s="638"/>
      <c r="EZF1" s="638"/>
      <c r="EZG1" s="638"/>
      <c r="EZH1" s="638"/>
      <c r="EZI1" s="638"/>
      <c r="EZJ1" s="638"/>
      <c r="EZK1" s="638"/>
      <c r="EZL1" s="638"/>
      <c r="EZM1" s="638"/>
      <c r="EZN1" s="638"/>
      <c r="EZO1" s="638"/>
      <c r="EZP1" s="638"/>
      <c r="EZQ1" s="638"/>
      <c r="EZR1" s="638"/>
      <c r="EZS1" s="638"/>
      <c r="EZT1" s="638"/>
      <c r="EZU1" s="638"/>
      <c r="EZV1" s="638"/>
      <c r="EZW1" s="638"/>
      <c r="EZX1" s="638"/>
      <c r="EZY1" s="638"/>
      <c r="EZZ1" s="638"/>
      <c r="FAA1" s="638"/>
      <c r="FAB1" s="638"/>
      <c r="FAC1" s="638"/>
      <c r="FAD1" s="638"/>
      <c r="FAE1" s="638"/>
      <c r="FAF1" s="638"/>
      <c r="FAG1" s="638"/>
      <c r="FAH1" s="638"/>
      <c r="FAI1" s="638"/>
      <c r="FAJ1" s="638"/>
      <c r="FAK1" s="638"/>
      <c r="FAL1" s="638"/>
      <c r="FAM1" s="638"/>
      <c r="FAN1" s="638"/>
      <c r="FAO1" s="638"/>
      <c r="FAP1" s="638"/>
      <c r="FAQ1" s="638"/>
      <c r="FAR1" s="638"/>
      <c r="FAS1" s="638"/>
      <c r="FAT1" s="638"/>
      <c r="FAU1" s="638"/>
      <c r="FAV1" s="638"/>
      <c r="FAW1" s="638"/>
      <c r="FAX1" s="638"/>
      <c r="FAY1" s="638"/>
      <c r="FAZ1" s="638"/>
      <c r="FBA1" s="638"/>
      <c r="FBB1" s="638"/>
      <c r="FBC1" s="638"/>
      <c r="FBD1" s="638"/>
      <c r="FBE1" s="638"/>
      <c r="FBF1" s="638"/>
      <c r="FBG1" s="638"/>
      <c r="FBH1" s="638"/>
      <c r="FBI1" s="638"/>
      <c r="FBJ1" s="638"/>
      <c r="FBK1" s="638"/>
      <c r="FBL1" s="638"/>
      <c r="FBM1" s="638"/>
      <c r="FBN1" s="638"/>
      <c r="FBO1" s="638"/>
      <c r="FBP1" s="638"/>
      <c r="FBQ1" s="638"/>
      <c r="FBR1" s="638"/>
      <c r="FBS1" s="638"/>
      <c r="FBT1" s="638"/>
      <c r="FBU1" s="638"/>
      <c r="FBV1" s="638"/>
      <c r="FBW1" s="638"/>
      <c r="FBX1" s="638"/>
      <c r="FBY1" s="638"/>
      <c r="FBZ1" s="638"/>
      <c r="FCA1" s="638"/>
      <c r="FCB1" s="638"/>
      <c r="FCC1" s="638"/>
      <c r="FCD1" s="638"/>
      <c r="FCE1" s="638"/>
      <c r="FCF1" s="638"/>
      <c r="FCG1" s="638"/>
      <c r="FCH1" s="638"/>
      <c r="FCI1" s="638"/>
      <c r="FCJ1" s="638"/>
      <c r="FCK1" s="638"/>
      <c r="FCL1" s="638"/>
      <c r="FCM1" s="638"/>
      <c r="FCN1" s="638"/>
      <c r="FCO1" s="638"/>
      <c r="FCP1" s="638"/>
      <c r="FCQ1" s="638"/>
      <c r="FCR1" s="638"/>
      <c r="FCS1" s="638"/>
      <c r="FCT1" s="638"/>
      <c r="FCU1" s="638"/>
      <c r="FCV1" s="638"/>
      <c r="FCW1" s="638"/>
      <c r="FCX1" s="638"/>
      <c r="FCY1" s="638"/>
      <c r="FCZ1" s="638"/>
      <c r="FDA1" s="638"/>
      <c r="FDB1" s="638"/>
      <c r="FDC1" s="638"/>
      <c r="FDD1" s="638"/>
      <c r="FDE1" s="638"/>
      <c r="FDF1" s="638"/>
      <c r="FDG1" s="638"/>
      <c r="FDH1" s="638"/>
      <c r="FDI1" s="638"/>
      <c r="FDJ1" s="638"/>
      <c r="FDK1" s="638"/>
      <c r="FDL1" s="638"/>
      <c r="FDM1" s="638"/>
      <c r="FDN1" s="638"/>
      <c r="FDO1" s="638"/>
      <c r="FDP1" s="638"/>
      <c r="FDQ1" s="638"/>
      <c r="FDR1" s="638"/>
      <c r="FDS1" s="638"/>
      <c r="FDT1" s="638"/>
      <c r="FDU1" s="638"/>
      <c r="FDV1" s="638"/>
      <c r="FDW1" s="638"/>
      <c r="FDX1" s="638"/>
      <c r="FDY1" s="638"/>
      <c r="FDZ1" s="638"/>
      <c r="FEA1" s="638"/>
      <c r="FEB1" s="638"/>
      <c r="FEC1" s="638"/>
      <c r="FED1" s="638"/>
      <c r="FEE1" s="638"/>
      <c r="FEF1" s="638"/>
      <c r="FEG1" s="638"/>
      <c r="FEH1" s="638"/>
      <c r="FEI1" s="638"/>
      <c r="FEJ1" s="638"/>
      <c r="FEK1" s="638"/>
      <c r="FEL1" s="638"/>
      <c r="FEM1" s="638"/>
      <c r="FEN1" s="638"/>
      <c r="FEO1" s="638"/>
      <c r="FEP1" s="638"/>
      <c r="FEQ1" s="638"/>
      <c r="FER1" s="638"/>
      <c r="FES1" s="638"/>
      <c r="FET1" s="638"/>
      <c r="FEU1" s="638"/>
      <c r="FEV1" s="638"/>
      <c r="FEW1" s="638"/>
      <c r="FEX1" s="638"/>
      <c r="FEY1" s="638"/>
      <c r="FEZ1" s="638"/>
      <c r="FFA1" s="638"/>
      <c r="FFB1" s="638"/>
      <c r="FFC1" s="638"/>
      <c r="FFD1" s="638"/>
      <c r="FFE1" s="638"/>
      <c r="FFF1" s="638"/>
      <c r="FFG1" s="638"/>
      <c r="FFH1" s="638"/>
      <c r="FFI1" s="638"/>
      <c r="FFJ1" s="638"/>
      <c r="FFK1" s="638"/>
      <c r="FFL1" s="638"/>
      <c r="FFM1" s="638"/>
      <c r="FFN1" s="638"/>
      <c r="FFO1" s="638"/>
      <c r="FFP1" s="638"/>
      <c r="FFQ1" s="638"/>
      <c r="FFR1" s="638"/>
      <c r="FFS1" s="638"/>
      <c r="FFT1" s="638"/>
      <c r="FFU1" s="638"/>
      <c r="FFV1" s="638"/>
      <c r="FFW1" s="638"/>
      <c r="FFX1" s="638"/>
      <c r="FFY1" s="638"/>
      <c r="FFZ1" s="638"/>
      <c r="FGA1" s="638"/>
      <c r="FGB1" s="638"/>
      <c r="FGC1" s="638"/>
      <c r="FGD1" s="638"/>
      <c r="FGE1" s="638"/>
      <c r="FGF1" s="638"/>
      <c r="FGG1" s="638"/>
      <c r="FGH1" s="638"/>
      <c r="FGI1" s="638"/>
      <c r="FGJ1" s="638"/>
      <c r="FGK1" s="638"/>
      <c r="FGL1" s="638"/>
      <c r="FGM1" s="638"/>
      <c r="FGN1" s="638"/>
      <c r="FGO1" s="638"/>
      <c r="FGP1" s="638"/>
      <c r="FGQ1" s="638"/>
      <c r="FGR1" s="638"/>
      <c r="FGS1" s="638"/>
      <c r="FGT1" s="638"/>
      <c r="FGU1" s="638"/>
      <c r="FGV1" s="638"/>
      <c r="FGW1" s="638"/>
      <c r="FGX1" s="638"/>
      <c r="FGY1" s="638"/>
      <c r="FGZ1" s="638"/>
      <c r="FHA1" s="638"/>
      <c r="FHB1" s="638"/>
      <c r="FHC1" s="638"/>
      <c r="FHD1" s="638"/>
      <c r="FHE1" s="638"/>
      <c r="FHF1" s="638"/>
      <c r="FHG1" s="638"/>
      <c r="FHH1" s="638"/>
      <c r="FHI1" s="638"/>
      <c r="FHJ1" s="638"/>
      <c r="FHK1" s="638"/>
      <c r="FHL1" s="638"/>
      <c r="FHM1" s="638"/>
      <c r="FHN1" s="638"/>
      <c r="FHO1" s="638"/>
      <c r="FHP1" s="638"/>
      <c r="FHQ1" s="638"/>
      <c r="FHR1" s="638"/>
      <c r="FHS1" s="638"/>
      <c r="FHT1" s="638"/>
      <c r="FHU1" s="638"/>
      <c r="FHV1" s="638"/>
      <c r="FHW1" s="638"/>
      <c r="FHX1" s="638"/>
      <c r="FHY1" s="638"/>
      <c r="FHZ1" s="638"/>
      <c r="FIA1" s="638"/>
      <c r="FIB1" s="638"/>
      <c r="FIC1" s="638"/>
      <c r="FID1" s="638"/>
      <c r="FIE1" s="638"/>
      <c r="FIF1" s="638"/>
      <c r="FIG1" s="638"/>
      <c r="FIH1" s="638"/>
      <c r="FII1" s="638"/>
      <c r="FIJ1" s="638"/>
      <c r="FIK1" s="638"/>
      <c r="FIL1" s="638"/>
      <c r="FIM1" s="638"/>
      <c r="FIN1" s="638"/>
      <c r="FIO1" s="638"/>
      <c r="FIP1" s="638"/>
      <c r="FIQ1" s="638"/>
      <c r="FIR1" s="638"/>
      <c r="FIS1" s="638"/>
      <c r="FIT1" s="638"/>
      <c r="FIU1" s="638"/>
      <c r="FIV1" s="638"/>
      <c r="FIW1" s="638"/>
      <c r="FIX1" s="638"/>
      <c r="FIY1" s="638"/>
      <c r="FIZ1" s="638"/>
      <c r="FJA1" s="638"/>
      <c r="FJB1" s="638"/>
      <c r="FJC1" s="638"/>
      <c r="FJD1" s="638"/>
      <c r="FJE1" s="638"/>
      <c r="FJF1" s="638"/>
      <c r="FJG1" s="638"/>
      <c r="FJH1" s="638"/>
      <c r="FJI1" s="638"/>
      <c r="FJJ1" s="638"/>
      <c r="FJK1" s="638"/>
      <c r="FJL1" s="638"/>
      <c r="FJM1" s="638"/>
      <c r="FJN1" s="638"/>
      <c r="FJO1" s="638"/>
      <c r="FJP1" s="638"/>
      <c r="FJQ1" s="638"/>
      <c r="FJR1" s="638"/>
      <c r="FJS1" s="638"/>
      <c r="FJT1" s="638"/>
      <c r="FJU1" s="638"/>
      <c r="FJV1" s="638"/>
      <c r="FJW1" s="638"/>
      <c r="FJX1" s="638"/>
      <c r="FJY1" s="638"/>
      <c r="FJZ1" s="638"/>
      <c r="FKA1" s="638"/>
      <c r="FKB1" s="638"/>
      <c r="FKC1" s="638"/>
      <c r="FKD1" s="638"/>
      <c r="FKE1" s="638"/>
      <c r="FKF1" s="638"/>
      <c r="FKG1" s="638"/>
      <c r="FKH1" s="638"/>
      <c r="FKI1" s="638"/>
      <c r="FKJ1" s="638"/>
      <c r="FKK1" s="638"/>
      <c r="FKL1" s="638"/>
      <c r="FKM1" s="638"/>
      <c r="FKN1" s="638"/>
      <c r="FKO1" s="638"/>
      <c r="FKP1" s="638"/>
      <c r="FKQ1" s="638"/>
      <c r="FKR1" s="638"/>
      <c r="FKS1" s="638"/>
      <c r="FKT1" s="638"/>
      <c r="FKU1" s="638"/>
      <c r="FKV1" s="638"/>
      <c r="FKW1" s="638"/>
      <c r="FKX1" s="638"/>
      <c r="FKY1" s="638"/>
      <c r="FKZ1" s="638"/>
      <c r="FLA1" s="638"/>
      <c r="FLB1" s="638"/>
      <c r="FLC1" s="638"/>
      <c r="FLD1" s="638"/>
      <c r="FLE1" s="638"/>
      <c r="FLF1" s="638"/>
      <c r="FLG1" s="638"/>
      <c r="FLH1" s="638"/>
      <c r="FLI1" s="638"/>
      <c r="FLJ1" s="638"/>
      <c r="FLK1" s="638"/>
      <c r="FLL1" s="638"/>
      <c r="FLM1" s="638"/>
      <c r="FLN1" s="638"/>
      <c r="FLO1" s="638"/>
      <c r="FLP1" s="638"/>
      <c r="FLQ1" s="638"/>
      <c r="FLR1" s="638"/>
      <c r="FLS1" s="638"/>
      <c r="FLT1" s="638"/>
      <c r="FLU1" s="638"/>
      <c r="FLV1" s="638"/>
      <c r="FLW1" s="638"/>
      <c r="FLX1" s="638"/>
      <c r="FLY1" s="638"/>
      <c r="FLZ1" s="638"/>
      <c r="FMA1" s="638"/>
      <c r="FMB1" s="638"/>
      <c r="FMC1" s="638"/>
      <c r="FMD1" s="638"/>
      <c r="FME1" s="638"/>
      <c r="FMF1" s="638"/>
      <c r="FMG1" s="638"/>
      <c r="FMH1" s="638"/>
      <c r="FMI1" s="638"/>
      <c r="FMJ1" s="638"/>
      <c r="FMK1" s="638"/>
      <c r="FML1" s="638"/>
      <c r="FMM1" s="638"/>
      <c r="FMN1" s="638"/>
      <c r="FMO1" s="638"/>
      <c r="FMP1" s="638"/>
      <c r="FMQ1" s="638"/>
      <c r="FMR1" s="638"/>
      <c r="FMS1" s="638"/>
      <c r="FMT1" s="638"/>
      <c r="FMU1" s="638"/>
      <c r="FMV1" s="638"/>
      <c r="FMW1" s="638"/>
      <c r="FMX1" s="638"/>
      <c r="FMY1" s="638"/>
      <c r="FMZ1" s="638"/>
      <c r="FNA1" s="638"/>
      <c r="FNB1" s="638"/>
      <c r="FNC1" s="638"/>
      <c r="FND1" s="638"/>
      <c r="FNE1" s="638"/>
      <c r="FNF1" s="638"/>
      <c r="FNG1" s="638"/>
      <c r="FNH1" s="638"/>
      <c r="FNI1" s="638"/>
      <c r="FNJ1" s="638"/>
      <c r="FNK1" s="638"/>
      <c r="FNL1" s="638"/>
      <c r="FNM1" s="638"/>
      <c r="FNN1" s="638"/>
      <c r="FNO1" s="638"/>
      <c r="FNP1" s="638"/>
      <c r="FNQ1" s="638"/>
      <c r="FNR1" s="638"/>
      <c r="FNS1" s="638"/>
      <c r="FNT1" s="638"/>
      <c r="FNU1" s="638"/>
      <c r="FNV1" s="638"/>
      <c r="FNW1" s="638"/>
      <c r="FNX1" s="638"/>
      <c r="FNY1" s="638"/>
      <c r="FNZ1" s="638"/>
      <c r="FOA1" s="638"/>
      <c r="FOB1" s="638"/>
      <c r="FOC1" s="638"/>
      <c r="FOD1" s="638"/>
      <c r="FOE1" s="638"/>
      <c r="FOF1" s="638"/>
      <c r="FOG1" s="638"/>
      <c r="FOH1" s="638"/>
      <c r="FOI1" s="638"/>
      <c r="FOJ1" s="638"/>
      <c r="FOK1" s="638"/>
      <c r="FOL1" s="638"/>
      <c r="FOM1" s="638"/>
      <c r="FON1" s="638"/>
      <c r="FOO1" s="638"/>
      <c r="FOP1" s="638"/>
      <c r="FOQ1" s="638"/>
      <c r="FOR1" s="638"/>
      <c r="FOS1" s="638"/>
      <c r="FOT1" s="638"/>
      <c r="FOU1" s="638"/>
      <c r="FOV1" s="638"/>
      <c r="FOW1" s="638"/>
      <c r="FOX1" s="638"/>
      <c r="FOY1" s="638"/>
      <c r="FOZ1" s="638"/>
      <c r="FPA1" s="638"/>
      <c r="FPB1" s="638"/>
      <c r="FPC1" s="638"/>
      <c r="FPD1" s="638"/>
      <c r="FPE1" s="638"/>
      <c r="FPF1" s="638"/>
      <c r="FPG1" s="638"/>
      <c r="FPH1" s="638"/>
      <c r="FPI1" s="638"/>
      <c r="FPJ1" s="638"/>
      <c r="FPK1" s="638"/>
      <c r="FPL1" s="638"/>
      <c r="FPM1" s="638"/>
      <c r="FPN1" s="638"/>
      <c r="FPO1" s="638"/>
      <c r="FPP1" s="638"/>
      <c r="FPQ1" s="638"/>
      <c r="FPR1" s="638"/>
      <c r="FPS1" s="638"/>
      <c r="FPT1" s="638"/>
      <c r="FPU1" s="638"/>
      <c r="FPV1" s="638"/>
      <c r="FPW1" s="638"/>
      <c r="FPX1" s="638"/>
      <c r="FPY1" s="638"/>
      <c r="FPZ1" s="638"/>
      <c r="FQA1" s="638"/>
      <c r="FQB1" s="638"/>
      <c r="FQC1" s="638"/>
      <c r="FQD1" s="638"/>
      <c r="FQE1" s="638"/>
      <c r="FQF1" s="638"/>
      <c r="FQG1" s="638"/>
      <c r="FQH1" s="638"/>
      <c r="FQI1" s="638"/>
      <c r="FQJ1" s="638"/>
      <c r="FQK1" s="638"/>
      <c r="FQL1" s="638"/>
      <c r="FQM1" s="638"/>
      <c r="FQN1" s="638"/>
      <c r="FQO1" s="638"/>
      <c r="FQP1" s="638"/>
      <c r="FQQ1" s="638"/>
      <c r="FQR1" s="638"/>
      <c r="FQS1" s="638"/>
      <c r="FQT1" s="638"/>
      <c r="FQU1" s="638"/>
      <c r="FQV1" s="638"/>
      <c r="FQW1" s="638"/>
      <c r="FQX1" s="638"/>
      <c r="FQY1" s="638"/>
      <c r="FQZ1" s="638"/>
      <c r="FRA1" s="638"/>
      <c r="FRB1" s="638"/>
      <c r="FRC1" s="638"/>
      <c r="FRD1" s="638"/>
      <c r="FRE1" s="638"/>
      <c r="FRF1" s="638"/>
      <c r="FRG1" s="638"/>
      <c r="FRH1" s="638"/>
      <c r="FRI1" s="638"/>
      <c r="FRJ1" s="638"/>
      <c r="FRK1" s="638"/>
      <c r="FRL1" s="638"/>
      <c r="FRM1" s="638"/>
      <c r="FRN1" s="638"/>
      <c r="FRO1" s="638"/>
      <c r="FRP1" s="638"/>
      <c r="FRQ1" s="638"/>
      <c r="FRR1" s="638"/>
      <c r="FRS1" s="638"/>
      <c r="FRT1" s="638"/>
      <c r="FRU1" s="638"/>
      <c r="FRV1" s="638"/>
      <c r="FRW1" s="638"/>
      <c r="FRX1" s="638"/>
      <c r="FRY1" s="638"/>
      <c r="FRZ1" s="638"/>
      <c r="FSA1" s="638"/>
      <c r="FSB1" s="638"/>
      <c r="FSC1" s="638"/>
      <c r="FSD1" s="638"/>
      <c r="FSE1" s="638"/>
      <c r="FSF1" s="638"/>
      <c r="FSG1" s="638"/>
      <c r="FSH1" s="638"/>
      <c r="FSI1" s="638"/>
      <c r="FSJ1" s="638"/>
      <c r="FSK1" s="638"/>
      <c r="FSL1" s="638"/>
      <c r="FSM1" s="638"/>
      <c r="FSN1" s="638"/>
      <c r="FSO1" s="638"/>
      <c r="FSP1" s="638"/>
      <c r="FSQ1" s="638"/>
      <c r="FSR1" s="638"/>
      <c r="FSS1" s="638"/>
      <c r="FST1" s="638"/>
      <c r="FSU1" s="638"/>
      <c r="FSV1" s="638"/>
      <c r="FSW1" s="638"/>
      <c r="FSX1" s="638"/>
      <c r="FSY1" s="638"/>
      <c r="FSZ1" s="638"/>
      <c r="FTA1" s="638"/>
      <c r="FTB1" s="638"/>
      <c r="FTC1" s="638"/>
      <c r="FTD1" s="638"/>
      <c r="FTE1" s="638"/>
      <c r="FTF1" s="638"/>
      <c r="FTG1" s="638"/>
      <c r="FTH1" s="638"/>
      <c r="FTI1" s="638"/>
      <c r="FTJ1" s="638"/>
      <c r="FTK1" s="638"/>
      <c r="FTL1" s="638"/>
      <c r="FTM1" s="638"/>
      <c r="FTN1" s="638"/>
      <c r="FTO1" s="638"/>
      <c r="FTP1" s="638"/>
      <c r="FTQ1" s="638"/>
      <c r="FTR1" s="638"/>
      <c r="FTS1" s="638"/>
      <c r="FTT1" s="638"/>
      <c r="FTU1" s="638"/>
      <c r="FTV1" s="638"/>
      <c r="FTW1" s="638"/>
      <c r="FTX1" s="638"/>
      <c r="FTY1" s="638"/>
      <c r="FTZ1" s="638"/>
      <c r="FUA1" s="638"/>
      <c r="FUB1" s="638"/>
      <c r="FUC1" s="638"/>
      <c r="FUD1" s="638"/>
      <c r="FUE1" s="638"/>
      <c r="FUF1" s="638"/>
      <c r="FUG1" s="638"/>
      <c r="FUH1" s="638"/>
      <c r="FUI1" s="638"/>
      <c r="FUJ1" s="638"/>
      <c r="FUK1" s="638"/>
      <c r="FUL1" s="638"/>
      <c r="FUM1" s="638"/>
      <c r="FUN1" s="638"/>
      <c r="FUO1" s="638"/>
      <c r="FUP1" s="638"/>
      <c r="FUQ1" s="638"/>
      <c r="FUR1" s="638"/>
      <c r="FUS1" s="638"/>
      <c r="FUT1" s="638"/>
      <c r="FUU1" s="638"/>
      <c r="FUV1" s="638"/>
      <c r="FUW1" s="638"/>
      <c r="FUX1" s="638"/>
      <c r="FUY1" s="638"/>
      <c r="FUZ1" s="638"/>
      <c r="FVA1" s="638"/>
      <c r="FVB1" s="638"/>
      <c r="FVC1" s="638"/>
      <c r="FVD1" s="638"/>
      <c r="FVE1" s="638"/>
      <c r="FVF1" s="638"/>
      <c r="FVG1" s="638"/>
      <c r="FVH1" s="638"/>
      <c r="FVI1" s="638"/>
      <c r="FVJ1" s="638"/>
      <c r="FVK1" s="638"/>
      <c r="FVL1" s="638"/>
      <c r="FVM1" s="638"/>
      <c r="FVN1" s="638"/>
      <c r="FVO1" s="638"/>
      <c r="FVP1" s="638"/>
      <c r="FVQ1" s="638"/>
      <c r="FVR1" s="638"/>
      <c r="FVS1" s="638"/>
      <c r="FVT1" s="638"/>
      <c r="FVU1" s="638"/>
      <c r="FVV1" s="638"/>
      <c r="FVW1" s="638"/>
      <c r="FVX1" s="638"/>
      <c r="FVY1" s="638"/>
      <c r="FVZ1" s="638"/>
      <c r="FWA1" s="638"/>
      <c r="FWB1" s="638"/>
      <c r="FWC1" s="638"/>
      <c r="FWD1" s="638"/>
      <c r="FWE1" s="638"/>
      <c r="FWF1" s="638"/>
      <c r="FWG1" s="638"/>
      <c r="FWH1" s="638"/>
      <c r="FWI1" s="638"/>
      <c r="FWJ1" s="638"/>
      <c r="FWK1" s="638"/>
      <c r="FWL1" s="638"/>
      <c r="FWM1" s="638"/>
      <c r="FWN1" s="638"/>
      <c r="FWO1" s="638"/>
      <c r="FWP1" s="638"/>
      <c r="FWQ1" s="638"/>
      <c r="FWR1" s="638"/>
      <c r="FWS1" s="638"/>
      <c r="FWT1" s="638"/>
      <c r="FWU1" s="638"/>
      <c r="FWV1" s="638"/>
      <c r="FWW1" s="638"/>
      <c r="FWX1" s="638"/>
      <c r="FWY1" s="638"/>
      <c r="FWZ1" s="638"/>
      <c r="FXA1" s="638"/>
      <c r="FXB1" s="638"/>
      <c r="FXC1" s="638"/>
      <c r="FXD1" s="638"/>
      <c r="FXE1" s="638"/>
      <c r="FXF1" s="638"/>
      <c r="FXG1" s="638"/>
      <c r="FXH1" s="638"/>
      <c r="FXI1" s="638"/>
      <c r="FXJ1" s="638"/>
      <c r="FXK1" s="638"/>
      <c r="FXL1" s="638"/>
      <c r="FXM1" s="638"/>
      <c r="FXN1" s="638"/>
      <c r="FXO1" s="638"/>
      <c r="FXP1" s="638"/>
      <c r="FXQ1" s="638"/>
      <c r="FXR1" s="638"/>
      <c r="FXS1" s="638"/>
      <c r="FXT1" s="638"/>
      <c r="FXU1" s="638"/>
      <c r="FXV1" s="638"/>
      <c r="FXW1" s="638"/>
      <c r="FXX1" s="638"/>
      <c r="FXY1" s="638"/>
      <c r="FXZ1" s="638"/>
      <c r="FYA1" s="638"/>
      <c r="FYB1" s="638"/>
      <c r="FYC1" s="638"/>
      <c r="FYD1" s="638"/>
      <c r="FYE1" s="638"/>
      <c r="FYF1" s="638"/>
      <c r="FYG1" s="638"/>
      <c r="FYH1" s="638"/>
      <c r="FYI1" s="638"/>
      <c r="FYJ1" s="638"/>
      <c r="FYK1" s="638"/>
      <c r="FYL1" s="638"/>
      <c r="FYM1" s="638"/>
      <c r="FYN1" s="638"/>
      <c r="FYO1" s="638"/>
      <c r="FYP1" s="638"/>
      <c r="FYQ1" s="638"/>
      <c r="FYR1" s="638"/>
      <c r="FYS1" s="638"/>
      <c r="FYT1" s="638"/>
      <c r="FYU1" s="638"/>
      <c r="FYV1" s="638"/>
      <c r="FYW1" s="638"/>
      <c r="FYX1" s="638"/>
      <c r="FYY1" s="638"/>
      <c r="FYZ1" s="638"/>
      <c r="FZA1" s="638"/>
      <c r="FZB1" s="638"/>
      <c r="FZC1" s="638"/>
      <c r="FZD1" s="638"/>
      <c r="FZE1" s="638"/>
      <c r="FZF1" s="638"/>
      <c r="FZG1" s="638"/>
      <c r="FZH1" s="638"/>
      <c r="FZI1" s="638"/>
      <c r="FZJ1" s="638"/>
      <c r="FZK1" s="638"/>
      <c r="FZL1" s="638"/>
      <c r="FZM1" s="638"/>
      <c r="FZN1" s="638"/>
      <c r="FZO1" s="638"/>
      <c r="FZP1" s="638"/>
      <c r="FZQ1" s="638"/>
      <c r="FZR1" s="638"/>
      <c r="FZS1" s="638"/>
      <c r="FZT1" s="638"/>
      <c r="FZU1" s="638"/>
      <c r="FZV1" s="638"/>
      <c r="FZW1" s="638"/>
      <c r="FZX1" s="638"/>
      <c r="FZY1" s="638"/>
      <c r="FZZ1" s="638"/>
      <c r="GAA1" s="638"/>
      <c r="GAB1" s="638"/>
      <c r="GAC1" s="638"/>
      <c r="GAD1" s="638"/>
      <c r="GAE1" s="638"/>
      <c r="GAF1" s="638"/>
      <c r="GAG1" s="638"/>
      <c r="GAH1" s="638"/>
      <c r="GAI1" s="638"/>
      <c r="GAJ1" s="638"/>
      <c r="GAK1" s="638"/>
      <c r="GAL1" s="638"/>
      <c r="GAM1" s="638"/>
      <c r="GAN1" s="638"/>
      <c r="GAO1" s="638"/>
      <c r="GAP1" s="638"/>
      <c r="GAQ1" s="638"/>
      <c r="GAR1" s="638"/>
      <c r="GAS1" s="638"/>
      <c r="GAT1" s="638"/>
      <c r="GAU1" s="638"/>
      <c r="GAV1" s="638"/>
      <c r="GAW1" s="638"/>
      <c r="GAX1" s="638"/>
      <c r="GAY1" s="638"/>
      <c r="GAZ1" s="638"/>
      <c r="GBA1" s="638"/>
      <c r="GBB1" s="638"/>
      <c r="GBC1" s="638"/>
      <c r="GBD1" s="638"/>
      <c r="GBE1" s="638"/>
      <c r="GBF1" s="638"/>
      <c r="GBG1" s="638"/>
      <c r="GBH1" s="638"/>
      <c r="GBI1" s="638"/>
      <c r="GBJ1" s="638"/>
      <c r="GBK1" s="638"/>
      <c r="GBL1" s="638"/>
      <c r="GBM1" s="638"/>
      <c r="GBN1" s="638"/>
      <c r="GBO1" s="638"/>
      <c r="GBP1" s="638"/>
      <c r="GBQ1" s="638"/>
      <c r="GBR1" s="638"/>
      <c r="GBS1" s="638"/>
      <c r="GBT1" s="638"/>
      <c r="GBU1" s="638"/>
      <c r="GBV1" s="638"/>
      <c r="GBW1" s="638"/>
      <c r="GBX1" s="638"/>
      <c r="GBY1" s="638"/>
      <c r="GBZ1" s="638"/>
      <c r="GCA1" s="638"/>
      <c r="GCB1" s="638"/>
      <c r="GCC1" s="638"/>
      <c r="GCD1" s="638"/>
      <c r="GCE1" s="638"/>
      <c r="GCF1" s="638"/>
      <c r="GCG1" s="638"/>
      <c r="GCH1" s="638"/>
      <c r="GCI1" s="638"/>
      <c r="GCJ1" s="638"/>
      <c r="GCK1" s="638"/>
      <c r="GCL1" s="638"/>
      <c r="GCM1" s="638"/>
      <c r="GCN1" s="638"/>
      <c r="GCO1" s="638"/>
      <c r="GCP1" s="638"/>
      <c r="GCQ1" s="638"/>
      <c r="GCR1" s="638"/>
      <c r="GCS1" s="638"/>
      <c r="GCT1" s="638"/>
      <c r="GCU1" s="638"/>
      <c r="GCV1" s="638"/>
      <c r="GCW1" s="638"/>
      <c r="GCX1" s="638"/>
      <c r="GCY1" s="638"/>
      <c r="GCZ1" s="638"/>
      <c r="GDA1" s="638"/>
      <c r="GDB1" s="638"/>
      <c r="GDC1" s="638"/>
      <c r="GDD1" s="638"/>
      <c r="GDE1" s="638"/>
      <c r="GDF1" s="638"/>
      <c r="GDG1" s="638"/>
      <c r="GDH1" s="638"/>
      <c r="GDI1" s="638"/>
      <c r="GDJ1" s="638"/>
      <c r="GDK1" s="638"/>
      <c r="GDL1" s="638"/>
      <c r="GDM1" s="638"/>
      <c r="GDN1" s="638"/>
      <c r="GDO1" s="638"/>
      <c r="GDP1" s="638"/>
      <c r="GDQ1" s="638"/>
      <c r="GDR1" s="638"/>
      <c r="GDS1" s="638"/>
      <c r="GDT1" s="638"/>
      <c r="GDU1" s="638"/>
      <c r="GDV1" s="638"/>
      <c r="GDW1" s="638"/>
      <c r="GDX1" s="638"/>
      <c r="GDY1" s="638"/>
      <c r="GDZ1" s="638"/>
      <c r="GEA1" s="638"/>
      <c r="GEB1" s="638"/>
      <c r="GEC1" s="638"/>
      <c r="GED1" s="638"/>
      <c r="GEE1" s="638"/>
      <c r="GEF1" s="638"/>
      <c r="GEG1" s="638"/>
      <c r="GEH1" s="638"/>
      <c r="GEI1" s="638"/>
      <c r="GEJ1" s="638"/>
      <c r="GEK1" s="638"/>
      <c r="GEL1" s="638"/>
      <c r="GEM1" s="638"/>
      <c r="GEN1" s="638"/>
      <c r="GEO1" s="638"/>
      <c r="GEP1" s="638"/>
      <c r="GEQ1" s="638"/>
      <c r="GER1" s="638"/>
      <c r="GES1" s="638"/>
      <c r="GET1" s="638"/>
      <c r="GEU1" s="638"/>
      <c r="GEV1" s="638"/>
      <c r="GEW1" s="638"/>
      <c r="GEX1" s="638"/>
      <c r="GEY1" s="638"/>
      <c r="GEZ1" s="638"/>
      <c r="GFA1" s="638"/>
      <c r="GFB1" s="638"/>
      <c r="GFC1" s="638"/>
      <c r="GFD1" s="638"/>
      <c r="GFE1" s="638"/>
      <c r="GFF1" s="638"/>
      <c r="GFG1" s="638"/>
      <c r="GFH1" s="638"/>
      <c r="GFI1" s="638"/>
      <c r="GFJ1" s="638"/>
      <c r="GFK1" s="638"/>
      <c r="GFL1" s="638"/>
      <c r="GFM1" s="638"/>
      <c r="GFN1" s="638"/>
      <c r="GFO1" s="638"/>
      <c r="GFP1" s="638"/>
      <c r="GFQ1" s="638"/>
      <c r="GFR1" s="638"/>
      <c r="GFS1" s="638"/>
      <c r="GFT1" s="638"/>
      <c r="GFU1" s="638"/>
      <c r="GFV1" s="638"/>
      <c r="GFW1" s="638"/>
      <c r="GFX1" s="638"/>
      <c r="GFY1" s="638"/>
      <c r="GFZ1" s="638"/>
      <c r="GGA1" s="638"/>
      <c r="GGB1" s="638"/>
      <c r="GGC1" s="638"/>
      <c r="GGD1" s="638"/>
      <c r="GGE1" s="638"/>
      <c r="GGF1" s="638"/>
      <c r="GGG1" s="638"/>
      <c r="GGH1" s="638"/>
      <c r="GGI1" s="638"/>
      <c r="GGJ1" s="638"/>
      <c r="GGK1" s="638"/>
      <c r="GGL1" s="638"/>
      <c r="GGM1" s="638"/>
      <c r="GGN1" s="638"/>
      <c r="GGO1" s="638"/>
      <c r="GGP1" s="638"/>
      <c r="GGQ1" s="638"/>
      <c r="GGR1" s="638"/>
      <c r="GGS1" s="638"/>
      <c r="GGT1" s="638"/>
      <c r="GGU1" s="638"/>
      <c r="GGV1" s="638"/>
      <c r="GGW1" s="638"/>
      <c r="GGX1" s="638"/>
      <c r="GGY1" s="638"/>
      <c r="GGZ1" s="638"/>
      <c r="GHA1" s="638"/>
      <c r="GHB1" s="638"/>
      <c r="GHC1" s="638"/>
      <c r="GHD1" s="638"/>
      <c r="GHE1" s="638"/>
      <c r="GHF1" s="638"/>
      <c r="GHG1" s="638"/>
      <c r="GHH1" s="638"/>
      <c r="GHI1" s="638"/>
      <c r="GHJ1" s="638"/>
      <c r="GHK1" s="638"/>
      <c r="GHL1" s="638"/>
      <c r="GHM1" s="638"/>
      <c r="GHN1" s="638"/>
      <c r="GHO1" s="638"/>
      <c r="GHP1" s="638"/>
      <c r="GHQ1" s="638"/>
      <c r="GHR1" s="638"/>
      <c r="GHS1" s="638"/>
      <c r="GHT1" s="638"/>
      <c r="GHU1" s="638"/>
      <c r="GHV1" s="638"/>
      <c r="GHW1" s="638"/>
      <c r="GHX1" s="638"/>
      <c r="GHY1" s="638"/>
      <c r="GHZ1" s="638"/>
      <c r="GIA1" s="638"/>
      <c r="GIB1" s="638"/>
      <c r="GIC1" s="638"/>
      <c r="GID1" s="638"/>
      <c r="GIE1" s="638"/>
      <c r="GIF1" s="638"/>
      <c r="GIG1" s="638"/>
      <c r="GIH1" s="638"/>
      <c r="GII1" s="638"/>
      <c r="GIJ1" s="638"/>
      <c r="GIK1" s="638"/>
      <c r="GIL1" s="638"/>
      <c r="GIM1" s="638"/>
      <c r="GIN1" s="638"/>
      <c r="GIO1" s="638"/>
      <c r="GIP1" s="638"/>
      <c r="GIQ1" s="638"/>
      <c r="GIR1" s="638"/>
      <c r="GIS1" s="638"/>
      <c r="GIT1" s="638"/>
      <c r="GIU1" s="638"/>
      <c r="GIV1" s="638"/>
      <c r="GIW1" s="638"/>
      <c r="GIX1" s="638"/>
      <c r="GIY1" s="638"/>
      <c r="GIZ1" s="638"/>
      <c r="GJA1" s="638"/>
      <c r="GJB1" s="638"/>
      <c r="GJC1" s="638"/>
      <c r="GJD1" s="638"/>
      <c r="GJE1" s="638"/>
      <c r="GJF1" s="638"/>
      <c r="GJG1" s="638"/>
      <c r="GJH1" s="638"/>
      <c r="GJI1" s="638"/>
      <c r="GJJ1" s="638"/>
      <c r="GJK1" s="638"/>
      <c r="GJL1" s="638"/>
      <c r="GJM1" s="638"/>
      <c r="GJN1" s="638"/>
      <c r="GJO1" s="638"/>
      <c r="GJP1" s="638"/>
      <c r="GJQ1" s="638"/>
      <c r="GJR1" s="638"/>
      <c r="GJS1" s="638"/>
      <c r="GJT1" s="638"/>
      <c r="GJU1" s="638"/>
      <c r="GJV1" s="638"/>
      <c r="GJW1" s="638"/>
      <c r="GJX1" s="638"/>
      <c r="GJY1" s="638"/>
      <c r="GJZ1" s="638"/>
      <c r="GKA1" s="638"/>
      <c r="GKB1" s="638"/>
      <c r="GKC1" s="638"/>
      <c r="GKD1" s="638"/>
      <c r="GKE1" s="638"/>
      <c r="GKF1" s="638"/>
      <c r="GKG1" s="638"/>
      <c r="GKH1" s="638"/>
      <c r="GKI1" s="638"/>
      <c r="GKJ1" s="638"/>
      <c r="GKK1" s="638"/>
      <c r="GKL1" s="638"/>
      <c r="GKM1" s="638"/>
      <c r="GKN1" s="638"/>
      <c r="GKO1" s="638"/>
      <c r="GKP1" s="638"/>
      <c r="GKQ1" s="638"/>
      <c r="GKR1" s="638"/>
      <c r="GKS1" s="638"/>
      <c r="GKT1" s="638"/>
      <c r="GKU1" s="638"/>
      <c r="GKV1" s="638"/>
      <c r="GKW1" s="638"/>
      <c r="GKX1" s="638"/>
      <c r="GKY1" s="638"/>
      <c r="GKZ1" s="638"/>
      <c r="GLA1" s="638"/>
      <c r="GLB1" s="638"/>
      <c r="GLC1" s="638"/>
      <c r="GLD1" s="638"/>
      <c r="GLE1" s="638"/>
      <c r="GLF1" s="638"/>
      <c r="GLG1" s="638"/>
      <c r="GLH1" s="638"/>
      <c r="GLI1" s="638"/>
      <c r="GLJ1" s="638"/>
      <c r="GLK1" s="638"/>
      <c r="GLL1" s="638"/>
      <c r="GLM1" s="638"/>
      <c r="GLN1" s="638"/>
      <c r="GLO1" s="638"/>
      <c r="GLP1" s="638"/>
      <c r="GLQ1" s="638"/>
      <c r="GLR1" s="638"/>
      <c r="GLS1" s="638"/>
      <c r="GLT1" s="638"/>
      <c r="GLU1" s="638"/>
      <c r="GLV1" s="638"/>
      <c r="GLW1" s="638"/>
      <c r="GLX1" s="638"/>
      <c r="GLY1" s="638"/>
      <c r="GLZ1" s="638"/>
      <c r="GMA1" s="638"/>
      <c r="GMB1" s="638"/>
      <c r="GMC1" s="638"/>
      <c r="GMD1" s="638"/>
      <c r="GME1" s="638"/>
      <c r="GMF1" s="638"/>
      <c r="GMG1" s="638"/>
      <c r="GMH1" s="638"/>
      <c r="GMI1" s="638"/>
      <c r="GMJ1" s="638"/>
      <c r="GMK1" s="638"/>
      <c r="GML1" s="638"/>
      <c r="GMM1" s="638"/>
      <c r="GMN1" s="638"/>
      <c r="GMO1" s="638"/>
      <c r="GMP1" s="638"/>
      <c r="GMQ1" s="638"/>
      <c r="GMR1" s="638"/>
      <c r="GMS1" s="638"/>
      <c r="GMT1" s="638"/>
      <c r="GMU1" s="638"/>
      <c r="GMV1" s="638"/>
      <c r="GMW1" s="638"/>
      <c r="GMX1" s="638"/>
      <c r="GMY1" s="638"/>
      <c r="GMZ1" s="638"/>
      <c r="GNA1" s="638"/>
      <c r="GNB1" s="638"/>
      <c r="GNC1" s="638"/>
      <c r="GND1" s="638"/>
      <c r="GNE1" s="638"/>
      <c r="GNF1" s="638"/>
      <c r="GNG1" s="638"/>
      <c r="GNH1" s="638"/>
      <c r="GNI1" s="638"/>
      <c r="GNJ1" s="638"/>
      <c r="GNK1" s="638"/>
      <c r="GNL1" s="638"/>
      <c r="GNM1" s="638"/>
      <c r="GNN1" s="638"/>
      <c r="GNO1" s="638"/>
      <c r="GNP1" s="638"/>
      <c r="GNQ1" s="638"/>
      <c r="GNR1" s="638"/>
      <c r="GNS1" s="638"/>
      <c r="GNT1" s="638"/>
      <c r="GNU1" s="638"/>
      <c r="GNV1" s="638"/>
      <c r="GNW1" s="638"/>
      <c r="GNX1" s="638"/>
      <c r="GNY1" s="638"/>
      <c r="GNZ1" s="638"/>
      <c r="GOA1" s="638"/>
      <c r="GOB1" s="638"/>
      <c r="GOC1" s="638"/>
      <c r="GOD1" s="638"/>
      <c r="GOE1" s="638"/>
      <c r="GOF1" s="638"/>
      <c r="GOG1" s="638"/>
      <c r="GOH1" s="638"/>
      <c r="GOI1" s="638"/>
      <c r="GOJ1" s="638"/>
      <c r="GOK1" s="638"/>
      <c r="GOL1" s="638"/>
      <c r="GOM1" s="638"/>
      <c r="GON1" s="638"/>
      <c r="GOO1" s="638"/>
      <c r="GOP1" s="638"/>
      <c r="GOQ1" s="638"/>
      <c r="GOR1" s="638"/>
      <c r="GOS1" s="638"/>
      <c r="GOT1" s="638"/>
      <c r="GOU1" s="638"/>
      <c r="GOV1" s="638"/>
      <c r="GOW1" s="638"/>
      <c r="GOX1" s="638"/>
      <c r="GOY1" s="638"/>
      <c r="GOZ1" s="638"/>
      <c r="GPA1" s="638"/>
      <c r="GPB1" s="638"/>
      <c r="GPC1" s="638"/>
      <c r="GPD1" s="638"/>
      <c r="GPE1" s="638"/>
      <c r="GPF1" s="638"/>
      <c r="GPG1" s="638"/>
      <c r="GPH1" s="638"/>
      <c r="GPI1" s="638"/>
      <c r="GPJ1" s="638"/>
      <c r="GPK1" s="638"/>
      <c r="GPL1" s="638"/>
      <c r="GPM1" s="638"/>
      <c r="GPN1" s="638"/>
      <c r="GPO1" s="638"/>
      <c r="GPP1" s="638"/>
      <c r="GPQ1" s="638"/>
      <c r="GPR1" s="638"/>
      <c r="GPS1" s="638"/>
      <c r="GPT1" s="638"/>
      <c r="GPU1" s="638"/>
      <c r="GPV1" s="638"/>
      <c r="GPW1" s="638"/>
      <c r="GPX1" s="638"/>
      <c r="GPY1" s="638"/>
      <c r="GPZ1" s="638"/>
      <c r="GQA1" s="638"/>
      <c r="GQB1" s="638"/>
      <c r="GQC1" s="638"/>
      <c r="GQD1" s="638"/>
      <c r="GQE1" s="638"/>
      <c r="GQF1" s="638"/>
      <c r="GQG1" s="638"/>
      <c r="GQH1" s="638"/>
      <c r="GQI1" s="638"/>
      <c r="GQJ1" s="638"/>
      <c r="GQK1" s="638"/>
      <c r="GQL1" s="638"/>
      <c r="GQM1" s="638"/>
      <c r="GQN1" s="638"/>
      <c r="GQO1" s="638"/>
      <c r="GQP1" s="638"/>
      <c r="GQQ1" s="638"/>
      <c r="GQR1" s="638"/>
      <c r="GQS1" s="638"/>
      <c r="GQT1" s="638"/>
      <c r="GQU1" s="638"/>
      <c r="GQV1" s="638"/>
      <c r="GQW1" s="638"/>
      <c r="GQX1" s="638"/>
      <c r="GQY1" s="638"/>
      <c r="GQZ1" s="638"/>
      <c r="GRA1" s="638"/>
      <c r="GRB1" s="638"/>
      <c r="GRC1" s="638"/>
      <c r="GRD1" s="638"/>
      <c r="GRE1" s="638"/>
      <c r="GRF1" s="638"/>
      <c r="GRG1" s="638"/>
      <c r="GRH1" s="638"/>
      <c r="GRI1" s="638"/>
      <c r="GRJ1" s="638"/>
      <c r="GRK1" s="638"/>
      <c r="GRL1" s="638"/>
      <c r="GRM1" s="638"/>
      <c r="GRN1" s="638"/>
      <c r="GRO1" s="638"/>
      <c r="GRP1" s="638"/>
      <c r="GRQ1" s="638"/>
      <c r="GRR1" s="638"/>
      <c r="GRS1" s="638"/>
      <c r="GRT1" s="638"/>
      <c r="GRU1" s="638"/>
      <c r="GRV1" s="638"/>
      <c r="GRW1" s="638"/>
      <c r="GRX1" s="638"/>
      <c r="GRY1" s="638"/>
      <c r="GRZ1" s="638"/>
      <c r="GSA1" s="638"/>
      <c r="GSB1" s="638"/>
      <c r="GSC1" s="638"/>
      <c r="GSD1" s="638"/>
      <c r="GSE1" s="638"/>
      <c r="GSF1" s="638"/>
      <c r="GSG1" s="638"/>
      <c r="GSH1" s="638"/>
      <c r="GSI1" s="638"/>
      <c r="GSJ1" s="638"/>
      <c r="GSK1" s="638"/>
      <c r="GSL1" s="638"/>
      <c r="GSM1" s="638"/>
      <c r="GSN1" s="638"/>
      <c r="GSO1" s="638"/>
      <c r="GSP1" s="638"/>
      <c r="GSQ1" s="638"/>
      <c r="GSR1" s="638"/>
      <c r="GSS1" s="638"/>
      <c r="GST1" s="638"/>
      <c r="GSU1" s="638"/>
      <c r="GSV1" s="638"/>
      <c r="GSW1" s="638"/>
      <c r="GSX1" s="638"/>
      <c r="GSY1" s="638"/>
      <c r="GSZ1" s="638"/>
      <c r="GTA1" s="638"/>
      <c r="GTB1" s="638"/>
      <c r="GTC1" s="638"/>
      <c r="GTD1" s="638"/>
      <c r="GTE1" s="638"/>
      <c r="GTF1" s="638"/>
      <c r="GTG1" s="638"/>
      <c r="GTH1" s="638"/>
      <c r="GTI1" s="638"/>
      <c r="GTJ1" s="638"/>
      <c r="GTK1" s="638"/>
      <c r="GTL1" s="638"/>
      <c r="GTM1" s="638"/>
      <c r="GTN1" s="638"/>
      <c r="GTO1" s="638"/>
      <c r="GTP1" s="638"/>
      <c r="GTQ1" s="638"/>
      <c r="GTR1" s="638"/>
      <c r="GTS1" s="638"/>
      <c r="GTT1" s="638"/>
      <c r="GTU1" s="638"/>
      <c r="GTV1" s="638"/>
      <c r="GTW1" s="638"/>
      <c r="GTX1" s="638"/>
      <c r="GTY1" s="638"/>
      <c r="GTZ1" s="638"/>
      <c r="GUA1" s="638"/>
      <c r="GUB1" s="638"/>
      <c r="GUC1" s="638"/>
      <c r="GUD1" s="638"/>
      <c r="GUE1" s="638"/>
      <c r="GUF1" s="638"/>
      <c r="GUG1" s="638"/>
      <c r="GUH1" s="638"/>
      <c r="GUI1" s="638"/>
      <c r="GUJ1" s="638"/>
      <c r="GUK1" s="638"/>
      <c r="GUL1" s="638"/>
      <c r="GUM1" s="638"/>
      <c r="GUN1" s="638"/>
      <c r="GUO1" s="638"/>
      <c r="GUP1" s="638"/>
      <c r="GUQ1" s="638"/>
      <c r="GUR1" s="638"/>
      <c r="GUS1" s="638"/>
      <c r="GUT1" s="638"/>
      <c r="GUU1" s="638"/>
      <c r="GUV1" s="638"/>
      <c r="GUW1" s="638"/>
      <c r="GUX1" s="638"/>
      <c r="GUY1" s="638"/>
      <c r="GUZ1" s="638"/>
      <c r="GVA1" s="638"/>
      <c r="GVB1" s="638"/>
      <c r="GVC1" s="638"/>
      <c r="GVD1" s="638"/>
      <c r="GVE1" s="638"/>
      <c r="GVF1" s="638"/>
      <c r="GVG1" s="638"/>
      <c r="GVH1" s="638"/>
      <c r="GVI1" s="638"/>
      <c r="GVJ1" s="638"/>
      <c r="GVK1" s="638"/>
      <c r="GVL1" s="638"/>
      <c r="GVM1" s="638"/>
      <c r="GVN1" s="638"/>
      <c r="GVO1" s="638"/>
      <c r="GVP1" s="638"/>
      <c r="GVQ1" s="638"/>
      <c r="GVR1" s="638"/>
      <c r="GVS1" s="638"/>
      <c r="GVT1" s="638"/>
      <c r="GVU1" s="638"/>
      <c r="GVV1" s="638"/>
      <c r="GVW1" s="638"/>
      <c r="GVX1" s="638"/>
      <c r="GVY1" s="638"/>
      <c r="GVZ1" s="638"/>
      <c r="GWA1" s="638"/>
      <c r="GWB1" s="638"/>
      <c r="GWC1" s="638"/>
      <c r="GWD1" s="638"/>
      <c r="GWE1" s="638"/>
      <c r="GWF1" s="638"/>
      <c r="GWG1" s="638"/>
      <c r="GWH1" s="638"/>
      <c r="GWI1" s="638"/>
      <c r="GWJ1" s="638"/>
      <c r="GWK1" s="638"/>
      <c r="GWL1" s="638"/>
      <c r="GWM1" s="638"/>
      <c r="GWN1" s="638"/>
      <c r="GWO1" s="638"/>
      <c r="GWP1" s="638"/>
      <c r="GWQ1" s="638"/>
      <c r="GWR1" s="638"/>
      <c r="GWS1" s="638"/>
      <c r="GWT1" s="638"/>
      <c r="GWU1" s="638"/>
      <c r="GWV1" s="638"/>
      <c r="GWW1" s="638"/>
      <c r="GWX1" s="638"/>
      <c r="GWY1" s="638"/>
      <c r="GWZ1" s="638"/>
      <c r="GXA1" s="638"/>
      <c r="GXB1" s="638"/>
      <c r="GXC1" s="638"/>
      <c r="GXD1" s="638"/>
      <c r="GXE1" s="638"/>
      <c r="GXF1" s="638"/>
      <c r="GXG1" s="638"/>
      <c r="GXH1" s="638"/>
      <c r="GXI1" s="638"/>
      <c r="GXJ1" s="638"/>
      <c r="GXK1" s="638"/>
      <c r="GXL1" s="638"/>
      <c r="GXM1" s="638"/>
      <c r="GXN1" s="638"/>
      <c r="GXO1" s="638"/>
      <c r="GXP1" s="638"/>
      <c r="GXQ1" s="638"/>
      <c r="GXR1" s="638"/>
      <c r="GXS1" s="638"/>
      <c r="GXT1" s="638"/>
      <c r="GXU1" s="638"/>
      <c r="GXV1" s="638"/>
      <c r="GXW1" s="638"/>
      <c r="GXX1" s="638"/>
      <c r="GXY1" s="638"/>
      <c r="GXZ1" s="638"/>
      <c r="GYA1" s="638"/>
      <c r="GYB1" s="638"/>
      <c r="GYC1" s="638"/>
      <c r="GYD1" s="638"/>
      <c r="GYE1" s="638"/>
      <c r="GYF1" s="638"/>
      <c r="GYG1" s="638"/>
      <c r="GYH1" s="638"/>
      <c r="GYI1" s="638"/>
      <c r="GYJ1" s="638"/>
      <c r="GYK1" s="638"/>
      <c r="GYL1" s="638"/>
      <c r="GYM1" s="638"/>
      <c r="GYN1" s="638"/>
      <c r="GYO1" s="638"/>
      <c r="GYP1" s="638"/>
      <c r="GYQ1" s="638"/>
      <c r="GYR1" s="638"/>
      <c r="GYS1" s="638"/>
      <c r="GYT1" s="638"/>
      <c r="GYU1" s="638"/>
      <c r="GYV1" s="638"/>
      <c r="GYW1" s="638"/>
      <c r="GYX1" s="638"/>
      <c r="GYY1" s="638"/>
      <c r="GYZ1" s="638"/>
      <c r="GZA1" s="638"/>
      <c r="GZB1" s="638"/>
      <c r="GZC1" s="638"/>
      <c r="GZD1" s="638"/>
      <c r="GZE1" s="638"/>
      <c r="GZF1" s="638"/>
      <c r="GZG1" s="638"/>
      <c r="GZH1" s="638"/>
      <c r="GZI1" s="638"/>
      <c r="GZJ1" s="638"/>
      <c r="GZK1" s="638"/>
      <c r="GZL1" s="638"/>
      <c r="GZM1" s="638"/>
      <c r="GZN1" s="638"/>
      <c r="GZO1" s="638"/>
      <c r="GZP1" s="638"/>
      <c r="GZQ1" s="638"/>
      <c r="GZR1" s="638"/>
      <c r="GZS1" s="638"/>
      <c r="GZT1" s="638"/>
      <c r="GZU1" s="638"/>
      <c r="GZV1" s="638"/>
      <c r="GZW1" s="638"/>
      <c r="GZX1" s="638"/>
      <c r="GZY1" s="638"/>
      <c r="GZZ1" s="638"/>
      <c r="HAA1" s="638"/>
      <c r="HAB1" s="638"/>
      <c r="HAC1" s="638"/>
      <c r="HAD1" s="638"/>
      <c r="HAE1" s="638"/>
      <c r="HAF1" s="638"/>
      <c r="HAG1" s="638"/>
      <c r="HAH1" s="638"/>
      <c r="HAI1" s="638"/>
      <c r="HAJ1" s="638"/>
      <c r="HAK1" s="638"/>
      <c r="HAL1" s="638"/>
      <c r="HAM1" s="638"/>
      <c r="HAN1" s="638"/>
      <c r="HAO1" s="638"/>
      <c r="HAP1" s="638"/>
      <c r="HAQ1" s="638"/>
      <c r="HAR1" s="638"/>
      <c r="HAS1" s="638"/>
      <c r="HAT1" s="638"/>
      <c r="HAU1" s="638"/>
      <c r="HAV1" s="638"/>
      <c r="HAW1" s="638"/>
      <c r="HAX1" s="638"/>
      <c r="HAY1" s="638"/>
      <c r="HAZ1" s="638"/>
      <c r="HBA1" s="638"/>
      <c r="HBB1" s="638"/>
      <c r="HBC1" s="638"/>
      <c r="HBD1" s="638"/>
      <c r="HBE1" s="638"/>
      <c r="HBF1" s="638"/>
      <c r="HBG1" s="638"/>
      <c r="HBH1" s="638"/>
      <c r="HBI1" s="638"/>
      <c r="HBJ1" s="638"/>
      <c r="HBK1" s="638"/>
      <c r="HBL1" s="638"/>
      <c r="HBM1" s="638"/>
      <c r="HBN1" s="638"/>
      <c r="HBO1" s="638"/>
      <c r="HBP1" s="638"/>
      <c r="HBQ1" s="638"/>
      <c r="HBR1" s="638"/>
      <c r="HBS1" s="638"/>
      <c r="HBT1" s="638"/>
      <c r="HBU1" s="638"/>
      <c r="HBV1" s="638"/>
      <c r="HBW1" s="638"/>
      <c r="HBX1" s="638"/>
      <c r="HBY1" s="638"/>
      <c r="HBZ1" s="638"/>
      <c r="HCA1" s="638"/>
      <c r="HCB1" s="638"/>
      <c r="HCC1" s="638"/>
      <c r="HCD1" s="638"/>
      <c r="HCE1" s="638"/>
      <c r="HCF1" s="638"/>
      <c r="HCG1" s="638"/>
      <c r="HCH1" s="638"/>
      <c r="HCI1" s="638"/>
      <c r="HCJ1" s="638"/>
      <c r="HCK1" s="638"/>
      <c r="HCL1" s="638"/>
      <c r="HCM1" s="638"/>
      <c r="HCN1" s="638"/>
      <c r="HCO1" s="638"/>
      <c r="HCP1" s="638"/>
      <c r="HCQ1" s="638"/>
      <c r="HCR1" s="638"/>
      <c r="HCS1" s="638"/>
      <c r="HCT1" s="638"/>
      <c r="HCU1" s="638"/>
      <c r="HCV1" s="638"/>
      <c r="HCW1" s="638"/>
      <c r="HCX1" s="638"/>
      <c r="HCY1" s="638"/>
      <c r="HCZ1" s="638"/>
      <c r="HDA1" s="638"/>
      <c r="HDB1" s="638"/>
      <c r="HDC1" s="638"/>
      <c r="HDD1" s="638"/>
      <c r="HDE1" s="638"/>
      <c r="HDF1" s="638"/>
      <c r="HDG1" s="638"/>
      <c r="HDH1" s="638"/>
      <c r="HDI1" s="638"/>
      <c r="HDJ1" s="638"/>
      <c r="HDK1" s="638"/>
      <c r="HDL1" s="638"/>
      <c r="HDM1" s="638"/>
      <c r="HDN1" s="638"/>
      <c r="HDO1" s="638"/>
      <c r="HDP1" s="638"/>
      <c r="HDQ1" s="638"/>
      <c r="HDR1" s="638"/>
      <c r="HDS1" s="638"/>
      <c r="HDT1" s="638"/>
      <c r="HDU1" s="638"/>
      <c r="HDV1" s="638"/>
      <c r="HDW1" s="638"/>
      <c r="HDX1" s="638"/>
      <c r="HDY1" s="638"/>
      <c r="HDZ1" s="638"/>
      <c r="HEA1" s="638"/>
      <c r="HEB1" s="638"/>
      <c r="HEC1" s="638"/>
      <c r="HED1" s="638"/>
      <c r="HEE1" s="638"/>
      <c r="HEF1" s="638"/>
      <c r="HEG1" s="638"/>
      <c r="HEH1" s="638"/>
      <c r="HEI1" s="638"/>
      <c r="HEJ1" s="638"/>
      <c r="HEK1" s="638"/>
      <c r="HEL1" s="638"/>
      <c r="HEM1" s="638"/>
      <c r="HEN1" s="638"/>
      <c r="HEO1" s="638"/>
      <c r="HEP1" s="638"/>
      <c r="HEQ1" s="638"/>
      <c r="HER1" s="638"/>
      <c r="HES1" s="638"/>
      <c r="HET1" s="638"/>
      <c r="HEU1" s="638"/>
      <c r="HEV1" s="638"/>
      <c r="HEW1" s="638"/>
      <c r="HEX1" s="638"/>
      <c r="HEY1" s="638"/>
      <c r="HEZ1" s="638"/>
      <c r="HFA1" s="638"/>
      <c r="HFB1" s="638"/>
      <c r="HFC1" s="638"/>
      <c r="HFD1" s="638"/>
      <c r="HFE1" s="638"/>
      <c r="HFF1" s="638"/>
      <c r="HFG1" s="638"/>
      <c r="HFH1" s="638"/>
      <c r="HFI1" s="638"/>
      <c r="HFJ1" s="638"/>
      <c r="HFK1" s="638"/>
      <c r="HFL1" s="638"/>
      <c r="HFM1" s="638"/>
      <c r="HFN1" s="638"/>
      <c r="HFO1" s="638"/>
      <c r="HFP1" s="638"/>
      <c r="HFQ1" s="638"/>
      <c r="HFR1" s="638"/>
      <c r="HFS1" s="638"/>
      <c r="HFT1" s="638"/>
      <c r="HFU1" s="638"/>
      <c r="HFV1" s="638"/>
      <c r="HFW1" s="638"/>
      <c r="HFX1" s="638"/>
      <c r="HFY1" s="638"/>
      <c r="HFZ1" s="638"/>
      <c r="HGA1" s="638"/>
      <c r="HGB1" s="638"/>
      <c r="HGC1" s="638"/>
      <c r="HGD1" s="638"/>
      <c r="HGE1" s="638"/>
      <c r="HGF1" s="638"/>
      <c r="HGG1" s="638"/>
      <c r="HGH1" s="638"/>
      <c r="HGI1" s="638"/>
      <c r="HGJ1" s="638"/>
      <c r="HGK1" s="638"/>
      <c r="HGL1" s="638"/>
      <c r="HGM1" s="638"/>
      <c r="HGN1" s="638"/>
      <c r="HGO1" s="638"/>
      <c r="HGP1" s="638"/>
      <c r="HGQ1" s="638"/>
      <c r="HGR1" s="638"/>
      <c r="HGS1" s="638"/>
      <c r="HGT1" s="638"/>
      <c r="HGU1" s="638"/>
      <c r="HGV1" s="638"/>
      <c r="HGW1" s="638"/>
      <c r="HGX1" s="638"/>
      <c r="HGY1" s="638"/>
      <c r="HGZ1" s="638"/>
      <c r="HHA1" s="638"/>
      <c r="HHB1" s="638"/>
      <c r="HHC1" s="638"/>
      <c r="HHD1" s="638"/>
      <c r="HHE1" s="638"/>
      <c r="HHF1" s="638"/>
      <c r="HHG1" s="638"/>
      <c r="HHH1" s="638"/>
      <c r="HHI1" s="638"/>
      <c r="HHJ1" s="638"/>
      <c r="HHK1" s="638"/>
      <c r="HHL1" s="638"/>
      <c r="HHM1" s="638"/>
      <c r="HHN1" s="638"/>
      <c r="HHO1" s="638"/>
      <c r="HHP1" s="638"/>
      <c r="HHQ1" s="638"/>
      <c r="HHR1" s="638"/>
      <c r="HHS1" s="638"/>
      <c r="HHT1" s="638"/>
      <c r="HHU1" s="638"/>
      <c r="HHV1" s="638"/>
      <c r="HHW1" s="638"/>
      <c r="HHX1" s="638"/>
      <c r="HHY1" s="638"/>
      <c r="HHZ1" s="638"/>
      <c r="HIA1" s="638"/>
      <c r="HIB1" s="638"/>
      <c r="HIC1" s="638"/>
      <c r="HID1" s="638"/>
      <c r="HIE1" s="638"/>
      <c r="HIF1" s="638"/>
      <c r="HIG1" s="638"/>
      <c r="HIH1" s="638"/>
      <c r="HII1" s="638"/>
      <c r="HIJ1" s="638"/>
      <c r="HIK1" s="638"/>
      <c r="HIL1" s="638"/>
      <c r="HIM1" s="638"/>
      <c r="HIN1" s="638"/>
      <c r="HIO1" s="638"/>
      <c r="HIP1" s="638"/>
      <c r="HIQ1" s="638"/>
      <c r="HIR1" s="638"/>
      <c r="HIS1" s="638"/>
      <c r="HIT1" s="638"/>
      <c r="HIU1" s="638"/>
      <c r="HIV1" s="638"/>
      <c r="HIW1" s="638"/>
      <c r="HIX1" s="638"/>
      <c r="HIY1" s="638"/>
      <c r="HIZ1" s="638"/>
      <c r="HJA1" s="638"/>
      <c r="HJB1" s="638"/>
      <c r="HJC1" s="638"/>
      <c r="HJD1" s="638"/>
      <c r="HJE1" s="638"/>
      <c r="HJF1" s="638"/>
      <c r="HJG1" s="638"/>
      <c r="HJH1" s="638"/>
      <c r="HJI1" s="638"/>
      <c r="HJJ1" s="638"/>
      <c r="HJK1" s="638"/>
      <c r="HJL1" s="638"/>
      <c r="HJM1" s="638"/>
      <c r="HJN1" s="638"/>
      <c r="HJO1" s="638"/>
      <c r="HJP1" s="638"/>
      <c r="HJQ1" s="638"/>
      <c r="HJR1" s="638"/>
      <c r="HJS1" s="638"/>
      <c r="HJT1" s="638"/>
      <c r="HJU1" s="638"/>
      <c r="HJV1" s="638"/>
      <c r="HJW1" s="638"/>
      <c r="HJX1" s="638"/>
      <c r="HJY1" s="638"/>
      <c r="HJZ1" s="638"/>
      <c r="HKA1" s="638"/>
      <c r="HKB1" s="638"/>
      <c r="HKC1" s="638"/>
      <c r="HKD1" s="638"/>
      <c r="HKE1" s="638"/>
      <c r="HKF1" s="638"/>
      <c r="HKG1" s="638"/>
      <c r="HKH1" s="638"/>
      <c r="HKI1" s="638"/>
      <c r="HKJ1" s="638"/>
      <c r="HKK1" s="638"/>
      <c r="HKL1" s="638"/>
      <c r="HKM1" s="638"/>
      <c r="HKN1" s="638"/>
      <c r="HKO1" s="638"/>
      <c r="HKP1" s="638"/>
      <c r="HKQ1" s="638"/>
      <c r="HKR1" s="638"/>
      <c r="HKS1" s="638"/>
      <c r="HKT1" s="638"/>
      <c r="HKU1" s="638"/>
      <c r="HKV1" s="638"/>
      <c r="HKW1" s="638"/>
      <c r="HKX1" s="638"/>
      <c r="HKY1" s="638"/>
      <c r="HKZ1" s="638"/>
      <c r="HLA1" s="638"/>
      <c r="HLB1" s="638"/>
      <c r="HLC1" s="638"/>
      <c r="HLD1" s="638"/>
      <c r="HLE1" s="638"/>
      <c r="HLF1" s="638"/>
      <c r="HLG1" s="638"/>
      <c r="HLH1" s="638"/>
      <c r="HLI1" s="638"/>
      <c r="HLJ1" s="638"/>
      <c r="HLK1" s="638"/>
      <c r="HLL1" s="638"/>
      <c r="HLM1" s="638"/>
      <c r="HLN1" s="638"/>
      <c r="HLO1" s="638"/>
      <c r="HLP1" s="638"/>
      <c r="HLQ1" s="638"/>
      <c r="HLR1" s="638"/>
      <c r="HLS1" s="638"/>
      <c r="HLT1" s="638"/>
      <c r="HLU1" s="638"/>
      <c r="HLV1" s="638"/>
      <c r="HLW1" s="638"/>
      <c r="HLX1" s="638"/>
      <c r="HLY1" s="638"/>
      <c r="HLZ1" s="638"/>
      <c r="HMA1" s="638"/>
      <c r="HMB1" s="638"/>
      <c r="HMC1" s="638"/>
      <c r="HMD1" s="638"/>
      <c r="HME1" s="638"/>
      <c r="HMF1" s="638"/>
      <c r="HMG1" s="638"/>
      <c r="HMH1" s="638"/>
      <c r="HMI1" s="638"/>
      <c r="HMJ1" s="638"/>
      <c r="HMK1" s="638"/>
      <c r="HML1" s="638"/>
      <c r="HMM1" s="638"/>
      <c r="HMN1" s="638"/>
      <c r="HMO1" s="638"/>
      <c r="HMP1" s="638"/>
      <c r="HMQ1" s="638"/>
      <c r="HMR1" s="638"/>
      <c r="HMS1" s="638"/>
      <c r="HMT1" s="638"/>
      <c r="HMU1" s="638"/>
      <c r="HMV1" s="638"/>
      <c r="HMW1" s="638"/>
      <c r="HMX1" s="638"/>
      <c r="HMY1" s="638"/>
      <c r="HMZ1" s="638"/>
      <c r="HNA1" s="638"/>
      <c r="HNB1" s="638"/>
      <c r="HNC1" s="638"/>
      <c r="HND1" s="638"/>
      <c r="HNE1" s="638"/>
      <c r="HNF1" s="638"/>
      <c r="HNG1" s="638"/>
      <c r="HNH1" s="638"/>
      <c r="HNI1" s="638"/>
      <c r="HNJ1" s="638"/>
      <c r="HNK1" s="638"/>
      <c r="HNL1" s="638"/>
      <c r="HNM1" s="638"/>
      <c r="HNN1" s="638"/>
      <c r="HNO1" s="638"/>
      <c r="HNP1" s="638"/>
      <c r="HNQ1" s="638"/>
      <c r="HNR1" s="638"/>
      <c r="HNS1" s="638"/>
      <c r="HNT1" s="638"/>
      <c r="HNU1" s="638"/>
      <c r="HNV1" s="638"/>
      <c r="HNW1" s="638"/>
      <c r="HNX1" s="638"/>
      <c r="HNY1" s="638"/>
      <c r="HNZ1" s="638"/>
      <c r="HOA1" s="638"/>
      <c r="HOB1" s="638"/>
      <c r="HOC1" s="638"/>
      <c r="HOD1" s="638"/>
      <c r="HOE1" s="638"/>
      <c r="HOF1" s="638"/>
      <c r="HOG1" s="638"/>
      <c r="HOH1" s="638"/>
      <c r="HOI1" s="638"/>
      <c r="HOJ1" s="638"/>
      <c r="HOK1" s="638"/>
      <c r="HOL1" s="638"/>
      <c r="HOM1" s="638"/>
      <c r="HON1" s="638"/>
      <c r="HOO1" s="638"/>
      <c r="HOP1" s="638"/>
      <c r="HOQ1" s="638"/>
      <c r="HOR1" s="638"/>
      <c r="HOS1" s="638"/>
      <c r="HOT1" s="638"/>
      <c r="HOU1" s="638"/>
      <c r="HOV1" s="638"/>
      <c r="HOW1" s="638"/>
      <c r="HOX1" s="638"/>
      <c r="HOY1" s="638"/>
      <c r="HOZ1" s="638"/>
      <c r="HPA1" s="638"/>
      <c r="HPB1" s="638"/>
      <c r="HPC1" s="638"/>
      <c r="HPD1" s="638"/>
      <c r="HPE1" s="638"/>
      <c r="HPF1" s="638"/>
      <c r="HPG1" s="638"/>
      <c r="HPH1" s="638"/>
      <c r="HPI1" s="638"/>
      <c r="HPJ1" s="638"/>
      <c r="HPK1" s="638"/>
      <c r="HPL1" s="638"/>
      <c r="HPM1" s="638"/>
      <c r="HPN1" s="638"/>
      <c r="HPO1" s="638"/>
      <c r="HPP1" s="638"/>
      <c r="HPQ1" s="638"/>
      <c r="HPR1" s="638"/>
      <c r="HPS1" s="638"/>
      <c r="HPT1" s="638"/>
      <c r="HPU1" s="638"/>
      <c r="HPV1" s="638"/>
      <c r="HPW1" s="638"/>
      <c r="HPX1" s="638"/>
      <c r="HPY1" s="638"/>
      <c r="HPZ1" s="638"/>
      <c r="HQA1" s="638"/>
      <c r="HQB1" s="638"/>
      <c r="HQC1" s="638"/>
      <c r="HQD1" s="638"/>
      <c r="HQE1" s="638"/>
      <c r="HQF1" s="638"/>
      <c r="HQG1" s="638"/>
      <c r="HQH1" s="638"/>
      <c r="HQI1" s="638"/>
      <c r="HQJ1" s="638"/>
      <c r="HQK1" s="638"/>
      <c r="HQL1" s="638"/>
      <c r="HQM1" s="638"/>
      <c r="HQN1" s="638"/>
      <c r="HQO1" s="638"/>
      <c r="HQP1" s="638"/>
      <c r="HQQ1" s="638"/>
      <c r="HQR1" s="638"/>
      <c r="HQS1" s="638"/>
      <c r="HQT1" s="638"/>
      <c r="HQU1" s="638"/>
      <c r="HQV1" s="638"/>
      <c r="HQW1" s="638"/>
      <c r="HQX1" s="638"/>
      <c r="HQY1" s="638"/>
      <c r="HQZ1" s="638"/>
      <c r="HRA1" s="638"/>
      <c r="HRB1" s="638"/>
      <c r="HRC1" s="638"/>
      <c r="HRD1" s="638"/>
      <c r="HRE1" s="638"/>
      <c r="HRF1" s="638"/>
      <c r="HRG1" s="638"/>
      <c r="HRH1" s="638"/>
      <c r="HRI1" s="638"/>
      <c r="HRJ1" s="638"/>
      <c r="HRK1" s="638"/>
      <c r="HRL1" s="638"/>
      <c r="HRM1" s="638"/>
      <c r="HRN1" s="638"/>
      <c r="HRO1" s="638"/>
      <c r="HRP1" s="638"/>
      <c r="HRQ1" s="638"/>
      <c r="HRR1" s="638"/>
      <c r="HRS1" s="638"/>
      <c r="HRT1" s="638"/>
      <c r="HRU1" s="638"/>
      <c r="HRV1" s="638"/>
      <c r="HRW1" s="638"/>
      <c r="HRX1" s="638"/>
      <c r="HRY1" s="638"/>
      <c r="HRZ1" s="638"/>
      <c r="HSA1" s="638"/>
      <c r="HSB1" s="638"/>
      <c r="HSC1" s="638"/>
      <c r="HSD1" s="638"/>
      <c r="HSE1" s="638"/>
      <c r="HSF1" s="638"/>
      <c r="HSG1" s="638"/>
      <c r="HSH1" s="638"/>
      <c r="HSI1" s="638"/>
      <c r="HSJ1" s="638"/>
      <c r="HSK1" s="638"/>
      <c r="HSL1" s="638"/>
      <c r="HSM1" s="638"/>
      <c r="HSN1" s="638"/>
      <c r="HSO1" s="638"/>
      <c r="HSP1" s="638"/>
      <c r="HSQ1" s="638"/>
      <c r="HSR1" s="638"/>
      <c r="HSS1" s="638"/>
      <c r="HST1" s="638"/>
      <c r="HSU1" s="638"/>
      <c r="HSV1" s="638"/>
      <c r="HSW1" s="638"/>
      <c r="HSX1" s="638"/>
      <c r="HSY1" s="638"/>
      <c r="HSZ1" s="638"/>
      <c r="HTA1" s="638"/>
      <c r="HTB1" s="638"/>
      <c r="HTC1" s="638"/>
      <c r="HTD1" s="638"/>
      <c r="HTE1" s="638"/>
      <c r="HTF1" s="638"/>
      <c r="HTG1" s="638"/>
      <c r="HTH1" s="638"/>
      <c r="HTI1" s="638"/>
      <c r="HTJ1" s="638"/>
      <c r="HTK1" s="638"/>
      <c r="HTL1" s="638"/>
      <c r="HTM1" s="638"/>
      <c r="HTN1" s="638"/>
      <c r="HTO1" s="638"/>
      <c r="HTP1" s="638"/>
      <c r="HTQ1" s="638"/>
      <c r="HTR1" s="638"/>
      <c r="HTS1" s="638"/>
      <c r="HTT1" s="638"/>
      <c r="HTU1" s="638"/>
      <c r="HTV1" s="638"/>
      <c r="HTW1" s="638"/>
      <c r="HTX1" s="638"/>
      <c r="HTY1" s="638"/>
      <c r="HTZ1" s="638"/>
      <c r="HUA1" s="638"/>
      <c r="HUB1" s="638"/>
      <c r="HUC1" s="638"/>
      <c r="HUD1" s="638"/>
      <c r="HUE1" s="638"/>
      <c r="HUF1" s="638"/>
      <c r="HUG1" s="638"/>
      <c r="HUH1" s="638"/>
      <c r="HUI1" s="638"/>
      <c r="HUJ1" s="638"/>
      <c r="HUK1" s="638"/>
      <c r="HUL1" s="638"/>
      <c r="HUM1" s="638"/>
      <c r="HUN1" s="638"/>
      <c r="HUO1" s="638"/>
      <c r="HUP1" s="638"/>
      <c r="HUQ1" s="638"/>
      <c r="HUR1" s="638"/>
      <c r="HUS1" s="638"/>
      <c r="HUT1" s="638"/>
      <c r="HUU1" s="638"/>
      <c r="HUV1" s="638"/>
      <c r="HUW1" s="638"/>
      <c r="HUX1" s="638"/>
      <c r="HUY1" s="638"/>
      <c r="HUZ1" s="638"/>
      <c r="HVA1" s="638"/>
      <c r="HVB1" s="638"/>
      <c r="HVC1" s="638"/>
      <c r="HVD1" s="638"/>
      <c r="HVE1" s="638"/>
      <c r="HVF1" s="638"/>
      <c r="HVG1" s="638"/>
      <c r="HVH1" s="638"/>
      <c r="HVI1" s="638"/>
      <c r="HVJ1" s="638"/>
      <c r="HVK1" s="638"/>
      <c r="HVL1" s="638"/>
      <c r="HVM1" s="638"/>
      <c r="HVN1" s="638"/>
      <c r="HVO1" s="638"/>
      <c r="HVP1" s="638"/>
      <c r="HVQ1" s="638"/>
      <c r="HVR1" s="638"/>
      <c r="HVS1" s="638"/>
      <c r="HVT1" s="638"/>
      <c r="HVU1" s="638"/>
      <c r="HVV1" s="638"/>
      <c r="HVW1" s="638"/>
      <c r="HVX1" s="638"/>
      <c r="HVY1" s="638"/>
      <c r="HVZ1" s="638"/>
      <c r="HWA1" s="638"/>
      <c r="HWB1" s="638"/>
      <c r="HWC1" s="638"/>
      <c r="HWD1" s="638"/>
      <c r="HWE1" s="638"/>
      <c r="HWF1" s="638"/>
      <c r="HWG1" s="638"/>
      <c r="HWH1" s="638"/>
      <c r="HWI1" s="638"/>
      <c r="HWJ1" s="638"/>
      <c r="HWK1" s="638"/>
      <c r="HWL1" s="638"/>
      <c r="HWM1" s="638"/>
      <c r="HWN1" s="638"/>
      <c r="HWO1" s="638"/>
      <c r="HWP1" s="638"/>
      <c r="HWQ1" s="638"/>
      <c r="HWR1" s="638"/>
      <c r="HWS1" s="638"/>
      <c r="HWT1" s="638"/>
      <c r="HWU1" s="638"/>
      <c r="HWV1" s="638"/>
      <c r="HWW1" s="638"/>
      <c r="HWX1" s="638"/>
      <c r="HWY1" s="638"/>
      <c r="HWZ1" s="638"/>
      <c r="HXA1" s="638"/>
      <c r="HXB1" s="638"/>
      <c r="HXC1" s="638"/>
      <c r="HXD1" s="638"/>
      <c r="HXE1" s="638"/>
      <c r="HXF1" s="638"/>
      <c r="HXG1" s="638"/>
      <c r="HXH1" s="638"/>
      <c r="HXI1" s="638"/>
      <c r="HXJ1" s="638"/>
      <c r="HXK1" s="638"/>
      <c r="HXL1" s="638"/>
      <c r="HXM1" s="638"/>
      <c r="HXN1" s="638"/>
      <c r="HXO1" s="638"/>
      <c r="HXP1" s="638"/>
      <c r="HXQ1" s="638"/>
      <c r="HXR1" s="638"/>
      <c r="HXS1" s="638"/>
      <c r="HXT1" s="638"/>
      <c r="HXU1" s="638"/>
      <c r="HXV1" s="638"/>
      <c r="HXW1" s="638"/>
      <c r="HXX1" s="638"/>
      <c r="HXY1" s="638"/>
      <c r="HXZ1" s="638"/>
      <c r="HYA1" s="638"/>
      <c r="HYB1" s="638"/>
      <c r="HYC1" s="638"/>
      <c r="HYD1" s="638"/>
      <c r="HYE1" s="638"/>
      <c r="HYF1" s="638"/>
      <c r="HYG1" s="638"/>
      <c r="HYH1" s="638"/>
      <c r="HYI1" s="638"/>
      <c r="HYJ1" s="638"/>
      <c r="HYK1" s="638"/>
      <c r="HYL1" s="638"/>
      <c r="HYM1" s="638"/>
      <c r="HYN1" s="638"/>
      <c r="HYO1" s="638"/>
      <c r="HYP1" s="638"/>
      <c r="HYQ1" s="638"/>
      <c r="HYR1" s="638"/>
      <c r="HYS1" s="638"/>
      <c r="HYT1" s="638"/>
      <c r="HYU1" s="638"/>
      <c r="HYV1" s="638"/>
      <c r="HYW1" s="638"/>
      <c r="HYX1" s="638"/>
      <c r="HYY1" s="638"/>
      <c r="HYZ1" s="638"/>
      <c r="HZA1" s="638"/>
      <c r="HZB1" s="638"/>
      <c r="HZC1" s="638"/>
      <c r="HZD1" s="638"/>
      <c r="HZE1" s="638"/>
      <c r="HZF1" s="638"/>
      <c r="HZG1" s="638"/>
      <c r="HZH1" s="638"/>
      <c r="HZI1" s="638"/>
      <c r="HZJ1" s="638"/>
      <c r="HZK1" s="638"/>
      <c r="HZL1" s="638"/>
      <c r="HZM1" s="638"/>
      <c r="HZN1" s="638"/>
      <c r="HZO1" s="638"/>
      <c r="HZP1" s="638"/>
      <c r="HZQ1" s="638"/>
      <c r="HZR1" s="638"/>
      <c r="HZS1" s="638"/>
      <c r="HZT1" s="638"/>
      <c r="HZU1" s="638"/>
      <c r="HZV1" s="638"/>
      <c r="HZW1" s="638"/>
      <c r="HZX1" s="638"/>
      <c r="HZY1" s="638"/>
      <c r="HZZ1" s="638"/>
      <c r="IAA1" s="638"/>
      <c r="IAB1" s="638"/>
      <c r="IAC1" s="638"/>
      <c r="IAD1" s="638"/>
      <c r="IAE1" s="638"/>
      <c r="IAF1" s="638"/>
      <c r="IAG1" s="638"/>
      <c r="IAH1" s="638"/>
      <c r="IAI1" s="638"/>
      <c r="IAJ1" s="638"/>
      <c r="IAK1" s="638"/>
      <c r="IAL1" s="638"/>
      <c r="IAM1" s="638"/>
      <c r="IAN1" s="638"/>
      <c r="IAO1" s="638"/>
      <c r="IAP1" s="638"/>
      <c r="IAQ1" s="638"/>
      <c r="IAR1" s="638"/>
      <c r="IAS1" s="638"/>
      <c r="IAT1" s="638"/>
      <c r="IAU1" s="638"/>
      <c r="IAV1" s="638"/>
      <c r="IAW1" s="638"/>
      <c r="IAX1" s="638"/>
      <c r="IAY1" s="638"/>
      <c r="IAZ1" s="638"/>
      <c r="IBA1" s="638"/>
      <c r="IBB1" s="638"/>
      <c r="IBC1" s="638"/>
      <c r="IBD1" s="638"/>
      <c r="IBE1" s="638"/>
      <c r="IBF1" s="638"/>
      <c r="IBG1" s="638"/>
      <c r="IBH1" s="638"/>
      <c r="IBI1" s="638"/>
      <c r="IBJ1" s="638"/>
      <c r="IBK1" s="638"/>
      <c r="IBL1" s="638"/>
      <c r="IBM1" s="638"/>
      <c r="IBN1" s="638"/>
      <c r="IBO1" s="638"/>
      <c r="IBP1" s="638"/>
      <c r="IBQ1" s="638"/>
      <c r="IBR1" s="638"/>
      <c r="IBS1" s="638"/>
      <c r="IBT1" s="638"/>
      <c r="IBU1" s="638"/>
      <c r="IBV1" s="638"/>
      <c r="IBW1" s="638"/>
      <c r="IBX1" s="638"/>
      <c r="IBY1" s="638"/>
      <c r="IBZ1" s="638"/>
      <c r="ICA1" s="638"/>
      <c r="ICB1" s="638"/>
      <c r="ICC1" s="638"/>
      <c r="ICD1" s="638"/>
      <c r="ICE1" s="638"/>
      <c r="ICF1" s="638"/>
      <c r="ICG1" s="638"/>
      <c r="ICH1" s="638"/>
      <c r="ICI1" s="638"/>
      <c r="ICJ1" s="638"/>
      <c r="ICK1" s="638"/>
      <c r="ICL1" s="638"/>
      <c r="ICM1" s="638"/>
      <c r="ICN1" s="638"/>
      <c r="ICO1" s="638"/>
      <c r="ICP1" s="638"/>
      <c r="ICQ1" s="638"/>
      <c r="ICR1" s="638"/>
      <c r="ICS1" s="638"/>
      <c r="ICT1" s="638"/>
      <c r="ICU1" s="638"/>
      <c r="ICV1" s="638"/>
      <c r="ICW1" s="638"/>
      <c r="ICX1" s="638"/>
      <c r="ICY1" s="638"/>
      <c r="ICZ1" s="638"/>
      <c r="IDA1" s="638"/>
      <c r="IDB1" s="638"/>
      <c r="IDC1" s="638"/>
      <c r="IDD1" s="638"/>
      <c r="IDE1" s="638"/>
      <c r="IDF1" s="638"/>
      <c r="IDG1" s="638"/>
      <c r="IDH1" s="638"/>
      <c r="IDI1" s="638"/>
      <c r="IDJ1" s="638"/>
      <c r="IDK1" s="638"/>
      <c r="IDL1" s="638"/>
      <c r="IDM1" s="638"/>
      <c r="IDN1" s="638"/>
      <c r="IDO1" s="638"/>
      <c r="IDP1" s="638"/>
      <c r="IDQ1" s="638"/>
      <c r="IDR1" s="638"/>
      <c r="IDS1" s="638"/>
      <c r="IDT1" s="638"/>
      <c r="IDU1" s="638"/>
      <c r="IDV1" s="638"/>
      <c r="IDW1" s="638"/>
      <c r="IDX1" s="638"/>
      <c r="IDY1" s="638"/>
      <c r="IDZ1" s="638"/>
      <c r="IEA1" s="638"/>
      <c r="IEB1" s="638"/>
      <c r="IEC1" s="638"/>
      <c r="IED1" s="638"/>
      <c r="IEE1" s="638"/>
      <c r="IEF1" s="638"/>
      <c r="IEG1" s="638"/>
      <c r="IEH1" s="638"/>
      <c r="IEI1" s="638"/>
      <c r="IEJ1" s="638"/>
      <c r="IEK1" s="638"/>
      <c r="IEL1" s="638"/>
      <c r="IEM1" s="638"/>
      <c r="IEN1" s="638"/>
      <c r="IEO1" s="638"/>
      <c r="IEP1" s="638"/>
      <c r="IEQ1" s="638"/>
      <c r="IER1" s="638"/>
      <c r="IES1" s="638"/>
      <c r="IET1" s="638"/>
      <c r="IEU1" s="638"/>
      <c r="IEV1" s="638"/>
      <c r="IEW1" s="638"/>
      <c r="IEX1" s="638"/>
      <c r="IEY1" s="638"/>
      <c r="IEZ1" s="638"/>
      <c r="IFA1" s="638"/>
      <c r="IFB1" s="638"/>
      <c r="IFC1" s="638"/>
      <c r="IFD1" s="638"/>
      <c r="IFE1" s="638"/>
      <c r="IFF1" s="638"/>
      <c r="IFG1" s="638"/>
      <c r="IFH1" s="638"/>
      <c r="IFI1" s="638"/>
      <c r="IFJ1" s="638"/>
      <c r="IFK1" s="638"/>
      <c r="IFL1" s="638"/>
      <c r="IFM1" s="638"/>
      <c r="IFN1" s="638"/>
      <c r="IFO1" s="638"/>
      <c r="IFP1" s="638"/>
      <c r="IFQ1" s="638"/>
      <c r="IFR1" s="638"/>
      <c r="IFS1" s="638"/>
      <c r="IFT1" s="638"/>
      <c r="IFU1" s="638"/>
      <c r="IFV1" s="638"/>
      <c r="IFW1" s="638"/>
      <c r="IFX1" s="638"/>
      <c r="IFY1" s="638"/>
      <c r="IFZ1" s="638"/>
      <c r="IGA1" s="638"/>
      <c r="IGB1" s="638"/>
      <c r="IGC1" s="638"/>
      <c r="IGD1" s="638"/>
      <c r="IGE1" s="638"/>
      <c r="IGF1" s="638"/>
      <c r="IGG1" s="638"/>
      <c r="IGH1" s="638"/>
      <c r="IGI1" s="638"/>
      <c r="IGJ1" s="638"/>
      <c r="IGK1" s="638"/>
      <c r="IGL1" s="638"/>
      <c r="IGM1" s="638"/>
      <c r="IGN1" s="638"/>
      <c r="IGO1" s="638"/>
      <c r="IGP1" s="638"/>
      <c r="IGQ1" s="638"/>
      <c r="IGR1" s="638"/>
      <c r="IGS1" s="638"/>
      <c r="IGT1" s="638"/>
      <c r="IGU1" s="638"/>
      <c r="IGV1" s="638"/>
      <c r="IGW1" s="638"/>
      <c r="IGX1" s="638"/>
      <c r="IGY1" s="638"/>
      <c r="IGZ1" s="638"/>
      <c r="IHA1" s="638"/>
      <c r="IHB1" s="638"/>
      <c r="IHC1" s="638"/>
      <c r="IHD1" s="638"/>
      <c r="IHE1" s="638"/>
      <c r="IHF1" s="638"/>
      <c r="IHG1" s="638"/>
      <c r="IHH1" s="638"/>
      <c r="IHI1" s="638"/>
      <c r="IHJ1" s="638"/>
      <c r="IHK1" s="638"/>
      <c r="IHL1" s="638"/>
      <c r="IHM1" s="638"/>
      <c r="IHN1" s="638"/>
      <c r="IHO1" s="638"/>
      <c r="IHP1" s="638"/>
      <c r="IHQ1" s="638"/>
      <c r="IHR1" s="638"/>
      <c r="IHS1" s="638"/>
      <c r="IHT1" s="638"/>
      <c r="IHU1" s="638"/>
      <c r="IHV1" s="638"/>
      <c r="IHW1" s="638"/>
      <c r="IHX1" s="638"/>
      <c r="IHY1" s="638"/>
      <c r="IHZ1" s="638"/>
      <c r="IIA1" s="638"/>
      <c r="IIB1" s="638"/>
      <c r="IIC1" s="638"/>
      <c r="IID1" s="638"/>
      <c r="IIE1" s="638"/>
      <c r="IIF1" s="638"/>
      <c r="IIG1" s="638"/>
      <c r="IIH1" s="638"/>
      <c r="III1" s="638"/>
      <c r="IIJ1" s="638"/>
      <c r="IIK1" s="638"/>
      <c r="IIL1" s="638"/>
      <c r="IIM1" s="638"/>
      <c r="IIN1" s="638"/>
      <c r="IIO1" s="638"/>
      <c r="IIP1" s="638"/>
      <c r="IIQ1" s="638"/>
      <c r="IIR1" s="638"/>
      <c r="IIS1" s="638"/>
      <c r="IIT1" s="638"/>
      <c r="IIU1" s="638"/>
      <c r="IIV1" s="638"/>
      <c r="IIW1" s="638"/>
      <c r="IIX1" s="638"/>
      <c r="IIY1" s="638"/>
      <c r="IIZ1" s="638"/>
      <c r="IJA1" s="638"/>
      <c r="IJB1" s="638"/>
      <c r="IJC1" s="638"/>
      <c r="IJD1" s="638"/>
      <c r="IJE1" s="638"/>
      <c r="IJF1" s="638"/>
      <c r="IJG1" s="638"/>
      <c r="IJH1" s="638"/>
      <c r="IJI1" s="638"/>
      <c r="IJJ1" s="638"/>
      <c r="IJK1" s="638"/>
      <c r="IJL1" s="638"/>
      <c r="IJM1" s="638"/>
      <c r="IJN1" s="638"/>
      <c r="IJO1" s="638"/>
      <c r="IJP1" s="638"/>
      <c r="IJQ1" s="638"/>
      <c r="IJR1" s="638"/>
      <c r="IJS1" s="638"/>
      <c r="IJT1" s="638"/>
      <c r="IJU1" s="638"/>
      <c r="IJV1" s="638"/>
      <c r="IJW1" s="638"/>
      <c r="IJX1" s="638"/>
      <c r="IJY1" s="638"/>
      <c r="IJZ1" s="638"/>
      <c r="IKA1" s="638"/>
      <c r="IKB1" s="638"/>
      <c r="IKC1" s="638"/>
      <c r="IKD1" s="638"/>
      <c r="IKE1" s="638"/>
      <c r="IKF1" s="638"/>
      <c r="IKG1" s="638"/>
      <c r="IKH1" s="638"/>
      <c r="IKI1" s="638"/>
      <c r="IKJ1" s="638"/>
      <c r="IKK1" s="638"/>
      <c r="IKL1" s="638"/>
      <c r="IKM1" s="638"/>
      <c r="IKN1" s="638"/>
      <c r="IKO1" s="638"/>
      <c r="IKP1" s="638"/>
      <c r="IKQ1" s="638"/>
      <c r="IKR1" s="638"/>
      <c r="IKS1" s="638"/>
      <c r="IKT1" s="638"/>
      <c r="IKU1" s="638"/>
      <c r="IKV1" s="638"/>
      <c r="IKW1" s="638"/>
      <c r="IKX1" s="638"/>
      <c r="IKY1" s="638"/>
      <c r="IKZ1" s="638"/>
      <c r="ILA1" s="638"/>
      <c r="ILB1" s="638"/>
      <c r="ILC1" s="638"/>
      <c r="ILD1" s="638"/>
      <c r="ILE1" s="638"/>
      <c r="ILF1" s="638"/>
      <c r="ILG1" s="638"/>
      <c r="ILH1" s="638"/>
      <c r="ILI1" s="638"/>
      <c r="ILJ1" s="638"/>
      <c r="ILK1" s="638"/>
      <c r="ILL1" s="638"/>
      <c r="ILM1" s="638"/>
      <c r="ILN1" s="638"/>
      <c r="ILO1" s="638"/>
      <c r="ILP1" s="638"/>
      <c r="ILQ1" s="638"/>
      <c r="ILR1" s="638"/>
      <c r="ILS1" s="638"/>
      <c r="ILT1" s="638"/>
      <c r="ILU1" s="638"/>
      <c r="ILV1" s="638"/>
      <c r="ILW1" s="638"/>
      <c r="ILX1" s="638"/>
      <c r="ILY1" s="638"/>
      <c r="ILZ1" s="638"/>
      <c r="IMA1" s="638"/>
      <c r="IMB1" s="638"/>
      <c r="IMC1" s="638"/>
      <c r="IMD1" s="638"/>
      <c r="IME1" s="638"/>
      <c r="IMF1" s="638"/>
      <c r="IMG1" s="638"/>
      <c r="IMH1" s="638"/>
      <c r="IMI1" s="638"/>
      <c r="IMJ1" s="638"/>
      <c r="IMK1" s="638"/>
      <c r="IML1" s="638"/>
      <c r="IMM1" s="638"/>
      <c r="IMN1" s="638"/>
      <c r="IMO1" s="638"/>
      <c r="IMP1" s="638"/>
      <c r="IMQ1" s="638"/>
      <c r="IMR1" s="638"/>
      <c r="IMS1" s="638"/>
      <c r="IMT1" s="638"/>
      <c r="IMU1" s="638"/>
      <c r="IMV1" s="638"/>
      <c r="IMW1" s="638"/>
      <c r="IMX1" s="638"/>
      <c r="IMY1" s="638"/>
      <c r="IMZ1" s="638"/>
      <c r="INA1" s="638"/>
      <c r="INB1" s="638"/>
      <c r="INC1" s="638"/>
      <c r="IND1" s="638"/>
      <c r="INE1" s="638"/>
      <c r="INF1" s="638"/>
      <c r="ING1" s="638"/>
      <c r="INH1" s="638"/>
      <c r="INI1" s="638"/>
      <c r="INJ1" s="638"/>
      <c r="INK1" s="638"/>
      <c r="INL1" s="638"/>
      <c r="INM1" s="638"/>
      <c r="INN1" s="638"/>
      <c r="INO1" s="638"/>
      <c r="INP1" s="638"/>
      <c r="INQ1" s="638"/>
      <c r="INR1" s="638"/>
      <c r="INS1" s="638"/>
      <c r="INT1" s="638"/>
      <c r="INU1" s="638"/>
      <c r="INV1" s="638"/>
      <c r="INW1" s="638"/>
      <c r="INX1" s="638"/>
      <c r="INY1" s="638"/>
      <c r="INZ1" s="638"/>
      <c r="IOA1" s="638"/>
      <c r="IOB1" s="638"/>
      <c r="IOC1" s="638"/>
      <c r="IOD1" s="638"/>
      <c r="IOE1" s="638"/>
      <c r="IOF1" s="638"/>
      <c r="IOG1" s="638"/>
      <c r="IOH1" s="638"/>
      <c r="IOI1" s="638"/>
      <c r="IOJ1" s="638"/>
      <c r="IOK1" s="638"/>
      <c r="IOL1" s="638"/>
      <c r="IOM1" s="638"/>
      <c r="ION1" s="638"/>
      <c r="IOO1" s="638"/>
      <c r="IOP1" s="638"/>
      <c r="IOQ1" s="638"/>
      <c r="IOR1" s="638"/>
      <c r="IOS1" s="638"/>
      <c r="IOT1" s="638"/>
      <c r="IOU1" s="638"/>
      <c r="IOV1" s="638"/>
      <c r="IOW1" s="638"/>
      <c r="IOX1" s="638"/>
      <c r="IOY1" s="638"/>
      <c r="IOZ1" s="638"/>
      <c r="IPA1" s="638"/>
      <c r="IPB1" s="638"/>
      <c r="IPC1" s="638"/>
      <c r="IPD1" s="638"/>
      <c r="IPE1" s="638"/>
      <c r="IPF1" s="638"/>
      <c r="IPG1" s="638"/>
      <c r="IPH1" s="638"/>
      <c r="IPI1" s="638"/>
      <c r="IPJ1" s="638"/>
      <c r="IPK1" s="638"/>
      <c r="IPL1" s="638"/>
      <c r="IPM1" s="638"/>
      <c r="IPN1" s="638"/>
      <c r="IPO1" s="638"/>
      <c r="IPP1" s="638"/>
      <c r="IPQ1" s="638"/>
      <c r="IPR1" s="638"/>
      <c r="IPS1" s="638"/>
      <c r="IPT1" s="638"/>
      <c r="IPU1" s="638"/>
      <c r="IPV1" s="638"/>
      <c r="IPW1" s="638"/>
      <c r="IPX1" s="638"/>
      <c r="IPY1" s="638"/>
      <c r="IPZ1" s="638"/>
      <c r="IQA1" s="638"/>
      <c r="IQB1" s="638"/>
      <c r="IQC1" s="638"/>
      <c r="IQD1" s="638"/>
      <c r="IQE1" s="638"/>
      <c r="IQF1" s="638"/>
      <c r="IQG1" s="638"/>
      <c r="IQH1" s="638"/>
      <c r="IQI1" s="638"/>
      <c r="IQJ1" s="638"/>
      <c r="IQK1" s="638"/>
      <c r="IQL1" s="638"/>
      <c r="IQM1" s="638"/>
      <c r="IQN1" s="638"/>
      <c r="IQO1" s="638"/>
      <c r="IQP1" s="638"/>
      <c r="IQQ1" s="638"/>
      <c r="IQR1" s="638"/>
      <c r="IQS1" s="638"/>
      <c r="IQT1" s="638"/>
      <c r="IQU1" s="638"/>
      <c r="IQV1" s="638"/>
      <c r="IQW1" s="638"/>
      <c r="IQX1" s="638"/>
      <c r="IQY1" s="638"/>
      <c r="IQZ1" s="638"/>
      <c r="IRA1" s="638"/>
      <c r="IRB1" s="638"/>
      <c r="IRC1" s="638"/>
      <c r="IRD1" s="638"/>
      <c r="IRE1" s="638"/>
      <c r="IRF1" s="638"/>
      <c r="IRG1" s="638"/>
      <c r="IRH1" s="638"/>
      <c r="IRI1" s="638"/>
      <c r="IRJ1" s="638"/>
      <c r="IRK1" s="638"/>
      <c r="IRL1" s="638"/>
      <c r="IRM1" s="638"/>
      <c r="IRN1" s="638"/>
      <c r="IRO1" s="638"/>
      <c r="IRP1" s="638"/>
      <c r="IRQ1" s="638"/>
      <c r="IRR1" s="638"/>
      <c r="IRS1" s="638"/>
      <c r="IRT1" s="638"/>
      <c r="IRU1" s="638"/>
      <c r="IRV1" s="638"/>
      <c r="IRW1" s="638"/>
      <c r="IRX1" s="638"/>
      <c r="IRY1" s="638"/>
      <c r="IRZ1" s="638"/>
      <c r="ISA1" s="638"/>
      <c r="ISB1" s="638"/>
      <c r="ISC1" s="638"/>
      <c r="ISD1" s="638"/>
      <c r="ISE1" s="638"/>
      <c r="ISF1" s="638"/>
      <c r="ISG1" s="638"/>
      <c r="ISH1" s="638"/>
      <c r="ISI1" s="638"/>
      <c r="ISJ1" s="638"/>
      <c r="ISK1" s="638"/>
      <c r="ISL1" s="638"/>
      <c r="ISM1" s="638"/>
      <c r="ISN1" s="638"/>
      <c r="ISO1" s="638"/>
      <c r="ISP1" s="638"/>
      <c r="ISQ1" s="638"/>
      <c r="ISR1" s="638"/>
      <c r="ISS1" s="638"/>
      <c r="IST1" s="638"/>
      <c r="ISU1" s="638"/>
      <c r="ISV1" s="638"/>
      <c r="ISW1" s="638"/>
      <c r="ISX1" s="638"/>
      <c r="ISY1" s="638"/>
      <c r="ISZ1" s="638"/>
      <c r="ITA1" s="638"/>
      <c r="ITB1" s="638"/>
      <c r="ITC1" s="638"/>
      <c r="ITD1" s="638"/>
      <c r="ITE1" s="638"/>
      <c r="ITF1" s="638"/>
      <c r="ITG1" s="638"/>
      <c r="ITH1" s="638"/>
      <c r="ITI1" s="638"/>
      <c r="ITJ1" s="638"/>
      <c r="ITK1" s="638"/>
      <c r="ITL1" s="638"/>
      <c r="ITM1" s="638"/>
      <c r="ITN1" s="638"/>
      <c r="ITO1" s="638"/>
      <c r="ITP1" s="638"/>
      <c r="ITQ1" s="638"/>
      <c r="ITR1" s="638"/>
      <c r="ITS1" s="638"/>
      <c r="ITT1" s="638"/>
      <c r="ITU1" s="638"/>
      <c r="ITV1" s="638"/>
      <c r="ITW1" s="638"/>
      <c r="ITX1" s="638"/>
      <c r="ITY1" s="638"/>
      <c r="ITZ1" s="638"/>
      <c r="IUA1" s="638"/>
      <c r="IUB1" s="638"/>
      <c r="IUC1" s="638"/>
      <c r="IUD1" s="638"/>
      <c r="IUE1" s="638"/>
      <c r="IUF1" s="638"/>
      <c r="IUG1" s="638"/>
      <c r="IUH1" s="638"/>
      <c r="IUI1" s="638"/>
      <c r="IUJ1" s="638"/>
      <c r="IUK1" s="638"/>
      <c r="IUL1" s="638"/>
      <c r="IUM1" s="638"/>
      <c r="IUN1" s="638"/>
      <c r="IUO1" s="638"/>
      <c r="IUP1" s="638"/>
      <c r="IUQ1" s="638"/>
      <c r="IUR1" s="638"/>
      <c r="IUS1" s="638"/>
      <c r="IUT1" s="638"/>
      <c r="IUU1" s="638"/>
      <c r="IUV1" s="638"/>
      <c r="IUW1" s="638"/>
      <c r="IUX1" s="638"/>
      <c r="IUY1" s="638"/>
      <c r="IUZ1" s="638"/>
      <c r="IVA1" s="638"/>
      <c r="IVB1" s="638"/>
      <c r="IVC1" s="638"/>
      <c r="IVD1" s="638"/>
      <c r="IVE1" s="638"/>
      <c r="IVF1" s="638"/>
      <c r="IVG1" s="638"/>
      <c r="IVH1" s="638"/>
      <c r="IVI1" s="638"/>
      <c r="IVJ1" s="638"/>
      <c r="IVK1" s="638"/>
      <c r="IVL1" s="638"/>
      <c r="IVM1" s="638"/>
      <c r="IVN1" s="638"/>
      <c r="IVO1" s="638"/>
      <c r="IVP1" s="638"/>
      <c r="IVQ1" s="638"/>
      <c r="IVR1" s="638"/>
      <c r="IVS1" s="638"/>
      <c r="IVT1" s="638"/>
      <c r="IVU1" s="638"/>
      <c r="IVV1" s="638"/>
      <c r="IVW1" s="638"/>
      <c r="IVX1" s="638"/>
      <c r="IVY1" s="638"/>
      <c r="IVZ1" s="638"/>
      <c r="IWA1" s="638"/>
      <c r="IWB1" s="638"/>
      <c r="IWC1" s="638"/>
      <c r="IWD1" s="638"/>
      <c r="IWE1" s="638"/>
      <c r="IWF1" s="638"/>
      <c r="IWG1" s="638"/>
      <c r="IWH1" s="638"/>
      <c r="IWI1" s="638"/>
      <c r="IWJ1" s="638"/>
      <c r="IWK1" s="638"/>
      <c r="IWL1" s="638"/>
      <c r="IWM1" s="638"/>
      <c r="IWN1" s="638"/>
      <c r="IWO1" s="638"/>
      <c r="IWP1" s="638"/>
      <c r="IWQ1" s="638"/>
      <c r="IWR1" s="638"/>
      <c r="IWS1" s="638"/>
      <c r="IWT1" s="638"/>
      <c r="IWU1" s="638"/>
      <c r="IWV1" s="638"/>
      <c r="IWW1" s="638"/>
      <c r="IWX1" s="638"/>
      <c r="IWY1" s="638"/>
      <c r="IWZ1" s="638"/>
      <c r="IXA1" s="638"/>
      <c r="IXB1" s="638"/>
      <c r="IXC1" s="638"/>
      <c r="IXD1" s="638"/>
      <c r="IXE1" s="638"/>
      <c r="IXF1" s="638"/>
      <c r="IXG1" s="638"/>
      <c r="IXH1" s="638"/>
      <c r="IXI1" s="638"/>
      <c r="IXJ1" s="638"/>
      <c r="IXK1" s="638"/>
      <c r="IXL1" s="638"/>
      <c r="IXM1" s="638"/>
      <c r="IXN1" s="638"/>
      <c r="IXO1" s="638"/>
      <c r="IXP1" s="638"/>
      <c r="IXQ1" s="638"/>
      <c r="IXR1" s="638"/>
      <c r="IXS1" s="638"/>
      <c r="IXT1" s="638"/>
      <c r="IXU1" s="638"/>
      <c r="IXV1" s="638"/>
      <c r="IXW1" s="638"/>
      <c r="IXX1" s="638"/>
      <c r="IXY1" s="638"/>
      <c r="IXZ1" s="638"/>
      <c r="IYA1" s="638"/>
      <c r="IYB1" s="638"/>
      <c r="IYC1" s="638"/>
      <c r="IYD1" s="638"/>
      <c r="IYE1" s="638"/>
      <c r="IYF1" s="638"/>
      <c r="IYG1" s="638"/>
      <c r="IYH1" s="638"/>
      <c r="IYI1" s="638"/>
      <c r="IYJ1" s="638"/>
      <c r="IYK1" s="638"/>
      <c r="IYL1" s="638"/>
      <c r="IYM1" s="638"/>
      <c r="IYN1" s="638"/>
      <c r="IYO1" s="638"/>
      <c r="IYP1" s="638"/>
      <c r="IYQ1" s="638"/>
      <c r="IYR1" s="638"/>
      <c r="IYS1" s="638"/>
      <c r="IYT1" s="638"/>
      <c r="IYU1" s="638"/>
      <c r="IYV1" s="638"/>
      <c r="IYW1" s="638"/>
      <c r="IYX1" s="638"/>
      <c r="IYY1" s="638"/>
      <c r="IYZ1" s="638"/>
      <c r="IZA1" s="638"/>
      <c r="IZB1" s="638"/>
      <c r="IZC1" s="638"/>
      <c r="IZD1" s="638"/>
      <c r="IZE1" s="638"/>
      <c r="IZF1" s="638"/>
      <c r="IZG1" s="638"/>
      <c r="IZH1" s="638"/>
      <c r="IZI1" s="638"/>
      <c r="IZJ1" s="638"/>
      <c r="IZK1" s="638"/>
      <c r="IZL1" s="638"/>
      <c r="IZM1" s="638"/>
      <c r="IZN1" s="638"/>
      <c r="IZO1" s="638"/>
      <c r="IZP1" s="638"/>
      <c r="IZQ1" s="638"/>
      <c r="IZR1" s="638"/>
      <c r="IZS1" s="638"/>
      <c r="IZT1" s="638"/>
      <c r="IZU1" s="638"/>
      <c r="IZV1" s="638"/>
      <c r="IZW1" s="638"/>
      <c r="IZX1" s="638"/>
      <c r="IZY1" s="638"/>
      <c r="IZZ1" s="638"/>
      <c r="JAA1" s="638"/>
      <c r="JAB1" s="638"/>
      <c r="JAC1" s="638"/>
      <c r="JAD1" s="638"/>
      <c r="JAE1" s="638"/>
      <c r="JAF1" s="638"/>
      <c r="JAG1" s="638"/>
      <c r="JAH1" s="638"/>
      <c r="JAI1" s="638"/>
      <c r="JAJ1" s="638"/>
      <c r="JAK1" s="638"/>
      <c r="JAL1" s="638"/>
      <c r="JAM1" s="638"/>
      <c r="JAN1" s="638"/>
      <c r="JAO1" s="638"/>
      <c r="JAP1" s="638"/>
      <c r="JAQ1" s="638"/>
      <c r="JAR1" s="638"/>
      <c r="JAS1" s="638"/>
      <c r="JAT1" s="638"/>
      <c r="JAU1" s="638"/>
      <c r="JAV1" s="638"/>
      <c r="JAW1" s="638"/>
      <c r="JAX1" s="638"/>
      <c r="JAY1" s="638"/>
      <c r="JAZ1" s="638"/>
      <c r="JBA1" s="638"/>
      <c r="JBB1" s="638"/>
      <c r="JBC1" s="638"/>
      <c r="JBD1" s="638"/>
      <c r="JBE1" s="638"/>
      <c r="JBF1" s="638"/>
      <c r="JBG1" s="638"/>
      <c r="JBH1" s="638"/>
      <c r="JBI1" s="638"/>
      <c r="JBJ1" s="638"/>
      <c r="JBK1" s="638"/>
      <c r="JBL1" s="638"/>
      <c r="JBM1" s="638"/>
      <c r="JBN1" s="638"/>
      <c r="JBO1" s="638"/>
      <c r="JBP1" s="638"/>
      <c r="JBQ1" s="638"/>
      <c r="JBR1" s="638"/>
      <c r="JBS1" s="638"/>
      <c r="JBT1" s="638"/>
      <c r="JBU1" s="638"/>
      <c r="JBV1" s="638"/>
      <c r="JBW1" s="638"/>
      <c r="JBX1" s="638"/>
      <c r="JBY1" s="638"/>
      <c r="JBZ1" s="638"/>
      <c r="JCA1" s="638"/>
      <c r="JCB1" s="638"/>
      <c r="JCC1" s="638"/>
      <c r="JCD1" s="638"/>
      <c r="JCE1" s="638"/>
      <c r="JCF1" s="638"/>
      <c r="JCG1" s="638"/>
      <c r="JCH1" s="638"/>
      <c r="JCI1" s="638"/>
      <c r="JCJ1" s="638"/>
      <c r="JCK1" s="638"/>
      <c r="JCL1" s="638"/>
      <c r="JCM1" s="638"/>
      <c r="JCN1" s="638"/>
      <c r="JCO1" s="638"/>
      <c r="JCP1" s="638"/>
      <c r="JCQ1" s="638"/>
      <c r="JCR1" s="638"/>
      <c r="JCS1" s="638"/>
      <c r="JCT1" s="638"/>
      <c r="JCU1" s="638"/>
      <c r="JCV1" s="638"/>
      <c r="JCW1" s="638"/>
      <c r="JCX1" s="638"/>
      <c r="JCY1" s="638"/>
      <c r="JCZ1" s="638"/>
      <c r="JDA1" s="638"/>
      <c r="JDB1" s="638"/>
      <c r="JDC1" s="638"/>
      <c r="JDD1" s="638"/>
      <c r="JDE1" s="638"/>
      <c r="JDF1" s="638"/>
      <c r="JDG1" s="638"/>
      <c r="JDH1" s="638"/>
      <c r="JDI1" s="638"/>
      <c r="JDJ1" s="638"/>
      <c r="JDK1" s="638"/>
      <c r="JDL1" s="638"/>
      <c r="JDM1" s="638"/>
      <c r="JDN1" s="638"/>
      <c r="JDO1" s="638"/>
      <c r="JDP1" s="638"/>
      <c r="JDQ1" s="638"/>
      <c r="JDR1" s="638"/>
      <c r="JDS1" s="638"/>
      <c r="JDT1" s="638"/>
      <c r="JDU1" s="638"/>
      <c r="JDV1" s="638"/>
      <c r="JDW1" s="638"/>
      <c r="JDX1" s="638"/>
      <c r="JDY1" s="638"/>
      <c r="JDZ1" s="638"/>
      <c r="JEA1" s="638"/>
      <c r="JEB1" s="638"/>
      <c r="JEC1" s="638"/>
      <c r="JED1" s="638"/>
      <c r="JEE1" s="638"/>
      <c r="JEF1" s="638"/>
      <c r="JEG1" s="638"/>
      <c r="JEH1" s="638"/>
      <c r="JEI1" s="638"/>
      <c r="JEJ1" s="638"/>
      <c r="JEK1" s="638"/>
      <c r="JEL1" s="638"/>
      <c r="JEM1" s="638"/>
      <c r="JEN1" s="638"/>
      <c r="JEO1" s="638"/>
      <c r="JEP1" s="638"/>
      <c r="JEQ1" s="638"/>
      <c r="JER1" s="638"/>
      <c r="JES1" s="638"/>
      <c r="JET1" s="638"/>
      <c r="JEU1" s="638"/>
      <c r="JEV1" s="638"/>
      <c r="JEW1" s="638"/>
      <c r="JEX1" s="638"/>
      <c r="JEY1" s="638"/>
      <c r="JEZ1" s="638"/>
      <c r="JFA1" s="638"/>
      <c r="JFB1" s="638"/>
      <c r="JFC1" s="638"/>
      <c r="JFD1" s="638"/>
      <c r="JFE1" s="638"/>
      <c r="JFF1" s="638"/>
      <c r="JFG1" s="638"/>
      <c r="JFH1" s="638"/>
      <c r="JFI1" s="638"/>
      <c r="JFJ1" s="638"/>
      <c r="JFK1" s="638"/>
      <c r="JFL1" s="638"/>
      <c r="JFM1" s="638"/>
      <c r="JFN1" s="638"/>
      <c r="JFO1" s="638"/>
      <c r="JFP1" s="638"/>
      <c r="JFQ1" s="638"/>
      <c r="JFR1" s="638"/>
      <c r="JFS1" s="638"/>
      <c r="JFT1" s="638"/>
      <c r="JFU1" s="638"/>
      <c r="JFV1" s="638"/>
      <c r="JFW1" s="638"/>
      <c r="JFX1" s="638"/>
      <c r="JFY1" s="638"/>
      <c r="JFZ1" s="638"/>
      <c r="JGA1" s="638"/>
      <c r="JGB1" s="638"/>
      <c r="JGC1" s="638"/>
      <c r="JGD1" s="638"/>
      <c r="JGE1" s="638"/>
      <c r="JGF1" s="638"/>
      <c r="JGG1" s="638"/>
      <c r="JGH1" s="638"/>
      <c r="JGI1" s="638"/>
      <c r="JGJ1" s="638"/>
      <c r="JGK1" s="638"/>
      <c r="JGL1" s="638"/>
      <c r="JGM1" s="638"/>
      <c r="JGN1" s="638"/>
      <c r="JGO1" s="638"/>
      <c r="JGP1" s="638"/>
      <c r="JGQ1" s="638"/>
      <c r="JGR1" s="638"/>
      <c r="JGS1" s="638"/>
      <c r="JGT1" s="638"/>
      <c r="JGU1" s="638"/>
      <c r="JGV1" s="638"/>
      <c r="JGW1" s="638"/>
      <c r="JGX1" s="638"/>
      <c r="JGY1" s="638"/>
      <c r="JGZ1" s="638"/>
      <c r="JHA1" s="638"/>
      <c r="JHB1" s="638"/>
      <c r="JHC1" s="638"/>
      <c r="JHD1" s="638"/>
      <c r="JHE1" s="638"/>
      <c r="JHF1" s="638"/>
      <c r="JHG1" s="638"/>
      <c r="JHH1" s="638"/>
      <c r="JHI1" s="638"/>
      <c r="JHJ1" s="638"/>
      <c r="JHK1" s="638"/>
      <c r="JHL1" s="638"/>
      <c r="JHM1" s="638"/>
      <c r="JHN1" s="638"/>
      <c r="JHO1" s="638"/>
      <c r="JHP1" s="638"/>
      <c r="JHQ1" s="638"/>
      <c r="JHR1" s="638"/>
      <c r="JHS1" s="638"/>
      <c r="JHT1" s="638"/>
      <c r="JHU1" s="638"/>
      <c r="JHV1" s="638"/>
      <c r="JHW1" s="638"/>
      <c r="JHX1" s="638"/>
      <c r="JHY1" s="638"/>
      <c r="JHZ1" s="638"/>
      <c r="JIA1" s="638"/>
      <c r="JIB1" s="638"/>
      <c r="JIC1" s="638"/>
      <c r="JID1" s="638"/>
      <c r="JIE1" s="638"/>
      <c r="JIF1" s="638"/>
      <c r="JIG1" s="638"/>
      <c r="JIH1" s="638"/>
      <c r="JII1" s="638"/>
      <c r="JIJ1" s="638"/>
      <c r="JIK1" s="638"/>
      <c r="JIL1" s="638"/>
      <c r="JIM1" s="638"/>
      <c r="JIN1" s="638"/>
      <c r="JIO1" s="638"/>
      <c r="JIP1" s="638"/>
      <c r="JIQ1" s="638"/>
      <c r="JIR1" s="638"/>
      <c r="JIS1" s="638"/>
      <c r="JIT1" s="638"/>
      <c r="JIU1" s="638"/>
      <c r="JIV1" s="638"/>
      <c r="JIW1" s="638"/>
      <c r="JIX1" s="638"/>
      <c r="JIY1" s="638"/>
      <c r="JIZ1" s="638"/>
      <c r="JJA1" s="638"/>
      <c r="JJB1" s="638"/>
      <c r="JJC1" s="638"/>
      <c r="JJD1" s="638"/>
      <c r="JJE1" s="638"/>
      <c r="JJF1" s="638"/>
      <c r="JJG1" s="638"/>
      <c r="JJH1" s="638"/>
      <c r="JJI1" s="638"/>
      <c r="JJJ1" s="638"/>
      <c r="JJK1" s="638"/>
      <c r="JJL1" s="638"/>
      <c r="JJM1" s="638"/>
      <c r="JJN1" s="638"/>
      <c r="JJO1" s="638"/>
      <c r="JJP1" s="638"/>
      <c r="JJQ1" s="638"/>
      <c r="JJR1" s="638"/>
      <c r="JJS1" s="638"/>
      <c r="JJT1" s="638"/>
      <c r="JJU1" s="638"/>
      <c r="JJV1" s="638"/>
      <c r="JJW1" s="638"/>
      <c r="JJX1" s="638"/>
      <c r="JJY1" s="638"/>
      <c r="JJZ1" s="638"/>
      <c r="JKA1" s="638"/>
      <c r="JKB1" s="638"/>
      <c r="JKC1" s="638"/>
      <c r="JKD1" s="638"/>
      <c r="JKE1" s="638"/>
      <c r="JKF1" s="638"/>
      <c r="JKG1" s="638"/>
      <c r="JKH1" s="638"/>
      <c r="JKI1" s="638"/>
      <c r="JKJ1" s="638"/>
      <c r="JKK1" s="638"/>
      <c r="JKL1" s="638"/>
      <c r="JKM1" s="638"/>
      <c r="JKN1" s="638"/>
      <c r="JKO1" s="638"/>
      <c r="JKP1" s="638"/>
      <c r="JKQ1" s="638"/>
      <c r="JKR1" s="638"/>
      <c r="JKS1" s="638"/>
      <c r="JKT1" s="638"/>
      <c r="JKU1" s="638"/>
      <c r="JKV1" s="638"/>
      <c r="JKW1" s="638"/>
      <c r="JKX1" s="638"/>
      <c r="JKY1" s="638"/>
      <c r="JKZ1" s="638"/>
      <c r="JLA1" s="638"/>
      <c r="JLB1" s="638"/>
      <c r="JLC1" s="638"/>
      <c r="JLD1" s="638"/>
      <c r="JLE1" s="638"/>
      <c r="JLF1" s="638"/>
      <c r="JLG1" s="638"/>
      <c r="JLH1" s="638"/>
      <c r="JLI1" s="638"/>
      <c r="JLJ1" s="638"/>
      <c r="JLK1" s="638"/>
      <c r="JLL1" s="638"/>
      <c r="JLM1" s="638"/>
      <c r="JLN1" s="638"/>
      <c r="JLO1" s="638"/>
      <c r="JLP1" s="638"/>
      <c r="JLQ1" s="638"/>
      <c r="JLR1" s="638"/>
      <c r="JLS1" s="638"/>
      <c r="JLT1" s="638"/>
      <c r="JLU1" s="638"/>
      <c r="JLV1" s="638"/>
      <c r="JLW1" s="638"/>
      <c r="JLX1" s="638"/>
      <c r="JLY1" s="638"/>
      <c r="JLZ1" s="638"/>
      <c r="JMA1" s="638"/>
      <c r="JMB1" s="638"/>
      <c r="JMC1" s="638"/>
      <c r="JMD1" s="638"/>
      <c r="JME1" s="638"/>
      <c r="JMF1" s="638"/>
      <c r="JMG1" s="638"/>
      <c r="JMH1" s="638"/>
      <c r="JMI1" s="638"/>
      <c r="JMJ1" s="638"/>
      <c r="JMK1" s="638"/>
      <c r="JML1" s="638"/>
      <c r="JMM1" s="638"/>
      <c r="JMN1" s="638"/>
      <c r="JMO1" s="638"/>
      <c r="JMP1" s="638"/>
      <c r="JMQ1" s="638"/>
      <c r="JMR1" s="638"/>
      <c r="JMS1" s="638"/>
      <c r="JMT1" s="638"/>
      <c r="JMU1" s="638"/>
      <c r="JMV1" s="638"/>
      <c r="JMW1" s="638"/>
      <c r="JMX1" s="638"/>
      <c r="JMY1" s="638"/>
      <c r="JMZ1" s="638"/>
      <c r="JNA1" s="638"/>
      <c r="JNB1" s="638"/>
      <c r="JNC1" s="638"/>
      <c r="JND1" s="638"/>
      <c r="JNE1" s="638"/>
      <c r="JNF1" s="638"/>
      <c r="JNG1" s="638"/>
      <c r="JNH1" s="638"/>
      <c r="JNI1" s="638"/>
      <c r="JNJ1" s="638"/>
      <c r="JNK1" s="638"/>
      <c r="JNL1" s="638"/>
      <c r="JNM1" s="638"/>
      <c r="JNN1" s="638"/>
      <c r="JNO1" s="638"/>
      <c r="JNP1" s="638"/>
      <c r="JNQ1" s="638"/>
      <c r="JNR1" s="638"/>
      <c r="JNS1" s="638"/>
      <c r="JNT1" s="638"/>
      <c r="JNU1" s="638"/>
      <c r="JNV1" s="638"/>
      <c r="JNW1" s="638"/>
      <c r="JNX1" s="638"/>
      <c r="JNY1" s="638"/>
      <c r="JNZ1" s="638"/>
      <c r="JOA1" s="638"/>
      <c r="JOB1" s="638"/>
      <c r="JOC1" s="638"/>
      <c r="JOD1" s="638"/>
      <c r="JOE1" s="638"/>
      <c r="JOF1" s="638"/>
      <c r="JOG1" s="638"/>
      <c r="JOH1" s="638"/>
      <c r="JOI1" s="638"/>
      <c r="JOJ1" s="638"/>
      <c r="JOK1" s="638"/>
      <c r="JOL1" s="638"/>
      <c r="JOM1" s="638"/>
      <c r="JON1" s="638"/>
      <c r="JOO1" s="638"/>
      <c r="JOP1" s="638"/>
      <c r="JOQ1" s="638"/>
      <c r="JOR1" s="638"/>
      <c r="JOS1" s="638"/>
      <c r="JOT1" s="638"/>
      <c r="JOU1" s="638"/>
      <c r="JOV1" s="638"/>
      <c r="JOW1" s="638"/>
      <c r="JOX1" s="638"/>
      <c r="JOY1" s="638"/>
      <c r="JOZ1" s="638"/>
      <c r="JPA1" s="638"/>
      <c r="JPB1" s="638"/>
      <c r="JPC1" s="638"/>
      <c r="JPD1" s="638"/>
      <c r="JPE1" s="638"/>
      <c r="JPF1" s="638"/>
      <c r="JPG1" s="638"/>
      <c r="JPH1" s="638"/>
      <c r="JPI1" s="638"/>
      <c r="JPJ1" s="638"/>
      <c r="JPK1" s="638"/>
      <c r="JPL1" s="638"/>
      <c r="JPM1" s="638"/>
      <c r="JPN1" s="638"/>
      <c r="JPO1" s="638"/>
      <c r="JPP1" s="638"/>
      <c r="JPQ1" s="638"/>
      <c r="JPR1" s="638"/>
      <c r="JPS1" s="638"/>
      <c r="JPT1" s="638"/>
      <c r="JPU1" s="638"/>
      <c r="JPV1" s="638"/>
      <c r="JPW1" s="638"/>
      <c r="JPX1" s="638"/>
      <c r="JPY1" s="638"/>
      <c r="JPZ1" s="638"/>
      <c r="JQA1" s="638"/>
      <c r="JQB1" s="638"/>
      <c r="JQC1" s="638"/>
      <c r="JQD1" s="638"/>
      <c r="JQE1" s="638"/>
      <c r="JQF1" s="638"/>
      <c r="JQG1" s="638"/>
      <c r="JQH1" s="638"/>
      <c r="JQI1" s="638"/>
      <c r="JQJ1" s="638"/>
      <c r="JQK1" s="638"/>
      <c r="JQL1" s="638"/>
      <c r="JQM1" s="638"/>
      <c r="JQN1" s="638"/>
      <c r="JQO1" s="638"/>
      <c r="JQP1" s="638"/>
      <c r="JQQ1" s="638"/>
      <c r="JQR1" s="638"/>
      <c r="JQS1" s="638"/>
      <c r="JQT1" s="638"/>
      <c r="JQU1" s="638"/>
      <c r="JQV1" s="638"/>
      <c r="JQW1" s="638"/>
      <c r="JQX1" s="638"/>
      <c r="JQY1" s="638"/>
      <c r="JQZ1" s="638"/>
      <c r="JRA1" s="638"/>
      <c r="JRB1" s="638"/>
      <c r="JRC1" s="638"/>
      <c r="JRD1" s="638"/>
      <c r="JRE1" s="638"/>
      <c r="JRF1" s="638"/>
      <c r="JRG1" s="638"/>
      <c r="JRH1" s="638"/>
      <c r="JRI1" s="638"/>
      <c r="JRJ1" s="638"/>
      <c r="JRK1" s="638"/>
      <c r="JRL1" s="638"/>
      <c r="JRM1" s="638"/>
      <c r="JRN1" s="638"/>
      <c r="JRO1" s="638"/>
      <c r="JRP1" s="638"/>
      <c r="JRQ1" s="638"/>
      <c r="JRR1" s="638"/>
      <c r="JRS1" s="638"/>
      <c r="JRT1" s="638"/>
      <c r="JRU1" s="638"/>
      <c r="JRV1" s="638"/>
      <c r="JRW1" s="638"/>
      <c r="JRX1" s="638"/>
      <c r="JRY1" s="638"/>
      <c r="JRZ1" s="638"/>
      <c r="JSA1" s="638"/>
      <c r="JSB1" s="638"/>
      <c r="JSC1" s="638"/>
      <c r="JSD1" s="638"/>
      <c r="JSE1" s="638"/>
      <c r="JSF1" s="638"/>
      <c r="JSG1" s="638"/>
      <c r="JSH1" s="638"/>
      <c r="JSI1" s="638"/>
      <c r="JSJ1" s="638"/>
      <c r="JSK1" s="638"/>
      <c r="JSL1" s="638"/>
      <c r="JSM1" s="638"/>
      <c r="JSN1" s="638"/>
      <c r="JSO1" s="638"/>
      <c r="JSP1" s="638"/>
      <c r="JSQ1" s="638"/>
      <c r="JSR1" s="638"/>
      <c r="JSS1" s="638"/>
      <c r="JST1" s="638"/>
      <c r="JSU1" s="638"/>
      <c r="JSV1" s="638"/>
      <c r="JSW1" s="638"/>
      <c r="JSX1" s="638"/>
      <c r="JSY1" s="638"/>
      <c r="JSZ1" s="638"/>
      <c r="JTA1" s="638"/>
      <c r="JTB1" s="638"/>
      <c r="JTC1" s="638"/>
      <c r="JTD1" s="638"/>
      <c r="JTE1" s="638"/>
      <c r="JTF1" s="638"/>
      <c r="JTG1" s="638"/>
      <c r="JTH1" s="638"/>
      <c r="JTI1" s="638"/>
      <c r="JTJ1" s="638"/>
      <c r="JTK1" s="638"/>
      <c r="JTL1" s="638"/>
      <c r="JTM1" s="638"/>
      <c r="JTN1" s="638"/>
      <c r="JTO1" s="638"/>
      <c r="JTP1" s="638"/>
      <c r="JTQ1" s="638"/>
      <c r="JTR1" s="638"/>
      <c r="JTS1" s="638"/>
      <c r="JTT1" s="638"/>
      <c r="JTU1" s="638"/>
      <c r="JTV1" s="638"/>
      <c r="JTW1" s="638"/>
      <c r="JTX1" s="638"/>
      <c r="JTY1" s="638"/>
      <c r="JTZ1" s="638"/>
      <c r="JUA1" s="638"/>
      <c r="JUB1" s="638"/>
      <c r="JUC1" s="638"/>
      <c r="JUD1" s="638"/>
      <c r="JUE1" s="638"/>
      <c r="JUF1" s="638"/>
      <c r="JUG1" s="638"/>
      <c r="JUH1" s="638"/>
      <c r="JUI1" s="638"/>
      <c r="JUJ1" s="638"/>
      <c r="JUK1" s="638"/>
      <c r="JUL1" s="638"/>
      <c r="JUM1" s="638"/>
      <c r="JUN1" s="638"/>
      <c r="JUO1" s="638"/>
      <c r="JUP1" s="638"/>
      <c r="JUQ1" s="638"/>
      <c r="JUR1" s="638"/>
      <c r="JUS1" s="638"/>
      <c r="JUT1" s="638"/>
      <c r="JUU1" s="638"/>
      <c r="JUV1" s="638"/>
      <c r="JUW1" s="638"/>
      <c r="JUX1" s="638"/>
      <c r="JUY1" s="638"/>
      <c r="JUZ1" s="638"/>
      <c r="JVA1" s="638"/>
      <c r="JVB1" s="638"/>
      <c r="JVC1" s="638"/>
      <c r="JVD1" s="638"/>
      <c r="JVE1" s="638"/>
      <c r="JVF1" s="638"/>
      <c r="JVG1" s="638"/>
      <c r="JVH1" s="638"/>
      <c r="JVI1" s="638"/>
      <c r="JVJ1" s="638"/>
      <c r="JVK1" s="638"/>
      <c r="JVL1" s="638"/>
      <c r="JVM1" s="638"/>
      <c r="JVN1" s="638"/>
      <c r="JVO1" s="638"/>
      <c r="JVP1" s="638"/>
      <c r="JVQ1" s="638"/>
      <c r="JVR1" s="638"/>
      <c r="JVS1" s="638"/>
      <c r="JVT1" s="638"/>
      <c r="JVU1" s="638"/>
      <c r="JVV1" s="638"/>
      <c r="JVW1" s="638"/>
      <c r="JVX1" s="638"/>
      <c r="JVY1" s="638"/>
      <c r="JVZ1" s="638"/>
      <c r="JWA1" s="638"/>
      <c r="JWB1" s="638"/>
      <c r="JWC1" s="638"/>
      <c r="JWD1" s="638"/>
      <c r="JWE1" s="638"/>
      <c r="JWF1" s="638"/>
      <c r="JWG1" s="638"/>
      <c r="JWH1" s="638"/>
      <c r="JWI1" s="638"/>
      <c r="JWJ1" s="638"/>
      <c r="JWK1" s="638"/>
      <c r="JWL1" s="638"/>
      <c r="JWM1" s="638"/>
      <c r="JWN1" s="638"/>
      <c r="JWO1" s="638"/>
      <c r="JWP1" s="638"/>
      <c r="JWQ1" s="638"/>
      <c r="JWR1" s="638"/>
      <c r="JWS1" s="638"/>
      <c r="JWT1" s="638"/>
      <c r="JWU1" s="638"/>
      <c r="JWV1" s="638"/>
      <c r="JWW1" s="638"/>
      <c r="JWX1" s="638"/>
      <c r="JWY1" s="638"/>
      <c r="JWZ1" s="638"/>
      <c r="JXA1" s="638"/>
      <c r="JXB1" s="638"/>
      <c r="JXC1" s="638"/>
      <c r="JXD1" s="638"/>
      <c r="JXE1" s="638"/>
      <c r="JXF1" s="638"/>
      <c r="JXG1" s="638"/>
      <c r="JXH1" s="638"/>
      <c r="JXI1" s="638"/>
      <c r="JXJ1" s="638"/>
      <c r="JXK1" s="638"/>
      <c r="JXL1" s="638"/>
      <c r="JXM1" s="638"/>
      <c r="JXN1" s="638"/>
      <c r="JXO1" s="638"/>
      <c r="JXP1" s="638"/>
      <c r="JXQ1" s="638"/>
      <c r="JXR1" s="638"/>
      <c r="JXS1" s="638"/>
      <c r="JXT1" s="638"/>
      <c r="JXU1" s="638"/>
      <c r="JXV1" s="638"/>
      <c r="JXW1" s="638"/>
      <c r="JXX1" s="638"/>
      <c r="JXY1" s="638"/>
      <c r="JXZ1" s="638"/>
      <c r="JYA1" s="638"/>
      <c r="JYB1" s="638"/>
      <c r="JYC1" s="638"/>
      <c r="JYD1" s="638"/>
      <c r="JYE1" s="638"/>
      <c r="JYF1" s="638"/>
      <c r="JYG1" s="638"/>
      <c r="JYH1" s="638"/>
      <c r="JYI1" s="638"/>
      <c r="JYJ1" s="638"/>
      <c r="JYK1" s="638"/>
      <c r="JYL1" s="638"/>
      <c r="JYM1" s="638"/>
      <c r="JYN1" s="638"/>
      <c r="JYO1" s="638"/>
      <c r="JYP1" s="638"/>
      <c r="JYQ1" s="638"/>
      <c r="JYR1" s="638"/>
      <c r="JYS1" s="638"/>
      <c r="JYT1" s="638"/>
      <c r="JYU1" s="638"/>
      <c r="JYV1" s="638"/>
      <c r="JYW1" s="638"/>
      <c r="JYX1" s="638"/>
      <c r="JYY1" s="638"/>
      <c r="JYZ1" s="638"/>
      <c r="JZA1" s="638"/>
      <c r="JZB1" s="638"/>
      <c r="JZC1" s="638"/>
      <c r="JZD1" s="638"/>
      <c r="JZE1" s="638"/>
      <c r="JZF1" s="638"/>
      <c r="JZG1" s="638"/>
      <c r="JZH1" s="638"/>
      <c r="JZI1" s="638"/>
      <c r="JZJ1" s="638"/>
      <c r="JZK1" s="638"/>
      <c r="JZL1" s="638"/>
      <c r="JZM1" s="638"/>
      <c r="JZN1" s="638"/>
      <c r="JZO1" s="638"/>
      <c r="JZP1" s="638"/>
      <c r="JZQ1" s="638"/>
      <c r="JZR1" s="638"/>
      <c r="JZS1" s="638"/>
      <c r="JZT1" s="638"/>
      <c r="JZU1" s="638"/>
      <c r="JZV1" s="638"/>
      <c r="JZW1" s="638"/>
      <c r="JZX1" s="638"/>
      <c r="JZY1" s="638"/>
      <c r="JZZ1" s="638"/>
      <c r="KAA1" s="638"/>
      <c r="KAB1" s="638"/>
      <c r="KAC1" s="638"/>
      <c r="KAD1" s="638"/>
      <c r="KAE1" s="638"/>
      <c r="KAF1" s="638"/>
      <c r="KAG1" s="638"/>
      <c r="KAH1" s="638"/>
      <c r="KAI1" s="638"/>
      <c r="KAJ1" s="638"/>
      <c r="KAK1" s="638"/>
      <c r="KAL1" s="638"/>
      <c r="KAM1" s="638"/>
      <c r="KAN1" s="638"/>
      <c r="KAO1" s="638"/>
      <c r="KAP1" s="638"/>
      <c r="KAQ1" s="638"/>
      <c r="KAR1" s="638"/>
      <c r="KAS1" s="638"/>
      <c r="KAT1" s="638"/>
      <c r="KAU1" s="638"/>
      <c r="KAV1" s="638"/>
      <c r="KAW1" s="638"/>
      <c r="KAX1" s="638"/>
      <c r="KAY1" s="638"/>
      <c r="KAZ1" s="638"/>
      <c r="KBA1" s="638"/>
      <c r="KBB1" s="638"/>
      <c r="KBC1" s="638"/>
      <c r="KBD1" s="638"/>
      <c r="KBE1" s="638"/>
      <c r="KBF1" s="638"/>
      <c r="KBG1" s="638"/>
      <c r="KBH1" s="638"/>
      <c r="KBI1" s="638"/>
      <c r="KBJ1" s="638"/>
      <c r="KBK1" s="638"/>
      <c r="KBL1" s="638"/>
      <c r="KBM1" s="638"/>
      <c r="KBN1" s="638"/>
      <c r="KBO1" s="638"/>
      <c r="KBP1" s="638"/>
      <c r="KBQ1" s="638"/>
      <c r="KBR1" s="638"/>
      <c r="KBS1" s="638"/>
      <c r="KBT1" s="638"/>
      <c r="KBU1" s="638"/>
      <c r="KBV1" s="638"/>
      <c r="KBW1" s="638"/>
      <c r="KBX1" s="638"/>
      <c r="KBY1" s="638"/>
      <c r="KBZ1" s="638"/>
      <c r="KCA1" s="638"/>
      <c r="KCB1" s="638"/>
      <c r="KCC1" s="638"/>
      <c r="KCD1" s="638"/>
      <c r="KCE1" s="638"/>
      <c r="KCF1" s="638"/>
      <c r="KCG1" s="638"/>
      <c r="KCH1" s="638"/>
      <c r="KCI1" s="638"/>
      <c r="KCJ1" s="638"/>
      <c r="KCK1" s="638"/>
      <c r="KCL1" s="638"/>
      <c r="KCM1" s="638"/>
      <c r="KCN1" s="638"/>
      <c r="KCO1" s="638"/>
      <c r="KCP1" s="638"/>
      <c r="KCQ1" s="638"/>
      <c r="KCR1" s="638"/>
      <c r="KCS1" s="638"/>
      <c r="KCT1" s="638"/>
      <c r="KCU1" s="638"/>
      <c r="KCV1" s="638"/>
      <c r="KCW1" s="638"/>
      <c r="KCX1" s="638"/>
      <c r="KCY1" s="638"/>
      <c r="KCZ1" s="638"/>
      <c r="KDA1" s="638"/>
      <c r="KDB1" s="638"/>
      <c r="KDC1" s="638"/>
      <c r="KDD1" s="638"/>
      <c r="KDE1" s="638"/>
      <c r="KDF1" s="638"/>
      <c r="KDG1" s="638"/>
      <c r="KDH1" s="638"/>
      <c r="KDI1" s="638"/>
      <c r="KDJ1" s="638"/>
      <c r="KDK1" s="638"/>
      <c r="KDL1" s="638"/>
      <c r="KDM1" s="638"/>
      <c r="KDN1" s="638"/>
      <c r="KDO1" s="638"/>
      <c r="KDP1" s="638"/>
      <c r="KDQ1" s="638"/>
      <c r="KDR1" s="638"/>
      <c r="KDS1" s="638"/>
      <c r="KDT1" s="638"/>
      <c r="KDU1" s="638"/>
      <c r="KDV1" s="638"/>
      <c r="KDW1" s="638"/>
      <c r="KDX1" s="638"/>
      <c r="KDY1" s="638"/>
      <c r="KDZ1" s="638"/>
      <c r="KEA1" s="638"/>
      <c r="KEB1" s="638"/>
      <c r="KEC1" s="638"/>
      <c r="KED1" s="638"/>
      <c r="KEE1" s="638"/>
      <c r="KEF1" s="638"/>
      <c r="KEG1" s="638"/>
      <c r="KEH1" s="638"/>
      <c r="KEI1" s="638"/>
      <c r="KEJ1" s="638"/>
      <c r="KEK1" s="638"/>
      <c r="KEL1" s="638"/>
      <c r="KEM1" s="638"/>
      <c r="KEN1" s="638"/>
      <c r="KEO1" s="638"/>
      <c r="KEP1" s="638"/>
      <c r="KEQ1" s="638"/>
      <c r="KER1" s="638"/>
      <c r="KES1" s="638"/>
      <c r="KET1" s="638"/>
      <c r="KEU1" s="638"/>
      <c r="KEV1" s="638"/>
      <c r="KEW1" s="638"/>
      <c r="KEX1" s="638"/>
      <c r="KEY1" s="638"/>
      <c r="KEZ1" s="638"/>
      <c r="KFA1" s="638"/>
      <c r="KFB1" s="638"/>
      <c r="KFC1" s="638"/>
      <c r="KFD1" s="638"/>
      <c r="KFE1" s="638"/>
      <c r="KFF1" s="638"/>
      <c r="KFG1" s="638"/>
      <c r="KFH1" s="638"/>
      <c r="KFI1" s="638"/>
      <c r="KFJ1" s="638"/>
      <c r="KFK1" s="638"/>
      <c r="KFL1" s="638"/>
      <c r="KFM1" s="638"/>
      <c r="KFN1" s="638"/>
      <c r="KFO1" s="638"/>
      <c r="KFP1" s="638"/>
      <c r="KFQ1" s="638"/>
      <c r="KFR1" s="638"/>
      <c r="KFS1" s="638"/>
      <c r="KFT1" s="638"/>
      <c r="KFU1" s="638"/>
      <c r="KFV1" s="638"/>
      <c r="KFW1" s="638"/>
      <c r="KFX1" s="638"/>
      <c r="KFY1" s="638"/>
      <c r="KFZ1" s="638"/>
      <c r="KGA1" s="638"/>
      <c r="KGB1" s="638"/>
      <c r="KGC1" s="638"/>
      <c r="KGD1" s="638"/>
      <c r="KGE1" s="638"/>
      <c r="KGF1" s="638"/>
      <c r="KGG1" s="638"/>
      <c r="KGH1" s="638"/>
      <c r="KGI1" s="638"/>
      <c r="KGJ1" s="638"/>
      <c r="KGK1" s="638"/>
      <c r="KGL1" s="638"/>
      <c r="KGM1" s="638"/>
      <c r="KGN1" s="638"/>
      <c r="KGO1" s="638"/>
      <c r="KGP1" s="638"/>
      <c r="KGQ1" s="638"/>
      <c r="KGR1" s="638"/>
      <c r="KGS1" s="638"/>
      <c r="KGT1" s="638"/>
      <c r="KGU1" s="638"/>
      <c r="KGV1" s="638"/>
      <c r="KGW1" s="638"/>
      <c r="KGX1" s="638"/>
      <c r="KGY1" s="638"/>
      <c r="KGZ1" s="638"/>
      <c r="KHA1" s="638"/>
      <c r="KHB1" s="638"/>
      <c r="KHC1" s="638"/>
      <c r="KHD1" s="638"/>
      <c r="KHE1" s="638"/>
      <c r="KHF1" s="638"/>
      <c r="KHG1" s="638"/>
      <c r="KHH1" s="638"/>
      <c r="KHI1" s="638"/>
      <c r="KHJ1" s="638"/>
      <c r="KHK1" s="638"/>
      <c r="KHL1" s="638"/>
      <c r="KHM1" s="638"/>
      <c r="KHN1" s="638"/>
      <c r="KHO1" s="638"/>
      <c r="KHP1" s="638"/>
      <c r="KHQ1" s="638"/>
      <c r="KHR1" s="638"/>
      <c r="KHS1" s="638"/>
      <c r="KHT1" s="638"/>
      <c r="KHU1" s="638"/>
      <c r="KHV1" s="638"/>
      <c r="KHW1" s="638"/>
      <c r="KHX1" s="638"/>
      <c r="KHY1" s="638"/>
      <c r="KHZ1" s="638"/>
      <c r="KIA1" s="638"/>
      <c r="KIB1" s="638"/>
      <c r="KIC1" s="638"/>
      <c r="KID1" s="638"/>
      <c r="KIE1" s="638"/>
      <c r="KIF1" s="638"/>
      <c r="KIG1" s="638"/>
      <c r="KIH1" s="638"/>
      <c r="KII1" s="638"/>
      <c r="KIJ1" s="638"/>
      <c r="KIK1" s="638"/>
      <c r="KIL1" s="638"/>
      <c r="KIM1" s="638"/>
      <c r="KIN1" s="638"/>
      <c r="KIO1" s="638"/>
      <c r="KIP1" s="638"/>
      <c r="KIQ1" s="638"/>
      <c r="KIR1" s="638"/>
      <c r="KIS1" s="638"/>
      <c r="KIT1" s="638"/>
      <c r="KIU1" s="638"/>
      <c r="KIV1" s="638"/>
      <c r="KIW1" s="638"/>
      <c r="KIX1" s="638"/>
      <c r="KIY1" s="638"/>
      <c r="KIZ1" s="638"/>
      <c r="KJA1" s="638"/>
      <c r="KJB1" s="638"/>
      <c r="KJC1" s="638"/>
      <c r="KJD1" s="638"/>
      <c r="KJE1" s="638"/>
      <c r="KJF1" s="638"/>
      <c r="KJG1" s="638"/>
      <c r="KJH1" s="638"/>
      <c r="KJI1" s="638"/>
      <c r="KJJ1" s="638"/>
      <c r="KJK1" s="638"/>
      <c r="KJL1" s="638"/>
      <c r="KJM1" s="638"/>
      <c r="KJN1" s="638"/>
      <c r="KJO1" s="638"/>
      <c r="KJP1" s="638"/>
      <c r="KJQ1" s="638"/>
      <c r="KJR1" s="638"/>
      <c r="KJS1" s="638"/>
      <c r="KJT1" s="638"/>
      <c r="KJU1" s="638"/>
      <c r="KJV1" s="638"/>
      <c r="KJW1" s="638"/>
      <c r="KJX1" s="638"/>
      <c r="KJY1" s="638"/>
      <c r="KJZ1" s="638"/>
      <c r="KKA1" s="638"/>
      <c r="KKB1" s="638"/>
      <c r="KKC1" s="638"/>
      <c r="KKD1" s="638"/>
      <c r="KKE1" s="638"/>
      <c r="KKF1" s="638"/>
      <c r="KKG1" s="638"/>
      <c r="KKH1" s="638"/>
      <c r="KKI1" s="638"/>
      <c r="KKJ1" s="638"/>
      <c r="KKK1" s="638"/>
      <c r="KKL1" s="638"/>
      <c r="KKM1" s="638"/>
      <c r="KKN1" s="638"/>
      <c r="KKO1" s="638"/>
      <c r="KKP1" s="638"/>
      <c r="KKQ1" s="638"/>
      <c r="KKR1" s="638"/>
      <c r="KKS1" s="638"/>
      <c r="KKT1" s="638"/>
      <c r="KKU1" s="638"/>
      <c r="KKV1" s="638"/>
      <c r="KKW1" s="638"/>
      <c r="KKX1" s="638"/>
      <c r="KKY1" s="638"/>
      <c r="KKZ1" s="638"/>
      <c r="KLA1" s="638"/>
      <c r="KLB1" s="638"/>
      <c r="KLC1" s="638"/>
      <c r="KLD1" s="638"/>
      <c r="KLE1" s="638"/>
      <c r="KLF1" s="638"/>
      <c r="KLG1" s="638"/>
      <c r="KLH1" s="638"/>
      <c r="KLI1" s="638"/>
      <c r="KLJ1" s="638"/>
      <c r="KLK1" s="638"/>
      <c r="KLL1" s="638"/>
      <c r="KLM1" s="638"/>
      <c r="KLN1" s="638"/>
      <c r="KLO1" s="638"/>
      <c r="KLP1" s="638"/>
      <c r="KLQ1" s="638"/>
      <c r="KLR1" s="638"/>
      <c r="KLS1" s="638"/>
      <c r="KLT1" s="638"/>
      <c r="KLU1" s="638"/>
      <c r="KLV1" s="638"/>
      <c r="KLW1" s="638"/>
      <c r="KLX1" s="638"/>
      <c r="KLY1" s="638"/>
      <c r="KLZ1" s="638"/>
      <c r="KMA1" s="638"/>
      <c r="KMB1" s="638"/>
      <c r="KMC1" s="638"/>
      <c r="KMD1" s="638"/>
      <c r="KME1" s="638"/>
      <c r="KMF1" s="638"/>
      <c r="KMG1" s="638"/>
      <c r="KMH1" s="638"/>
      <c r="KMI1" s="638"/>
      <c r="KMJ1" s="638"/>
      <c r="KMK1" s="638"/>
      <c r="KML1" s="638"/>
      <c r="KMM1" s="638"/>
      <c r="KMN1" s="638"/>
      <c r="KMO1" s="638"/>
      <c r="KMP1" s="638"/>
      <c r="KMQ1" s="638"/>
      <c r="KMR1" s="638"/>
      <c r="KMS1" s="638"/>
      <c r="KMT1" s="638"/>
      <c r="KMU1" s="638"/>
      <c r="KMV1" s="638"/>
      <c r="KMW1" s="638"/>
      <c r="KMX1" s="638"/>
      <c r="KMY1" s="638"/>
      <c r="KMZ1" s="638"/>
      <c r="KNA1" s="638"/>
      <c r="KNB1" s="638"/>
      <c r="KNC1" s="638"/>
      <c r="KND1" s="638"/>
      <c r="KNE1" s="638"/>
      <c r="KNF1" s="638"/>
      <c r="KNG1" s="638"/>
      <c r="KNH1" s="638"/>
      <c r="KNI1" s="638"/>
      <c r="KNJ1" s="638"/>
      <c r="KNK1" s="638"/>
      <c r="KNL1" s="638"/>
      <c r="KNM1" s="638"/>
      <c r="KNN1" s="638"/>
      <c r="KNO1" s="638"/>
      <c r="KNP1" s="638"/>
      <c r="KNQ1" s="638"/>
      <c r="KNR1" s="638"/>
      <c r="KNS1" s="638"/>
      <c r="KNT1" s="638"/>
      <c r="KNU1" s="638"/>
      <c r="KNV1" s="638"/>
      <c r="KNW1" s="638"/>
      <c r="KNX1" s="638"/>
      <c r="KNY1" s="638"/>
      <c r="KNZ1" s="638"/>
      <c r="KOA1" s="638"/>
      <c r="KOB1" s="638"/>
      <c r="KOC1" s="638"/>
      <c r="KOD1" s="638"/>
      <c r="KOE1" s="638"/>
      <c r="KOF1" s="638"/>
      <c r="KOG1" s="638"/>
      <c r="KOH1" s="638"/>
      <c r="KOI1" s="638"/>
      <c r="KOJ1" s="638"/>
      <c r="KOK1" s="638"/>
      <c r="KOL1" s="638"/>
      <c r="KOM1" s="638"/>
      <c r="KON1" s="638"/>
      <c r="KOO1" s="638"/>
      <c r="KOP1" s="638"/>
      <c r="KOQ1" s="638"/>
      <c r="KOR1" s="638"/>
      <c r="KOS1" s="638"/>
      <c r="KOT1" s="638"/>
      <c r="KOU1" s="638"/>
      <c r="KOV1" s="638"/>
      <c r="KOW1" s="638"/>
      <c r="KOX1" s="638"/>
      <c r="KOY1" s="638"/>
      <c r="KOZ1" s="638"/>
      <c r="KPA1" s="638"/>
      <c r="KPB1" s="638"/>
      <c r="KPC1" s="638"/>
      <c r="KPD1" s="638"/>
      <c r="KPE1" s="638"/>
      <c r="KPF1" s="638"/>
      <c r="KPG1" s="638"/>
      <c r="KPH1" s="638"/>
      <c r="KPI1" s="638"/>
      <c r="KPJ1" s="638"/>
      <c r="KPK1" s="638"/>
      <c r="KPL1" s="638"/>
      <c r="KPM1" s="638"/>
      <c r="KPN1" s="638"/>
      <c r="KPO1" s="638"/>
      <c r="KPP1" s="638"/>
      <c r="KPQ1" s="638"/>
      <c r="KPR1" s="638"/>
      <c r="KPS1" s="638"/>
      <c r="KPT1" s="638"/>
      <c r="KPU1" s="638"/>
      <c r="KPV1" s="638"/>
      <c r="KPW1" s="638"/>
      <c r="KPX1" s="638"/>
      <c r="KPY1" s="638"/>
      <c r="KPZ1" s="638"/>
      <c r="KQA1" s="638"/>
      <c r="KQB1" s="638"/>
      <c r="KQC1" s="638"/>
      <c r="KQD1" s="638"/>
      <c r="KQE1" s="638"/>
      <c r="KQF1" s="638"/>
      <c r="KQG1" s="638"/>
      <c r="KQH1" s="638"/>
      <c r="KQI1" s="638"/>
      <c r="KQJ1" s="638"/>
      <c r="KQK1" s="638"/>
      <c r="KQL1" s="638"/>
      <c r="KQM1" s="638"/>
      <c r="KQN1" s="638"/>
      <c r="KQO1" s="638"/>
      <c r="KQP1" s="638"/>
      <c r="KQQ1" s="638"/>
      <c r="KQR1" s="638"/>
      <c r="KQS1" s="638"/>
      <c r="KQT1" s="638"/>
      <c r="KQU1" s="638"/>
      <c r="KQV1" s="638"/>
      <c r="KQW1" s="638"/>
      <c r="KQX1" s="638"/>
      <c r="KQY1" s="638"/>
      <c r="KQZ1" s="638"/>
      <c r="KRA1" s="638"/>
      <c r="KRB1" s="638"/>
      <c r="KRC1" s="638"/>
      <c r="KRD1" s="638"/>
      <c r="KRE1" s="638"/>
      <c r="KRF1" s="638"/>
      <c r="KRG1" s="638"/>
      <c r="KRH1" s="638"/>
      <c r="KRI1" s="638"/>
      <c r="KRJ1" s="638"/>
      <c r="KRK1" s="638"/>
      <c r="KRL1" s="638"/>
      <c r="KRM1" s="638"/>
      <c r="KRN1" s="638"/>
      <c r="KRO1" s="638"/>
      <c r="KRP1" s="638"/>
      <c r="KRQ1" s="638"/>
      <c r="KRR1" s="638"/>
      <c r="KRS1" s="638"/>
      <c r="KRT1" s="638"/>
      <c r="KRU1" s="638"/>
      <c r="KRV1" s="638"/>
      <c r="KRW1" s="638"/>
      <c r="KRX1" s="638"/>
      <c r="KRY1" s="638"/>
      <c r="KRZ1" s="638"/>
      <c r="KSA1" s="638"/>
      <c r="KSB1" s="638"/>
      <c r="KSC1" s="638"/>
      <c r="KSD1" s="638"/>
      <c r="KSE1" s="638"/>
      <c r="KSF1" s="638"/>
      <c r="KSG1" s="638"/>
      <c r="KSH1" s="638"/>
      <c r="KSI1" s="638"/>
      <c r="KSJ1" s="638"/>
      <c r="KSK1" s="638"/>
      <c r="KSL1" s="638"/>
      <c r="KSM1" s="638"/>
      <c r="KSN1" s="638"/>
      <c r="KSO1" s="638"/>
      <c r="KSP1" s="638"/>
      <c r="KSQ1" s="638"/>
      <c r="KSR1" s="638"/>
      <c r="KSS1" s="638"/>
      <c r="KST1" s="638"/>
      <c r="KSU1" s="638"/>
      <c r="KSV1" s="638"/>
      <c r="KSW1" s="638"/>
      <c r="KSX1" s="638"/>
      <c r="KSY1" s="638"/>
      <c r="KSZ1" s="638"/>
      <c r="KTA1" s="638"/>
      <c r="KTB1" s="638"/>
      <c r="KTC1" s="638"/>
      <c r="KTD1" s="638"/>
      <c r="KTE1" s="638"/>
      <c r="KTF1" s="638"/>
      <c r="KTG1" s="638"/>
      <c r="KTH1" s="638"/>
      <c r="KTI1" s="638"/>
      <c r="KTJ1" s="638"/>
      <c r="KTK1" s="638"/>
      <c r="KTL1" s="638"/>
      <c r="KTM1" s="638"/>
      <c r="KTN1" s="638"/>
      <c r="KTO1" s="638"/>
      <c r="KTP1" s="638"/>
      <c r="KTQ1" s="638"/>
      <c r="KTR1" s="638"/>
      <c r="KTS1" s="638"/>
      <c r="KTT1" s="638"/>
      <c r="KTU1" s="638"/>
      <c r="KTV1" s="638"/>
      <c r="KTW1" s="638"/>
      <c r="KTX1" s="638"/>
      <c r="KTY1" s="638"/>
      <c r="KTZ1" s="638"/>
      <c r="KUA1" s="638"/>
      <c r="KUB1" s="638"/>
      <c r="KUC1" s="638"/>
      <c r="KUD1" s="638"/>
      <c r="KUE1" s="638"/>
      <c r="KUF1" s="638"/>
      <c r="KUG1" s="638"/>
      <c r="KUH1" s="638"/>
      <c r="KUI1" s="638"/>
      <c r="KUJ1" s="638"/>
      <c r="KUK1" s="638"/>
      <c r="KUL1" s="638"/>
      <c r="KUM1" s="638"/>
      <c r="KUN1" s="638"/>
      <c r="KUO1" s="638"/>
      <c r="KUP1" s="638"/>
      <c r="KUQ1" s="638"/>
      <c r="KUR1" s="638"/>
      <c r="KUS1" s="638"/>
      <c r="KUT1" s="638"/>
      <c r="KUU1" s="638"/>
      <c r="KUV1" s="638"/>
      <c r="KUW1" s="638"/>
      <c r="KUX1" s="638"/>
      <c r="KUY1" s="638"/>
      <c r="KUZ1" s="638"/>
      <c r="KVA1" s="638"/>
      <c r="KVB1" s="638"/>
      <c r="KVC1" s="638"/>
      <c r="KVD1" s="638"/>
      <c r="KVE1" s="638"/>
      <c r="KVF1" s="638"/>
      <c r="KVG1" s="638"/>
      <c r="KVH1" s="638"/>
      <c r="KVI1" s="638"/>
      <c r="KVJ1" s="638"/>
      <c r="KVK1" s="638"/>
      <c r="KVL1" s="638"/>
      <c r="KVM1" s="638"/>
      <c r="KVN1" s="638"/>
      <c r="KVO1" s="638"/>
      <c r="KVP1" s="638"/>
      <c r="KVQ1" s="638"/>
      <c r="KVR1" s="638"/>
      <c r="KVS1" s="638"/>
      <c r="KVT1" s="638"/>
      <c r="KVU1" s="638"/>
      <c r="KVV1" s="638"/>
      <c r="KVW1" s="638"/>
      <c r="KVX1" s="638"/>
      <c r="KVY1" s="638"/>
      <c r="KVZ1" s="638"/>
      <c r="KWA1" s="638"/>
      <c r="KWB1" s="638"/>
      <c r="KWC1" s="638"/>
      <c r="KWD1" s="638"/>
      <c r="KWE1" s="638"/>
      <c r="KWF1" s="638"/>
      <c r="KWG1" s="638"/>
      <c r="KWH1" s="638"/>
      <c r="KWI1" s="638"/>
      <c r="KWJ1" s="638"/>
      <c r="KWK1" s="638"/>
      <c r="KWL1" s="638"/>
      <c r="KWM1" s="638"/>
      <c r="KWN1" s="638"/>
      <c r="KWO1" s="638"/>
      <c r="KWP1" s="638"/>
      <c r="KWQ1" s="638"/>
      <c r="KWR1" s="638"/>
      <c r="KWS1" s="638"/>
      <c r="KWT1" s="638"/>
      <c r="KWU1" s="638"/>
      <c r="KWV1" s="638"/>
      <c r="KWW1" s="638"/>
      <c r="KWX1" s="638"/>
      <c r="KWY1" s="638"/>
      <c r="KWZ1" s="638"/>
      <c r="KXA1" s="638"/>
      <c r="KXB1" s="638"/>
      <c r="KXC1" s="638"/>
      <c r="KXD1" s="638"/>
      <c r="KXE1" s="638"/>
      <c r="KXF1" s="638"/>
      <c r="KXG1" s="638"/>
      <c r="KXH1" s="638"/>
      <c r="KXI1" s="638"/>
      <c r="KXJ1" s="638"/>
      <c r="KXK1" s="638"/>
      <c r="KXL1" s="638"/>
      <c r="KXM1" s="638"/>
      <c r="KXN1" s="638"/>
      <c r="KXO1" s="638"/>
      <c r="KXP1" s="638"/>
      <c r="KXQ1" s="638"/>
      <c r="KXR1" s="638"/>
      <c r="KXS1" s="638"/>
      <c r="KXT1" s="638"/>
      <c r="KXU1" s="638"/>
      <c r="KXV1" s="638"/>
      <c r="KXW1" s="638"/>
      <c r="KXX1" s="638"/>
      <c r="KXY1" s="638"/>
      <c r="KXZ1" s="638"/>
      <c r="KYA1" s="638"/>
      <c r="KYB1" s="638"/>
      <c r="KYC1" s="638"/>
      <c r="KYD1" s="638"/>
      <c r="KYE1" s="638"/>
      <c r="KYF1" s="638"/>
      <c r="KYG1" s="638"/>
      <c r="KYH1" s="638"/>
      <c r="KYI1" s="638"/>
      <c r="KYJ1" s="638"/>
      <c r="KYK1" s="638"/>
      <c r="KYL1" s="638"/>
      <c r="KYM1" s="638"/>
      <c r="KYN1" s="638"/>
      <c r="KYO1" s="638"/>
      <c r="KYP1" s="638"/>
      <c r="KYQ1" s="638"/>
      <c r="KYR1" s="638"/>
      <c r="KYS1" s="638"/>
      <c r="KYT1" s="638"/>
      <c r="KYU1" s="638"/>
      <c r="KYV1" s="638"/>
      <c r="KYW1" s="638"/>
      <c r="KYX1" s="638"/>
      <c r="KYY1" s="638"/>
      <c r="KYZ1" s="638"/>
      <c r="KZA1" s="638"/>
      <c r="KZB1" s="638"/>
      <c r="KZC1" s="638"/>
      <c r="KZD1" s="638"/>
      <c r="KZE1" s="638"/>
      <c r="KZF1" s="638"/>
      <c r="KZG1" s="638"/>
      <c r="KZH1" s="638"/>
      <c r="KZI1" s="638"/>
      <c r="KZJ1" s="638"/>
      <c r="KZK1" s="638"/>
      <c r="KZL1" s="638"/>
      <c r="KZM1" s="638"/>
      <c r="KZN1" s="638"/>
      <c r="KZO1" s="638"/>
      <c r="KZP1" s="638"/>
      <c r="KZQ1" s="638"/>
      <c r="KZR1" s="638"/>
      <c r="KZS1" s="638"/>
      <c r="KZT1" s="638"/>
      <c r="KZU1" s="638"/>
      <c r="KZV1" s="638"/>
      <c r="KZW1" s="638"/>
      <c r="KZX1" s="638"/>
      <c r="KZY1" s="638"/>
      <c r="KZZ1" s="638"/>
      <c r="LAA1" s="638"/>
      <c r="LAB1" s="638"/>
      <c r="LAC1" s="638"/>
      <c r="LAD1" s="638"/>
      <c r="LAE1" s="638"/>
      <c r="LAF1" s="638"/>
      <c r="LAG1" s="638"/>
      <c r="LAH1" s="638"/>
      <c r="LAI1" s="638"/>
      <c r="LAJ1" s="638"/>
      <c r="LAK1" s="638"/>
      <c r="LAL1" s="638"/>
      <c r="LAM1" s="638"/>
      <c r="LAN1" s="638"/>
      <c r="LAO1" s="638"/>
      <c r="LAP1" s="638"/>
      <c r="LAQ1" s="638"/>
      <c r="LAR1" s="638"/>
      <c r="LAS1" s="638"/>
      <c r="LAT1" s="638"/>
      <c r="LAU1" s="638"/>
      <c r="LAV1" s="638"/>
      <c r="LAW1" s="638"/>
      <c r="LAX1" s="638"/>
      <c r="LAY1" s="638"/>
      <c r="LAZ1" s="638"/>
      <c r="LBA1" s="638"/>
      <c r="LBB1" s="638"/>
      <c r="LBC1" s="638"/>
      <c r="LBD1" s="638"/>
      <c r="LBE1" s="638"/>
      <c r="LBF1" s="638"/>
      <c r="LBG1" s="638"/>
      <c r="LBH1" s="638"/>
      <c r="LBI1" s="638"/>
      <c r="LBJ1" s="638"/>
      <c r="LBK1" s="638"/>
      <c r="LBL1" s="638"/>
      <c r="LBM1" s="638"/>
      <c r="LBN1" s="638"/>
      <c r="LBO1" s="638"/>
      <c r="LBP1" s="638"/>
      <c r="LBQ1" s="638"/>
      <c r="LBR1" s="638"/>
      <c r="LBS1" s="638"/>
      <c r="LBT1" s="638"/>
      <c r="LBU1" s="638"/>
      <c r="LBV1" s="638"/>
      <c r="LBW1" s="638"/>
      <c r="LBX1" s="638"/>
      <c r="LBY1" s="638"/>
      <c r="LBZ1" s="638"/>
      <c r="LCA1" s="638"/>
      <c r="LCB1" s="638"/>
      <c r="LCC1" s="638"/>
      <c r="LCD1" s="638"/>
      <c r="LCE1" s="638"/>
      <c r="LCF1" s="638"/>
      <c r="LCG1" s="638"/>
      <c r="LCH1" s="638"/>
      <c r="LCI1" s="638"/>
      <c r="LCJ1" s="638"/>
      <c r="LCK1" s="638"/>
      <c r="LCL1" s="638"/>
      <c r="LCM1" s="638"/>
      <c r="LCN1" s="638"/>
      <c r="LCO1" s="638"/>
      <c r="LCP1" s="638"/>
      <c r="LCQ1" s="638"/>
      <c r="LCR1" s="638"/>
      <c r="LCS1" s="638"/>
      <c r="LCT1" s="638"/>
      <c r="LCU1" s="638"/>
      <c r="LCV1" s="638"/>
      <c r="LCW1" s="638"/>
      <c r="LCX1" s="638"/>
      <c r="LCY1" s="638"/>
      <c r="LCZ1" s="638"/>
      <c r="LDA1" s="638"/>
      <c r="LDB1" s="638"/>
      <c r="LDC1" s="638"/>
      <c r="LDD1" s="638"/>
      <c r="LDE1" s="638"/>
      <c r="LDF1" s="638"/>
      <c r="LDG1" s="638"/>
      <c r="LDH1" s="638"/>
      <c r="LDI1" s="638"/>
      <c r="LDJ1" s="638"/>
      <c r="LDK1" s="638"/>
      <c r="LDL1" s="638"/>
      <c r="LDM1" s="638"/>
      <c r="LDN1" s="638"/>
      <c r="LDO1" s="638"/>
      <c r="LDP1" s="638"/>
      <c r="LDQ1" s="638"/>
      <c r="LDR1" s="638"/>
      <c r="LDS1" s="638"/>
      <c r="LDT1" s="638"/>
      <c r="LDU1" s="638"/>
      <c r="LDV1" s="638"/>
      <c r="LDW1" s="638"/>
      <c r="LDX1" s="638"/>
      <c r="LDY1" s="638"/>
      <c r="LDZ1" s="638"/>
      <c r="LEA1" s="638"/>
      <c r="LEB1" s="638"/>
      <c r="LEC1" s="638"/>
      <c r="LED1" s="638"/>
      <c r="LEE1" s="638"/>
      <c r="LEF1" s="638"/>
      <c r="LEG1" s="638"/>
      <c r="LEH1" s="638"/>
      <c r="LEI1" s="638"/>
      <c r="LEJ1" s="638"/>
      <c r="LEK1" s="638"/>
      <c r="LEL1" s="638"/>
      <c r="LEM1" s="638"/>
      <c r="LEN1" s="638"/>
      <c r="LEO1" s="638"/>
      <c r="LEP1" s="638"/>
      <c r="LEQ1" s="638"/>
      <c r="LER1" s="638"/>
      <c r="LES1" s="638"/>
      <c r="LET1" s="638"/>
      <c r="LEU1" s="638"/>
      <c r="LEV1" s="638"/>
      <c r="LEW1" s="638"/>
      <c r="LEX1" s="638"/>
      <c r="LEY1" s="638"/>
      <c r="LEZ1" s="638"/>
      <c r="LFA1" s="638"/>
      <c r="LFB1" s="638"/>
      <c r="LFC1" s="638"/>
      <c r="LFD1" s="638"/>
      <c r="LFE1" s="638"/>
      <c r="LFF1" s="638"/>
      <c r="LFG1" s="638"/>
      <c r="LFH1" s="638"/>
      <c r="LFI1" s="638"/>
      <c r="LFJ1" s="638"/>
      <c r="LFK1" s="638"/>
      <c r="LFL1" s="638"/>
      <c r="LFM1" s="638"/>
      <c r="LFN1" s="638"/>
      <c r="LFO1" s="638"/>
      <c r="LFP1" s="638"/>
      <c r="LFQ1" s="638"/>
      <c r="LFR1" s="638"/>
      <c r="LFS1" s="638"/>
      <c r="LFT1" s="638"/>
      <c r="LFU1" s="638"/>
      <c r="LFV1" s="638"/>
      <c r="LFW1" s="638"/>
      <c r="LFX1" s="638"/>
      <c r="LFY1" s="638"/>
      <c r="LFZ1" s="638"/>
      <c r="LGA1" s="638"/>
      <c r="LGB1" s="638"/>
      <c r="LGC1" s="638"/>
      <c r="LGD1" s="638"/>
      <c r="LGE1" s="638"/>
      <c r="LGF1" s="638"/>
      <c r="LGG1" s="638"/>
      <c r="LGH1" s="638"/>
      <c r="LGI1" s="638"/>
      <c r="LGJ1" s="638"/>
      <c r="LGK1" s="638"/>
      <c r="LGL1" s="638"/>
      <c r="LGM1" s="638"/>
      <c r="LGN1" s="638"/>
      <c r="LGO1" s="638"/>
      <c r="LGP1" s="638"/>
      <c r="LGQ1" s="638"/>
      <c r="LGR1" s="638"/>
      <c r="LGS1" s="638"/>
      <c r="LGT1" s="638"/>
      <c r="LGU1" s="638"/>
      <c r="LGV1" s="638"/>
      <c r="LGW1" s="638"/>
      <c r="LGX1" s="638"/>
      <c r="LGY1" s="638"/>
      <c r="LGZ1" s="638"/>
      <c r="LHA1" s="638"/>
      <c r="LHB1" s="638"/>
      <c r="LHC1" s="638"/>
      <c r="LHD1" s="638"/>
      <c r="LHE1" s="638"/>
      <c r="LHF1" s="638"/>
      <c r="LHG1" s="638"/>
      <c r="LHH1" s="638"/>
      <c r="LHI1" s="638"/>
      <c r="LHJ1" s="638"/>
      <c r="LHK1" s="638"/>
      <c r="LHL1" s="638"/>
      <c r="LHM1" s="638"/>
      <c r="LHN1" s="638"/>
      <c r="LHO1" s="638"/>
      <c r="LHP1" s="638"/>
      <c r="LHQ1" s="638"/>
      <c r="LHR1" s="638"/>
      <c r="LHS1" s="638"/>
      <c r="LHT1" s="638"/>
      <c r="LHU1" s="638"/>
      <c r="LHV1" s="638"/>
      <c r="LHW1" s="638"/>
      <c r="LHX1" s="638"/>
      <c r="LHY1" s="638"/>
      <c r="LHZ1" s="638"/>
      <c r="LIA1" s="638"/>
      <c r="LIB1" s="638"/>
      <c r="LIC1" s="638"/>
      <c r="LID1" s="638"/>
      <c r="LIE1" s="638"/>
      <c r="LIF1" s="638"/>
      <c r="LIG1" s="638"/>
      <c r="LIH1" s="638"/>
      <c r="LII1" s="638"/>
      <c r="LIJ1" s="638"/>
      <c r="LIK1" s="638"/>
      <c r="LIL1" s="638"/>
      <c r="LIM1" s="638"/>
      <c r="LIN1" s="638"/>
      <c r="LIO1" s="638"/>
      <c r="LIP1" s="638"/>
      <c r="LIQ1" s="638"/>
      <c r="LIR1" s="638"/>
      <c r="LIS1" s="638"/>
      <c r="LIT1" s="638"/>
      <c r="LIU1" s="638"/>
      <c r="LIV1" s="638"/>
      <c r="LIW1" s="638"/>
      <c r="LIX1" s="638"/>
      <c r="LIY1" s="638"/>
      <c r="LIZ1" s="638"/>
      <c r="LJA1" s="638"/>
      <c r="LJB1" s="638"/>
      <c r="LJC1" s="638"/>
      <c r="LJD1" s="638"/>
      <c r="LJE1" s="638"/>
      <c r="LJF1" s="638"/>
      <c r="LJG1" s="638"/>
      <c r="LJH1" s="638"/>
      <c r="LJI1" s="638"/>
      <c r="LJJ1" s="638"/>
      <c r="LJK1" s="638"/>
      <c r="LJL1" s="638"/>
      <c r="LJM1" s="638"/>
      <c r="LJN1" s="638"/>
      <c r="LJO1" s="638"/>
      <c r="LJP1" s="638"/>
      <c r="LJQ1" s="638"/>
      <c r="LJR1" s="638"/>
      <c r="LJS1" s="638"/>
      <c r="LJT1" s="638"/>
      <c r="LJU1" s="638"/>
      <c r="LJV1" s="638"/>
      <c r="LJW1" s="638"/>
      <c r="LJX1" s="638"/>
      <c r="LJY1" s="638"/>
      <c r="LJZ1" s="638"/>
      <c r="LKA1" s="638"/>
      <c r="LKB1" s="638"/>
      <c r="LKC1" s="638"/>
      <c r="LKD1" s="638"/>
      <c r="LKE1" s="638"/>
      <c r="LKF1" s="638"/>
      <c r="LKG1" s="638"/>
      <c r="LKH1" s="638"/>
      <c r="LKI1" s="638"/>
      <c r="LKJ1" s="638"/>
      <c r="LKK1" s="638"/>
      <c r="LKL1" s="638"/>
      <c r="LKM1" s="638"/>
      <c r="LKN1" s="638"/>
      <c r="LKO1" s="638"/>
      <c r="LKP1" s="638"/>
      <c r="LKQ1" s="638"/>
      <c r="LKR1" s="638"/>
      <c r="LKS1" s="638"/>
      <c r="LKT1" s="638"/>
      <c r="LKU1" s="638"/>
      <c r="LKV1" s="638"/>
      <c r="LKW1" s="638"/>
      <c r="LKX1" s="638"/>
      <c r="LKY1" s="638"/>
      <c r="LKZ1" s="638"/>
      <c r="LLA1" s="638"/>
      <c r="LLB1" s="638"/>
      <c r="LLC1" s="638"/>
      <c r="LLD1" s="638"/>
      <c r="LLE1" s="638"/>
      <c r="LLF1" s="638"/>
      <c r="LLG1" s="638"/>
      <c r="LLH1" s="638"/>
      <c r="LLI1" s="638"/>
      <c r="LLJ1" s="638"/>
      <c r="LLK1" s="638"/>
      <c r="LLL1" s="638"/>
      <c r="LLM1" s="638"/>
      <c r="LLN1" s="638"/>
      <c r="LLO1" s="638"/>
      <c r="LLP1" s="638"/>
      <c r="LLQ1" s="638"/>
      <c r="LLR1" s="638"/>
      <c r="LLS1" s="638"/>
      <c r="LLT1" s="638"/>
      <c r="LLU1" s="638"/>
      <c r="LLV1" s="638"/>
      <c r="LLW1" s="638"/>
      <c r="LLX1" s="638"/>
      <c r="LLY1" s="638"/>
      <c r="LLZ1" s="638"/>
      <c r="LMA1" s="638"/>
      <c r="LMB1" s="638"/>
      <c r="LMC1" s="638"/>
      <c r="LMD1" s="638"/>
      <c r="LME1" s="638"/>
      <c r="LMF1" s="638"/>
      <c r="LMG1" s="638"/>
      <c r="LMH1" s="638"/>
      <c r="LMI1" s="638"/>
      <c r="LMJ1" s="638"/>
      <c r="LMK1" s="638"/>
      <c r="LML1" s="638"/>
      <c r="LMM1" s="638"/>
      <c r="LMN1" s="638"/>
      <c r="LMO1" s="638"/>
      <c r="LMP1" s="638"/>
      <c r="LMQ1" s="638"/>
      <c r="LMR1" s="638"/>
      <c r="LMS1" s="638"/>
      <c r="LMT1" s="638"/>
      <c r="LMU1" s="638"/>
      <c r="LMV1" s="638"/>
      <c r="LMW1" s="638"/>
      <c r="LMX1" s="638"/>
      <c r="LMY1" s="638"/>
      <c r="LMZ1" s="638"/>
      <c r="LNA1" s="638"/>
      <c r="LNB1" s="638"/>
      <c r="LNC1" s="638"/>
      <c r="LND1" s="638"/>
      <c r="LNE1" s="638"/>
      <c r="LNF1" s="638"/>
      <c r="LNG1" s="638"/>
      <c r="LNH1" s="638"/>
      <c r="LNI1" s="638"/>
      <c r="LNJ1" s="638"/>
      <c r="LNK1" s="638"/>
      <c r="LNL1" s="638"/>
      <c r="LNM1" s="638"/>
      <c r="LNN1" s="638"/>
      <c r="LNO1" s="638"/>
      <c r="LNP1" s="638"/>
      <c r="LNQ1" s="638"/>
      <c r="LNR1" s="638"/>
      <c r="LNS1" s="638"/>
      <c r="LNT1" s="638"/>
      <c r="LNU1" s="638"/>
      <c r="LNV1" s="638"/>
      <c r="LNW1" s="638"/>
      <c r="LNX1" s="638"/>
      <c r="LNY1" s="638"/>
      <c r="LNZ1" s="638"/>
      <c r="LOA1" s="638"/>
      <c r="LOB1" s="638"/>
      <c r="LOC1" s="638"/>
      <c r="LOD1" s="638"/>
      <c r="LOE1" s="638"/>
      <c r="LOF1" s="638"/>
      <c r="LOG1" s="638"/>
      <c r="LOH1" s="638"/>
      <c r="LOI1" s="638"/>
      <c r="LOJ1" s="638"/>
      <c r="LOK1" s="638"/>
      <c r="LOL1" s="638"/>
      <c r="LOM1" s="638"/>
      <c r="LON1" s="638"/>
      <c r="LOO1" s="638"/>
      <c r="LOP1" s="638"/>
      <c r="LOQ1" s="638"/>
      <c r="LOR1" s="638"/>
      <c r="LOS1" s="638"/>
      <c r="LOT1" s="638"/>
      <c r="LOU1" s="638"/>
      <c r="LOV1" s="638"/>
      <c r="LOW1" s="638"/>
      <c r="LOX1" s="638"/>
      <c r="LOY1" s="638"/>
      <c r="LOZ1" s="638"/>
      <c r="LPA1" s="638"/>
      <c r="LPB1" s="638"/>
      <c r="LPC1" s="638"/>
      <c r="LPD1" s="638"/>
      <c r="LPE1" s="638"/>
      <c r="LPF1" s="638"/>
      <c r="LPG1" s="638"/>
      <c r="LPH1" s="638"/>
      <c r="LPI1" s="638"/>
      <c r="LPJ1" s="638"/>
      <c r="LPK1" s="638"/>
      <c r="LPL1" s="638"/>
      <c r="LPM1" s="638"/>
      <c r="LPN1" s="638"/>
      <c r="LPO1" s="638"/>
      <c r="LPP1" s="638"/>
      <c r="LPQ1" s="638"/>
      <c r="LPR1" s="638"/>
      <c r="LPS1" s="638"/>
      <c r="LPT1" s="638"/>
      <c r="LPU1" s="638"/>
      <c r="LPV1" s="638"/>
      <c r="LPW1" s="638"/>
      <c r="LPX1" s="638"/>
      <c r="LPY1" s="638"/>
      <c r="LPZ1" s="638"/>
      <c r="LQA1" s="638"/>
      <c r="LQB1" s="638"/>
      <c r="LQC1" s="638"/>
      <c r="LQD1" s="638"/>
      <c r="LQE1" s="638"/>
      <c r="LQF1" s="638"/>
      <c r="LQG1" s="638"/>
      <c r="LQH1" s="638"/>
      <c r="LQI1" s="638"/>
      <c r="LQJ1" s="638"/>
      <c r="LQK1" s="638"/>
      <c r="LQL1" s="638"/>
      <c r="LQM1" s="638"/>
      <c r="LQN1" s="638"/>
      <c r="LQO1" s="638"/>
      <c r="LQP1" s="638"/>
      <c r="LQQ1" s="638"/>
      <c r="LQR1" s="638"/>
      <c r="LQS1" s="638"/>
      <c r="LQT1" s="638"/>
      <c r="LQU1" s="638"/>
      <c r="LQV1" s="638"/>
      <c r="LQW1" s="638"/>
      <c r="LQX1" s="638"/>
      <c r="LQY1" s="638"/>
      <c r="LQZ1" s="638"/>
      <c r="LRA1" s="638"/>
      <c r="LRB1" s="638"/>
      <c r="LRC1" s="638"/>
      <c r="LRD1" s="638"/>
      <c r="LRE1" s="638"/>
      <c r="LRF1" s="638"/>
      <c r="LRG1" s="638"/>
      <c r="LRH1" s="638"/>
      <c r="LRI1" s="638"/>
      <c r="LRJ1" s="638"/>
      <c r="LRK1" s="638"/>
      <c r="LRL1" s="638"/>
      <c r="LRM1" s="638"/>
      <c r="LRN1" s="638"/>
      <c r="LRO1" s="638"/>
      <c r="LRP1" s="638"/>
      <c r="LRQ1" s="638"/>
      <c r="LRR1" s="638"/>
      <c r="LRS1" s="638"/>
      <c r="LRT1" s="638"/>
      <c r="LRU1" s="638"/>
      <c r="LRV1" s="638"/>
      <c r="LRW1" s="638"/>
      <c r="LRX1" s="638"/>
      <c r="LRY1" s="638"/>
      <c r="LRZ1" s="638"/>
      <c r="LSA1" s="638"/>
      <c r="LSB1" s="638"/>
      <c r="LSC1" s="638"/>
      <c r="LSD1" s="638"/>
      <c r="LSE1" s="638"/>
      <c r="LSF1" s="638"/>
      <c r="LSG1" s="638"/>
      <c r="LSH1" s="638"/>
      <c r="LSI1" s="638"/>
      <c r="LSJ1" s="638"/>
      <c r="LSK1" s="638"/>
      <c r="LSL1" s="638"/>
      <c r="LSM1" s="638"/>
      <c r="LSN1" s="638"/>
      <c r="LSO1" s="638"/>
      <c r="LSP1" s="638"/>
      <c r="LSQ1" s="638"/>
      <c r="LSR1" s="638"/>
      <c r="LSS1" s="638"/>
      <c r="LST1" s="638"/>
      <c r="LSU1" s="638"/>
      <c r="LSV1" s="638"/>
      <c r="LSW1" s="638"/>
      <c r="LSX1" s="638"/>
      <c r="LSY1" s="638"/>
      <c r="LSZ1" s="638"/>
      <c r="LTA1" s="638"/>
      <c r="LTB1" s="638"/>
      <c r="LTC1" s="638"/>
      <c r="LTD1" s="638"/>
      <c r="LTE1" s="638"/>
      <c r="LTF1" s="638"/>
      <c r="LTG1" s="638"/>
      <c r="LTH1" s="638"/>
      <c r="LTI1" s="638"/>
      <c r="LTJ1" s="638"/>
      <c r="LTK1" s="638"/>
      <c r="LTL1" s="638"/>
      <c r="LTM1" s="638"/>
      <c r="LTN1" s="638"/>
      <c r="LTO1" s="638"/>
      <c r="LTP1" s="638"/>
      <c r="LTQ1" s="638"/>
      <c r="LTR1" s="638"/>
      <c r="LTS1" s="638"/>
      <c r="LTT1" s="638"/>
      <c r="LTU1" s="638"/>
      <c r="LTV1" s="638"/>
      <c r="LTW1" s="638"/>
      <c r="LTX1" s="638"/>
      <c r="LTY1" s="638"/>
      <c r="LTZ1" s="638"/>
      <c r="LUA1" s="638"/>
      <c r="LUB1" s="638"/>
      <c r="LUC1" s="638"/>
      <c r="LUD1" s="638"/>
      <c r="LUE1" s="638"/>
      <c r="LUF1" s="638"/>
      <c r="LUG1" s="638"/>
      <c r="LUH1" s="638"/>
      <c r="LUI1" s="638"/>
      <c r="LUJ1" s="638"/>
      <c r="LUK1" s="638"/>
      <c r="LUL1" s="638"/>
      <c r="LUM1" s="638"/>
      <c r="LUN1" s="638"/>
      <c r="LUO1" s="638"/>
      <c r="LUP1" s="638"/>
      <c r="LUQ1" s="638"/>
      <c r="LUR1" s="638"/>
      <c r="LUS1" s="638"/>
      <c r="LUT1" s="638"/>
      <c r="LUU1" s="638"/>
      <c r="LUV1" s="638"/>
      <c r="LUW1" s="638"/>
      <c r="LUX1" s="638"/>
      <c r="LUY1" s="638"/>
      <c r="LUZ1" s="638"/>
      <c r="LVA1" s="638"/>
      <c r="LVB1" s="638"/>
      <c r="LVC1" s="638"/>
      <c r="LVD1" s="638"/>
      <c r="LVE1" s="638"/>
      <c r="LVF1" s="638"/>
      <c r="LVG1" s="638"/>
      <c r="LVH1" s="638"/>
      <c r="LVI1" s="638"/>
      <c r="LVJ1" s="638"/>
      <c r="LVK1" s="638"/>
      <c r="LVL1" s="638"/>
      <c r="LVM1" s="638"/>
      <c r="LVN1" s="638"/>
      <c r="LVO1" s="638"/>
      <c r="LVP1" s="638"/>
      <c r="LVQ1" s="638"/>
      <c r="LVR1" s="638"/>
      <c r="LVS1" s="638"/>
      <c r="LVT1" s="638"/>
      <c r="LVU1" s="638"/>
      <c r="LVV1" s="638"/>
      <c r="LVW1" s="638"/>
      <c r="LVX1" s="638"/>
      <c r="LVY1" s="638"/>
      <c r="LVZ1" s="638"/>
      <c r="LWA1" s="638"/>
      <c r="LWB1" s="638"/>
      <c r="LWC1" s="638"/>
      <c r="LWD1" s="638"/>
      <c r="LWE1" s="638"/>
      <c r="LWF1" s="638"/>
      <c r="LWG1" s="638"/>
      <c r="LWH1" s="638"/>
      <c r="LWI1" s="638"/>
      <c r="LWJ1" s="638"/>
      <c r="LWK1" s="638"/>
      <c r="LWL1" s="638"/>
      <c r="LWM1" s="638"/>
      <c r="LWN1" s="638"/>
      <c r="LWO1" s="638"/>
      <c r="LWP1" s="638"/>
      <c r="LWQ1" s="638"/>
      <c r="LWR1" s="638"/>
      <c r="LWS1" s="638"/>
      <c r="LWT1" s="638"/>
      <c r="LWU1" s="638"/>
      <c r="LWV1" s="638"/>
      <c r="LWW1" s="638"/>
      <c r="LWX1" s="638"/>
      <c r="LWY1" s="638"/>
      <c r="LWZ1" s="638"/>
      <c r="LXA1" s="638"/>
      <c r="LXB1" s="638"/>
      <c r="LXC1" s="638"/>
      <c r="LXD1" s="638"/>
      <c r="LXE1" s="638"/>
      <c r="LXF1" s="638"/>
      <c r="LXG1" s="638"/>
      <c r="LXH1" s="638"/>
      <c r="LXI1" s="638"/>
      <c r="LXJ1" s="638"/>
      <c r="LXK1" s="638"/>
      <c r="LXL1" s="638"/>
      <c r="LXM1" s="638"/>
      <c r="LXN1" s="638"/>
      <c r="LXO1" s="638"/>
      <c r="LXP1" s="638"/>
      <c r="LXQ1" s="638"/>
      <c r="LXR1" s="638"/>
      <c r="LXS1" s="638"/>
      <c r="LXT1" s="638"/>
      <c r="LXU1" s="638"/>
      <c r="LXV1" s="638"/>
      <c r="LXW1" s="638"/>
      <c r="LXX1" s="638"/>
      <c r="LXY1" s="638"/>
      <c r="LXZ1" s="638"/>
      <c r="LYA1" s="638"/>
      <c r="LYB1" s="638"/>
      <c r="LYC1" s="638"/>
      <c r="LYD1" s="638"/>
      <c r="LYE1" s="638"/>
      <c r="LYF1" s="638"/>
      <c r="LYG1" s="638"/>
      <c r="LYH1" s="638"/>
      <c r="LYI1" s="638"/>
      <c r="LYJ1" s="638"/>
      <c r="LYK1" s="638"/>
      <c r="LYL1" s="638"/>
      <c r="LYM1" s="638"/>
      <c r="LYN1" s="638"/>
      <c r="LYO1" s="638"/>
      <c r="LYP1" s="638"/>
      <c r="LYQ1" s="638"/>
      <c r="LYR1" s="638"/>
      <c r="LYS1" s="638"/>
      <c r="LYT1" s="638"/>
      <c r="LYU1" s="638"/>
      <c r="LYV1" s="638"/>
      <c r="LYW1" s="638"/>
      <c r="LYX1" s="638"/>
      <c r="LYY1" s="638"/>
      <c r="LYZ1" s="638"/>
      <c r="LZA1" s="638"/>
      <c r="LZB1" s="638"/>
      <c r="LZC1" s="638"/>
      <c r="LZD1" s="638"/>
      <c r="LZE1" s="638"/>
      <c r="LZF1" s="638"/>
      <c r="LZG1" s="638"/>
      <c r="LZH1" s="638"/>
      <c r="LZI1" s="638"/>
      <c r="LZJ1" s="638"/>
      <c r="LZK1" s="638"/>
      <c r="LZL1" s="638"/>
      <c r="LZM1" s="638"/>
      <c r="LZN1" s="638"/>
      <c r="LZO1" s="638"/>
      <c r="LZP1" s="638"/>
      <c r="LZQ1" s="638"/>
      <c r="LZR1" s="638"/>
      <c r="LZS1" s="638"/>
      <c r="LZT1" s="638"/>
      <c r="LZU1" s="638"/>
      <c r="LZV1" s="638"/>
      <c r="LZW1" s="638"/>
      <c r="LZX1" s="638"/>
      <c r="LZY1" s="638"/>
      <c r="LZZ1" s="638"/>
      <c r="MAA1" s="638"/>
      <c r="MAB1" s="638"/>
      <c r="MAC1" s="638"/>
      <c r="MAD1" s="638"/>
      <c r="MAE1" s="638"/>
      <c r="MAF1" s="638"/>
      <c r="MAG1" s="638"/>
      <c r="MAH1" s="638"/>
      <c r="MAI1" s="638"/>
      <c r="MAJ1" s="638"/>
      <c r="MAK1" s="638"/>
      <c r="MAL1" s="638"/>
      <c r="MAM1" s="638"/>
      <c r="MAN1" s="638"/>
      <c r="MAO1" s="638"/>
      <c r="MAP1" s="638"/>
      <c r="MAQ1" s="638"/>
      <c r="MAR1" s="638"/>
      <c r="MAS1" s="638"/>
      <c r="MAT1" s="638"/>
      <c r="MAU1" s="638"/>
      <c r="MAV1" s="638"/>
      <c r="MAW1" s="638"/>
      <c r="MAX1" s="638"/>
      <c r="MAY1" s="638"/>
      <c r="MAZ1" s="638"/>
      <c r="MBA1" s="638"/>
      <c r="MBB1" s="638"/>
      <c r="MBC1" s="638"/>
      <c r="MBD1" s="638"/>
      <c r="MBE1" s="638"/>
      <c r="MBF1" s="638"/>
      <c r="MBG1" s="638"/>
      <c r="MBH1" s="638"/>
      <c r="MBI1" s="638"/>
      <c r="MBJ1" s="638"/>
      <c r="MBK1" s="638"/>
      <c r="MBL1" s="638"/>
      <c r="MBM1" s="638"/>
      <c r="MBN1" s="638"/>
      <c r="MBO1" s="638"/>
      <c r="MBP1" s="638"/>
      <c r="MBQ1" s="638"/>
      <c r="MBR1" s="638"/>
      <c r="MBS1" s="638"/>
      <c r="MBT1" s="638"/>
      <c r="MBU1" s="638"/>
      <c r="MBV1" s="638"/>
      <c r="MBW1" s="638"/>
      <c r="MBX1" s="638"/>
      <c r="MBY1" s="638"/>
      <c r="MBZ1" s="638"/>
      <c r="MCA1" s="638"/>
      <c r="MCB1" s="638"/>
      <c r="MCC1" s="638"/>
      <c r="MCD1" s="638"/>
      <c r="MCE1" s="638"/>
      <c r="MCF1" s="638"/>
      <c r="MCG1" s="638"/>
      <c r="MCH1" s="638"/>
      <c r="MCI1" s="638"/>
      <c r="MCJ1" s="638"/>
      <c r="MCK1" s="638"/>
      <c r="MCL1" s="638"/>
      <c r="MCM1" s="638"/>
      <c r="MCN1" s="638"/>
      <c r="MCO1" s="638"/>
      <c r="MCP1" s="638"/>
      <c r="MCQ1" s="638"/>
      <c r="MCR1" s="638"/>
      <c r="MCS1" s="638"/>
      <c r="MCT1" s="638"/>
      <c r="MCU1" s="638"/>
      <c r="MCV1" s="638"/>
      <c r="MCW1" s="638"/>
      <c r="MCX1" s="638"/>
      <c r="MCY1" s="638"/>
      <c r="MCZ1" s="638"/>
      <c r="MDA1" s="638"/>
      <c r="MDB1" s="638"/>
      <c r="MDC1" s="638"/>
      <c r="MDD1" s="638"/>
      <c r="MDE1" s="638"/>
      <c r="MDF1" s="638"/>
      <c r="MDG1" s="638"/>
      <c r="MDH1" s="638"/>
      <c r="MDI1" s="638"/>
      <c r="MDJ1" s="638"/>
      <c r="MDK1" s="638"/>
      <c r="MDL1" s="638"/>
      <c r="MDM1" s="638"/>
      <c r="MDN1" s="638"/>
      <c r="MDO1" s="638"/>
      <c r="MDP1" s="638"/>
      <c r="MDQ1" s="638"/>
      <c r="MDR1" s="638"/>
      <c r="MDS1" s="638"/>
      <c r="MDT1" s="638"/>
      <c r="MDU1" s="638"/>
      <c r="MDV1" s="638"/>
      <c r="MDW1" s="638"/>
      <c r="MDX1" s="638"/>
      <c r="MDY1" s="638"/>
      <c r="MDZ1" s="638"/>
      <c r="MEA1" s="638"/>
      <c r="MEB1" s="638"/>
      <c r="MEC1" s="638"/>
      <c r="MED1" s="638"/>
      <c r="MEE1" s="638"/>
      <c r="MEF1" s="638"/>
      <c r="MEG1" s="638"/>
      <c r="MEH1" s="638"/>
      <c r="MEI1" s="638"/>
      <c r="MEJ1" s="638"/>
      <c r="MEK1" s="638"/>
      <c r="MEL1" s="638"/>
      <c r="MEM1" s="638"/>
      <c r="MEN1" s="638"/>
      <c r="MEO1" s="638"/>
      <c r="MEP1" s="638"/>
      <c r="MEQ1" s="638"/>
      <c r="MER1" s="638"/>
      <c r="MES1" s="638"/>
      <c r="MET1" s="638"/>
      <c r="MEU1" s="638"/>
      <c r="MEV1" s="638"/>
      <c r="MEW1" s="638"/>
      <c r="MEX1" s="638"/>
      <c r="MEY1" s="638"/>
      <c r="MEZ1" s="638"/>
      <c r="MFA1" s="638"/>
      <c r="MFB1" s="638"/>
      <c r="MFC1" s="638"/>
      <c r="MFD1" s="638"/>
      <c r="MFE1" s="638"/>
      <c r="MFF1" s="638"/>
      <c r="MFG1" s="638"/>
      <c r="MFH1" s="638"/>
      <c r="MFI1" s="638"/>
      <c r="MFJ1" s="638"/>
      <c r="MFK1" s="638"/>
      <c r="MFL1" s="638"/>
      <c r="MFM1" s="638"/>
      <c r="MFN1" s="638"/>
      <c r="MFO1" s="638"/>
      <c r="MFP1" s="638"/>
      <c r="MFQ1" s="638"/>
      <c r="MFR1" s="638"/>
      <c r="MFS1" s="638"/>
      <c r="MFT1" s="638"/>
      <c r="MFU1" s="638"/>
      <c r="MFV1" s="638"/>
      <c r="MFW1" s="638"/>
      <c r="MFX1" s="638"/>
      <c r="MFY1" s="638"/>
      <c r="MFZ1" s="638"/>
      <c r="MGA1" s="638"/>
      <c r="MGB1" s="638"/>
      <c r="MGC1" s="638"/>
      <c r="MGD1" s="638"/>
      <c r="MGE1" s="638"/>
      <c r="MGF1" s="638"/>
      <c r="MGG1" s="638"/>
      <c r="MGH1" s="638"/>
      <c r="MGI1" s="638"/>
      <c r="MGJ1" s="638"/>
      <c r="MGK1" s="638"/>
      <c r="MGL1" s="638"/>
      <c r="MGM1" s="638"/>
      <c r="MGN1" s="638"/>
      <c r="MGO1" s="638"/>
      <c r="MGP1" s="638"/>
      <c r="MGQ1" s="638"/>
      <c r="MGR1" s="638"/>
      <c r="MGS1" s="638"/>
      <c r="MGT1" s="638"/>
      <c r="MGU1" s="638"/>
      <c r="MGV1" s="638"/>
      <c r="MGW1" s="638"/>
      <c r="MGX1" s="638"/>
      <c r="MGY1" s="638"/>
      <c r="MGZ1" s="638"/>
      <c r="MHA1" s="638"/>
      <c r="MHB1" s="638"/>
      <c r="MHC1" s="638"/>
      <c r="MHD1" s="638"/>
      <c r="MHE1" s="638"/>
      <c r="MHF1" s="638"/>
      <c r="MHG1" s="638"/>
      <c r="MHH1" s="638"/>
      <c r="MHI1" s="638"/>
      <c r="MHJ1" s="638"/>
      <c r="MHK1" s="638"/>
      <c r="MHL1" s="638"/>
      <c r="MHM1" s="638"/>
      <c r="MHN1" s="638"/>
      <c r="MHO1" s="638"/>
      <c r="MHP1" s="638"/>
      <c r="MHQ1" s="638"/>
      <c r="MHR1" s="638"/>
      <c r="MHS1" s="638"/>
      <c r="MHT1" s="638"/>
      <c r="MHU1" s="638"/>
      <c r="MHV1" s="638"/>
      <c r="MHW1" s="638"/>
      <c r="MHX1" s="638"/>
      <c r="MHY1" s="638"/>
      <c r="MHZ1" s="638"/>
      <c r="MIA1" s="638"/>
      <c r="MIB1" s="638"/>
      <c r="MIC1" s="638"/>
      <c r="MID1" s="638"/>
      <c r="MIE1" s="638"/>
      <c r="MIF1" s="638"/>
      <c r="MIG1" s="638"/>
      <c r="MIH1" s="638"/>
      <c r="MII1" s="638"/>
      <c r="MIJ1" s="638"/>
      <c r="MIK1" s="638"/>
      <c r="MIL1" s="638"/>
      <c r="MIM1" s="638"/>
      <c r="MIN1" s="638"/>
      <c r="MIO1" s="638"/>
      <c r="MIP1" s="638"/>
      <c r="MIQ1" s="638"/>
      <c r="MIR1" s="638"/>
      <c r="MIS1" s="638"/>
      <c r="MIT1" s="638"/>
      <c r="MIU1" s="638"/>
      <c r="MIV1" s="638"/>
      <c r="MIW1" s="638"/>
      <c r="MIX1" s="638"/>
      <c r="MIY1" s="638"/>
      <c r="MIZ1" s="638"/>
      <c r="MJA1" s="638"/>
      <c r="MJB1" s="638"/>
      <c r="MJC1" s="638"/>
      <c r="MJD1" s="638"/>
      <c r="MJE1" s="638"/>
      <c r="MJF1" s="638"/>
      <c r="MJG1" s="638"/>
      <c r="MJH1" s="638"/>
      <c r="MJI1" s="638"/>
      <c r="MJJ1" s="638"/>
      <c r="MJK1" s="638"/>
      <c r="MJL1" s="638"/>
      <c r="MJM1" s="638"/>
      <c r="MJN1" s="638"/>
      <c r="MJO1" s="638"/>
      <c r="MJP1" s="638"/>
      <c r="MJQ1" s="638"/>
      <c r="MJR1" s="638"/>
      <c r="MJS1" s="638"/>
      <c r="MJT1" s="638"/>
      <c r="MJU1" s="638"/>
      <c r="MJV1" s="638"/>
      <c r="MJW1" s="638"/>
      <c r="MJX1" s="638"/>
      <c r="MJY1" s="638"/>
      <c r="MJZ1" s="638"/>
      <c r="MKA1" s="638"/>
      <c r="MKB1" s="638"/>
      <c r="MKC1" s="638"/>
      <c r="MKD1" s="638"/>
      <c r="MKE1" s="638"/>
      <c r="MKF1" s="638"/>
      <c r="MKG1" s="638"/>
      <c r="MKH1" s="638"/>
      <c r="MKI1" s="638"/>
      <c r="MKJ1" s="638"/>
      <c r="MKK1" s="638"/>
      <c r="MKL1" s="638"/>
      <c r="MKM1" s="638"/>
      <c r="MKN1" s="638"/>
      <c r="MKO1" s="638"/>
      <c r="MKP1" s="638"/>
      <c r="MKQ1" s="638"/>
      <c r="MKR1" s="638"/>
      <c r="MKS1" s="638"/>
      <c r="MKT1" s="638"/>
      <c r="MKU1" s="638"/>
      <c r="MKV1" s="638"/>
      <c r="MKW1" s="638"/>
      <c r="MKX1" s="638"/>
      <c r="MKY1" s="638"/>
      <c r="MKZ1" s="638"/>
      <c r="MLA1" s="638"/>
      <c r="MLB1" s="638"/>
      <c r="MLC1" s="638"/>
      <c r="MLD1" s="638"/>
      <c r="MLE1" s="638"/>
      <c r="MLF1" s="638"/>
      <c r="MLG1" s="638"/>
      <c r="MLH1" s="638"/>
      <c r="MLI1" s="638"/>
      <c r="MLJ1" s="638"/>
      <c r="MLK1" s="638"/>
      <c r="MLL1" s="638"/>
      <c r="MLM1" s="638"/>
      <c r="MLN1" s="638"/>
      <c r="MLO1" s="638"/>
      <c r="MLP1" s="638"/>
      <c r="MLQ1" s="638"/>
      <c r="MLR1" s="638"/>
      <c r="MLS1" s="638"/>
      <c r="MLT1" s="638"/>
      <c r="MLU1" s="638"/>
      <c r="MLV1" s="638"/>
      <c r="MLW1" s="638"/>
      <c r="MLX1" s="638"/>
      <c r="MLY1" s="638"/>
      <c r="MLZ1" s="638"/>
      <c r="MMA1" s="638"/>
      <c r="MMB1" s="638"/>
      <c r="MMC1" s="638"/>
      <c r="MMD1" s="638"/>
      <c r="MME1" s="638"/>
      <c r="MMF1" s="638"/>
      <c r="MMG1" s="638"/>
      <c r="MMH1" s="638"/>
      <c r="MMI1" s="638"/>
      <c r="MMJ1" s="638"/>
      <c r="MMK1" s="638"/>
      <c r="MML1" s="638"/>
      <c r="MMM1" s="638"/>
      <c r="MMN1" s="638"/>
      <c r="MMO1" s="638"/>
      <c r="MMP1" s="638"/>
      <c r="MMQ1" s="638"/>
      <c r="MMR1" s="638"/>
      <c r="MMS1" s="638"/>
      <c r="MMT1" s="638"/>
      <c r="MMU1" s="638"/>
      <c r="MMV1" s="638"/>
      <c r="MMW1" s="638"/>
      <c r="MMX1" s="638"/>
      <c r="MMY1" s="638"/>
      <c r="MMZ1" s="638"/>
      <c r="MNA1" s="638"/>
      <c r="MNB1" s="638"/>
      <c r="MNC1" s="638"/>
      <c r="MND1" s="638"/>
      <c r="MNE1" s="638"/>
      <c r="MNF1" s="638"/>
      <c r="MNG1" s="638"/>
      <c r="MNH1" s="638"/>
      <c r="MNI1" s="638"/>
      <c r="MNJ1" s="638"/>
      <c r="MNK1" s="638"/>
      <c r="MNL1" s="638"/>
      <c r="MNM1" s="638"/>
      <c r="MNN1" s="638"/>
      <c r="MNO1" s="638"/>
      <c r="MNP1" s="638"/>
      <c r="MNQ1" s="638"/>
      <c r="MNR1" s="638"/>
      <c r="MNS1" s="638"/>
      <c r="MNT1" s="638"/>
      <c r="MNU1" s="638"/>
      <c r="MNV1" s="638"/>
      <c r="MNW1" s="638"/>
      <c r="MNX1" s="638"/>
      <c r="MNY1" s="638"/>
      <c r="MNZ1" s="638"/>
      <c r="MOA1" s="638"/>
      <c r="MOB1" s="638"/>
      <c r="MOC1" s="638"/>
      <c r="MOD1" s="638"/>
      <c r="MOE1" s="638"/>
      <c r="MOF1" s="638"/>
      <c r="MOG1" s="638"/>
      <c r="MOH1" s="638"/>
      <c r="MOI1" s="638"/>
      <c r="MOJ1" s="638"/>
      <c r="MOK1" s="638"/>
      <c r="MOL1" s="638"/>
      <c r="MOM1" s="638"/>
      <c r="MON1" s="638"/>
      <c r="MOO1" s="638"/>
      <c r="MOP1" s="638"/>
      <c r="MOQ1" s="638"/>
      <c r="MOR1" s="638"/>
      <c r="MOS1" s="638"/>
      <c r="MOT1" s="638"/>
      <c r="MOU1" s="638"/>
      <c r="MOV1" s="638"/>
      <c r="MOW1" s="638"/>
      <c r="MOX1" s="638"/>
      <c r="MOY1" s="638"/>
      <c r="MOZ1" s="638"/>
      <c r="MPA1" s="638"/>
      <c r="MPB1" s="638"/>
      <c r="MPC1" s="638"/>
      <c r="MPD1" s="638"/>
      <c r="MPE1" s="638"/>
      <c r="MPF1" s="638"/>
      <c r="MPG1" s="638"/>
      <c r="MPH1" s="638"/>
      <c r="MPI1" s="638"/>
      <c r="MPJ1" s="638"/>
      <c r="MPK1" s="638"/>
      <c r="MPL1" s="638"/>
      <c r="MPM1" s="638"/>
      <c r="MPN1" s="638"/>
      <c r="MPO1" s="638"/>
      <c r="MPP1" s="638"/>
      <c r="MPQ1" s="638"/>
      <c r="MPR1" s="638"/>
      <c r="MPS1" s="638"/>
      <c r="MPT1" s="638"/>
      <c r="MPU1" s="638"/>
      <c r="MPV1" s="638"/>
      <c r="MPW1" s="638"/>
      <c r="MPX1" s="638"/>
      <c r="MPY1" s="638"/>
      <c r="MPZ1" s="638"/>
      <c r="MQA1" s="638"/>
      <c r="MQB1" s="638"/>
      <c r="MQC1" s="638"/>
      <c r="MQD1" s="638"/>
      <c r="MQE1" s="638"/>
      <c r="MQF1" s="638"/>
      <c r="MQG1" s="638"/>
      <c r="MQH1" s="638"/>
      <c r="MQI1" s="638"/>
      <c r="MQJ1" s="638"/>
      <c r="MQK1" s="638"/>
      <c r="MQL1" s="638"/>
      <c r="MQM1" s="638"/>
      <c r="MQN1" s="638"/>
      <c r="MQO1" s="638"/>
      <c r="MQP1" s="638"/>
      <c r="MQQ1" s="638"/>
      <c r="MQR1" s="638"/>
      <c r="MQS1" s="638"/>
      <c r="MQT1" s="638"/>
      <c r="MQU1" s="638"/>
      <c r="MQV1" s="638"/>
      <c r="MQW1" s="638"/>
      <c r="MQX1" s="638"/>
      <c r="MQY1" s="638"/>
      <c r="MQZ1" s="638"/>
      <c r="MRA1" s="638"/>
      <c r="MRB1" s="638"/>
      <c r="MRC1" s="638"/>
      <c r="MRD1" s="638"/>
      <c r="MRE1" s="638"/>
      <c r="MRF1" s="638"/>
      <c r="MRG1" s="638"/>
      <c r="MRH1" s="638"/>
      <c r="MRI1" s="638"/>
      <c r="MRJ1" s="638"/>
      <c r="MRK1" s="638"/>
      <c r="MRL1" s="638"/>
      <c r="MRM1" s="638"/>
      <c r="MRN1" s="638"/>
      <c r="MRO1" s="638"/>
      <c r="MRP1" s="638"/>
      <c r="MRQ1" s="638"/>
      <c r="MRR1" s="638"/>
      <c r="MRS1" s="638"/>
      <c r="MRT1" s="638"/>
      <c r="MRU1" s="638"/>
      <c r="MRV1" s="638"/>
      <c r="MRW1" s="638"/>
      <c r="MRX1" s="638"/>
      <c r="MRY1" s="638"/>
      <c r="MRZ1" s="638"/>
      <c r="MSA1" s="638"/>
      <c r="MSB1" s="638"/>
      <c r="MSC1" s="638"/>
      <c r="MSD1" s="638"/>
      <c r="MSE1" s="638"/>
      <c r="MSF1" s="638"/>
      <c r="MSG1" s="638"/>
      <c r="MSH1" s="638"/>
      <c r="MSI1" s="638"/>
      <c r="MSJ1" s="638"/>
      <c r="MSK1" s="638"/>
      <c r="MSL1" s="638"/>
      <c r="MSM1" s="638"/>
      <c r="MSN1" s="638"/>
      <c r="MSO1" s="638"/>
      <c r="MSP1" s="638"/>
      <c r="MSQ1" s="638"/>
      <c r="MSR1" s="638"/>
      <c r="MSS1" s="638"/>
      <c r="MST1" s="638"/>
      <c r="MSU1" s="638"/>
      <c r="MSV1" s="638"/>
      <c r="MSW1" s="638"/>
      <c r="MSX1" s="638"/>
      <c r="MSY1" s="638"/>
      <c r="MSZ1" s="638"/>
      <c r="MTA1" s="638"/>
      <c r="MTB1" s="638"/>
      <c r="MTC1" s="638"/>
      <c r="MTD1" s="638"/>
      <c r="MTE1" s="638"/>
      <c r="MTF1" s="638"/>
      <c r="MTG1" s="638"/>
      <c r="MTH1" s="638"/>
      <c r="MTI1" s="638"/>
      <c r="MTJ1" s="638"/>
      <c r="MTK1" s="638"/>
      <c r="MTL1" s="638"/>
      <c r="MTM1" s="638"/>
      <c r="MTN1" s="638"/>
      <c r="MTO1" s="638"/>
      <c r="MTP1" s="638"/>
      <c r="MTQ1" s="638"/>
      <c r="MTR1" s="638"/>
      <c r="MTS1" s="638"/>
      <c r="MTT1" s="638"/>
      <c r="MTU1" s="638"/>
      <c r="MTV1" s="638"/>
      <c r="MTW1" s="638"/>
      <c r="MTX1" s="638"/>
      <c r="MTY1" s="638"/>
      <c r="MTZ1" s="638"/>
      <c r="MUA1" s="638"/>
      <c r="MUB1" s="638"/>
      <c r="MUC1" s="638"/>
      <c r="MUD1" s="638"/>
      <c r="MUE1" s="638"/>
      <c r="MUF1" s="638"/>
      <c r="MUG1" s="638"/>
      <c r="MUH1" s="638"/>
      <c r="MUI1" s="638"/>
      <c r="MUJ1" s="638"/>
      <c r="MUK1" s="638"/>
      <c r="MUL1" s="638"/>
      <c r="MUM1" s="638"/>
      <c r="MUN1" s="638"/>
      <c r="MUO1" s="638"/>
      <c r="MUP1" s="638"/>
      <c r="MUQ1" s="638"/>
      <c r="MUR1" s="638"/>
      <c r="MUS1" s="638"/>
      <c r="MUT1" s="638"/>
      <c r="MUU1" s="638"/>
      <c r="MUV1" s="638"/>
      <c r="MUW1" s="638"/>
      <c r="MUX1" s="638"/>
      <c r="MUY1" s="638"/>
      <c r="MUZ1" s="638"/>
      <c r="MVA1" s="638"/>
      <c r="MVB1" s="638"/>
      <c r="MVC1" s="638"/>
      <c r="MVD1" s="638"/>
      <c r="MVE1" s="638"/>
      <c r="MVF1" s="638"/>
      <c r="MVG1" s="638"/>
      <c r="MVH1" s="638"/>
      <c r="MVI1" s="638"/>
      <c r="MVJ1" s="638"/>
      <c r="MVK1" s="638"/>
      <c r="MVL1" s="638"/>
      <c r="MVM1" s="638"/>
      <c r="MVN1" s="638"/>
      <c r="MVO1" s="638"/>
      <c r="MVP1" s="638"/>
      <c r="MVQ1" s="638"/>
      <c r="MVR1" s="638"/>
      <c r="MVS1" s="638"/>
      <c r="MVT1" s="638"/>
      <c r="MVU1" s="638"/>
      <c r="MVV1" s="638"/>
      <c r="MVW1" s="638"/>
      <c r="MVX1" s="638"/>
      <c r="MVY1" s="638"/>
      <c r="MVZ1" s="638"/>
      <c r="MWA1" s="638"/>
      <c r="MWB1" s="638"/>
      <c r="MWC1" s="638"/>
      <c r="MWD1" s="638"/>
      <c r="MWE1" s="638"/>
      <c r="MWF1" s="638"/>
      <c r="MWG1" s="638"/>
      <c r="MWH1" s="638"/>
      <c r="MWI1" s="638"/>
      <c r="MWJ1" s="638"/>
      <c r="MWK1" s="638"/>
      <c r="MWL1" s="638"/>
      <c r="MWM1" s="638"/>
      <c r="MWN1" s="638"/>
      <c r="MWO1" s="638"/>
      <c r="MWP1" s="638"/>
      <c r="MWQ1" s="638"/>
      <c r="MWR1" s="638"/>
      <c r="MWS1" s="638"/>
      <c r="MWT1" s="638"/>
      <c r="MWU1" s="638"/>
      <c r="MWV1" s="638"/>
      <c r="MWW1" s="638"/>
      <c r="MWX1" s="638"/>
      <c r="MWY1" s="638"/>
      <c r="MWZ1" s="638"/>
      <c r="MXA1" s="638"/>
      <c r="MXB1" s="638"/>
      <c r="MXC1" s="638"/>
      <c r="MXD1" s="638"/>
      <c r="MXE1" s="638"/>
      <c r="MXF1" s="638"/>
      <c r="MXG1" s="638"/>
      <c r="MXH1" s="638"/>
      <c r="MXI1" s="638"/>
      <c r="MXJ1" s="638"/>
      <c r="MXK1" s="638"/>
      <c r="MXL1" s="638"/>
      <c r="MXM1" s="638"/>
      <c r="MXN1" s="638"/>
      <c r="MXO1" s="638"/>
      <c r="MXP1" s="638"/>
      <c r="MXQ1" s="638"/>
      <c r="MXR1" s="638"/>
      <c r="MXS1" s="638"/>
      <c r="MXT1" s="638"/>
      <c r="MXU1" s="638"/>
      <c r="MXV1" s="638"/>
      <c r="MXW1" s="638"/>
      <c r="MXX1" s="638"/>
      <c r="MXY1" s="638"/>
      <c r="MXZ1" s="638"/>
      <c r="MYA1" s="638"/>
      <c r="MYB1" s="638"/>
      <c r="MYC1" s="638"/>
      <c r="MYD1" s="638"/>
      <c r="MYE1" s="638"/>
      <c r="MYF1" s="638"/>
      <c r="MYG1" s="638"/>
      <c r="MYH1" s="638"/>
      <c r="MYI1" s="638"/>
      <c r="MYJ1" s="638"/>
      <c r="MYK1" s="638"/>
      <c r="MYL1" s="638"/>
      <c r="MYM1" s="638"/>
      <c r="MYN1" s="638"/>
      <c r="MYO1" s="638"/>
      <c r="MYP1" s="638"/>
      <c r="MYQ1" s="638"/>
      <c r="MYR1" s="638"/>
      <c r="MYS1" s="638"/>
      <c r="MYT1" s="638"/>
      <c r="MYU1" s="638"/>
      <c r="MYV1" s="638"/>
      <c r="MYW1" s="638"/>
      <c r="MYX1" s="638"/>
      <c r="MYY1" s="638"/>
      <c r="MYZ1" s="638"/>
      <c r="MZA1" s="638"/>
      <c r="MZB1" s="638"/>
      <c r="MZC1" s="638"/>
      <c r="MZD1" s="638"/>
      <c r="MZE1" s="638"/>
      <c r="MZF1" s="638"/>
      <c r="MZG1" s="638"/>
      <c r="MZH1" s="638"/>
      <c r="MZI1" s="638"/>
      <c r="MZJ1" s="638"/>
      <c r="MZK1" s="638"/>
      <c r="MZL1" s="638"/>
      <c r="MZM1" s="638"/>
      <c r="MZN1" s="638"/>
      <c r="MZO1" s="638"/>
      <c r="MZP1" s="638"/>
      <c r="MZQ1" s="638"/>
      <c r="MZR1" s="638"/>
      <c r="MZS1" s="638"/>
      <c r="MZT1" s="638"/>
      <c r="MZU1" s="638"/>
      <c r="MZV1" s="638"/>
      <c r="MZW1" s="638"/>
      <c r="MZX1" s="638"/>
      <c r="MZY1" s="638"/>
      <c r="MZZ1" s="638"/>
      <c r="NAA1" s="638"/>
      <c r="NAB1" s="638"/>
      <c r="NAC1" s="638"/>
      <c r="NAD1" s="638"/>
      <c r="NAE1" s="638"/>
      <c r="NAF1" s="638"/>
      <c r="NAG1" s="638"/>
      <c r="NAH1" s="638"/>
      <c r="NAI1" s="638"/>
      <c r="NAJ1" s="638"/>
      <c r="NAK1" s="638"/>
      <c r="NAL1" s="638"/>
      <c r="NAM1" s="638"/>
      <c r="NAN1" s="638"/>
      <c r="NAO1" s="638"/>
      <c r="NAP1" s="638"/>
      <c r="NAQ1" s="638"/>
      <c r="NAR1" s="638"/>
      <c r="NAS1" s="638"/>
      <c r="NAT1" s="638"/>
      <c r="NAU1" s="638"/>
      <c r="NAV1" s="638"/>
      <c r="NAW1" s="638"/>
      <c r="NAX1" s="638"/>
      <c r="NAY1" s="638"/>
      <c r="NAZ1" s="638"/>
      <c r="NBA1" s="638"/>
      <c r="NBB1" s="638"/>
      <c r="NBC1" s="638"/>
      <c r="NBD1" s="638"/>
      <c r="NBE1" s="638"/>
      <c r="NBF1" s="638"/>
      <c r="NBG1" s="638"/>
      <c r="NBH1" s="638"/>
      <c r="NBI1" s="638"/>
      <c r="NBJ1" s="638"/>
      <c r="NBK1" s="638"/>
      <c r="NBL1" s="638"/>
      <c r="NBM1" s="638"/>
      <c r="NBN1" s="638"/>
      <c r="NBO1" s="638"/>
      <c r="NBP1" s="638"/>
      <c r="NBQ1" s="638"/>
      <c r="NBR1" s="638"/>
      <c r="NBS1" s="638"/>
      <c r="NBT1" s="638"/>
      <c r="NBU1" s="638"/>
      <c r="NBV1" s="638"/>
      <c r="NBW1" s="638"/>
      <c r="NBX1" s="638"/>
      <c r="NBY1" s="638"/>
      <c r="NBZ1" s="638"/>
      <c r="NCA1" s="638"/>
      <c r="NCB1" s="638"/>
      <c r="NCC1" s="638"/>
      <c r="NCD1" s="638"/>
      <c r="NCE1" s="638"/>
      <c r="NCF1" s="638"/>
      <c r="NCG1" s="638"/>
      <c r="NCH1" s="638"/>
      <c r="NCI1" s="638"/>
      <c r="NCJ1" s="638"/>
      <c r="NCK1" s="638"/>
      <c r="NCL1" s="638"/>
      <c r="NCM1" s="638"/>
      <c r="NCN1" s="638"/>
      <c r="NCO1" s="638"/>
      <c r="NCP1" s="638"/>
      <c r="NCQ1" s="638"/>
      <c r="NCR1" s="638"/>
      <c r="NCS1" s="638"/>
      <c r="NCT1" s="638"/>
      <c r="NCU1" s="638"/>
      <c r="NCV1" s="638"/>
      <c r="NCW1" s="638"/>
      <c r="NCX1" s="638"/>
      <c r="NCY1" s="638"/>
      <c r="NCZ1" s="638"/>
      <c r="NDA1" s="638"/>
      <c r="NDB1" s="638"/>
      <c r="NDC1" s="638"/>
      <c r="NDD1" s="638"/>
      <c r="NDE1" s="638"/>
      <c r="NDF1" s="638"/>
      <c r="NDG1" s="638"/>
      <c r="NDH1" s="638"/>
      <c r="NDI1" s="638"/>
      <c r="NDJ1" s="638"/>
      <c r="NDK1" s="638"/>
      <c r="NDL1" s="638"/>
      <c r="NDM1" s="638"/>
      <c r="NDN1" s="638"/>
      <c r="NDO1" s="638"/>
      <c r="NDP1" s="638"/>
      <c r="NDQ1" s="638"/>
      <c r="NDR1" s="638"/>
      <c r="NDS1" s="638"/>
      <c r="NDT1" s="638"/>
      <c r="NDU1" s="638"/>
      <c r="NDV1" s="638"/>
      <c r="NDW1" s="638"/>
      <c r="NDX1" s="638"/>
      <c r="NDY1" s="638"/>
      <c r="NDZ1" s="638"/>
      <c r="NEA1" s="638"/>
      <c r="NEB1" s="638"/>
      <c r="NEC1" s="638"/>
      <c r="NED1" s="638"/>
      <c r="NEE1" s="638"/>
      <c r="NEF1" s="638"/>
      <c r="NEG1" s="638"/>
      <c r="NEH1" s="638"/>
      <c r="NEI1" s="638"/>
      <c r="NEJ1" s="638"/>
      <c r="NEK1" s="638"/>
      <c r="NEL1" s="638"/>
      <c r="NEM1" s="638"/>
      <c r="NEN1" s="638"/>
      <c r="NEO1" s="638"/>
      <c r="NEP1" s="638"/>
      <c r="NEQ1" s="638"/>
      <c r="NER1" s="638"/>
      <c r="NES1" s="638"/>
      <c r="NET1" s="638"/>
      <c r="NEU1" s="638"/>
      <c r="NEV1" s="638"/>
      <c r="NEW1" s="638"/>
      <c r="NEX1" s="638"/>
      <c r="NEY1" s="638"/>
      <c r="NEZ1" s="638"/>
      <c r="NFA1" s="638"/>
      <c r="NFB1" s="638"/>
      <c r="NFC1" s="638"/>
      <c r="NFD1" s="638"/>
      <c r="NFE1" s="638"/>
      <c r="NFF1" s="638"/>
      <c r="NFG1" s="638"/>
      <c r="NFH1" s="638"/>
      <c r="NFI1" s="638"/>
      <c r="NFJ1" s="638"/>
      <c r="NFK1" s="638"/>
      <c r="NFL1" s="638"/>
      <c r="NFM1" s="638"/>
      <c r="NFN1" s="638"/>
      <c r="NFO1" s="638"/>
      <c r="NFP1" s="638"/>
      <c r="NFQ1" s="638"/>
      <c r="NFR1" s="638"/>
      <c r="NFS1" s="638"/>
      <c r="NFT1" s="638"/>
      <c r="NFU1" s="638"/>
      <c r="NFV1" s="638"/>
      <c r="NFW1" s="638"/>
      <c r="NFX1" s="638"/>
      <c r="NFY1" s="638"/>
      <c r="NFZ1" s="638"/>
      <c r="NGA1" s="638"/>
      <c r="NGB1" s="638"/>
      <c r="NGC1" s="638"/>
      <c r="NGD1" s="638"/>
      <c r="NGE1" s="638"/>
      <c r="NGF1" s="638"/>
      <c r="NGG1" s="638"/>
      <c r="NGH1" s="638"/>
      <c r="NGI1" s="638"/>
      <c r="NGJ1" s="638"/>
      <c r="NGK1" s="638"/>
      <c r="NGL1" s="638"/>
      <c r="NGM1" s="638"/>
      <c r="NGN1" s="638"/>
      <c r="NGO1" s="638"/>
      <c r="NGP1" s="638"/>
      <c r="NGQ1" s="638"/>
      <c r="NGR1" s="638"/>
      <c r="NGS1" s="638"/>
      <c r="NGT1" s="638"/>
      <c r="NGU1" s="638"/>
      <c r="NGV1" s="638"/>
      <c r="NGW1" s="638"/>
      <c r="NGX1" s="638"/>
      <c r="NGY1" s="638"/>
      <c r="NGZ1" s="638"/>
      <c r="NHA1" s="638"/>
      <c r="NHB1" s="638"/>
      <c r="NHC1" s="638"/>
      <c r="NHD1" s="638"/>
      <c r="NHE1" s="638"/>
      <c r="NHF1" s="638"/>
      <c r="NHG1" s="638"/>
      <c r="NHH1" s="638"/>
      <c r="NHI1" s="638"/>
      <c r="NHJ1" s="638"/>
      <c r="NHK1" s="638"/>
      <c r="NHL1" s="638"/>
      <c r="NHM1" s="638"/>
      <c r="NHN1" s="638"/>
      <c r="NHO1" s="638"/>
      <c r="NHP1" s="638"/>
      <c r="NHQ1" s="638"/>
      <c r="NHR1" s="638"/>
      <c r="NHS1" s="638"/>
      <c r="NHT1" s="638"/>
      <c r="NHU1" s="638"/>
      <c r="NHV1" s="638"/>
      <c r="NHW1" s="638"/>
      <c r="NHX1" s="638"/>
      <c r="NHY1" s="638"/>
      <c r="NHZ1" s="638"/>
      <c r="NIA1" s="638"/>
      <c r="NIB1" s="638"/>
      <c r="NIC1" s="638"/>
      <c r="NID1" s="638"/>
      <c r="NIE1" s="638"/>
      <c r="NIF1" s="638"/>
      <c r="NIG1" s="638"/>
      <c r="NIH1" s="638"/>
      <c r="NII1" s="638"/>
      <c r="NIJ1" s="638"/>
      <c r="NIK1" s="638"/>
      <c r="NIL1" s="638"/>
      <c r="NIM1" s="638"/>
      <c r="NIN1" s="638"/>
      <c r="NIO1" s="638"/>
      <c r="NIP1" s="638"/>
      <c r="NIQ1" s="638"/>
      <c r="NIR1" s="638"/>
      <c r="NIS1" s="638"/>
      <c r="NIT1" s="638"/>
      <c r="NIU1" s="638"/>
      <c r="NIV1" s="638"/>
      <c r="NIW1" s="638"/>
      <c r="NIX1" s="638"/>
      <c r="NIY1" s="638"/>
      <c r="NIZ1" s="638"/>
      <c r="NJA1" s="638"/>
      <c r="NJB1" s="638"/>
      <c r="NJC1" s="638"/>
      <c r="NJD1" s="638"/>
      <c r="NJE1" s="638"/>
      <c r="NJF1" s="638"/>
      <c r="NJG1" s="638"/>
      <c r="NJH1" s="638"/>
      <c r="NJI1" s="638"/>
      <c r="NJJ1" s="638"/>
      <c r="NJK1" s="638"/>
      <c r="NJL1" s="638"/>
      <c r="NJM1" s="638"/>
      <c r="NJN1" s="638"/>
      <c r="NJO1" s="638"/>
      <c r="NJP1" s="638"/>
      <c r="NJQ1" s="638"/>
      <c r="NJR1" s="638"/>
      <c r="NJS1" s="638"/>
      <c r="NJT1" s="638"/>
      <c r="NJU1" s="638"/>
      <c r="NJV1" s="638"/>
      <c r="NJW1" s="638"/>
      <c r="NJX1" s="638"/>
      <c r="NJY1" s="638"/>
      <c r="NJZ1" s="638"/>
      <c r="NKA1" s="638"/>
      <c r="NKB1" s="638"/>
      <c r="NKC1" s="638"/>
      <c r="NKD1" s="638"/>
      <c r="NKE1" s="638"/>
      <c r="NKF1" s="638"/>
      <c r="NKG1" s="638"/>
      <c r="NKH1" s="638"/>
      <c r="NKI1" s="638"/>
      <c r="NKJ1" s="638"/>
      <c r="NKK1" s="638"/>
      <c r="NKL1" s="638"/>
      <c r="NKM1" s="638"/>
      <c r="NKN1" s="638"/>
      <c r="NKO1" s="638"/>
      <c r="NKP1" s="638"/>
      <c r="NKQ1" s="638"/>
      <c r="NKR1" s="638"/>
      <c r="NKS1" s="638"/>
      <c r="NKT1" s="638"/>
      <c r="NKU1" s="638"/>
      <c r="NKV1" s="638"/>
      <c r="NKW1" s="638"/>
      <c r="NKX1" s="638"/>
      <c r="NKY1" s="638"/>
      <c r="NKZ1" s="638"/>
      <c r="NLA1" s="638"/>
      <c r="NLB1" s="638"/>
      <c r="NLC1" s="638"/>
      <c r="NLD1" s="638"/>
      <c r="NLE1" s="638"/>
      <c r="NLF1" s="638"/>
      <c r="NLG1" s="638"/>
      <c r="NLH1" s="638"/>
      <c r="NLI1" s="638"/>
      <c r="NLJ1" s="638"/>
      <c r="NLK1" s="638"/>
      <c r="NLL1" s="638"/>
      <c r="NLM1" s="638"/>
      <c r="NLN1" s="638"/>
      <c r="NLO1" s="638"/>
      <c r="NLP1" s="638"/>
      <c r="NLQ1" s="638"/>
      <c r="NLR1" s="638"/>
      <c r="NLS1" s="638"/>
      <c r="NLT1" s="638"/>
      <c r="NLU1" s="638"/>
      <c r="NLV1" s="638"/>
      <c r="NLW1" s="638"/>
      <c r="NLX1" s="638"/>
      <c r="NLY1" s="638"/>
      <c r="NLZ1" s="638"/>
      <c r="NMA1" s="638"/>
      <c r="NMB1" s="638"/>
      <c r="NMC1" s="638"/>
      <c r="NMD1" s="638"/>
      <c r="NME1" s="638"/>
      <c r="NMF1" s="638"/>
      <c r="NMG1" s="638"/>
      <c r="NMH1" s="638"/>
      <c r="NMI1" s="638"/>
      <c r="NMJ1" s="638"/>
      <c r="NMK1" s="638"/>
      <c r="NML1" s="638"/>
      <c r="NMM1" s="638"/>
      <c r="NMN1" s="638"/>
      <c r="NMO1" s="638"/>
      <c r="NMP1" s="638"/>
      <c r="NMQ1" s="638"/>
      <c r="NMR1" s="638"/>
      <c r="NMS1" s="638"/>
      <c r="NMT1" s="638"/>
      <c r="NMU1" s="638"/>
      <c r="NMV1" s="638"/>
      <c r="NMW1" s="638"/>
      <c r="NMX1" s="638"/>
      <c r="NMY1" s="638"/>
      <c r="NMZ1" s="638"/>
      <c r="NNA1" s="638"/>
      <c r="NNB1" s="638"/>
      <c r="NNC1" s="638"/>
      <c r="NND1" s="638"/>
      <c r="NNE1" s="638"/>
      <c r="NNF1" s="638"/>
      <c r="NNG1" s="638"/>
      <c r="NNH1" s="638"/>
      <c r="NNI1" s="638"/>
      <c r="NNJ1" s="638"/>
      <c r="NNK1" s="638"/>
      <c r="NNL1" s="638"/>
      <c r="NNM1" s="638"/>
      <c r="NNN1" s="638"/>
      <c r="NNO1" s="638"/>
      <c r="NNP1" s="638"/>
      <c r="NNQ1" s="638"/>
      <c r="NNR1" s="638"/>
      <c r="NNS1" s="638"/>
      <c r="NNT1" s="638"/>
      <c r="NNU1" s="638"/>
      <c r="NNV1" s="638"/>
      <c r="NNW1" s="638"/>
      <c r="NNX1" s="638"/>
      <c r="NNY1" s="638"/>
      <c r="NNZ1" s="638"/>
      <c r="NOA1" s="638"/>
      <c r="NOB1" s="638"/>
      <c r="NOC1" s="638"/>
      <c r="NOD1" s="638"/>
      <c r="NOE1" s="638"/>
      <c r="NOF1" s="638"/>
      <c r="NOG1" s="638"/>
      <c r="NOH1" s="638"/>
      <c r="NOI1" s="638"/>
      <c r="NOJ1" s="638"/>
      <c r="NOK1" s="638"/>
      <c r="NOL1" s="638"/>
      <c r="NOM1" s="638"/>
      <c r="NON1" s="638"/>
      <c r="NOO1" s="638"/>
      <c r="NOP1" s="638"/>
      <c r="NOQ1" s="638"/>
      <c r="NOR1" s="638"/>
      <c r="NOS1" s="638"/>
      <c r="NOT1" s="638"/>
      <c r="NOU1" s="638"/>
      <c r="NOV1" s="638"/>
      <c r="NOW1" s="638"/>
      <c r="NOX1" s="638"/>
      <c r="NOY1" s="638"/>
      <c r="NOZ1" s="638"/>
      <c r="NPA1" s="638"/>
      <c r="NPB1" s="638"/>
      <c r="NPC1" s="638"/>
      <c r="NPD1" s="638"/>
      <c r="NPE1" s="638"/>
      <c r="NPF1" s="638"/>
      <c r="NPG1" s="638"/>
      <c r="NPH1" s="638"/>
      <c r="NPI1" s="638"/>
      <c r="NPJ1" s="638"/>
      <c r="NPK1" s="638"/>
      <c r="NPL1" s="638"/>
      <c r="NPM1" s="638"/>
      <c r="NPN1" s="638"/>
      <c r="NPO1" s="638"/>
      <c r="NPP1" s="638"/>
      <c r="NPQ1" s="638"/>
      <c r="NPR1" s="638"/>
      <c r="NPS1" s="638"/>
      <c r="NPT1" s="638"/>
      <c r="NPU1" s="638"/>
      <c r="NPV1" s="638"/>
      <c r="NPW1" s="638"/>
      <c r="NPX1" s="638"/>
      <c r="NPY1" s="638"/>
      <c r="NPZ1" s="638"/>
      <c r="NQA1" s="638"/>
      <c r="NQB1" s="638"/>
      <c r="NQC1" s="638"/>
      <c r="NQD1" s="638"/>
      <c r="NQE1" s="638"/>
      <c r="NQF1" s="638"/>
      <c r="NQG1" s="638"/>
      <c r="NQH1" s="638"/>
      <c r="NQI1" s="638"/>
      <c r="NQJ1" s="638"/>
      <c r="NQK1" s="638"/>
      <c r="NQL1" s="638"/>
      <c r="NQM1" s="638"/>
      <c r="NQN1" s="638"/>
      <c r="NQO1" s="638"/>
      <c r="NQP1" s="638"/>
      <c r="NQQ1" s="638"/>
      <c r="NQR1" s="638"/>
      <c r="NQS1" s="638"/>
      <c r="NQT1" s="638"/>
      <c r="NQU1" s="638"/>
      <c r="NQV1" s="638"/>
      <c r="NQW1" s="638"/>
      <c r="NQX1" s="638"/>
      <c r="NQY1" s="638"/>
      <c r="NQZ1" s="638"/>
      <c r="NRA1" s="638"/>
      <c r="NRB1" s="638"/>
      <c r="NRC1" s="638"/>
      <c r="NRD1" s="638"/>
      <c r="NRE1" s="638"/>
      <c r="NRF1" s="638"/>
      <c r="NRG1" s="638"/>
      <c r="NRH1" s="638"/>
      <c r="NRI1" s="638"/>
      <c r="NRJ1" s="638"/>
      <c r="NRK1" s="638"/>
      <c r="NRL1" s="638"/>
      <c r="NRM1" s="638"/>
      <c r="NRN1" s="638"/>
      <c r="NRO1" s="638"/>
      <c r="NRP1" s="638"/>
      <c r="NRQ1" s="638"/>
      <c r="NRR1" s="638"/>
      <c r="NRS1" s="638"/>
      <c r="NRT1" s="638"/>
      <c r="NRU1" s="638"/>
      <c r="NRV1" s="638"/>
      <c r="NRW1" s="638"/>
      <c r="NRX1" s="638"/>
      <c r="NRY1" s="638"/>
      <c r="NRZ1" s="638"/>
      <c r="NSA1" s="638"/>
      <c r="NSB1" s="638"/>
      <c r="NSC1" s="638"/>
      <c r="NSD1" s="638"/>
      <c r="NSE1" s="638"/>
      <c r="NSF1" s="638"/>
      <c r="NSG1" s="638"/>
      <c r="NSH1" s="638"/>
      <c r="NSI1" s="638"/>
      <c r="NSJ1" s="638"/>
      <c r="NSK1" s="638"/>
      <c r="NSL1" s="638"/>
      <c r="NSM1" s="638"/>
      <c r="NSN1" s="638"/>
      <c r="NSO1" s="638"/>
      <c r="NSP1" s="638"/>
      <c r="NSQ1" s="638"/>
      <c r="NSR1" s="638"/>
      <c r="NSS1" s="638"/>
      <c r="NST1" s="638"/>
      <c r="NSU1" s="638"/>
      <c r="NSV1" s="638"/>
      <c r="NSW1" s="638"/>
      <c r="NSX1" s="638"/>
      <c r="NSY1" s="638"/>
      <c r="NSZ1" s="638"/>
      <c r="NTA1" s="638"/>
      <c r="NTB1" s="638"/>
      <c r="NTC1" s="638"/>
      <c r="NTD1" s="638"/>
      <c r="NTE1" s="638"/>
      <c r="NTF1" s="638"/>
      <c r="NTG1" s="638"/>
      <c r="NTH1" s="638"/>
      <c r="NTI1" s="638"/>
      <c r="NTJ1" s="638"/>
      <c r="NTK1" s="638"/>
      <c r="NTL1" s="638"/>
      <c r="NTM1" s="638"/>
      <c r="NTN1" s="638"/>
      <c r="NTO1" s="638"/>
      <c r="NTP1" s="638"/>
      <c r="NTQ1" s="638"/>
      <c r="NTR1" s="638"/>
      <c r="NTS1" s="638"/>
      <c r="NTT1" s="638"/>
      <c r="NTU1" s="638"/>
      <c r="NTV1" s="638"/>
      <c r="NTW1" s="638"/>
      <c r="NTX1" s="638"/>
      <c r="NTY1" s="638"/>
      <c r="NTZ1" s="638"/>
      <c r="NUA1" s="638"/>
      <c r="NUB1" s="638"/>
      <c r="NUC1" s="638"/>
      <c r="NUD1" s="638"/>
      <c r="NUE1" s="638"/>
      <c r="NUF1" s="638"/>
      <c r="NUG1" s="638"/>
      <c r="NUH1" s="638"/>
      <c r="NUI1" s="638"/>
      <c r="NUJ1" s="638"/>
      <c r="NUK1" s="638"/>
      <c r="NUL1" s="638"/>
      <c r="NUM1" s="638"/>
      <c r="NUN1" s="638"/>
      <c r="NUO1" s="638"/>
      <c r="NUP1" s="638"/>
      <c r="NUQ1" s="638"/>
      <c r="NUR1" s="638"/>
      <c r="NUS1" s="638"/>
      <c r="NUT1" s="638"/>
      <c r="NUU1" s="638"/>
      <c r="NUV1" s="638"/>
      <c r="NUW1" s="638"/>
      <c r="NUX1" s="638"/>
      <c r="NUY1" s="638"/>
      <c r="NUZ1" s="638"/>
      <c r="NVA1" s="638"/>
      <c r="NVB1" s="638"/>
      <c r="NVC1" s="638"/>
      <c r="NVD1" s="638"/>
      <c r="NVE1" s="638"/>
      <c r="NVF1" s="638"/>
      <c r="NVG1" s="638"/>
      <c r="NVH1" s="638"/>
      <c r="NVI1" s="638"/>
      <c r="NVJ1" s="638"/>
      <c r="NVK1" s="638"/>
      <c r="NVL1" s="638"/>
      <c r="NVM1" s="638"/>
      <c r="NVN1" s="638"/>
      <c r="NVO1" s="638"/>
      <c r="NVP1" s="638"/>
      <c r="NVQ1" s="638"/>
      <c r="NVR1" s="638"/>
      <c r="NVS1" s="638"/>
      <c r="NVT1" s="638"/>
      <c r="NVU1" s="638"/>
      <c r="NVV1" s="638"/>
      <c r="NVW1" s="638"/>
      <c r="NVX1" s="638"/>
      <c r="NVY1" s="638"/>
      <c r="NVZ1" s="638"/>
      <c r="NWA1" s="638"/>
      <c r="NWB1" s="638"/>
      <c r="NWC1" s="638"/>
      <c r="NWD1" s="638"/>
      <c r="NWE1" s="638"/>
      <c r="NWF1" s="638"/>
      <c r="NWG1" s="638"/>
      <c r="NWH1" s="638"/>
      <c r="NWI1" s="638"/>
      <c r="NWJ1" s="638"/>
      <c r="NWK1" s="638"/>
      <c r="NWL1" s="638"/>
      <c r="NWM1" s="638"/>
      <c r="NWN1" s="638"/>
      <c r="NWO1" s="638"/>
      <c r="NWP1" s="638"/>
      <c r="NWQ1" s="638"/>
      <c r="NWR1" s="638"/>
      <c r="NWS1" s="638"/>
      <c r="NWT1" s="638"/>
      <c r="NWU1" s="638"/>
      <c r="NWV1" s="638"/>
      <c r="NWW1" s="638"/>
      <c r="NWX1" s="638"/>
      <c r="NWY1" s="638"/>
      <c r="NWZ1" s="638"/>
      <c r="NXA1" s="638"/>
      <c r="NXB1" s="638"/>
      <c r="NXC1" s="638"/>
      <c r="NXD1" s="638"/>
      <c r="NXE1" s="638"/>
      <c r="NXF1" s="638"/>
      <c r="NXG1" s="638"/>
      <c r="NXH1" s="638"/>
      <c r="NXI1" s="638"/>
      <c r="NXJ1" s="638"/>
      <c r="NXK1" s="638"/>
      <c r="NXL1" s="638"/>
      <c r="NXM1" s="638"/>
      <c r="NXN1" s="638"/>
      <c r="NXO1" s="638"/>
      <c r="NXP1" s="638"/>
      <c r="NXQ1" s="638"/>
      <c r="NXR1" s="638"/>
      <c r="NXS1" s="638"/>
      <c r="NXT1" s="638"/>
      <c r="NXU1" s="638"/>
      <c r="NXV1" s="638"/>
      <c r="NXW1" s="638"/>
      <c r="NXX1" s="638"/>
      <c r="NXY1" s="638"/>
      <c r="NXZ1" s="638"/>
      <c r="NYA1" s="638"/>
      <c r="NYB1" s="638"/>
      <c r="NYC1" s="638"/>
      <c r="NYD1" s="638"/>
      <c r="NYE1" s="638"/>
      <c r="NYF1" s="638"/>
      <c r="NYG1" s="638"/>
      <c r="NYH1" s="638"/>
      <c r="NYI1" s="638"/>
      <c r="NYJ1" s="638"/>
      <c r="NYK1" s="638"/>
      <c r="NYL1" s="638"/>
      <c r="NYM1" s="638"/>
      <c r="NYN1" s="638"/>
      <c r="NYO1" s="638"/>
      <c r="NYP1" s="638"/>
      <c r="NYQ1" s="638"/>
      <c r="NYR1" s="638"/>
      <c r="NYS1" s="638"/>
      <c r="NYT1" s="638"/>
      <c r="NYU1" s="638"/>
      <c r="NYV1" s="638"/>
      <c r="NYW1" s="638"/>
      <c r="NYX1" s="638"/>
      <c r="NYY1" s="638"/>
      <c r="NYZ1" s="638"/>
      <c r="NZA1" s="638"/>
      <c r="NZB1" s="638"/>
      <c r="NZC1" s="638"/>
      <c r="NZD1" s="638"/>
      <c r="NZE1" s="638"/>
      <c r="NZF1" s="638"/>
      <c r="NZG1" s="638"/>
      <c r="NZH1" s="638"/>
      <c r="NZI1" s="638"/>
      <c r="NZJ1" s="638"/>
      <c r="NZK1" s="638"/>
      <c r="NZL1" s="638"/>
      <c r="NZM1" s="638"/>
      <c r="NZN1" s="638"/>
      <c r="NZO1" s="638"/>
      <c r="NZP1" s="638"/>
      <c r="NZQ1" s="638"/>
      <c r="NZR1" s="638"/>
      <c r="NZS1" s="638"/>
      <c r="NZT1" s="638"/>
      <c r="NZU1" s="638"/>
      <c r="NZV1" s="638"/>
      <c r="NZW1" s="638"/>
      <c r="NZX1" s="638"/>
      <c r="NZY1" s="638"/>
      <c r="NZZ1" s="638"/>
      <c r="OAA1" s="638"/>
      <c r="OAB1" s="638"/>
      <c r="OAC1" s="638"/>
      <c r="OAD1" s="638"/>
      <c r="OAE1" s="638"/>
      <c r="OAF1" s="638"/>
      <c r="OAG1" s="638"/>
      <c r="OAH1" s="638"/>
      <c r="OAI1" s="638"/>
      <c r="OAJ1" s="638"/>
      <c r="OAK1" s="638"/>
      <c r="OAL1" s="638"/>
      <c r="OAM1" s="638"/>
      <c r="OAN1" s="638"/>
      <c r="OAO1" s="638"/>
      <c r="OAP1" s="638"/>
      <c r="OAQ1" s="638"/>
      <c r="OAR1" s="638"/>
      <c r="OAS1" s="638"/>
      <c r="OAT1" s="638"/>
      <c r="OAU1" s="638"/>
      <c r="OAV1" s="638"/>
      <c r="OAW1" s="638"/>
      <c r="OAX1" s="638"/>
      <c r="OAY1" s="638"/>
      <c r="OAZ1" s="638"/>
      <c r="OBA1" s="638"/>
      <c r="OBB1" s="638"/>
      <c r="OBC1" s="638"/>
      <c r="OBD1" s="638"/>
      <c r="OBE1" s="638"/>
      <c r="OBF1" s="638"/>
      <c r="OBG1" s="638"/>
      <c r="OBH1" s="638"/>
      <c r="OBI1" s="638"/>
      <c r="OBJ1" s="638"/>
      <c r="OBK1" s="638"/>
      <c r="OBL1" s="638"/>
      <c r="OBM1" s="638"/>
      <c r="OBN1" s="638"/>
      <c r="OBO1" s="638"/>
      <c r="OBP1" s="638"/>
      <c r="OBQ1" s="638"/>
      <c r="OBR1" s="638"/>
      <c r="OBS1" s="638"/>
      <c r="OBT1" s="638"/>
      <c r="OBU1" s="638"/>
      <c r="OBV1" s="638"/>
      <c r="OBW1" s="638"/>
      <c r="OBX1" s="638"/>
      <c r="OBY1" s="638"/>
      <c r="OBZ1" s="638"/>
      <c r="OCA1" s="638"/>
      <c r="OCB1" s="638"/>
      <c r="OCC1" s="638"/>
      <c r="OCD1" s="638"/>
      <c r="OCE1" s="638"/>
      <c r="OCF1" s="638"/>
      <c r="OCG1" s="638"/>
      <c r="OCH1" s="638"/>
      <c r="OCI1" s="638"/>
      <c r="OCJ1" s="638"/>
      <c r="OCK1" s="638"/>
      <c r="OCL1" s="638"/>
      <c r="OCM1" s="638"/>
      <c r="OCN1" s="638"/>
      <c r="OCO1" s="638"/>
      <c r="OCP1" s="638"/>
      <c r="OCQ1" s="638"/>
      <c r="OCR1" s="638"/>
      <c r="OCS1" s="638"/>
      <c r="OCT1" s="638"/>
      <c r="OCU1" s="638"/>
      <c r="OCV1" s="638"/>
      <c r="OCW1" s="638"/>
      <c r="OCX1" s="638"/>
      <c r="OCY1" s="638"/>
      <c r="OCZ1" s="638"/>
      <c r="ODA1" s="638"/>
      <c r="ODB1" s="638"/>
      <c r="ODC1" s="638"/>
      <c r="ODD1" s="638"/>
      <c r="ODE1" s="638"/>
      <c r="ODF1" s="638"/>
      <c r="ODG1" s="638"/>
      <c r="ODH1" s="638"/>
      <c r="ODI1" s="638"/>
      <c r="ODJ1" s="638"/>
      <c r="ODK1" s="638"/>
      <c r="ODL1" s="638"/>
      <c r="ODM1" s="638"/>
      <c r="ODN1" s="638"/>
      <c r="ODO1" s="638"/>
      <c r="ODP1" s="638"/>
      <c r="ODQ1" s="638"/>
      <c r="ODR1" s="638"/>
      <c r="ODS1" s="638"/>
      <c r="ODT1" s="638"/>
      <c r="ODU1" s="638"/>
      <c r="ODV1" s="638"/>
      <c r="ODW1" s="638"/>
      <c r="ODX1" s="638"/>
      <c r="ODY1" s="638"/>
      <c r="ODZ1" s="638"/>
      <c r="OEA1" s="638"/>
      <c r="OEB1" s="638"/>
      <c r="OEC1" s="638"/>
      <c r="OED1" s="638"/>
      <c r="OEE1" s="638"/>
      <c r="OEF1" s="638"/>
      <c r="OEG1" s="638"/>
      <c r="OEH1" s="638"/>
      <c r="OEI1" s="638"/>
      <c r="OEJ1" s="638"/>
      <c r="OEK1" s="638"/>
      <c r="OEL1" s="638"/>
      <c r="OEM1" s="638"/>
      <c r="OEN1" s="638"/>
      <c r="OEO1" s="638"/>
      <c r="OEP1" s="638"/>
      <c r="OEQ1" s="638"/>
      <c r="OER1" s="638"/>
      <c r="OES1" s="638"/>
      <c r="OET1" s="638"/>
      <c r="OEU1" s="638"/>
      <c r="OEV1" s="638"/>
      <c r="OEW1" s="638"/>
      <c r="OEX1" s="638"/>
      <c r="OEY1" s="638"/>
      <c r="OEZ1" s="638"/>
      <c r="OFA1" s="638"/>
      <c r="OFB1" s="638"/>
      <c r="OFC1" s="638"/>
      <c r="OFD1" s="638"/>
      <c r="OFE1" s="638"/>
      <c r="OFF1" s="638"/>
      <c r="OFG1" s="638"/>
      <c r="OFH1" s="638"/>
      <c r="OFI1" s="638"/>
      <c r="OFJ1" s="638"/>
      <c r="OFK1" s="638"/>
      <c r="OFL1" s="638"/>
      <c r="OFM1" s="638"/>
      <c r="OFN1" s="638"/>
      <c r="OFO1" s="638"/>
      <c r="OFP1" s="638"/>
      <c r="OFQ1" s="638"/>
      <c r="OFR1" s="638"/>
      <c r="OFS1" s="638"/>
      <c r="OFT1" s="638"/>
      <c r="OFU1" s="638"/>
      <c r="OFV1" s="638"/>
      <c r="OFW1" s="638"/>
      <c r="OFX1" s="638"/>
      <c r="OFY1" s="638"/>
      <c r="OFZ1" s="638"/>
      <c r="OGA1" s="638"/>
      <c r="OGB1" s="638"/>
      <c r="OGC1" s="638"/>
      <c r="OGD1" s="638"/>
      <c r="OGE1" s="638"/>
      <c r="OGF1" s="638"/>
      <c r="OGG1" s="638"/>
      <c r="OGH1" s="638"/>
      <c r="OGI1" s="638"/>
      <c r="OGJ1" s="638"/>
      <c r="OGK1" s="638"/>
      <c r="OGL1" s="638"/>
      <c r="OGM1" s="638"/>
      <c r="OGN1" s="638"/>
      <c r="OGO1" s="638"/>
      <c r="OGP1" s="638"/>
      <c r="OGQ1" s="638"/>
      <c r="OGR1" s="638"/>
      <c r="OGS1" s="638"/>
      <c r="OGT1" s="638"/>
      <c r="OGU1" s="638"/>
      <c r="OGV1" s="638"/>
      <c r="OGW1" s="638"/>
      <c r="OGX1" s="638"/>
      <c r="OGY1" s="638"/>
      <c r="OGZ1" s="638"/>
      <c r="OHA1" s="638"/>
      <c r="OHB1" s="638"/>
      <c r="OHC1" s="638"/>
      <c r="OHD1" s="638"/>
      <c r="OHE1" s="638"/>
      <c r="OHF1" s="638"/>
      <c r="OHG1" s="638"/>
      <c r="OHH1" s="638"/>
      <c r="OHI1" s="638"/>
      <c r="OHJ1" s="638"/>
      <c r="OHK1" s="638"/>
      <c r="OHL1" s="638"/>
      <c r="OHM1" s="638"/>
      <c r="OHN1" s="638"/>
      <c r="OHO1" s="638"/>
      <c r="OHP1" s="638"/>
      <c r="OHQ1" s="638"/>
      <c r="OHR1" s="638"/>
      <c r="OHS1" s="638"/>
      <c r="OHT1" s="638"/>
      <c r="OHU1" s="638"/>
      <c r="OHV1" s="638"/>
      <c r="OHW1" s="638"/>
      <c r="OHX1" s="638"/>
      <c r="OHY1" s="638"/>
      <c r="OHZ1" s="638"/>
      <c r="OIA1" s="638"/>
      <c r="OIB1" s="638"/>
      <c r="OIC1" s="638"/>
      <c r="OID1" s="638"/>
      <c r="OIE1" s="638"/>
      <c r="OIF1" s="638"/>
      <c r="OIG1" s="638"/>
      <c r="OIH1" s="638"/>
      <c r="OII1" s="638"/>
      <c r="OIJ1" s="638"/>
      <c r="OIK1" s="638"/>
      <c r="OIL1" s="638"/>
      <c r="OIM1" s="638"/>
      <c r="OIN1" s="638"/>
      <c r="OIO1" s="638"/>
      <c r="OIP1" s="638"/>
      <c r="OIQ1" s="638"/>
      <c r="OIR1" s="638"/>
      <c r="OIS1" s="638"/>
      <c r="OIT1" s="638"/>
      <c r="OIU1" s="638"/>
      <c r="OIV1" s="638"/>
      <c r="OIW1" s="638"/>
      <c r="OIX1" s="638"/>
      <c r="OIY1" s="638"/>
      <c r="OIZ1" s="638"/>
      <c r="OJA1" s="638"/>
      <c r="OJB1" s="638"/>
      <c r="OJC1" s="638"/>
      <c r="OJD1" s="638"/>
      <c r="OJE1" s="638"/>
      <c r="OJF1" s="638"/>
      <c r="OJG1" s="638"/>
      <c r="OJH1" s="638"/>
      <c r="OJI1" s="638"/>
      <c r="OJJ1" s="638"/>
      <c r="OJK1" s="638"/>
      <c r="OJL1" s="638"/>
      <c r="OJM1" s="638"/>
      <c r="OJN1" s="638"/>
      <c r="OJO1" s="638"/>
      <c r="OJP1" s="638"/>
      <c r="OJQ1" s="638"/>
      <c r="OJR1" s="638"/>
      <c r="OJS1" s="638"/>
      <c r="OJT1" s="638"/>
      <c r="OJU1" s="638"/>
      <c r="OJV1" s="638"/>
      <c r="OJW1" s="638"/>
      <c r="OJX1" s="638"/>
      <c r="OJY1" s="638"/>
      <c r="OJZ1" s="638"/>
      <c r="OKA1" s="638"/>
      <c r="OKB1" s="638"/>
      <c r="OKC1" s="638"/>
      <c r="OKD1" s="638"/>
      <c r="OKE1" s="638"/>
      <c r="OKF1" s="638"/>
      <c r="OKG1" s="638"/>
      <c r="OKH1" s="638"/>
      <c r="OKI1" s="638"/>
      <c r="OKJ1" s="638"/>
      <c r="OKK1" s="638"/>
      <c r="OKL1" s="638"/>
      <c r="OKM1" s="638"/>
      <c r="OKN1" s="638"/>
      <c r="OKO1" s="638"/>
      <c r="OKP1" s="638"/>
      <c r="OKQ1" s="638"/>
      <c r="OKR1" s="638"/>
      <c r="OKS1" s="638"/>
      <c r="OKT1" s="638"/>
      <c r="OKU1" s="638"/>
      <c r="OKV1" s="638"/>
      <c r="OKW1" s="638"/>
      <c r="OKX1" s="638"/>
      <c r="OKY1" s="638"/>
      <c r="OKZ1" s="638"/>
      <c r="OLA1" s="638"/>
      <c r="OLB1" s="638"/>
      <c r="OLC1" s="638"/>
      <c r="OLD1" s="638"/>
      <c r="OLE1" s="638"/>
      <c r="OLF1" s="638"/>
      <c r="OLG1" s="638"/>
      <c r="OLH1" s="638"/>
      <c r="OLI1" s="638"/>
      <c r="OLJ1" s="638"/>
      <c r="OLK1" s="638"/>
      <c r="OLL1" s="638"/>
      <c r="OLM1" s="638"/>
      <c r="OLN1" s="638"/>
      <c r="OLO1" s="638"/>
      <c r="OLP1" s="638"/>
      <c r="OLQ1" s="638"/>
      <c r="OLR1" s="638"/>
      <c r="OLS1" s="638"/>
      <c r="OLT1" s="638"/>
      <c r="OLU1" s="638"/>
      <c r="OLV1" s="638"/>
      <c r="OLW1" s="638"/>
      <c r="OLX1" s="638"/>
      <c r="OLY1" s="638"/>
      <c r="OLZ1" s="638"/>
      <c r="OMA1" s="638"/>
      <c r="OMB1" s="638"/>
      <c r="OMC1" s="638"/>
      <c r="OMD1" s="638"/>
      <c r="OME1" s="638"/>
      <c r="OMF1" s="638"/>
      <c r="OMG1" s="638"/>
      <c r="OMH1" s="638"/>
      <c r="OMI1" s="638"/>
      <c r="OMJ1" s="638"/>
      <c r="OMK1" s="638"/>
      <c r="OML1" s="638"/>
      <c r="OMM1" s="638"/>
      <c r="OMN1" s="638"/>
      <c r="OMO1" s="638"/>
      <c r="OMP1" s="638"/>
      <c r="OMQ1" s="638"/>
      <c r="OMR1" s="638"/>
      <c r="OMS1" s="638"/>
      <c r="OMT1" s="638"/>
      <c r="OMU1" s="638"/>
      <c r="OMV1" s="638"/>
      <c r="OMW1" s="638"/>
      <c r="OMX1" s="638"/>
      <c r="OMY1" s="638"/>
      <c r="OMZ1" s="638"/>
      <c r="ONA1" s="638"/>
      <c r="ONB1" s="638"/>
      <c r="ONC1" s="638"/>
      <c r="OND1" s="638"/>
      <c r="ONE1" s="638"/>
      <c r="ONF1" s="638"/>
      <c r="ONG1" s="638"/>
      <c r="ONH1" s="638"/>
      <c r="ONI1" s="638"/>
      <c r="ONJ1" s="638"/>
      <c r="ONK1" s="638"/>
      <c r="ONL1" s="638"/>
      <c r="ONM1" s="638"/>
      <c r="ONN1" s="638"/>
      <c r="ONO1" s="638"/>
      <c r="ONP1" s="638"/>
      <c r="ONQ1" s="638"/>
      <c r="ONR1" s="638"/>
      <c r="ONS1" s="638"/>
      <c r="ONT1" s="638"/>
      <c r="ONU1" s="638"/>
      <c r="ONV1" s="638"/>
      <c r="ONW1" s="638"/>
      <c r="ONX1" s="638"/>
      <c r="ONY1" s="638"/>
      <c r="ONZ1" s="638"/>
      <c r="OOA1" s="638"/>
      <c r="OOB1" s="638"/>
      <c r="OOC1" s="638"/>
      <c r="OOD1" s="638"/>
      <c r="OOE1" s="638"/>
      <c r="OOF1" s="638"/>
      <c r="OOG1" s="638"/>
      <c r="OOH1" s="638"/>
      <c r="OOI1" s="638"/>
      <c r="OOJ1" s="638"/>
      <c r="OOK1" s="638"/>
      <c r="OOL1" s="638"/>
      <c r="OOM1" s="638"/>
      <c r="OON1" s="638"/>
      <c r="OOO1" s="638"/>
      <c r="OOP1" s="638"/>
      <c r="OOQ1" s="638"/>
      <c r="OOR1" s="638"/>
      <c r="OOS1" s="638"/>
      <c r="OOT1" s="638"/>
      <c r="OOU1" s="638"/>
      <c r="OOV1" s="638"/>
      <c r="OOW1" s="638"/>
      <c r="OOX1" s="638"/>
      <c r="OOY1" s="638"/>
      <c r="OOZ1" s="638"/>
      <c r="OPA1" s="638"/>
      <c r="OPB1" s="638"/>
      <c r="OPC1" s="638"/>
      <c r="OPD1" s="638"/>
      <c r="OPE1" s="638"/>
      <c r="OPF1" s="638"/>
      <c r="OPG1" s="638"/>
      <c r="OPH1" s="638"/>
      <c r="OPI1" s="638"/>
      <c r="OPJ1" s="638"/>
      <c r="OPK1" s="638"/>
      <c r="OPL1" s="638"/>
      <c r="OPM1" s="638"/>
      <c r="OPN1" s="638"/>
      <c r="OPO1" s="638"/>
      <c r="OPP1" s="638"/>
      <c r="OPQ1" s="638"/>
      <c r="OPR1" s="638"/>
      <c r="OPS1" s="638"/>
      <c r="OPT1" s="638"/>
      <c r="OPU1" s="638"/>
      <c r="OPV1" s="638"/>
      <c r="OPW1" s="638"/>
      <c r="OPX1" s="638"/>
      <c r="OPY1" s="638"/>
      <c r="OPZ1" s="638"/>
      <c r="OQA1" s="638"/>
      <c r="OQB1" s="638"/>
      <c r="OQC1" s="638"/>
      <c r="OQD1" s="638"/>
      <c r="OQE1" s="638"/>
      <c r="OQF1" s="638"/>
      <c r="OQG1" s="638"/>
      <c r="OQH1" s="638"/>
      <c r="OQI1" s="638"/>
      <c r="OQJ1" s="638"/>
      <c r="OQK1" s="638"/>
      <c r="OQL1" s="638"/>
      <c r="OQM1" s="638"/>
      <c r="OQN1" s="638"/>
      <c r="OQO1" s="638"/>
      <c r="OQP1" s="638"/>
      <c r="OQQ1" s="638"/>
      <c r="OQR1" s="638"/>
      <c r="OQS1" s="638"/>
      <c r="OQT1" s="638"/>
      <c r="OQU1" s="638"/>
      <c r="OQV1" s="638"/>
      <c r="OQW1" s="638"/>
      <c r="OQX1" s="638"/>
      <c r="OQY1" s="638"/>
      <c r="OQZ1" s="638"/>
      <c r="ORA1" s="638"/>
      <c r="ORB1" s="638"/>
      <c r="ORC1" s="638"/>
      <c r="ORD1" s="638"/>
      <c r="ORE1" s="638"/>
      <c r="ORF1" s="638"/>
      <c r="ORG1" s="638"/>
      <c r="ORH1" s="638"/>
      <c r="ORI1" s="638"/>
      <c r="ORJ1" s="638"/>
      <c r="ORK1" s="638"/>
      <c r="ORL1" s="638"/>
      <c r="ORM1" s="638"/>
      <c r="ORN1" s="638"/>
      <c r="ORO1" s="638"/>
      <c r="ORP1" s="638"/>
      <c r="ORQ1" s="638"/>
      <c r="ORR1" s="638"/>
      <c r="ORS1" s="638"/>
      <c r="ORT1" s="638"/>
      <c r="ORU1" s="638"/>
      <c r="ORV1" s="638"/>
      <c r="ORW1" s="638"/>
      <c r="ORX1" s="638"/>
      <c r="ORY1" s="638"/>
      <c r="ORZ1" s="638"/>
      <c r="OSA1" s="638"/>
      <c r="OSB1" s="638"/>
      <c r="OSC1" s="638"/>
      <c r="OSD1" s="638"/>
      <c r="OSE1" s="638"/>
      <c r="OSF1" s="638"/>
      <c r="OSG1" s="638"/>
      <c r="OSH1" s="638"/>
      <c r="OSI1" s="638"/>
      <c r="OSJ1" s="638"/>
      <c r="OSK1" s="638"/>
      <c r="OSL1" s="638"/>
      <c r="OSM1" s="638"/>
      <c r="OSN1" s="638"/>
      <c r="OSO1" s="638"/>
      <c r="OSP1" s="638"/>
      <c r="OSQ1" s="638"/>
      <c r="OSR1" s="638"/>
      <c r="OSS1" s="638"/>
      <c r="OST1" s="638"/>
      <c r="OSU1" s="638"/>
      <c r="OSV1" s="638"/>
      <c r="OSW1" s="638"/>
      <c r="OSX1" s="638"/>
      <c r="OSY1" s="638"/>
      <c r="OSZ1" s="638"/>
      <c r="OTA1" s="638"/>
      <c r="OTB1" s="638"/>
      <c r="OTC1" s="638"/>
      <c r="OTD1" s="638"/>
      <c r="OTE1" s="638"/>
      <c r="OTF1" s="638"/>
      <c r="OTG1" s="638"/>
      <c r="OTH1" s="638"/>
      <c r="OTI1" s="638"/>
      <c r="OTJ1" s="638"/>
      <c r="OTK1" s="638"/>
      <c r="OTL1" s="638"/>
      <c r="OTM1" s="638"/>
      <c r="OTN1" s="638"/>
      <c r="OTO1" s="638"/>
      <c r="OTP1" s="638"/>
      <c r="OTQ1" s="638"/>
      <c r="OTR1" s="638"/>
      <c r="OTS1" s="638"/>
      <c r="OTT1" s="638"/>
      <c r="OTU1" s="638"/>
      <c r="OTV1" s="638"/>
      <c r="OTW1" s="638"/>
      <c r="OTX1" s="638"/>
      <c r="OTY1" s="638"/>
      <c r="OTZ1" s="638"/>
      <c r="OUA1" s="638"/>
      <c r="OUB1" s="638"/>
      <c r="OUC1" s="638"/>
      <c r="OUD1" s="638"/>
      <c r="OUE1" s="638"/>
      <c r="OUF1" s="638"/>
      <c r="OUG1" s="638"/>
      <c r="OUH1" s="638"/>
      <c r="OUI1" s="638"/>
      <c r="OUJ1" s="638"/>
      <c r="OUK1" s="638"/>
      <c r="OUL1" s="638"/>
      <c r="OUM1" s="638"/>
      <c r="OUN1" s="638"/>
      <c r="OUO1" s="638"/>
      <c r="OUP1" s="638"/>
      <c r="OUQ1" s="638"/>
      <c r="OUR1" s="638"/>
      <c r="OUS1" s="638"/>
      <c r="OUT1" s="638"/>
      <c r="OUU1" s="638"/>
      <c r="OUV1" s="638"/>
      <c r="OUW1" s="638"/>
      <c r="OUX1" s="638"/>
      <c r="OUY1" s="638"/>
      <c r="OUZ1" s="638"/>
      <c r="OVA1" s="638"/>
      <c r="OVB1" s="638"/>
      <c r="OVC1" s="638"/>
      <c r="OVD1" s="638"/>
      <c r="OVE1" s="638"/>
      <c r="OVF1" s="638"/>
      <c r="OVG1" s="638"/>
      <c r="OVH1" s="638"/>
      <c r="OVI1" s="638"/>
      <c r="OVJ1" s="638"/>
      <c r="OVK1" s="638"/>
      <c r="OVL1" s="638"/>
      <c r="OVM1" s="638"/>
      <c r="OVN1" s="638"/>
      <c r="OVO1" s="638"/>
      <c r="OVP1" s="638"/>
      <c r="OVQ1" s="638"/>
      <c r="OVR1" s="638"/>
      <c r="OVS1" s="638"/>
      <c r="OVT1" s="638"/>
      <c r="OVU1" s="638"/>
      <c r="OVV1" s="638"/>
      <c r="OVW1" s="638"/>
      <c r="OVX1" s="638"/>
      <c r="OVY1" s="638"/>
      <c r="OVZ1" s="638"/>
      <c r="OWA1" s="638"/>
      <c r="OWB1" s="638"/>
      <c r="OWC1" s="638"/>
      <c r="OWD1" s="638"/>
      <c r="OWE1" s="638"/>
      <c r="OWF1" s="638"/>
      <c r="OWG1" s="638"/>
      <c r="OWH1" s="638"/>
      <c r="OWI1" s="638"/>
      <c r="OWJ1" s="638"/>
      <c r="OWK1" s="638"/>
      <c r="OWL1" s="638"/>
      <c r="OWM1" s="638"/>
      <c r="OWN1" s="638"/>
      <c r="OWO1" s="638"/>
      <c r="OWP1" s="638"/>
      <c r="OWQ1" s="638"/>
      <c r="OWR1" s="638"/>
      <c r="OWS1" s="638"/>
      <c r="OWT1" s="638"/>
      <c r="OWU1" s="638"/>
      <c r="OWV1" s="638"/>
      <c r="OWW1" s="638"/>
      <c r="OWX1" s="638"/>
      <c r="OWY1" s="638"/>
      <c r="OWZ1" s="638"/>
      <c r="OXA1" s="638"/>
      <c r="OXB1" s="638"/>
      <c r="OXC1" s="638"/>
      <c r="OXD1" s="638"/>
      <c r="OXE1" s="638"/>
      <c r="OXF1" s="638"/>
      <c r="OXG1" s="638"/>
      <c r="OXH1" s="638"/>
      <c r="OXI1" s="638"/>
      <c r="OXJ1" s="638"/>
      <c r="OXK1" s="638"/>
      <c r="OXL1" s="638"/>
      <c r="OXM1" s="638"/>
      <c r="OXN1" s="638"/>
      <c r="OXO1" s="638"/>
      <c r="OXP1" s="638"/>
      <c r="OXQ1" s="638"/>
      <c r="OXR1" s="638"/>
      <c r="OXS1" s="638"/>
      <c r="OXT1" s="638"/>
      <c r="OXU1" s="638"/>
      <c r="OXV1" s="638"/>
      <c r="OXW1" s="638"/>
      <c r="OXX1" s="638"/>
      <c r="OXY1" s="638"/>
      <c r="OXZ1" s="638"/>
      <c r="OYA1" s="638"/>
      <c r="OYB1" s="638"/>
      <c r="OYC1" s="638"/>
      <c r="OYD1" s="638"/>
      <c r="OYE1" s="638"/>
      <c r="OYF1" s="638"/>
      <c r="OYG1" s="638"/>
      <c r="OYH1" s="638"/>
      <c r="OYI1" s="638"/>
      <c r="OYJ1" s="638"/>
      <c r="OYK1" s="638"/>
      <c r="OYL1" s="638"/>
      <c r="OYM1" s="638"/>
      <c r="OYN1" s="638"/>
      <c r="OYO1" s="638"/>
      <c r="OYP1" s="638"/>
      <c r="OYQ1" s="638"/>
      <c r="OYR1" s="638"/>
      <c r="OYS1" s="638"/>
      <c r="OYT1" s="638"/>
      <c r="OYU1" s="638"/>
      <c r="OYV1" s="638"/>
      <c r="OYW1" s="638"/>
      <c r="OYX1" s="638"/>
      <c r="OYY1" s="638"/>
      <c r="OYZ1" s="638"/>
      <c r="OZA1" s="638"/>
      <c r="OZB1" s="638"/>
      <c r="OZC1" s="638"/>
      <c r="OZD1" s="638"/>
      <c r="OZE1" s="638"/>
      <c r="OZF1" s="638"/>
      <c r="OZG1" s="638"/>
      <c r="OZH1" s="638"/>
      <c r="OZI1" s="638"/>
      <c r="OZJ1" s="638"/>
      <c r="OZK1" s="638"/>
      <c r="OZL1" s="638"/>
      <c r="OZM1" s="638"/>
      <c r="OZN1" s="638"/>
      <c r="OZO1" s="638"/>
      <c r="OZP1" s="638"/>
      <c r="OZQ1" s="638"/>
      <c r="OZR1" s="638"/>
      <c r="OZS1" s="638"/>
      <c r="OZT1" s="638"/>
      <c r="OZU1" s="638"/>
      <c r="OZV1" s="638"/>
      <c r="OZW1" s="638"/>
      <c r="OZX1" s="638"/>
      <c r="OZY1" s="638"/>
      <c r="OZZ1" s="638"/>
      <c r="PAA1" s="638"/>
      <c r="PAB1" s="638"/>
      <c r="PAC1" s="638"/>
      <c r="PAD1" s="638"/>
      <c r="PAE1" s="638"/>
      <c r="PAF1" s="638"/>
      <c r="PAG1" s="638"/>
      <c r="PAH1" s="638"/>
      <c r="PAI1" s="638"/>
      <c r="PAJ1" s="638"/>
      <c r="PAK1" s="638"/>
      <c r="PAL1" s="638"/>
      <c r="PAM1" s="638"/>
      <c r="PAN1" s="638"/>
      <c r="PAO1" s="638"/>
      <c r="PAP1" s="638"/>
      <c r="PAQ1" s="638"/>
      <c r="PAR1" s="638"/>
      <c r="PAS1" s="638"/>
      <c r="PAT1" s="638"/>
      <c r="PAU1" s="638"/>
      <c r="PAV1" s="638"/>
      <c r="PAW1" s="638"/>
      <c r="PAX1" s="638"/>
      <c r="PAY1" s="638"/>
      <c r="PAZ1" s="638"/>
      <c r="PBA1" s="638"/>
      <c r="PBB1" s="638"/>
      <c r="PBC1" s="638"/>
      <c r="PBD1" s="638"/>
      <c r="PBE1" s="638"/>
      <c r="PBF1" s="638"/>
      <c r="PBG1" s="638"/>
      <c r="PBH1" s="638"/>
      <c r="PBI1" s="638"/>
      <c r="PBJ1" s="638"/>
      <c r="PBK1" s="638"/>
      <c r="PBL1" s="638"/>
      <c r="PBM1" s="638"/>
      <c r="PBN1" s="638"/>
      <c r="PBO1" s="638"/>
      <c r="PBP1" s="638"/>
      <c r="PBQ1" s="638"/>
      <c r="PBR1" s="638"/>
      <c r="PBS1" s="638"/>
      <c r="PBT1" s="638"/>
      <c r="PBU1" s="638"/>
      <c r="PBV1" s="638"/>
      <c r="PBW1" s="638"/>
      <c r="PBX1" s="638"/>
      <c r="PBY1" s="638"/>
      <c r="PBZ1" s="638"/>
      <c r="PCA1" s="638"/>
      <c r="PCB1" s="638"/>
      <c r="PCC1" s="638"/>
      <c r="PCD1" s="638"/>
      <c r="PCE1" s="638"/>
      <c r="PCF1" s="638"/>
      <c r="PCG1" s="638"/>
      <c r="PCH1" s="638"/>
      <c r="PCI1" s="638"/>
      <c r="PCJ1" s="638"/>
      <c r="PCK1" s="638"/>
      <c r="PCL1" s="638"/>
      <c r="PCM1" s="638"/>
      <c r="PCN1" s="638"/>
      <c r="PCO1" s="638"/>
      <c r="PCP1" s="638"/>
      <c r="PCQ1" s="638"/>
      <c r="PCR1" s="638"/>
      <c r="PCS1" s="638"/>
      <c r="PCT1" s="638"/>
      <c r="PCU1" s="638"/>
      <c r="PCV1" s="638"/>
      <c r="PCW1" s="638"/>
      <c r="PCX1" s="638"/>
      <c r="PCY1" s="638"/>
      <c r="PCZ1" s="638"/>
      <c r="PDA1" s="638"/>
      <c r="PDB1" s="638"/>
      <c r="PDC1" s="638"/>
      <c r="PDD1" s="638"/>
      <c r="PDE1" s="638"/>
      <c r="PDF1" s="638"/>
      <c r="PDG1" s="638"/>
      <c r="PDH1" s="638"/>
      <c r="PDI1" s="638"/>
      <c r="PDJ1" s="638"/>
      <c r="PDK1" s="638"/>
      <c r="PDL1" s="638"/>
      <c r="PDM1" s="638"/>
      <c r="PDN1" s="638"/>
      <c r="PDO1" s="638"/>
      <c r="PDP1" s="638"/>
      <c r="PDQ1" s="638"/>
      <c r="PDR1" s="638"/>
      <c r="PDS1" s="638"/>
      <c r="PDT1" s="638"/>
      <c r="PDU1" s="638"/>
      <c r="PDV1" s="638"/>
      <c r="PDW1" s="638"/>
      <c r="PDX1" s="638"/>
      <c r="PDY1" s="638"/>
      <c r="PDZ1" s="638"/>
      <c r="PEA1" s="638"/>
      <c r="PEB1" s="638"/>
      <c r="PEC1" s="638"/>
      <c r="PED1" s="638"/>
      <c r="PEE1" s="638"/>
      <c r="PEF1" s="638"/>
      <c r="PEG1" s="638"/>
      <c r="PEH1" s="638"/>
      <c r="PEI1" s="638"/>
      <c r="PEJ1" s="638"/>
      <c r="PEK1" s="638"/>
      <c r="PEL1" s="638"/>
      <c r="PEM1" s="638"/>
      <c r="PEN1" s="638"/>
      <c r="PEO1" s="638"/>
      <c r="PEP1" s="638"/>
      <c r="PEQ1" s="638"/>
      <c r="PER1" s="638"/>
      <c r="PES1" s="638"/>
      <c r="PET1" s="638"/>
      <c r="PEU1" s="638"/>
      <c r="PEV1" s="638"/>
      <c r="PEW1" s="638"/>
      <c r="PEX1" s="638"/>
      <c r="PEY1" s="638"/>
      <c r="PEZ1" s="638"/>
      <c r="PFA1" s="638"/>
      <c r="PFB1" s="638"/>
      <c r="PFC1" s="638"/>
      <c r="PFD1" s="638"/>
      <c r="PFE1" s="638"/>
      <c r="PFF1" s="638"/>
      <c r="PFG1" s="638"/>
      <c r="PFH1" s="638"/>
      <c r="PFI1" s="638"/>
      <c r="PFJ1" s="638"/>
      <c r="PFK1" s="638"/>
      <c r="PFL1" s="638"/>
      <c r="PFM1" s="638"/>
      <c r="PFN1" s="638"/>
      <c r="PFO1" s="638"/>
      <c r="PFP1" s="638"/>
      <c r="PFQ1" s="638"/>
      <c r="PFR1" s="638"/>
      <c r="PFS1" s="638"/>
      <c r="PFT1" s="638"/>
      <c r="PFU1" s="638"/>
      <c r="PFV1" s="638"/>
      <c r="PFW1" s="638"/>
      <c r="PFX1" s="638"/>
      <c r="PFY1" s="638"/>
      <c r="PFZ1" s="638"/>
      <c r="PGA1" s="638"/>
      <c r="PGB1" s="638"/>
      <c r="PGC1" s="638"/>
      <c r="PGD1" s="638"/>
      <c r="PGE1" s="638"/>
      <c r="PGF1" s="638"/>
      <c r="PGG1" s="638"/>
      <c r="PGH1" s="638"/>
      <c r="PGI1" s="638"/>
      <c r="PGJ1" s="638"/>
      <c r="PGK1" s="638"/>
      <c r="PGL1" s="638"/>
      <c r="PGM1" s="638"/>
      <c r="PGN1" s="638"/>
      <c r="PGO1" s="638"/>
      <c r="PGP1" s="638"/>
      <c r="PGQ1" s="638"/>
      <c r="PGR1" s="638"/>
      <c r="PGS1" s="638"/>
      <c r="PGT1" s="638"/>
      <c r="PGU1" s="638"/>
      <c r="PGV1" s="638"/>
      <c r="PGW1" s="638"/>
      <c r="PGX1" s="638"/>
      <c r="PGY1" s="638"/>
      <c r="PGZ1" s="638"/>
      <c r="PHA1" s="638"/>
      <c r="PHB1" s="638"/>
      <c r="PHC1" s="638"/>
      <c r="PHD1" s="638"/>
      <c r="PHE1" s="638"/>
      <c r="PHF1" s="638"/>
      <c r="PHG1" s="638"/>
      <c r="PHH1" s="638"/>
      <c r="PHI1" s="638"/>
      <c r="PHJ1" s="638"/>
      <c r="PHK1" s="638"/>
      <c r="PHL1" s="638"/>
      <c r="PHM1" s="638"/>
      <c r="PHN1" s="638"/>
      <c r="PHO1" s="638"/>
      <c r="PHP1" s="638"/>
      <c r="PHQ1" s="638"/>
      <c r="PHR1" s="638"/>
      <c r="PHS1" s="638"/>
      <c r="PHT1" s="638"/>
      <c r="PHU1" s="638"/>
      <c r="PHV1" s="638"/>
      <c r="PHW1" s="638"/>
      <c r="PHX1" s="638"/>
      <c r="PHY1" s="638"/>
      <c r="PHZ1" s="638"/>
      <c r="PIA1" s="638"/>
      <c r="PIB1" s="638"/>
      <c r="PIC1" s="638"/>
      <c r="PID1" s="638"/>
      <c r="PIE1" s="638"/>
      <c r="PIF1" s="638"/>
      <c r="PIG1" s="638"/>
      <c r="PIH1" s="638"/>
      <c r="PII1" s="638"/>
      <c r="PIJ1" s="638"/>
      <c r="PIK1" s="638"/>
      <c r="PIL1" s="638"/>
      <c r="PIM1" s="638"/>
      <c r="PIN1" s="638"/>
      <c r="PIO1" s="638"/>
      <c r="PIP1" s="638"/>
      <c r="PIQ1" s="638"/>
      <c r="PIR1" s="638"/>
      <c r="PIS1" s="638"/>
      <c r="PIT1" s="638"/>
      <c r="PIU1" s="638"/>
      <c r="PIV1" s="638"/>
      <c r="PIW1" s="638"/>
      <c r="PIX1" s="638"/>
      <c r="PIY1" s="638"/>
      <c r="PIZ1" s="638"/>
      <c r="PJA1" s="638"/>
      <c r="PJB1" s="638"/>
      <c r="PJC1" s="638"/>
      <c r="PJD1" s="638"/>
      <c r="PJE1" s="638"/>
      <c r="PJF1" s="638"/>
      <c r="PJG1" s="638"/>
      <c r="PJH1" s="638"/>
      <c r="PJI1" s="638"/>
      <c r="PJJ1" s="638"/>
      <c r="PJK1" s="638"/>
      <c r="PJL1" s="638"/>
      <c r="PJM1" s="638"/>
      <c r="PJN1" s="638"/>
      <c r="PJO1" s="638"/>
      <c r="PJP1" s="638"/>
      <c r="PJQ1" s="638"/>
      <c r="PJR1" s="638"/>
      <c r="PJS1" s="638"/>
      <c r="PJT1" s="638"/>
      <c r="PJU1" s="638"/>
      <c r="PJV1" s="638"/>
      <c r="PJW1" s="638"/>
      <c r="PJX1" s="638"/>
      <c r="PJY1" s="638"/>
      <c r="PJZ1" s="638"/>
      <c r="PKA1" s="638"/>
      <c r="PKB1" s="638"/>
      <c r="PKC1" s="638"/>
      <c r="PKD1" s="638"/>
      <c r="PKE1" s="638"/>
      <c r="PKF1" s="638"/>
      <c r="PKG1" s="638"/>
      <c r="PKH1" s="638"/>
      <c r="PKI1" s="638"/>
      <c r="PKJ1" s="638"/>
      <c r="PKK1" s="638"/>
      <c r="PKL1" s="638"/>
      <c r="PKM1" s="638"/>
      <c r="PKN1" s="638"/>
      <c r="PKO1" s="638"/>
      <c r="PKP1" s="638"/>
      <c r="PKQ1" s="638"/>
      <c r="PKR1" s="638"/>
      <c r="PKS1" s="638"/>
      <c r="PKT1" s="638"/>
      <c r="PKU1" s="638"/>
      <c r="PKV1" s="638"/>
      <c r="PKW1" s="638"/>
      <c r="PKX1" s="638"/>
      <c r="PKY1" s="638"/>
      <c r="PKZ1" s="638"/>
      <c r="PLA1" s="638"/>
      <c r="PLB1" s="638"/>
      <c r="PLC1" s="638"/>
      <c r="PLD1" s="638"/>
      <c r="PLE1" s="638"/>
      <c r="PLF1" s="638"/>
      <c r="PLG1" s="638"/>
      <c r="PLH1" s="638"/>
      <c r="PLI1" s="638"/>
      <c r="PLJ1" s="638"/>
      <c r="PLK1" s="638"/>
      <c r="PLL1" s="638"/>
      <c r="PLM1" s="638"/>
      <c r="PLN1" s="638"/>
      <c r="PLO1" s="638"/>
      <c r="PLP1" s="638"/>
      <c r="PLQ1" s="638"/>
      <c r="PLR1" s="638"/>
      <c r="PLS1" s="638"/>
      <c r="PLT1" s="638"/>
      <c r="PLU1" s="638"/>
      <c r="PLV1" s="638"/>
      <c r="PLW1" s="638"/>
      <c r="PLX1" s="638"/>
      <c r="PLY1" s="638"/>
      <c r="PLZ1" s="638"/>
      <c r="PMA1" s="638"/>
      <c r="PMB1" s="638"/>
      <c r="PMC1" s="638"/>
      <c r="PMD1" s="638"/>
      <c r="PME1" s="638"/>
      <c r="PMF1" s="638"/>
      <c r="PMG1" s="638"/>
      <c r="PMH1" s="638"/>
      <c r="PMI1" s="638"/>
      <c r="PMJ1" s="638"/>
      <c r="PMK1" s="638"/>
      <c r="PML1" s="638"/>
      <c r="PMM1" s="638"/>
      <c r="PMN1" s="638"/>
      <c r="PMO1" s="638"/>
      <c r="PMP1" s="638"/>
      <c r="PMQ1" s="638"/>
      <c r="PMR1" s="638"/>
      <c r="PMS1" s="638"/>
      <c r="PMT1" s="638"/>
      <c r="PMU1" s="638"/>
      <c r="PMV1" s="638"/>
      <c r="PMW1" s="638"/>
      <c r="PMX1" s="638"/>
      <c r="PMY1" s="638"/>
      <c r="PMZ1" s="638"/>
      <c r="PNA1" s="638"/>
      <c r="PNB1" s="638"/>
      <c r="PNC1" s="638"/>
      <c r="PND1" s="638"/>
      <c r="PNE1" s="638"/>
      <c r="PNF1" s="638"/>
      <c r="PNG1" s="638"/>
      <c r="PNH1" s="638"/>
      <c r="PNI1" s="638"/>
      <c r="PNJ1" s="638"/>
      <c r="PNK1" s="638"/>
      <c r="PNL1" s="638"/>
      <c r="PNM1" s="638"/>
      <c r="PNN1" s="638"/>
      <c r="PNO1" s="638"/>
      <c r="PNP1" s="638"/>
      <c r="PNQ1" s="638"/>
      <c r="PNR1" s="638"/>
      <c r="PNS1" s="638"/>
      <c r="PNT1" s="638"/>
      <c r="PNU1" s="638"/>
      <c r="PNV1" s="638"/>
      <c r="PNW1" s="638"/>
      <c r="PNX1" s="638"/>
      <c r="PNY1" s="638"/>
      <c r="PNZ1" s="638"/>
      <c r="POA1" s="638"/>
      <c r="POB1" s="638"/>
      <c r="POC1" s="638"/>
      <c r="POD1" s="638"/>
      <c r="POE1" s="638"/>
      <c r="POF1" s="638"/>
      <c r="POG1" s="638"/>
      <c r="POH1" s="638"/>
      <c r="POI1" s="638"/>
      <c r="POJ1" s="638"/>
      <c r="POK1" s="638"/>
      <c r="POL1" s="638"/>
      <c r="POM1" s="638"/>
      <c r="PON1" s="638"/>
      <c r="POO1" s="638"/>
      <c r="POP1" s="638"/>
      <c r="POQ1" s="638"/>
      <c r="POR1" s="638"/>
      <c r="POS1" s="638"/>
      <c r="POT1" s="638"/>
      <c r="POU1" s="638"/>
      <c r="POV1" s="638"/>
      <c r="POW1" s="638"/>
      <c r="POX1" s="638"/>
      <c r="POY1" s="638"/>
      <c r="POZ1" s="638"/>
      <c r="PPA1" s="638"/>
      <c r="PPB1" s="638"/>
      <c r="PPC1" s="638"/>
      <c r="PPD1" s="638"/>
      <c r="PPE1" s="638"/>
      <c r="PPF1" s="638"/>
      <c r="PPG1" s="638"/>
      <c r="PPH1" s="638"/>
      <c r="PPI1" s="638"/>
      <c r="PPJ1" s="638"/>
      <c r="PPK1" s="638"/>
      <c r="PPL1" s="638"/>
      <c r="PPM1" s="638"/>
      <c r="PPN1" s="638"/>
      <c r="PPO1" s="638"/>
      <c r="PPP1" s="638"/>
      <c r="PPQ1" s="638"/>
      <c r="PPR1" s="638"/>
      <c r="PPS1" s="638"/>
      <c r="PPT1" s="638"/>
      <c r="PPU1" s="638"/>
      <c r="PPV1" s="638"/>
      <c r="PPW1" s="638"/>
      <c r="PPX1" s="638"/>
      <c r="PPY1" s="638"/>
      <c r="PPZ1" s="638"/>
      <c r="PQA1" s="638"/>
      <c r="PQB1" s="638"/>
      <c r="PQC1" s="638"/>
      <c r="PQD1" s="638"/>
      <c r="PQE1" s="638"/>
      <c r="PQF1" s="638"/>
      <c r="PQG1" s="638"/>
      <c r="PQH1" s="638"/>
      <c r="PQI1" s="638"/>
      <c r="PQJ1" s="638"/>
      <c r="PQK1" s="638"/>
      <c r="PQL1" s="638"/>
      <c r="PQM1" s="638"/>
      <c r="PQN1" s="638"/>
      <c r="PQO1" s="638"/>
      <c r="PQP1" s="638"/>
      <c r="PQQ1" s="638"/>
      <c r="PQR1" s="638"/>
      <c r="PQS1" s="638"/>
      <c r="PQT1" s="638"/>
      <c r="PQU1" s="638"/>
      <c r="PQV1" s="638"/>
      <c r="PQW1" s="638"/>
      <c r="PQX1" s="638"/>
      <c r="PQY1" s="638"/>
      <c r="PQZ1" s="638"/>
      <c r="PRA1" s="638"/>
      <c r="PRB1" s="638"/>
      <c r="PRC1" s="638"/>
      <c r="PRD1" s="638"/>
      <c r="PRE1" s="638"/>
      <c r="PRF1" s="638"/>
      <c r="PRG1" s="638"/>
      <c r="PRH1" s="638"/>
      <c r="PRI1" s="638"/>
      <c r="PRJ1" s="638"/>
      <c r="PRK1" s="638"/>
      <c r="PRL1" s="638"/>
      <c r="PRM1" s="638"/>
      <c r="PRN1" s="638"/>
      <c r="PRO1" s="638"/>
      <c r="PRP1" s="638"/>
      <c r="PRQ1" s="638"/>
      <c r="PRR1" s="638"/>
      <c r="PRS1" s="638"/>
      <c r="PRT1" s="638"/>
      <c r="PRU1" s="638"/>
      <c r="PRV1" s="638"/>
      <c r="PRW1" s="638"/>
      <c r="PRX1" s="638"/>
      <c r="PRY1" s="638"/>
      <c r="PRZ1" s="638"/>
      <c r="PSA1" s="638"/>
      <c r="PSB1" s="638"/>
      <c r="PSC1" s="638"/>
      <c r="PSD1" s="638"/>
      <c r="PSE1" s="638"/>
      <c r="PSF1" s="638"/>
      <c r="PSG1" s="638"/>
      <c r="PSH1" s="638"/>
      <c r="PSI1" s="638"/>
      <c r="PSJ1" s="638"/>
      <c r="PSK1" s="638"/>
      <c r="PSL1" s="638"/>
      <c r="PSM1" s="638"/>
      <c r="PSN1" s="638"/>
      <c r="PSO1" s="638"/>
      <c r="PSP1" s="638"/>
      <c r="PSQ1" s="638"/>
      <c r="PSR1" s="638"/>
      <c r="PSS1" s="638"/>
      <c r="PST1" s="638"/>
      <c r="PSU1" s="638"/>
      <c r="PSV1" s="638"/>
      <c r="PSW1" s="638"/>
      <c r="PSX1" s="638"/>
      <c r="PSY1" s="638"/>
      <c r="PSZ1" s="638"/>
      <c r="PTA1" s="638"/>
      <c r="PTB1" s="638"/>
      <c r="PTC1" s="638"/>
      <c r="PTD1" s="638"/>
      <c r="PTE1" s="638"/>
      <c r="PTF1" s="638"/>
      <c r="PTG1" s="638"/>
      <c r="PTH1" s="638"/>
      <c r="PTI1" s="638"/>
      <c r="PTJ1" s="638"/>
      <c r="PTK1" s="638"/>
      <c r="PTL1" s="638"/>
      <c r="PTM1" s="638"/>
      <c r="PTN1" s="638"/>
      <c r="PTO1" s="638"/>
      <c r="PTP1" s="638"/>
      <c r="PTQ1" s="638"/>
      <c r="PTR1" s="638"/>
      <c r="PTS1" s="638"/>
      <c r="PTT1" s="638"/>
      <c r="PTU1" s="638"/>
      <c r="PTV1" s="638"/>
      <c r="PTW1" s="638"/>
      <c r="PTX1" s="638"/>
      <c r="PTY1" s="638"/>
      <c r="PTZ1" s="638"/>
      <c r="PUA1" s="638"/>
      <c r="PUB1" s="638"/>
      <c r="PUC1" s="638"/>
      <c r="PUD1" s="638"/>
      <c r="PUE1" s="638"/>
      <c r="PUF1" s="638"/>
      <c r="PUG1" s="638"/>
      <c r="PUH1" s="638"/>
      <c r="PUI1" s="638"/>
      <c r="PUJ1" s="638"/>
      <c r="PUK1" s="638"/>
      <c r="PUL1" s="638"/>
      <c r="PUM1" s="638"/>
      <c r="PUN1" s="638"/>
      <c r="PUO1" s="638"/>
      <c r="PUP1" s="638"/>
      <c r="PUQ1" s="638"/>
      <c r="PUR1" s="638"/>
      <c r="PUS1" s="638"/>
      <c r="PUT1" s="638"/>
      <c r="PUU1" s="638"/>
      <c r="PUV1" s="638"/>
      <c r="PUW1" s="638"/>
      <c r="PUX1" s="638"/>
      <c r="PUY1" s="638"/>
      <c r="PUZ1" s="638"/>
      <c r="PVA1" s="638"/>
      <c r="PVB1" s="638"/>
      <c r="PVC1" s="638"/>
      <c r="PVD1" s="638"/>
      <c r="PVE1" s="638"/>
      <c r="PVF1" s="638"/>
      <c r="PVG1" s="638"/>
      <c r="PVH1" s="638"/>
      <c r="PVI1" s="638"/>
      <c r="PVJ1" s="638"/>
      <c r="PVK1" s="638"/>
      <c r="PVL1" s="638"/>
      <c r="PVM1" s="638"/>
      <c r="PVN1" s="638"/>
      <c r="PVO1" s="638"/>
      <c r="PVP1" s="638"/>
      <c r="PVQ1" s="638"/>
      <c r="PVR1" s="638"/>
      <c r="PVS1" s="638"/>
      <c r="PVT1" s="638"/>
      <c r="PVU1" s="638"/>
      <c r="PVV1" s="638"/>
      <c r="PVW1" s="638"/>
      <c r="PVX1" s="638"/>
      <c r="PVY1" s="638"/>
      <c r="PVZ1" s="638"/>
      <c r="PWA1" s="638"/>
      <c r="PWB1" s="638"/>
      <c r="PWC1" s="638"/>
      <c r="PWD1" s="638"/>
      <c r="PWE1" s="638"/>
      <c r="PWF1" s="638"/>
      <c r="PWG1" s="638"/>
      <c r="PWH1" s="638"/>
      <c r="PWI1" s="638"/>
      <c r="PWJ1" s="638"/>
      <c r="PWK1" s="638"/>
      <c r="PWL1" s="638"/>
      <c r="PWM1" s="638"/>
      <c r="PWN1" s="638"/>
      <c r="PWO1" s="638"/>
      <c r="PWP1" s="638"/>
      <c r="PWQ1" s="638"/>
      <c r="PWR1" s="638"/>
      <c r="PWS1" s="638"/>
      <c r="PWT1" s="638"/>
      <c r="PWU1" s="638"/>
      <c r="PWV1" s="638"/>
      <c r="PWW1" s="638"/>
      <c r="PWX1" s="638"/>
      <c r="PWY1" s="638"/>
      <c r="PWZ1" s="638"/>
      <c r="PXA1" s="638"/>
      <c r="PXB1" s="638"/>
      <c r="PXC1" s="638"/>
      <c r="PXD1" s="638"/>
      <c r="PXE1" s="638"/>
      <c r="PXF1" s="638"/>
      <c r="PXG1" s="638"/>
      <c r="PXH1" s="638"/>
      <c r="PXI1" s="638"/>
      <c r="PXJ1" s="638"/>
      <c r="PXK1" s="638"/>
      <c r="PXL1" s="638"/>
      <c r="PXM1" s="638"/>
      <c r="PXN1" s="638"/>
      <c r="PXO1" s="638"/>
      <c r="PXP1" s="638"/>
      <c r="PXQ1" s="638"/>
      <c r="PXR1" s="638"/>
      <c r="PXS1" s="638"/>
      <c r="PXT1" s="638"/>
      <c r="PXU1" s="638"/>
      <c r="PXV1" s="638"/>
      <c r="PXW1" s="638"/>
      <c r="PXX1" s="638"/>
      <c r="PXY1" s="638"/>
      <c r="PXZ1" s="638"/>
      <c r="PYA1" s="638"/>
      <c r="PYB1" s="638"/>
      <c r="PYC1" s="638"/>
      <c r="PYD1" s="638"/>
      <c r="PYE1" s="638"/>
      <c r="PYF1" s="638"/>
      <c r="PYG1" s="638"/>
      <c r="PYH1" s="638"/>
      <c r="PYI1" s="638"/>
      <c r="PYJ1" s="638"/>
      <c r="PYK1" s="638"/>
      <c r="PYL1" s="638"/>
      <c r="PYM1" s="638"/>
      <c r="PYN1" s="638"/>
      <c r="PYO1" s="638"/>
      <c r="PYP1" s="638"/>
      <c r="PYQ1" s="638"/>
      <c r="PYR1" s="638"/>
      <c r="PYS1" s="638"/>
      <c r="PYT1" s="638"/>
      <c r="PYU1" s="638"/>
      <c r="PYV1" s="638"/>
      <c r="PYW1" s="638"/>
      <c r="PYX1" s="638"/>
      <c r="PYY1" s="638"/>
      <c r="PYZ1" s="638"/>
      <c r="PZA1" s="638"/>
      <c r="PZB1" s="638"/>
      <c r="PZC1" s="638"/>
      <c r="PZD1" s="638"/>
      <c r="PZE1" s="638"/>
      <c r="PZF1" s="638"/>
      <c r="PZG1" s="638"/>
      <c r="PZH1" s="638"/>
      <c r="PZI1" s="638"/>
      <c r="PZJ1" s="638"/>
      <c r="PZK1" s="638"/>
      <c r="PZL1" s="638"/>
      <c r="PZM1" s="638"/>
      <c r="PZN1" s="638"/>
      <c r="PZO1" s="638"/>
      <c r="PZP1" s="638"/>
      <c r="PZQ1" s="638"/>
      <c r="PZR1" s="638"/>
      <c r="PZS1" s="638"/>
      <c r="PZT1" s="638"/>
      <c r="PZU1" s="638"/>
      <c r="PZV1" s="638"/>
      <c r="PZW1" s="638"/>
      <c r="PZX1" s="638"/>
      <c r="PZY1" s="638"/>
      <c r="PZZ1" s="638"/>
      <c r="QAA1" s="638"/>
      <c r="QAB1" s="638"/>
      <c r="QAC1" s="638"/>
      <c r="QAD1" s="638"/>
      <c r="QAE1" s="638"/>
      <c r="QAF1" s="638"/>
      <c r="QAG1" s="638"/>
      <c r="QAH1" s="638"/>
      <c r="QAI1" s="638"/>
      <c r="QAJ1" s="638"/>
      <c r="QAK1" s="638"/>
      <c r="QAL1" s="638"/>
      <c r="QAM1" s="638"/>
      <c r="QAN1" s="638"/>
      <c r="QAO1" s="638"/>
      <c r="QAP1" s="638"/>
      <c r="QAQ1" s="638"/>
      <c r="QAR1" s="638"/>
      <c r="QAS1" s="638"/>
      <c r="QAT1" s="638"/>
      <c r="QAU1" s="638"/>
      <c r="QAV1" s="638"/>
      <c r="QAW1" s="638"/>
      <c r="QAX1" s="638"/>
      <c r="QAY1" s="638"/>
      <c r="QAZ1" s="638"/>
      <c r="QBA1" s="638"/>
      <c r="QBB1" s="638"/>
      <c r="QBC1" s="638"/>
      <c r="QBD1" s="638"/>
      <c r="QBE1" s="638"/>
      <c r="QBF1" s="638"/>
      <c r="QBG1" s="638"/>
      <c r="QBH1" s="638"/>
      <c r="QBI1" s="638"/>
      <c r="QBJ1" s="638"/>
      <c r="QBK1" s="638"/>
      <c r="QBL1" s="638"/>
      <c r="QBM1" s="638"/>
      <c r="QBN1" s="638"/>
      <c r="QBO1" s="638"/>
      <c r="QBP1" s="638"/>
      <c r="QBQ1" s="638"/>
      <c r="QBR1" s="638"/>
      <c r="QBS1" s="638"/>
      <c r="QBT1" s="638"/>
      <c r="QBU1" s="638"/>
      <c r="QBV1" s="638"/>
      <c r="QBW1" s="638"/>
      <c r="QBX1" s="638"/>
      <c r="QBY1" s="638"/>
      <c r="QBZ1" s="638"/>
      <c r="QCA1" s="638"/>
      <c r="QCB1" s="638"/>
      <c r="QCC1" s="638"/>
      <c r="QCD1" s="638"/>
      <c r="QCE1" s="638"/>
      <c r="QCF1" s="638"/>
      <c r="QCG1" s="638"/>
      <c r="QCH1" s="638"/>
      <c r="QCI1" s="638"/>
      <c r="QCJ1" s="638"/>
      <c r="QCK1" s="638"/>
      <c r="QCL1" s="638"/>
      <c r="QCM1" s="638"/>
      <c r="QCN1" s="638"/>
      <c r="QCO1" s="638"/>
      <c r="QCP1" s="638"/>
      <c r="QCQ1" s="638"/>
      <c r="QCR1" s="638"/>
      <c r="QCS1" s="638"/>
      <c r="QCT1" s="638"/>
      <c r="QCU1" s="638"/>
      <c r="QCV1" s="638"/>
      <c r="QCW1" s="638"/>
      <c r="QCX1" s="638"/>
      <c r="QCY1" s="638"/>
      <c r="QCZ1" s="638"/>
      <c r="QDA1" s="638"/>
      <c r="QDB1" s="638"/>
      <c r="QDC1" s="638"/>
      <c r="QDD1" s="638"/>
      <c r="QDE1" s="638"/>
      <c r="QDF1" s="638"/>
      <c r="QDG1" s="638"/>
      <c r="QDH1" s="638"/>
      <c r="QDI1" s="638"/>
      <c r="QDJ1" s="638"/>
      <c r="QDK1" s="638"/>
      <c r="QDL1" s="638"/>
      <c r="QDM1" s="638"/>
      <c r="QDN1" s="638"/>
      <c r="QDO1" s="638"/>
      <c r="QDP1" s="638"/>
      <c r="QDQ1" s="638"/>
      <c r="QDR1" s="638"/>
      <c r="QDS1" s="638"/>
      <c r="QDT1" s="638"/>
      <c r="QDU1" s="638"/>
      <c r="QDV1" s="638"/>
      <c r="QDW1" s="638"/>
      <c r="QDX1" s="638"/>
      <c r="QDY1" s="638"/>
      <c r="QDZ1" s="638"/>
      <c r="QEA1" s="638"/>
      <c r="QEB1" s="638"/>
      <c r="QEC1" s="638"/>
      <c r="QED1" s="638"/>
      <c r="QEE1" s="638"/>
      <c r="QEF1" s="638"/>
      <c r="QEG1" s="638"/>
      <c r="QEH1" s="638"/>
      <c r="QEI1" s="638"/>
      <c r="QEJ1" s="638"/>
      <c r="QEK1" s="638"/>
      <c r="QEL1" s="638"/>
      <c r="QEM1" s="638"/>
      <c r="QEN1" s="638"/>
      <c r="QEO1" s="638"/>
      <c r="QEP1" s="638"/>
      <c r="QEQ1" s="638"/>
      <c r="QER1" s="638"/>
      <c r="QES1" s="638"/>
      <c r="QET1" s="638"/>
      <c r="QEU1" s="638"/>
      <c r="QEV1" s="638"/>
      <c r="QEW1" s="638"/>
      <c r="QEX1" s="638"/>
      <c r="QEY1" s="638"/>
      <c r="QEZ1" s="638"/>
      <c r="QFA1" s="638"/>
      <c r="QFB1" s="638"/>
      <c r="QFC1" s="638"/>
      <c r="QFD1" s="638"/>
      <c r="QFE1" s="638"/>
      <c r="QFF1" s="638"/>
      <c r="QFG1" s="638"/>
      <c r="QFH1" s="638"/>
      <c r="QFI1" s="638"/>
      <c r="QFJ1" s="638"/>
      <c r="QFK1" s="638"/>
      <c r="QFL1" s="638"/>
      <c r="QFM1" s="638"/>
      <c r="QFN1" s="638"/>
      <c r="QFO1" s="638"/>
      <c r="QFP1" s="638"/>
      <c r="QFQ1" s="638"/>
      <c r="QFR1" s="638"/>
      <c r="QFS1" s="638"/>
      <c r="QFT1" s="638"/>
      <c r="QFU1" s="638"/>
      <c r="QFV1" s="638"/>
      <c r="QFW1" s="638"/>
      <c r="QFX1" s="638"/>
      <c r="QFY1" s="638"/>
      <c r="QFZ1" s="638"/>
      <c r="QGA1" s="638"/>
      <c r="QGB1" s="638"/>
      <c r="QGC1" s="638"/>
      <c r="QGD1" s="638"/>
      <c r="QGE1" s="638"/>
      <c r="QGF1" s="638"/>
      <c r="QGG1" s="638"/>
      <c r="QGH1" s="638"/>
      <c r="QGI1" s="638"/>
      <c r="QGJ1" s="638"/>
      <c r="QGK1" s="638"/>
      <c r="QGL1" s="638"/>
      <c r="QGM1" s="638"/>
      <c r="QGN1" s="638"/>
      <c r="QGO1" s="638"/>
      <c r="QGP1" s="638"/>
      <c r="QGQ1" s="638"/>
      <c r="QGR1" s="638"/>
      <c r="QGS1" s="638"/>
      <c r="QGT1" s="638"/>
      <c r="QGU1" s="638"/>
      <c r="QGV1" s="638"/>
      <c r="QGW1" s="638"/>
      <c r="QGX1" s="638"/>
      <c r="QGY1" s="638"/>
      <c r="QGZ1" s="638"/>
      <c r="QHA1" s="638"/>
      <c r="QHB1" s="638"/>
      <c r="QHC1" s="638"/>
      <c r="QHD1" s="638"/>
      <c r="QHE1" s="638"/>
      <c r="QHF1" s="638"/>
      <c r="QHG1" s="638"/>
      <c r="QHH1" s="638"/>
      <c r="QHI1" s="638"/>
      <c r="QHJ1" s="638"/>
      <c r="QHK1" s="638"/>
      <c r="QHL1" s="638"/>
      <c r="QHM1" s="638"/>
      <c r="QHN1" s="638"/>
      <c r="QHO1" s="638"/>
      <c r="QHP1" s="638"/>
      <c r="QHQ1" s="638"/>
      <c r="QHR1" s="638"/>
      <c r="QHS1" s="638"/>
      <c r="QHT1" s="638"/>
      <c r="QHU1" s="638"/>
      <c r="QHV1" s="638"/>
      <c r="QHW1" s="638"/>
      <c r="QHX1" s="638"/>
      <c r="QHY1" s="638"/>
      <c r="QHZ1" s="638"/>
      <c r="QIA1" s="638"/>
      <c r="QIB1" s="638"/>
      <c r="QIC1" s="638"/>
      <c r="QID1" s="638"/>
      <c r="QIE1" s="638"/>
      <c r="QIF1" s="638"/>
      <c r="QIG1" s="638"/>
      <c r="QIH1" s="638"/>
      <c r="QII1" s="638"/>
      <c r="QIJ1" s="638"/>
      <c r="QIK1" s="638"/>
      <c r="QIL1" s="638"/>
      <c r="QIM1" s="638"/>
      <c r="QIN1" s="638"/>
      <c r="QIO1" s="638"/>
      <c r="QIP1" s="638"/>
      <c r="QIQ1" s="638"/>
      <c r="QIR1" s="638"/>
      <c r="QIS1" s="638"/>
      <c r="QIT1" s="638"/>
      <c r="QIU1" s="638"/>
      <c r="QIV1" s="638"/>
      <c r="QIW1" s="638"/>
      <c r="QIX1" s="638"/>
      <c r="QIY1" s="638"/>
      <c r="QIZ1" s="638"/>
      <c r="QJA1" s="638"/>
      <c r="QJB1" s="638"/>
      <c r="QJC1" s="638"/>
      <c r="QJD1" s="638"/>
      <c r="QJE1" s="638"/>
      <c r="QJF1" s="638"/>
      <c r="QJG1" s="638"/>
      <c r="QJH1" s="638"/>
      <c r="QJI1" s="638"/>
      <c r="QJJ1" s="638"/>
      <c r="QJK1" s="638"/>
      <c r="QJL1" s="638"/>
      <c r="QJM1" s="638"/>
      <c r="QJN1" s="638"/>
      <c r="QJO1" s="638"/>
      <c r="QJP1" s="638"/>
      <c r="QJQ1" s="638"/>
      <c r="QJR1" s="638"/>
      <c r="QJS1" s="638"/>
      <c r="QJT1" s="638"/>
      <c r="QJU1" s="638"/>
      <c r="QJV1" s="638"/>
      <c r="QJW1" s="638"/>
      <c r="QJX1" s="638"/>
      <c r="QJY1" s="638"/>
      <c r="QJZ1" s="638"/>
      <c r="QKA1" s="638"/>
      <c r="QKB1" s="638"/>
      <c r="QKC1" s="638"/>
      <c r="QKD1" s="638"/>
      <c r="QKE1" s="638"/>
      <c r="QKF1" s="638"/>
      <c r="QKG1" s="638"/>
      <c r="QKH1" s="638"/>
      <c r="QKI1" s="638"/>
      <c r="QKJ1" s="638"/>
      <c r="QKK1" s="638"/>
      <c r="QKL1" s="638"/>
      <c r="QKM1" s="638"/>
      <c r="QKN1" s="638"/>
      <c r="QKO1" s="638"/>
      <c r="QKP1" s="638"/>
      <c r="QKQ1" s="638"/>
      <c r="QKR1" s="638"/>
      <c r="QKS1" s="638"/>
      <c r="QKT1" s="638"/>
      <c r="QKU1" s="638"/>
      <c r="QKV1" s="638"/>
      <c r="QKW1" s="638"/>
      <c r="QKX1" s="638"/>
      <c r="QKY1" s="638"/>
      <c r="QKZ1" s="638"/>
      <c r="QLA1" s="638"/>
      <c r="QLB1" s="638"/>
      <c r="QLC1" s="638"/>
      <c r="QLD1" s="638"/>
      <c r="QLE1" s="638"/>
      <c r="QLF1" s="638"/>
      <c r="QLG1" s="638"/>
      <c r="QLH1" s="638"/>
      <c r="QLI1" s="638"/>
      <c r="QLJ1" s="638"/>
      <c r="QLK1" s="638"/>
      <c r="QLL1" s="638"/>
      <c r="QLM1" s="638"/>
      <c r="QLN1" s="638"/>
      <c r="QLO1" s="638"/>
      <c r="QLP1" s="638"/>
      <c r="QLQ1" s="638"/>
      <c r="QLR1" s="638"/>
      <c r="QLS1" s="638"/>
      <c r="QLT1" s="638"/>
      <c r="QLU1" s="638"/>
      <c r="QLV1" s="638"/>
      <c r="QLW1" s="638"/>
      <c r="QLX1" s="638"/>
      <c r="QLY1" s="638"/>
      <c r="QLZ1" s="638"/>
      <c r="QMA1" s="638"/>
      <c r="QMB1" s="638"/>
      <c r="QMC1" s="638"/>
      <c r="QMD1" s="638"/>
      <c r="QME1" s="638"/>
      <c r="QMF1" s="638"/>
      <c r="QMG1" s="638"/>
      <c r="QMH1" s="638"/>
      <c r="QMI1" s="638"/>
      <c r="QMJ1" s="638"/>
      <c r="QMK1" s="638"/>
      <c r="QML1" s="638"/>
      <c r="QMM1" s="638"/>
      <c r="QMN1" s="638"/>
      <c r="QMO1" s="638"/>
      <c r="QMP1" s="638"/>
      <c r="QMQ1" s="638"/>
      <c r="QMR1" s="638"/>
      <c r="QMS1" s="638"/>
      <c r="QMT1" s="638"/>
      <c r="QMU1" s="638"/>
      <c r="QMV1" s="638"/>
      <c r="QMW1" s="638"/>
      <c r="QMX1" s="638"/>
      <c r="QMY1" s="638"/>
      <c r="QMZ1" s="638"/>
      <c r="QNA1" s="638"/>
      <c r="QNB1" s="638"/>
      <c r="QNC1" s="638"/>
      <c r="QND1" s="638"/>
      <c r="QNE1" s="638"/>
      <c r="QNF1" s="638"/>
      <c r="QNG1" s="638"/>
      <c r="QNH1" s="638"/>
      <c r="QNI1" s="638"/>
      <c r="QNJ1" s="638"/>
      <c r="QNK1" s="638"/>
      <c r="QNL1" s="638"/>
      <c r="QNM1" s="638"/>
      <c r="QNN1" s="638"/>
      <c r="QNO1" s="638"/>
      <c r="QNP1" s="638"/>
      <c r="QNQ1" s="638"/>
      <c r="QNR1" s="638"/>
      <c r="QNS1" s="638"/>
      <c r="QNT1" s="638"/>
      <c r="QNU1" s="638"/>
      <c r="QNV1" s="638"/>
      <c r="QNW1" s="638"/>
      <c r="QNX1" s="638"/>
      <c r="QNY1" s="638"/>
      <c r="QNZ1" s="638"/>
      <c r="QOA1" s="638"/>
      <c r="QOB1" s="638"/>
      <c r="QOC1" s="638"/>
      <c r="QOD1" s="638"/>
      <c r="QOE1" s="638"/>
      <c r="QOF1" s="638"/>
      <c r="QOG1" s="638"/>
      <c r="QOH1" s="638"/>
      <c r="QOI1" s="638"/>
      <c r="QOJ1" s="638"/>
      <c r="QOK1" s="638"/>
      <c r="QOL1" s="638"/>
      <c r="QOM1" s="638"/>
      <c r="QON1" s="638"/>
      <c r="QOO1" s="638"/>
      <c r="QOP1" s="638"/>
      <c r="QOQ1" s="638"/>
      <c r="QOR1" s="638"/>
      <c r="QOS1" s="638"/>
      <c r="QOT1" s="638"/>
      <c r="QOU1" s="638"/>
      <c r="QOV1" s="638"/>
      <c r="QOW1" s="638"/>
      <c r="QOX1" s="638"/>
      <c r="QOY1" s="638"/>
      <c r="QOZ1" s="638"/>
      <c r="QPA1" s="638"/>
      <c r="QPB1" s="638"/>
      <c r="QPC1" s="638"/>
      <c r="QPD1" s="638"/>
      <c r="QPE1" s="638"/>
      <c r="QPF1" s="638"/>
      <c r="QPG1" s="638"/>
      <c r="QPH1" s="638"/>
      <c r="QPI1" s="638"/>
      <c r="QPJ1" s="638"/>
      <c r="QPK1" s="638"/>
      <c r="QPL1" s="638"/>
      <c r="QPM1" s="638"/>
      <c r="QPN1" s="638"/>
      <c r="QPO1" s="638"/>
      <c r="QPP1" s="638"/>
      <c r="QPQ1" s="638"/>
      <c r="QPR1" s="638"/>
      <c r="QPS1" s="638"/>
      <c r="QPT1" s="638"/>
      <c r="QPU1" s="638"/>
      <c r="QPV1" s="638"/>
      <c r="QPW1" s="638"/>
      <c r="QPX1" s="638"/>
      <c r="QPY1" s="638"/>
      <c r="QPZ1" s="638"/>
      <c r="QQA1" s="638"/>
      <c r="QQB1" s="638"/>
      <c r="QQC1" s="638"/>
      <c r="QQD1" s="638"/>
      <c r="QQE1" s="638"/>
      <c r="QQF1" s="638"/>
      <c r="QQG1" s="638"/>
      <c r="QQH1" s="638"/>
      <c r="QQI1" s="638"/>
      <c r="QQJ1" s="638"/>
      <c r="QQK1" s="638"/>
      <c r="QQL1" s="638"/>
      <c r="QQM1" s="638"/>
      <c r="QQN1" s="638"/>
      <c r="QQO1" s="638"/>
      <c r="QQP1" s="638"/>
      <c r="QQQ1" s="638"/>
      <c r="QQR1" s="638"/>
      <c r="QQS1" s="638"/>
      <c r="QQT1" s="638"/>
      <c r="QQU1" s="638"/>
      <c r="QQV1" s="638"/>
      <c r="QQW1" s="638"/>
      <c r="QQX1" s="638"/>
      <c r="QQY1" s="638"/>
      <c r="QQZ1" s="638"/>
      <c r="QRA1" s="638"/>
      <c r="QRB1" s="638"/>
      <c r="QRC1" s="638"/>
      <c r="QRD1" s="638"/>
      <c r="QRE1" s="638"/>
      <c r="QRF1" s="638"/>
      <c r="QRG1" s="638"/>
      <c r="QRH1" s="638"/>
      <c r="QRI1" s="638"/>
      <c r="QRJ1" s="638"/>
      <c r="QRK1" s="638"/>
      <c r="QRL1" s="638"/>
      <c r="QRM1" s="638"/>
      <c r="QRN1" s="638"/>
      <c r="QRO1" s="638"/>
      <c r="QRP1" s="638"/>
      <c r="QRQ1" s="638"/>
      <c r="QRR1" s="638"/>
      <c r="QRS1" s="638"/>
      <c r="QRT1" s="638"/>
      <c r="QRU1" s="638"/>
      <c r="QRV1" s="638"/>
      <c r="QRW1" s="638"/>
      <c r="QRX1" s="638"/>
      <c r="QRY1" s="638"/>
      <c r="QRZ1" s="638"/>
      <c r="QSA1" s="638"/>
      <c r="QSB1" s="638"/>
      <c r="QSC1" s="638"/>
      <c r="QSD1" s="638"/>
      <c r="QSE1" s="638"/>
      <c r="QSF1" s="638"/>
      <c r="QSG1" s="638"/>
      <c r="QSH1" s="638"/>
      <c r="QSI1" s="638"/>
      <c r="QSJ1" s="638"/>
      <c r="QSK1" s="638"/>
      <c r="QSL1" s="638"/>
      <c r="QSM1" s="638"/>
      <c r="QSN1" s="638"/>
      <c r="QSO1" s="638"/>
      <c r="QSP1" s="638"/>
      <c r="QSQ1" s="638"/>
      <c r="QSR1" s="638"/>
      <c r="QSS1" s="638"/>
      <c r="QST1" s="638"/>
      <c r="QSU1" s="638"/>
      <c r="QSV1" s="638"/>
      <c r="QSW1" s="638"/>
      <c r="QSX1" s="638"/>
      <c r="QSY1" s="638"/>
      <c r="QSZ1" s="638"/>
      <c r="QTA1" s="638"/>
      <c r="QTB1" s="638"/>
      <c r="QTC1" s="638"/>
      <c r="QTD1" s="638"/>
      <c r="QTE1" s="638"/>
      <c r="QTF1" s="638"/>
      <c r="QTG1" s="638"/>
      <c r="QTH1" s="638"/>
      <c r="QTI1" s="638"/>
      <c r="QTJ1" s="638"/>
      <c r="QTK1" s="638"/>
      <c r="QTL1" s="638"/>
      <c r="QTM1" s="638"/>
      <c r="QTN1" s="638"/>
      <c r="QTO1" s="638"/>
      <c r="QTP1" s="638"/>
      <c r="QTQ1" s="638"/>
      <c r="QTR1" s="638"/>
      <c r="QTS1" s="638"/>
      <c r="QTT1" s="638"/>
      <c r="QTU1" s="638"/>
      <c r="QTV1" s="638"/>
      <c r="QTW1" s="638"/>
      <c r="QTX1" s="638"/>
      <c r="QTY1" s="638"/>
      <c r="QTZ1" s="638"/>
      <c r="QUA1" s="638"/>
      <c r="QUB1" s="638"/>
      <c r="QUC1" s="638"/>
      <c r="QUD1" s="638"/>
      <c r="QUE1" s="638"/>
      <c r="QUF1" s="638"/>
      <c r="QUG1" s="638"/>
      <c r="QUH1" s="638"/>
      <c r="QUI1" s="638"/>
      <c r="QUJ1" s="638"/>
      <c r="QUK1" s="638"/>
      <c r="QUL1" s="638"/>
      <c r="QUM1" s="638"/>
      <c r="QUN1" s="638"/>
      <c r="QUO1" s="638"/>
      <c r="QUP1" s="638"/>
      <c r="QUQ1" s="638"/>
      <c r="QUR1" s="638"/>
      <c r="QUS1" s="638"/>
      <c r="QUT1" s="638"/>
      <c r="QUU1" s="638"/>
      <c r="QUV1" s="638"/>
      <c r="QUW1" s="638"/>
      <c r="QUX1" s="638"/>
      <c r="QUY1" s="638"/>
      <c r="QUZ1" s="638"/>
      <c r="QVA1" s="638"/>
      <c r="QVB1" s="638"/>
      <c r="QVC1" s="638"/>
      <c r="QVD1" s="638"/>
      <c r="QVE1" s="638"/>
      <c r="QVF1" s="638"/>
      <c r="QVG1" s="638"/>
      <c r="QVH1" s="638"/>
      <c r="QVI1" s="638"/>
      <c r="QVJ1" s="638"/>
      <c r="QVK1" s="638"/>
      <c r="QVL1" s="638"/>
      <c r="QVM1" s="638"/>
      <c r="QVN1" s="638"/>
      <c r="QVO1" s="638"/>
      <c r="QVP1" s="638"/>
      <c r="QVQ1" s="638"/>
      <c r="QVR1" s="638"/>
      <c r="QVS1" s="638"/>
      <c r="QVT1" s="638"/>
      <c r="QVU1" s="638"/>
      <c r="QVV1" s="638"/>
      <c r="QVW1" s="638"/>
      <c r="QVX1" s="638"/>
      <c r="QVY1" s="638"/>
      <c r="QVZ1" s="638"/>
      <c r="QWA1" s="638"/>
      <c r="QWB1" s="638"/>
      <c r="QWC1" s="638"/>
      <c r="QWD1" s="638"/>
      <c r="QWE1" s="638"/>
      <c r="QWF1" s="638"/>
      <c r="QWG1" s="638"/>
      <c r="QWH1" s="638"/>
      <c r="QWI1" s="638"/>
      <c r="QWJ1" s="638"/>
      <c r="QWK1" s="638"/>
      <c r="QWL1" s="638"/>
      <c r="QWM1" s="638"/>
      <c r="QWN1" s="638"/>
      <c r="QWO1" s="638"/>
      <c r="QWP1" s="638"/>
      <c r="QWQ1" s="638"/>
      <c r="QWR1" s="638"/>
      <c r="QWS1" s="638"/>
      <c r="QWT1" s="638"/>
      <c r="QWU1" s="638"/>
      <c r="QWV1" s="638"/>
      <c r="QWW1" s="638"/>
      <c r="QWX1" s="638"/>
      <c r="QWY1" s="638"/>
      <c r="QWZ1" s="638"/>
      <c r="QXA1" s="638"/>
      <c r="QXB1" s="638"/>
      <c r="QXC1" s="638"/>
      <c r="QXD1" s="638"/>
      <c r="QXE1" s="638"/>
      <c r="QXF1" s="638"/>
      <c r="QXG1" s="638"/>
      <c r="QXH1" s="638"/>
      <c r="QXI1" s="638"/>
      <c r="QXJ1" s="638"/>
      <c r="QXK1" s="638"/>
      <c r="QXL1" s="638"/>
      <c r="QXM1" s="638"/>
      <c r="QXN1" s="638"/>
      <c r="QXO1" s="638"/>
      <c r="QXP1" s="638"/>
      <c r="QXQ1" s="638"/>
      <c r="QXR1" s="638"/>
      <c r="QXS1" s="638"/>
      <c r="QXT1" s="638"/>
      <c r="QXU1" s="638"/>
      <c r="QXV1" s="638"/>
      <c r="QXW1" s="638"/>
      <c r="QXX1" s="638"/>
      <c r="QXY1" s="638"/>
      <c r="QXZ1" s="638"/>
      <c r="QYA1" s="638"/>
      <c r="QYB1" s="638"/>
      <c r="QYC1" s="638"/>
      <c r="QYD1" s="638"/>
      <c r="QYE1" s="638"/>
      <c r="QYF1" s="638"/>
      <c r="QYG1" s="638"/>
      <c r="QYH1" s="638"/>
      <c r="QYI1" s="638"/>
      <c r="QYJ1" s="638"/>
      <c r="QYK1" s="638"/>
      <c r="QYL1" s="638"/>
      <c r="QYM1" s="638"/>
      <c r="QYN1" s="638"/>
      <c r="QYO1" s="638"/>
      <c r="QYP1" s="638"/>
      <c r="QYQ1" s="638"/>
      <c r="QYR1" s="638"/>
      <c r="QYS1" s="638"/>
      <c r="QYT1" s="638"/>
      <c r="QYU1" s="638"/>
      <c r="QYV1" s="638"/>
      <c r="QYW1" s="638"/>
      <c r="QYX1" s="638"/>
      <c r="QYY1" s="638"/>
      <c r="QYZ1" s="638"/>
      <c r="QZA1" s="638"/>
      <c r="QZB1" s="638"/>
      <c r="QZC1" s="638"/>
      <c r="QZD1" s="638"/>
      <c r="QZE1" s="638"/>
      <c r="QZF1" s="638"/>
      <c r="QZG1" s="638"/>
      <c r="QZH1" s="638"/>
      <c r="QZI1" s="638"/>
      <c r="QZJ1" s="638"/>
      <c r="QZK1" s="638"/>
      <c r="QZL1" s="638"/>
      <c r="QZM1" s="638"/>
      <c r="QZN1" s="638"/>
      <c r="QZO1" s="638"/>
      <c r="QZP1" s="638"/>
      <c r="QZQ1" s="638"/>
      <c r="QZR1" s="638"/>
      <c r="QZS1" s="638"/>
      <c r="QZT1" s="638"/>
      <c r="QZU1" s="638"/>
      <c r="QZV1" s="638"/>
      <c r="QZW1" s="638"/>
      <c r="QZX1" s="638"/>
      <c r="QZY1" s="638"/>
      <c r="QZZ1" s="638"/>
      <c r="RAA1" s="638"/>
      <c r="RAB1" s="638"/>
      <c r="RAC1" s="638"/>
      <c r="RAD1" s="638"/>
      <c r="RAE1" s="638"/>
      <c r="RAF1" s="638"/>
      <c r="RAG1" s="638"/>
      <c r="RAH1" s="638"/>
      <c r="RAI1" s="638"/>
      <c r="RAJ1" s="638"/>
      <c r="RAK1" s="638"/>
      <c r="RAL1" s="638"/>
      <c r="RAM1" s="638"/>
      <c r="RAN1" s="638"/>
      <c r="RAO1" s="638"/>
      <c r="RAP1" s="638"/>
      <c r="RAQ1" s="638"/>
      <c r="RAR1" s="638"/>
      <c r="RAS1" s="638"/>
      <c r="RAT1" s="638"/>
      <c r="RAU1" s="638"/>
      <c r="RAV1" s="638"/>
      <c r="RAW1" s="638"/>
      <c r="RAX1" s="638"/>
      <c r="RAY1" s="638"/>
      <c r="RAZ1" s="638"/>
      <c r="RBA1" s="638"/>
      <c r="RBB1" s="638"/>
      <c r="RBC1" s="638"/>
      <c r="RBD1" s="638"/>
      <c r="RBE1" s="638"/>
      <c r="RBF1" s="638"/>
      <c r="RBG1" s="638"/>
      <c r="RBH1" s="638"/>
      <c r="RBI1" s="638"/>
      <c r="RBJ1" s="638"/>
      <c r="RBK1" s="638"/>
      <c r="RBL1" s="638"/>
      <c r="RBM1" s="638"/>
      <c r="RBN1" s="638"/>
      <c r="RBO1" s="638"/>
      <c r="RBP1" s="638"/>
      <c r="RBQ1" s="638"/>
      <c r="RBR1" s="638"/>
      <c r="RBS1" s="638"/>
      <c r="RBT1" s="638"/>
      <c r="RBU1" s="638"/>
      <c r="RBV1" s="638"/>
      <c r="RBW1" s="638"/>
      <c r="RBX1" s="638"/>
      <c r="RBY1" s="638"/>
      <c r="RBZ1" s="638"/>
      <c r="RCA1" s="638"/>
      <c r="RCB1" s="638"/>
      <c r="RCC1" s="638"/>
      <c r="RCD1" s="638"/>
      <c r="RCE1" s="638"/>
      <c r="RCF1" s="638"/>
      <c r="RCG1" s="638"/>
      <c r="RCH1" s="638"/>
      <c r="RCI1" s="638"/>
      <c r="RCJ1" s="638"/>
      <c r="RCK1" s="638"/>
      <c r="RCL1" s="638"/>
      <c r="RCM1" s="638"/>
      <c r="RCN1" s="638"/>
      <c r="RCO1" s="638"/>
      <c r="RCP1" s="638"/>
      <c r="RCQ1" s="638"/>
      <c r="RCR1" s="638"/>
      <c r="RCS1" s="638"/>
      <c r="RCT1" s="638"/>
      <c r="RCU1" s="638"/>
      <c r="RCV1" s="638"/>
      <c r="RCW1" s="638"/>
      <c r="RCX1" s="638"/>
      <c r="RCY1" s="638"/>
      <c r="RCZ1" s="638"/>
      <c r="RDA1" s="638"/>
      <c r="RDB1" s="638"/>
      <c r="RDC1" s="638"/>
      <c r="RDD1" s="638"/>
      <c r="RDE1" s="638"/>
      <c r="RDF1" s="638"/>
      <c r="RDG1" s="638"/>
      <c r="RDH1" s="638"/>
      <c r="RDI1" s="638"/>
      <c r="RDJ1" s="638"/>
      <c r="RDK1" s="638"/>
      <c r="RDL1" s="638"/>
      <c r="RDM1" s="638"/>
      <c r="RDN1" s="638"/>
      <c r="RDO1" s="638"/>
      <c r="RDP1" s="638"/>
      <c r="RDQ1" s="638"/>
      <c r="RDR1" s="638"/>
      <c r="RDS1" s="638"/>
      <c r="RDT1" s="638"/>
      <c r="RDU1" s="638"/>
      <c r="RDV1" s="638"/>
      <c r="RDW1" s="638"/>
      <c r="RDX1" s="638"/>
      <c r="RDY1" s="638"/>
      <c r="RDZ1" s="638"/>
      <c r="REA1" s="638"/>
      <c r="REB1" s="638"/>
      <c r="REC1" s="638"/>
      <c r="RED1" s="638"/>
      <c r="REE1" s="638"/>
      <c r="REF1" s="638"/>
      <c r="REG1" s="638"/>
      <c r="REH1" s="638"/>
      <c r="REI1" s="638"/>
      <c r="REJ1" s="638"/>
      <c r="REK1" s="638"/>
      <c r="REL1" s="638"/>
      <c r="REM1" s="638"/>
      <c r="REN1" s="638"/>
      <c r="REO1" s="638"/>
      <c r="REP1" s="638"/>
      <c r="REQ1" s="638"/>
      <c r="RER1" s="638"/>
      <c r="RES1" s="638"/>
      <c r="RET1" s="638"/>
      <c r="REU1" s="638"/>
      <c r="REV1" s="638"/>
      <c r="REW1" s="638"/>
      <c r="REX1" s="638"/>
      <c r="REY1" s="638"/>
      <c r="REZ1" s="638"/>
      <c r="RFA1" s="638"/>
      <c r="RFB1" s="638"/>
      <c r="RFC1" s="638"/>
      <c r="RFD1" s="638"/>
      <c r="RFE1" s="638"/>
      <c r="RFF1" s="638"/>
      <c r="RFG1" s="638"/>
      <c r="RFH1" s="638"/>
      <c r="RFI1" s="638"/>
      <c r="RFJ1" s="638"/>
      <c r="RFK1" s="638"/>
      <c r="RFL1" s="638"/>
      <c r="RFM1" s="638"/>
      <c r="RFN1" s="638"/>
      <c r="RFO1" s="638"/>
      <c r="RFP1" s="638"/>
      <c r="RFQ1" s="638"/>
      <c r="RFR1" s="638"/>
      <c r="RFS1" s="638"/>
      <c r="RFT1" s="638"/>
      <c r="RFU1" s="638"/>
      <c r="RFV1" s="638"/>
      <c r="RFW1" s="638"/>
      <c r="RFX1" s="638"/>
      <c r="RFY1" s="638"/>
      <c r="RFZ1" s="638"/>
      <c r="RGA1" s="638"/>
      <c r="RGB1" s="638"/>
      <c r="RGC1" s="638"/>
      <c r="RGD1" s="638"/>
      <c r="RGE1" s="638"/>
      <c r="RGF1" s="638"/>
      <c r="RGG1" s="638"/>
      <c r="RGH1" s="638"/>
      <c r="RGI1" s="638"/>
      <c r="RGJ1" s="638"/>
      <c r="RGK1" s="638"/>
      <c r="RGL1" s="638"/>
      <c r="RGM1" s="638"/>
      <c r="RGN1" s="638"/>
      <c r="RGO1" s="638"/>
      <c r="RGP1" s="638"/>
      <c r="RGQ1" s="638"/>
      <c r="RGR1" s="638"/>
      <c r="RGS1" s="638"/>
      <c r="RGT1" s="638"/>
      <c r="RGU1" s="638"/>
      <c r="RGV1" s="638"/>
      <c r="RGW1" s="638"/>
      <c r="RGX1" s="638"/>
      <c r="RGY1" s="638"/>
      <c r="RGZ1" s="638"/>
      <c r="RHA1" s="638"/>
      <c r="RHB1" s="638"/>
      <c r="RHC1" s="638"/>
      <c r="RHD1" s="638"/>
      <c r="RHE1" s="638"/>
      <c r="RHF1" s="638"/>
      <c r="RHG1" s="638"/>
      <c r="RHH1" s="638"/>
      <c r="RHI1" s="638"/>
      <c r="RHJ1" s="638"/>
      <c r="RHK1" s="638"/>
      <c r="RHL1" s="638"/>
      <c r="RHM1" s="638"/>
      <c r="RHN1" s="638"/>
      <c r="RHO1" s="638"/>
      <c r="RHP1" s="638"/>
      <c r="RHQ1" s="638"/>
      <c r="RHR1" s="638"/>
      <c r="RHS1" s="638"/>
      <c r="RHT1" s="638"/>
      <c r="RHU1" s="638"/>
      <c r="RHV1" s="638"/>
      <c r="RHW1" s="638"/>
      <c r="RHX1" s="638"/>
      <c r="RHY1" s="638"/>
      <c r="RHZ1" s="638"/>
      <c r="RIA1" s="638"/>
      <c r="RIB1" s="638"/>
      <c r="RIC1" s="638"/>
      <c r="RID1" s="638"/>
      <c r="RIE1" s="638"/>
      <c r="RIF1" s="638"/>
      <c r="RIG1" s="638"/>
      <c r="RIH1" s="638"/>
      <c r="RII1" s="638"/>
      <c r="RIJ1" s="638"/>
      <c r="RIK1" s="638"/>
      <c r="RIL1" s="638"/>
      <c r="RIM1" s="638"/>
      <c r="RIN1" s="638"/>
      <c r="RIO1" s="638"/>
      <c r="RIP1" s="638"/>
      <c r="RIQ1" s="638"/>
      <c r="RIR1" s="638"/>
      <c r="RIS1" s="638"/>
      <c r="RIT1" s="638"/>
      <c r="RIU1" s="638"/>
      <c r="RIV1" s="638"/>
      <c r="RIW1" s="638"/>
      <c r="RIX1" s="638"/>
      <c r="RIY1" s="638"/>
      <c r="RIZ1" s="638"/>
      <c r="RJA1" s="638"/>
      <c r="RJB1" s="638"/>
      <c r="RJC1" s="638"/>
      <c r="RJD1" s="638"/>
      <c r="RJE1" s="638"/>
      <c r="RJF1" s="638"/>
      <c r="RJG1" s="638"/>
      <c r="RJH1" s="638"/>
      <c r="RJI1" s="638"/>
      <c r="RJJ1" s="638"/>
      <c r="RJK1" s="638"/>
      <c r="RJL1" s="638"/>
      <c r="RJM1" s="638"/>
      <c r="RJN1" s="638"/>
      <c r="RJO1" s="638"/>
      <c r="RJP1" s="638"/>
      <c r="RJQ1" s="638"/>
      <c r="RJR1" s="638"/>
      <c r="RJS1" s="638"/>
      <c r="RJT1" s="638"/>
      <c r="RJU1" s="638"/>
      <c r="RJV1" s="638"/>
      <c r="RJW1" s="638"/>
      <c r="RJX1" s="638"/>
      <c r="RJY1" s="638"/>
      <c r="RJZ1" s="638"/>
      <c r="RKA1" s="638"/>
      <c r="RKB1" s="638"/>
      <c r="RKC1" s="638"/>
      <c r="RKD1" s="638"/>
      <c r="RKE1" s="638"/>
      <c r="RKF1" s="638"/>
      <c r="RKG1" s="638"/>
      <c r="RKH1" s="638"/>
      <c r="RKI1" s="638"/>
      <c r="RKJ1" s="638"/>
      <c r="RKK1" s="638"/>
      <c r="RKL1" s="638"/>
      <c r="RKM1" s="638"/>
      <c r="RKN1" s="638"/>
      <c r="RKO1" s="638"/>
      <c r="RKP1" s="638"/>
      <c r="RKQ1" s="638"/>
      <c r="RKR1" s="638"/>
      <c r="RKS1" s="638"/>
      <c r="RKT1" s="638"/>
      <c r="RKU1" s="638"/>
      <c r="RKV1" s="638"/>
      <c r="RKW1" s="638"/>
      <c r="RKX1" s="638"/>
      <c r="RKY1" s="638"/>
      <c r="RKZ1" s="638"/>
      <c r="RLA1" s="638"/>
      <c r="RLB1" s="638"/>
      <c r="RLC1" s="638"/>
      <c r="RLD1" s="638"/>
      <c r="RLE1" s="638"/>
      <c r="RLF1" s="638"/>
      <c r="RLG1" s="638"/>
      <c r="RLH1" s="638"/>
      <c r="RLI1" s="638"/>
      <c r="RLJ1" s="638"/>
      <c r="RLK1" s="638"/>
      <c r="RLL1" s="638"/>
      <c r="RLM1" s="638"/>
      <c r="RLN1" s="638"/>
      <c r="RLO1" s="638"/>
      <c r="RLP1" s="638"/>
      <c r="RLQ1" s="638"/>
      <c r="RLR1" s="638"/>
      <c r="RLS1" s="638"/>
      <c r="RLT1" s="638"/>
      <c r="RLU1" s="638"/>
      <c r="RLV1" s="638"/>
      <c r="RLW1" s="638"/>
      <c r="RLX1" s="638"/>
      <c r="RLY1" s="638"/>
      <c r="RLZ1" s="638"/>
      <c r="RMA1" s="638"/>
      <c r="RMB1" s="638"/>
      <c r="RMC1" s="638"/>
      <c r="RMD1" s="638"/>
      <c r="RME1" s="638"/>
      <c r="RMF1" s="638"/>
      <c r="RMG1" s="638"/>
      <c r="RMH1" s="638"/>
      <c r="RMI1" s="638"/>
      <c r="RMJ1" s="638"/>
      <c r="RMK1" s="638"/>
      <c r="RML1" s="638"/>
      <c r="RMM1" s="638"/>
      <c r="RMN1" s="638"/>
      <c r="RMO1" s="638"/>
      <c r="RMP1" s="638"/>
      <c r="RMQ1" s="638"/>
      <c r="RMR1" s="638"/>
      <c r="RMS1" s="638"/>
      <c r="RMT1" s="638"/>
      <c r="RMU1" s="638"/>
      <c r="RMV1" s="638"/>
      <c r="RMW1" s="638"/>
      <c r="RMX1" s="638"/>
      <c r="RMY1" s="638"/>
      <c r="RMZ1" s="638"/>
      <c r="RNA1" s="638"/>
      <c r="RNB1" s="638"/>
      <c r="RNC1" s="638"/>
      <c r="RND1" s="638"/>
      <c r="RNE1" s="638"/>
      <c r="RNF1" s="638"/>
      <c r="RNG1" s="638"/>
      <c r="RNH1" s="638"/>
      <c r="RNI1" s="638"/>
      <c r="RNJ1" s="638"/>
      <c r="RNK1" s="638"/>
      <c r="RNL1" s="638"/>
      <c r="RNM1" s="638"/>
      <c r="RNN1" s="638"/>
      <c r="RNO1" s="638"/>
      <c r="RNP1" s="638"/>
      <c r="RNQ1" s="638"/>
      <c r="RNR1" s="638"/>
      <c r="RNS1" s="638"/>
      <c r="RNT1" s="638"/>
      <c r="RNU1" s="638"/>
      <c r="RNV1" s="638"/>
      <c r="RNW1" s="638"/>
      <c r="RNX1" s="638"/>
      <c r="RNY1" s="638"/>
      <c r="RNZ1" s="638"/>
      <c r="ROA1" s="638"/>
      <c r="ROB1" s="638"/>
      <c r="ROC1" s="638"/>
      <c r="ROD1" s="638"/>
      <c r="ROE1" s="638"/>
      <c r="ROF1" s="638"/>
      <c r="ROG1" s="638"/>
      <c r="ROH1" s="638"/>
      <c r="ROI1" s="638"/>
      <c r="ROJ1" s="638"/>
      <c r="ROK1" s="638"/>
      <c r="ROL1" s="638"/>
      <c r="ROM1" s="638"/>
      <c r="RON1" s="638"/>
      <c r="ROO1" s="638"/>
      <c r="ROP1" s="638"/>
      <c r="ROQ1" s="638"/>
      <c r="ROR1" s="638"/>
      <c r="ROS1" s="638"/>
      <c r="ROT1" s="638"/>
      <c r="ROU1" s="638"/>
      <c r="ROV1" s="638"/>
      <c r="ROW1" s="638"/>
      <c r="ROX1" s="638"/>
      <c r="ROY1" s="638"/>
      <c r="ROZ1" s="638"/>
      <c r="RPA1" s="638"/>
      <c r="RPB1" s="638"/>
      <c r="RPC1" s="638"/>
      <c r="RPD1" s="638"/>
      <c r="RPE1" s="638"/>
      <c r="RPF1" s="638"/>
      <c r="RPG1" s="638"/>
      <c r="RPH1" s="638"/>
      <c r="RPI1" s="638"/>
      <c r="RPJ1" s="638"/>
      <c r="RPK1" s="638"/>
      <c r="RPL1" s="638"/>
      <c r="RPM1" s="638"/>
      <c r="RPN1" s="638"/>
      <c r="RPO1" s="638"/>
      <c r="RPP1" s="638"/>
      <c r="RPQ1" s="638"/>
      <c r="RPR1" s="638"/>
      <c r="RPS1" s="638"/>
      <c r="RPT1" s="638"/>
      <c r="RPU1" s="638"/>
      <c r="RPV1" s="638"/>
      <c r="RPW1" s="638"/>
      <c r="RPX1" s="638"/>
      <c r="RPY1" s="638"/>
      <c r="RPZ1" s="638"/>
      <c r="RQA1" s="638"/>
      <c r="RQB1" s="638"/>
      <c r="RQC1" s="638"/>
      <c r="RQD1" s="638"/>
      <c r="RQE1" s="638"/>
      <c r="RQF1" s="638"/>
      <c r="RQG1" s="638"/>
      <c r="RQH1" s="638"/>
      <c r="RQI1" s="638"/>
      <c r="RQJ1" s="638"/>
      <c r="RQK1" s="638"/>
      <c r="RQL1" s="638"/>
      <c r="RQM1" s="638"/>
      <c r="RQN1" s="638"/>
      <c r="RQO1" s="638"/>
      <c r="RQP1" s="638"/>
      <c r="RQQ1" s="638"/>
      <c r="RQR1" s="638"/>
      <c r="RQS1" s="638"/>
      <c r="RQT1" s="638"/>
      <c r="RQU1" s="638"/>
      <c r="RQV1" s="638"/>
      <c r="RQW1" s="638"/>
      <c r="RQX1" s="638"/>
      <c r="RQY1" s="638"/>
      <c r="RQZ1" s="638"/>
      <c r="RRA1" s="638"/>
      <c r="RRB1" s="638"/>
      <c r="RRC1" s="638"/>
      <c r="RRD1" s="638"/>
      <c r="RRE1" s="638"/>
      <c r="RRF1" s="638"/>
      <c r="RRG1" s="638"/>
      <c r="RRH1" s="638"/>
      <c r="RRI1" s="638"/>
      <c r="RRJ1" s="638"/>
      <c r="RRK1" s="638"/>
      <c r="RRL1" s="638"/>
      <c r="RRM1" s="638"/>
      <c r="RRN1" s="638"/>
      <c r="RRO1" s="638"/>
      <c r="RRP1" s="638"/>
      <c r="RRQ1" s="638"/>
      <c r="RRR1" s="638"/>
      <c r="RRS1" s="638"/>
      <c r="RRT1" s="638"/>
      <c r="RRU1" s="638"/>
      <c r="RRV1" s="638"/>
      <c r="RRW1" s="638"/>
      <c r="RRX1" s="638"/>
      <c r="RRY1" s="638"/>
      <c r="RRZ1" s="638"/>
      <c r="RSA1" s="638"/>
      <c r="RSB1" s="638"/>
      <c r="RSC1" s="638"/>
      <c r="RSD1" s="638"/>
      <c r="RSE1" s="638"/>
      <c r="RSF1" s="638"/>
      <c r="RSG1" s="638"/>
      <c r="RSH1" s="638"/>
      <c r="RSI1" s="638"/>
      <c r="RSJ1" s="638"/>
      <c r="RSK1" s="638"/>
      <c r="RSL1" s="638"/>
      <c r="RSM1" s="638"/>
      <c r="RSN1" s="638"/>
      <c r="RSO1" s="638"/>
      <c r="RSP1" s="638"/>
      <c r="RSQ1" s="638"/>
      <c r="RSR1" s="638"/>
      <c r="RSS1" s="638"/>
      <c r="RST1" s="638"/>
      <c r="RSU1" s="638"/>
      <c r="RSV1" s="638"/>
      <c r="RSW1" s="638"/>
      <c r="RSX1" s="638"/>
      <c r="RSY1" s="638"/>
      <c r="RSZ1" s="638"/>
      <c r="RTA1" s="638"/>
      <c r="RTB1" s="638"/>
      <c r="RTC1" s="638"/>
      <c r="RTD1" s="638"/>
      <c r="RTE1" s="638"/>
      <c r="RTF1" s="638"/>
      <c r="RTG1" s="638"/>
      <c r="RTH1" s="638"/>
      <c r="RTI1" s="638"/>
      <c r="RTJ1" s="638"/>
      <c r="RTK1" s="638"/>
      <c r="RTL1" s="638"/>
      <c r="RTM1" s="638"/>
      <c r="RTN1" s="638"/>
      <c r="RTO1" s="638"/>
      <c r="RTP1" s="638"/>
      <c r="RTQ1" s="638"/>
      <c r="RTR1" s="638"/>
      <c r="RTS1" s="638"/>
      <c r="RTT1" s="638"/>
      <c r="RTU1" s="638"/>
      <c r="RTV1" s="638"/>
      <c r="RTW1" s="638"/>
      <c r="RTX1" s="638"/>
      <c r="RTY1" s="638"/>
      <c r="RTZ1" s="638"/>
      <c r="RUA1" s="638"/>
      <c r="RUB1" s="638"/>
      <c r="RUC1" s="638"/>
      <c r="RUD1" s="638"/>
      <c r="RUE1" s="638"/>
      <c r="RUF1" s="638"/>
      <c r="RUG1" s="638"/>
      <c r="RUH1" s="638"/>
      <c r="RUI1" s="638"/>
      <c r="RUJ1" s="638"/>
      <c r="RUK1" s="638"/>
      <c r="RUL1" s="638"/>
      <c r="RUM1" s="638"/>
      <c r="RUN1" s="638"/>
      <c r="RUO1" s="638"/>
      <c r="RUP1" s="638"/>
      <c r="RUQ1" s="638"/>
      <c r="RUR1" s="638"/>
      <c r="RUS1" s="638"/>
      <c r="RUT1" s="638"/>
      <c r="RUU1" s="638"/>
      <c r="RUV1" s="638"/>
      <c r="RUW1" s="638"/>
      <c r="RUX1" s="638"/>
      <c r="RUY1" s="638"/>
      <c r="RUZ1" s="638"/>
      <c r="RVA1" s="638"/>
      <c r="RVB1" s="638"/>
      <c r="RVC1" s="638"/>
      <c r="RVD1" s="638"/>
      <c r="RVE1" s="638"/>
      <c r="RVF1" s="638"/>
      <c r="RVG1" s="638"/>
      <c r="RVH1" s="638"/>
      <c r="RVI1" s="638"/>
      <c r="RVJ1" s="638"/>
      <c r="RVK1" s="638"/>
      <c r="RVL1" s="638"/>
      <c r="RVM1" s="638"/>
      <c r="RVN1" s="638"/>
      <c r="RVO1" s="638"/>
      <c r="RVP1" s="638"/>
      <c r="RVQ1" s="638"/>
      <c r="RVR1" s="638"/>
      <c r="RVS1" s="638"/>
      <c r="RVT1" s="638"/>
      <c r="RVU1" s="638"/>
      <c r="RVV1" s="638"/>
      <c r="RVW1" s="638"/>
      <c r="RVX1" s="638"/>
      <c r="RVY1" s="638"/>
      <c r="RVZ1" s="638"/>
      <c r="RWA1" s="638"/>
      <c r="RWB1" s="638"/>
      <c r="RWC1" s="638"/>
      <c r="RWD1" s="638"/>
      <c r="RWE1" s="638"/>
      <c r="RWF1" s="638"/>
      <c r="RWG1" s="638"/>
      <c r="RWH1" s="638"/>
      <c r="RWI1" s="638"/>
      <c r="RWJ1" s="638"/>
      <c r="RWK1" s="638"/>
      <c r="RWL1" s="638"/>
      <c r="RWM1" s="638"/>
      <c r="RWN1" s="638"/>
      <c r="RWO1" s="638"/>
      <c r="RWP1" s="638"/>
      <c r="RWQ1" s="638"/>
      <c r="RWR1" s="638"/>
      <c r="RWS1" s="638"/>
      <c r="RWT1" s="638"/>
      <c r="RWU1" s="638"/>
      <c r="RWV1" s="638"/>
      <c r="RWW1" s="638"/>
      <c r="RWX1" s="638"/>
      <c r="RWY1" s="638"/>
      <c r="RWZ1" s="638"/>
      <c r="RXA1" s="638"/>
      <c r="RXB1" s="638"/>
      <c r="RXC1" s="638"/>
      <c r="RXD1" s="638"/>
      <c r="RXE1" s="638"/>
      <c r="RXF1" s="638"/>
      <c r="RXG1" s="638"/>
      <c r="RXH1" s="638"/>
      <c r="RXI1" s="638"/>
      <c r="RXJ1" s="638"/>
      <c r="RXK1" s="638"/>
      <c r="RXL1" s="638"/>
      <c r="RXM1" s="638"/>
      <c r="RXN1" s="638"/>
      <c r="RXO1" s="638"/>
      <c r="RXP1" s="638"/>
      <c r="RXQ1" s="638"/>
      <c r="RXR1" s="638"/>
      <c r="RXS1" s="638"/>
      <c r="RXT1" s="638"/>
      <c r="RXU1" s="638"/>
      <c r="RXV1" s="638"/>
      <c r="RXW1" s="638"/>
      <c r="RXX1" s="638"/>
      <c r="RXY1" s="638"/>
      <c r="RXZ1" s="638"/>
      <c r="RYA1" s="638"/>
      <c r="RYB1" s="638"/>
      <c r="RYC1" s="638"/>
      <c r="RYD1" s="638"/>
      <c r="RYE1" s="638"/>
      <c r="RYF1" s="638"/>
      <c r="RYG1" s="638"/>
      <c r="RYH1" s="638"/>
      <c r="RYI1" s="638"/>
      <c r="RYJ1" s="638"/>
      <c r="RYK1" s="638"/>
      <c r="RYL1" s="638"/>
      <c r="RYM1" s="638"/>
      <c r="RYN1" s="638"/>
      <c r="RYO1" s="638"/>
      <c r="RYP1" s="638"/>
      <c r="RYQ1" s="638"/>
      <c r="RYR1" s="638"/>
      <c r="RYS1" s="638"/>
      <c r="RYT1" s="638"/>
      <c r="RYU1" s="638"/>
      <c r="RYV1" s="638"/>
      <c r="RYW1" s="638"/>
      <c r="RYX1" s="638"/>
      <c r="RYY1" s="638"/>
      <c r="RYZ1" s="638"/>
      <c r="RZA1" s="638"/>
      <c r="RZB1" s="638"/>
      <c r="RZC1" s="638"/>
      <c r="RZD1" s="638"/>
      <c r="RZE1" s="638"/>
      <c r="RZF1" s="638"/>
      <c r="RZG1" s="638"/>
      <c r="RZH1" s="638"/>
      <c r="RZI1" s="638"/>
      <c r="RZJ1" s="638"/>
      <c r="RZK1" s="638"/>
      <c r="RZL1" s="638"/>
      <c r="RZM1" s="638"/>
      <c r="RZN1" s="638"/>
      <c r="RZO1" s="638"/>
      <c r="RZP1" s="638"/>
      <c r="RZQ1" s="638"/>
      <c r="RZR1" s="638"/>
      <c r="RZS1" s="638"/>
      <c r="RZT1" s="638"/>
      <c r="RZU1" s="638"/>
      <c r="RZV1" s="638"/>
      <c r="RZW1" s="638"/>
      <c r="RZX1" s="638"/>
      <c r="RZY1" s="638"/>
      <c r="RZZ1" s="638"/>
      <c r="SAA1" s="638"/>
      <c r="SAB1" s="638"/>
      <c r="SAC1" s="638"/>
      <c r="SAD1" s="638"/>
      <c r="SAE1" s="638"/>
      <c r="SAF1" s="638"/>
      <c r="SAG1" s="638"/>
      <c r="SAH1" s="638"/>
      <c r="SAI1" s="638"/>
      <c r="SAJ1" s="638"/>
      <c r="SAK1" s="638"/>
      <c r="SAL1" s="638"/>
      <c r="SAM1" s="638"/>
      <c r="SAN1" s="638"/>
      <c r="SAO1" s="638"/>
      <c r="SAP1" s="638"/>
      <c r="SAQ1" s="638"/>
      <c r="SAR1" s="638"/>
      <c r="SAS1" s="638"/>
      <c r="SAT1" s="638"/>
      <c r="SAU1" s="638"/>
      <c r="SAV1" s="638"/>
      <c r="SAW1" s="638"/>
      <c r="SAX1" s="638"/>
      <c r="SAY1" s="638"/>
      <c r="SAZ1" s="638"/>
      <c r="SBA1" s="638"/>
      <c r="SBB1" s="638"/>
      <c r="SBC1" s="638"/>
      <c r="SBD1" s="638"/>
      <c r="SBE1" s="638"/>
      <c r="SBF1" s="638"/>
      <c r="SBG1" s="638"/>
      <c r="SBH1" s="638"/>
      <c r="SBI1" s="638"/>
      <c r="SBJ1" s="638"/>
      <c r="SBK1" s="638"/>
      <c r="SBL1" s="638"/>
      <c r="SBM1" s="638"/>
      <c r="SBN1" s="638"/>
      <c r="SBO1" s="638"/>
      <c r="SBP1" s="638"/>
      <c r="SBQ1" s="638"/>
      <c r="SBR1" s="638"/>
      <c r="SBS1" s="638"/>
      <c r="SBT1" s="638"/>
      <c r="SBU1" s="638"/>
      <c r="SBV1" s="638"/>
      <c r="SBW1" s="638"/>
      <c r="SBX1" s="638"/>
      <c r="SBY1" s="638"/>
      <c r="SBZ1" s="638"/>
      <c r="SCA1" s="638"/>
      <c r="SCB1" s="638"/>
      <c r="SCC1" s="638"/>
      <c r="SCD1" s="638"/>
      <c r="SCE1" s="638"/>
      <c r="SCF1" s="638"/>
      <c r="SCG1" s="638"/>
      <c r="SCH1" s="638"/>
      <c r="SCI1" s="638"/>
      <c r="SCJ1" s="638"/>
      <c r="SCK1" s="638"/>
      <c r="SCL1" s="638"/>
      <c r="SCM1" s="638"/>
      <c r="SCN1" s="638"/>
      <c r="SCO1" s="638"/>
      <c r="SCP1" s="638"/>
      <c r="SCQ1" s="638"/>
      <c r="SCR1" s="638"/>
      <c r="SCS1" s="638"/>
      <c r="SCT1" s="638"/>
      <c r="SCU1" s="638"/>
      <c r="SCV1" s="638"/>
      <c r="SCW1" s="638"/>
      <c r="SCX1" s="638"/>
      <c r="SCY1" s="638"/>
      <c r="SCZ1" s="638"/>
      <c r="SDA1" s="638"/>
      <c r="SDB1" s="638"/>
      <c r="SDC1" s="638"/>
      <c r="SDD1" s="638"/>
      <c r="SDE1" s="638"/>
      <c r="SDF1" s="638"/>
      <c r="SDG1" s="638"/>
      <c r="SDH1" s="638"/>
      <c r="SDI1" s="638"/>
      <c r="SDJ1" s="638"/>
      <c r="SDK1" s="638"/>
      <c r="SDL1" s="638"/>
      <c r="SDM1" s="638"/>
      <c r="SDN1" s="638"/>
      <c r="SDO1" s="638"/>
      <c r="SDP1" s="638"/>
      <c r="SDQ1" s="638"/>
      <c r="SDR1" s="638"/>
      <c r="SDS1" s="638"/>
      <c r="SDT1" s="638"/>
      <c r="SDU1" s="638"/>
      <c r="SDV1" s="638"/>
      <c r="SDW1" s="638"/>
      <c r="SDX1" s="638"/>
      <c r="SDY1" s="638"/>
      <c r="SDZ1" s="638"/>
      <c r="SEA1" s="638"/>
      <c r="SEB1" s="638"/>
      <c r="SEC1" s="638"/>
      <c r="SED1" s="638"/>
      <c r="SEE1" s="638"/>
      <c r="SEF1" s="638"/>
      <c r="SEG1" s="638"/>
      <c r="SEH1" s="638"/>
      <c r="SEI1" s="638"/>
      <c r="SEJ1" s="638"/>
      <c r="SEK1" s="638"/>
      <c r="SEL1" s="638"/>
      <c r="SEM1" s="638"/>
      <c r="SEN1" s="638"/>
      <c r="SEO1" s="638"/>
      <c r="SEP1" s="638"/>
      <c r="SEQ1" s="638"/>
      <c r="SER1" s="638"/>
      <c r="SES1" s="638"/>
      <c r="SET1" s="638"/>
      <c r="SEU1" s="638"/>
      <c r="SEV1" s="638"/>
      <c r="SEW1" s="638"/>
      <c r="SEX1" s="638"/>
      <c r="SEY1" s="638"/>
      <c r="SEZ1" s="638"/>
      <c r="SFA1" s="638"/>
      <c r="SFB1" s="638"/>
      <c r="SFC1" s="638"/>
      <c r="SFD1" s="638"/>
      <c r="SFE1" s="638"/>
      <c r="SFF1" s="638"/>
      <c r="SFG1" s="638"/>
      <c r="SFH1" s="638"/>
      <c r="SFI1" s="638"/>
      <c r="SFJ1" s="638"/>
      <c r="SFK1" s="638"/>
      <c r="SFL1" s="638"/>
      <c r="SFM1" s="638"/>
      <c r="SFN1" s="638"/>
      <c r="SFO1" s="638"/>
      <c r="SFP1" s="638"/>
      <c r="SFQ1" s="638"/>
      <c r="SFR1" s="638"/>
      <c r="SFS1" s="638"/>
      <c r="SFT1" s="638"/>
      <c r="SFU1" s="638"/>
      <c r="SFV1" s="638"/>
      <c r="SFW1" s="638"/>
      <c r="SFX1" s="638"/>
      <c r="SFY1" s="638"/>
      <c r="SFZ1" s="638"/>
      <c r="SGA1" s="638"/>
      <c r="SGB1" s="638"/>
      <c r="SGC1" s="638"/>
      <c r="SGD1" s="638"/>
      <c r="SGE1" s="638"/>
      <c r="SGF1" s="638"/>
      <c r="SGG1" s="638"/>
      <c r="SGH1" s="638"/>
      <c r="SGI1" s="638"/>
      <c r="SGJ1" s="638"/>
      <c r="SGK1" s="638"/>
      <c r="SGL1" s="638"/>
      <c r="SGM1" s="638"/>
      <c r="SGN1" s="638"/>
      <c r="SGO1" s="638"/>
      <c r="SGP1" s="638"/>
      <c r="SGQ1" s="638"/>
      <c r="SGR1" s="638"/>
      <c r="SGS1" s="638"/>
      <c r="SGT1" s="638"/>
      <c r="SGU1" s="638"/>
      <c r="SGV1" s="638"/>
      <c r="SGW1" s="638"/>
      <c r="SGX1" s="638"/>
      <c r="SGY1" s="638"/>
      <c r="SGZ1" s="638"/>
      <c r="SHA1" s="638"/>
      <c r="SHB1" s="638"/>
      <c r="SHC1" s="638"/>
      <c r="SHD1" s="638"/>
      <c r="SHE1" s="638"/>
      <c r="SHF1" s="638"/>
      <c r="SHG1" s="638"/>
      <c r="SHH1" s="638"/>
      <c r="SHI1" s="638"/>
      <c r="SHJ1" s="638"/>
      <c r="SHK1" s="638"/>
      <c r="SHL1" s="638"/>
      <c r="SHM1" s="638"/>
      <c r="SHN1" s="638"/>
      <c r="SHO1" s="638"/>
      <c r="SHP1" s="638"/>
      <c r="SHQ1" s="638"/>
      <c r="SHR1" s="638"/>
      <c r="SHS1" s="638"/>
      <c r="SHT1" s="638"/>
      <c r="SHU1" s="638"/>
      <c r="SHV1" s="638"/>
      <c r="SHW1" s="638"/>
      <c r="SHX1" s="638"/>
      <c r="SHY1" s="638"/>
      <c r="SHZ1" s="638"/>
      <c r="SIA1" s="638"/>
      <c r="SIB1" s="638"/>
      <c r="SIC1" s="638"/>
      <c r="SID1" s="638"/>
      <c r="SIE1" s="638"/>
      <c r="SIF1" s="638"/>
      <c r="SIG1" s="638"/>
      <c r="SIH1" s="638"/>
      <c r="SII1" s="638"/>
      <c r="SIJ1" s="638"/>
      <c r="SIK1" s="638"/>
      <c r="SIL1" s="638"/>
      <c r="SIM1" s="638"/>
      <c r="SIN1" s="638"/>
      <c r="SIO1" s="638"/>
      <c r="SIP1" s="638"/>
      <c r="SIQ1" s="638"/>
      <c r="SIR1" s="638"/>
      <c r="SIS1" s="638"/>
      <c r="SIT1" s="638"/>
      <c r="SIU1" s="638"/>
      <c r="SIV1" s="638"/>
      <c r="SIW1" s="638"/>
      <c r="SIX1" s="638"/>
      <c r="SIY1" s="638"/>
      <c r="SIZ1" s="638"/>
      <c r="SJA1" s="638"/>
      <c r="SJB1" s="638"/>
      <c r="SJC1" s="638"/>
      <c r="SJD1" s="638"/>
      <c r="SJE1" s="638"/>
      <c r="SJF1" s="638"/>
      <c r="SJG1" s="638"/>
      <c r="SJH1" s="638"/>
      <c r="SJI1" s="638"/>
      <c r="SJJ1" s="638"/>
      <c r="SJK1" s="638"/>
      <c r="SJL1" s="638"/>
      <c r="SJM1" s="638"/>
      <c r="SJN1" s="638"/>
      <c r="SJO1" s="638"/>
      <c r="SJP1" s="638"/>
      <c r="SJQ1" s="638"/>
      <c r="SJR1" s="638"/>
      <c r="SJS1" s="638"/>
      <c r="SJT1" s="638"/>
      <c r="SJU1" s="638"/>
      <c r="SJV1" s="638"/>
      <c r="SJW1" s="638"/>
      <c r="SJX1" s="638"/>
      <c r="SJY1" s="638"/>
      <c r="SJZ1" s="638"/>
      <c r="SKA1" s="638"/>
      <c r="SKB1" s="638"/>
      <c r="SKC1" s="638"/>
      <c r="SKD1" s="638"/>
      <c r="SKE1" s="638"/>
      <c r="SKF1" s="638"/>
      <c r="SKG1" s="638"/>
      <c r="SKH1" s="638"/>
      <c r="SKI1" s="638"/>
      <c r="SKJ1" s="638"/>
      <c r="SKK1" s="638"/>
      <c r="SKL1" s="638"/>
      <c r="SKM1" s="638"/>
      <c r="SKN1" s="638"/>
      <c r="SKO1" s="638"/>
      <c r="SKP1" s="638"/>
      <c r="SKQ1" s="638"/>
      <c r="SKR1" s="638"/>
      <c r="SKS1" s="638"/>
      <c r="SKT1" s="638"/>
      <c r="SKU1" s="638"/>
      <c r="SKV1" s="638"/>
      <c r="SKW1" s="638"/>
      <c r="SKX1" s="638"/>
      <c r="SKY1" s="638"/>
      <c r="SKZ1" s="638"/>
      <c r="SLA1" s="638"/>
      <c r="SLB1" s="638"/>
      <c r="SLC1" s="638"/>
      <c r="SLD1" s="638"/>
      <c r="SLE1" s="638"/>
      <c r="SLF1" s="638"/>
      <c r="SLG1" s="638"/>
      <c r="SLH1" s="638"/>
      <c r="SLI1" s="638"/>
      <c r="SLJ1" s="638"/>
      <c r="SLK1" s="638"/>
      <c r="SLL1" s="638"/>
      <c r="SLM1" s="638"/>
      <c r="SLN1" s="638"/>
      <c r="SLO1" s="638"/>
      <c r="SLP1" s="638"/>
      <c r="SLQ1" s="638"/>
      <c r="SLR1" s="638"/>
      <c r="SLS1" s="638"/>
      <c r="SLT1" s="638"/>
      <c r="SLU1" s="638"/>
      <c r="SLV1" s="638"/>
      <c r="SLW1" s="638"/>
      <c r="SLX1" s="638"/>
      <c r="SLY1" s="638"/>
      <c r="SLZ1" s="638"/>
      <c r="SMA1" s="638"/>
      <c r="SMB1" s="638"/>
      <c r="SMC1" s="638"/>
      <c r="SMD1" s="638"/>
      <c r="SME1" s="638"/>
      <c r="SMF1" s="638"/>
      <c r="SMG1" s="638"/>
      <c r="SMH1" s="638"/>
      <c r="SMI1" s="638"/>
      <c r="SMJ1" s="638"/>
      <c r="SMK1" s="638"/>
      <c r="SML1" s="638"/>
      <c r="SMM1" s="638"/>
      <c r="SMN1" s="638"/>
      <c r="SMO1" s="638"/>
      <c r="SMP1" s="638"/>
      <c r="SMQ1" s="638"/>
      <c r="SMR1" s="638"/>
      <c r="SMS1" s="638"/>
      <c r="SMT1" s="638"/>
      <c r="SMU1" s="638"/>
      <c r="SMV1" s="638"/>
      <c r="SMW1" s="638"/>
      <c r="SMX1" s="638"/>
      <c r="SMY1" s="638"/>
      <c r="SMZ1" s="638"/>
      <c r="SNA1" s="638"/>
      <c r="SNB1" s="638"/>
      <c r="SNC1" s="638"/>
      <c r="SND1" s="638"/>
      <c r="SNE1" s="638"/>
      <c r="SNF1" s="638"/>
      <c r="SNG1" s="638"/>
      <c r="SNH1" s="638"/>
      <c r="SNI1" s="638"/>
      <c r="SNJ1" s="638"/>
      <c r="SNK1" s="638"/>
      <c r="SNL1" s="638"/>
      <c r="SNM1" s="638"/>
      <c r="SNN1" s="638"/>
      <c r="SNO1" s="638"/>
      <c r="SNP1" s="638"/>
      <c r="SNQ1" s="638"/>
      <c r="SNR1" s="638"/>
      <c r="SNS1" s="638"/>
      <c r="SNT1" s="638"/>
      <c r="SNU1" s="638"/>
      <c r="SNV1" s="638"/>
      <c r="SNW1" s="638"/>
      <c r="SNX1" s="638"/>
      <c r="SNY1" s="638"/>
      <c r="SNZ1" s="638"/>
      <c r="SOA1" s="638"/>
      <c r="SOB1" s="638"/>
      <c r="SOC1" s="638"/>
      <c r="SOD1" s="638"/>
      <c r="SOE1" s="638"/>
      <c r="SOF1" s="638"/>
      <c r="SOG1" s="638"/>
      <c r="SOH1" s="638"/>
      <c r="SOI1" s="638"/>
      <c r="SOJ1" s="638"/>
      <c r="SOK1" s="638"/>
      <c r="SOL1" s="638"/>
      <c r="SOM1" s="638"/>
      <c r="SON1" s="638"/>
      <c r="SOO1" s="638"/>
      <c r="SOP1" s="638"/>
      <c r="SOQ1" s="638"/>
      <c r="SOR1" s="638"/>
      <c r="SOS1" s="638"/>
      <c r="SOT1" s="638"/>
      <c r="SOU1" s="638"/>
      <c r="SOV1" s="638"/>
      <c r="SOW1" s="638"/>
      <c r="SOX1" s="638"/>
      <c r="SOY1" s="638"/>
      <c r="SOZ1" s="638"/>
      <c r="SPA1" s="638"/>
      <c r="SPB1" s="638"/>
      <c r="SPC1" s="638"/>
      <c r="SPD1" s="638"/>
      <c r="SPE1" s="638"/>
      <c r="SPF1" s="638"/>
      <c r="SPG1" s="638"/>
      <c r="SPH1" s="638"/>
      <c r="SPI1" s="638"/>
      <c r="SPJ1" s="638"/>
      <c r="SPK1" s="638"/>
      <c r="SPL1" s="638"/>
      <c r="SPM1" s="638"/>
      <c r="SPN1" s="638"/>
      <c r="SPO1" s="638"/>
      <c r="SPP1" s="638"/>
      <c r="SPQ1" s="638"/>
      <c r="SPR1" s="638"/>
      <c r="SPS1" s="638"/>
      <c r="SPT1" s="638"/>
      <c r="SPU1" s="638"/>
      <c r="SPV1" s="638"/>
      <c r="SPW1" s="638"/>
      <c r="SPX1" s="638"/>
      <c r="SPY1" s="638"/>
      <c r="SPZ1" s="638"/>
      <c r="SQA1" s="638"/>
      <c r="SQB1" s="638"/>
      <c r="SQC1" s="638"/>
      <c r="SQD1" s="638"/>
      <c r="SQE1" s="638"/>
      <c r="SQF1" s="638"/>
      <c r="SQG1" s="638"/>
      <c r="SQH1" s="638"/>
      <c r="SQI1" s="638"/>
      <c r="SQJ1" s="638"/>
      <c r="SQK1" s="638"/>
      <c r="SQL1" s="638"/>
      <c r="SQM1" s="638"/>
      <c r="SQN1" s="638"/>
      <c r="SQO1" s="638"/>
      <c r="SQP1" s="638"/>
      <c r="SQQ1" s="638"/>
      <c r="SQR1" s="638"/>
      <c r="SQS1" s="638"/>
      <c r="SQT1" s="638"/>
      <c r="SQU1" s="638"/>
      <c r="SQV1" s="638"/>
      <c r="SQW1" s="638"/>
      <c r="SQX1" s="638"/>
      <c r="SQY1" s="638"/>
      <c r="SQZ1" s="638"/>
      <c r="SRA1" s="638"/>
      <c r="SRB1" s="638"/>
      <c r="SRC1" s="638"/>
      <c r="SRD1" s="638"/>
      <c r="SRE1" s="638"/>
      <c r="SRF1" s="638"/>
      <c r="SRG1" s="638"/>
      <c r="SRH1" s="638"/>
      <c r="SRI1" s="638"/>
      <c r="SRJ1" s="638"/>
      <c r="SRK1" s="638"/>
      <c r="SRL1" s="638"/>
      <c r="SRM1" s="638"/>
      <c r="SRN1" s="638"/>
      <c r="SRO1" s="638"/>
      <c r="SRP1" s="638"/>
      <c r="SRQ1" s="638"/>
      <c r="SRR1" s="638"/>
      <c r="SRS1" s="638"/>
      <c r="SRT1" s="638"/>
      <c r="SRU1" s="638"/>
      <c r="SRV1" s="638"/>
      <c r="SRW1" s="638"/>
      <c r="SRX1" s="638"/>
      <c r="SRY1" s="638"/>
      <c r="SRZ1" s="638"/>
      <c r="SSA1" s="638"/>
      <c r="SSB1" s="638"/>
      <c r="SSC1" s="638"/>
      <c r="SSD1" s="638"/>
      <c r="SSE1" s="638"/>
      <c r="SSF1" s="638"/>
      <c r="SSG1" s="638"/>
      <c r="SSH1" s="638"/>
      <c r="SSI1" s="638"/>
      <c r="SSJ1" s="638"/>
      <c r="SSK1" s="638"/>
      <c r="SSL1" s="638"/>
      <c r="SSM1" s="638"/>
      <c r="SSN1" s="638"/>
      <c r="SSO1" s="638"/>
      <c r="SSP1" s="638"/>
      <c r="SSQ1" s="638"/>
      <c r="SSR1" s="638"/>
      <c r="SSS1" s="638"/>
      <c r="SST1" s="638"/>
      <c r="SSU1" s="638"/>
      <c r="SSV1" s="638"/>
      <c r="SSW1" s="638"/>
      <c r="SSX1" s="638"/>
      <c r="SSY1" s="638"/>
      <c r="SSZ1" s="638"/>
      <c r="STA1" s="638"/>
      <c r="STB1" s="638"/>
      <c r="STC1" s="638"/>
      <c r="STD1" s="638"/>
      <c r="STE1" s="638"/>
      <c r="STF1" s="638"/>
      <c r="STG1" s="638"/>
      <c r="STH1" s="638"/>
      <c r="STI1" s="638"/>
      <c r="STJ1" s="638"/>
      <c r="STK1" s="638"/>
      <c r="STL1" s="638"/>
      <c r="STM1" s="638"/>
      <c r="STN1" s="638"/>
      <c r="STO1" s="638"/>
      <c r="STP1" s="638"/>
      <c r="STQ1" s="638"/>
      <c r="STR1" s="638"/>
      <c r="STS1" s="638"/>
      <c r="STT1" s="638"/>
      <c r="STU1" s="638"/>
      <c r="STV1" s="638"/>
      <c r="STW1" s="638"/>
      <c r="STX1" s="638"/>
      <c r="STY1" s="638"/>
      <c r="STZ1" s="638"/>
      <c r="SUA1" s="638"/>
      <c r="SUB1" s="638"/>
      <c r="SUC1" s="638"/>
      <c r="SUD1" s="638"/>
      <c r="SUE1" s="638"/>
      <c r="SUF1" s="638"/>
      <c r="SUG1" s="638"/>
      <c r="SUH1" s="638"/>
      <c r="SUI1" s="638"/>
      <c r="SUJ1" s="638"/>
      <c r="SUK1" s="638"/>
      <c r="SUL1" s="638"/>
      <c r="SUM1" s="638"/>
      <c r="SUN1" s="638"/>
      <c r="SUO1" s="638"/>
      <c r="SUP1" s="638"/>
      <c r="SUQ1" s="638"/>
      <c r="SUR1" s="638"/>
      <c r="SUS1" s="638"/>
      <c r="SUT1" s="638"/>
      <c r="SUU1" s="638"/>
      <c r="SUV1" s="638"/>
      <c r="SUW1" s="638"/>
      <c r="SUX1" s="638"/>
      <c r="SUY1" s="638"/>
      <c r="SUZ1" s="638"/>
      <c r="SVA1" s="638"/>
      <c r="SVB1" s="638"/>
      <c r="SVC1" s="638"/>
      <c r="SVD1" s="638"/>
      <c r="SVE1" s="638"/>
      <c r="SVF1" s="638"/>
      <c r="SVG1" s="638"/>
      <c r="SVH1" s="638"/>
      <c r="SVI1" s="638"/>
      <c r="SVJ1" s="638"/>
      <c r="SVK1" s="638"/>
      <c r="SVL1" s="638"/>
      <c r="SVM1" s="638"/>
      <c r="SVN1" s="638"/>
      <c r="SVO1" s="638"/>
      <c r="SVP1" s="638"/>
      <c r="SVQ1" s="638"/>
      <c r="SVR1" s="638"/>
      <c r="SVS1" s="638"/>
      <c r="SVT1" s="638"/>
      <c r="SVU1" s="638"/>
      <c r="SVV1" s="638"/>
      <c r="SVW1" s="638"/>
      <c r="SVX1" s="638"/>
      <c r="SVY1" s="638"/>
      <c r="SVZ1" s="638"/>
      <c r="SWA1" s="638"/>
      <c r="SWB1" s="638"/>
      <c r="SWC1" s="638"/>
      <c r="SWD1" s="638"/>
      <c r="SWE1" s="638"/>
      <c r="SWF1" s="638"/>
      <c r="SWG1" s="638"/>
      <c r="SWH1" s="638"/>
      <c r="SWI1" s="638"/>
      <c r="SWJ1" s="638"/>
      <c r="SWK1" s="638"/>
      <c r="SWL1" s="638"/>
      <c r="SWM1" s="638"/>
      <c r="SWN1" s="638"/>
      <c r="SWO1" s="638"/>
      <c r="SWP1" s="638"/>
      <c r="SWQ1" s="638"/>
      <c r="SWR1" s="638"/>
      <c r="SWS1" s="638"/>
      <c r="SWT1" s="638"/>
      <c r="SWU1" s="638"/>
      <c r="SWV1" s="638"/>
      <c r="SWW1" s="638"/>
      <c r="SWX1" s="638"/>
      <c r="SWY1" s="638"/>
      <c r="SWZ1" s="638"/>
      <c r="SXA1" s="638"/>
      <c r="SXB1" s="638"/>
      <c r="SXC1" s="638"/>
      <c r="SXD1" s="638"/>
      <c r="SXE1" s="638"/>
      <c r="SXF1" s="638"/>
      <c r="SXG1" s="638"/>
      <c r="SXH1" s="638"/>
      <c r="SXI1" s="638"/>
      <c r="SXJ1" s="638"/>
      <c r="SXK1" s="638"/>
      <c r="SXL1" s="638"/>
      <c r="SXM1" s="638"/>
      <c r="SXN1" s="638"/>
      <c r="SXO1" s="638"/>
      <c r="SXP1" s="638"/>
      <c r="SXQ1" s="638"/>
      <c r="SXR1" s="638"/>
      <c r="SXS1" s="638"/>
      <c r="SXT1" s="638"/>
      <c r="SXU1" s="638"/>
      <c r="SXV1" s="638"/>
      <c r="SXW1" s="638"/>
      <c r="SXX1" s="638"/>
      <c r="SXY1" s="638"/>
      <c r="SXZ1" s="638"/>
      <c r="SYA1" s="638"/>
      <c r="SYB1" s="638"/>
      <c r="SYC1" s="638"/>
      <c r="SYD1" s="638"/>
      <c r="SYE1" s="638"/>
      <c r="SYF1" s="638"/>
      <c r="SYG1" s="638"/>
      <c r="SYH1" s="638"/>
      <c r="SYI1" s="638"/>
      <c r="SYJ1" s="638"/>
      <c r="SYK1" s="638"/>
      <c r="SYL1" s="638"/>
      <c r="SYM1" s="638"/>
      <c r="SYN1" s="638"/>
      <c r="SYO1" s="638"/>
      <c r="SYP1" s="638"/>
      <c r="SYQ1" s="638"/>
      <c r="SYR1" s="638"/>
      <c r="SYS1" s="638"/>
      <c r="SYT1" s="638"/>
      <c r="SYU1" s="638"/>
      <c r="SYV1" s="638"/>
      <c r="SYW1" s="638"/>
      <c r="SYX1" s="638"/>
      <c r="SYY1" s="638"/>
      <c r="SYZ1" s="638"/>
      <c r="SZA1" s="638"/>
      <c r="SZB1" s="638"/>
      <c r="SZC1" s="638"/>
      <c r="SZD1" s="638"/>
      <c r="SZE1" s="638"/>
      <c r="SZF1" s="638"/>
      <c r="SZG1" s="638"/>
      <c r="SZH1" s="638"/>
      <c r="SZI1" s="638"/>
      <c r="SZJ1" s="638"/>
      <c r="SZK1" s="638"/>
      <c r="SZL1" s="638"/>
      <c r="SZM1" s="638"/>
      <c r="SZN1" s="638"/>
      <c r="SZO1" s="638"/>
      <c r="SZP1" s="638"/>
      <c r="SZQ1" s="638"/>
      <c r="SZR1" s="638"/>
      <c r="SZS1" s="638"/>
      <c r="SZT1" s="638"/>
      <c r="SZU1" s="638"/>
      <c r="SZV1" s="638"/>
      <c r="SZW1" s="638"/>
      <c r="SZX1" s="638"/>
      <c r="SZY1" s="638"/>
      <c r="SZZ1" s="638"/>
      <c r="TAA1" s="638"/>
      <c r="TAB1" s="638"/>
      <c r="TAC1" s="638"/>
      <c r="TAD1" s="638"/>
      <c r="TAE1" s="638"/>
      <c r="TAF1" s="638"/>
      <c r="TAG1" s="638"/>
      <c r="TAH1" s="638"/>
      <c r="TAI1" s="638"/>
      <c r="TAJ1" s="638"/>
      <c r="TAK1" s="638"/>
      <c r="TAL1" s="638"/>
      <c r="TAM1" s="638"/>
      <c r="TAN1" s="638"/>
      <c r="TAO1" s="638"/>
      <c r="TAP1" s="638"/>
      <c r="TAQ1" s="638"/>
      <c r="TAR1" s="638"/>
      <c r="TAS1" s="638"/>
      <c r="TAT1" s="638"/>
      <c r="TAU1" s="638"/>
      <c r="TAV1" s="638"/>
      <c r="TAW1" s="638"/>
      <c r="TAX1" s="638"/>
      <c r="TAY1" s="638"/>
      <c r="TAZ1" s="638"/>
      <c r="TBA1" s="638"/>
      <c r="TBB1" s="638"/>
      <c r="TBC1" s="638"/>
      <c r="TBD1" s="638"/>
      <c r="TBE1" s="638"/>
      <c r="TBF1" s="638"/>
      <c r="TBG1" s="638"/>
      <c r="TBH1" s="638"/>
      <c r="TBI1" s="638"/>
      <c r="TBJ1" s="638"/>
      <c r="TBK1" s="638"/>
      <c r="TBL1" s="638"/>
      <c r="TBM1" s="638"/>
      <c r="TBN1" s="638"/>
      <c r="TBO1" s="638"/>
      <c r="TBP1" s="638"/>
      <c r="TBQ1" s="638"/>
      <c r="TBR1" s="638"/>
      <c r="TBS1" s="638"/>
      <c r="TBT1" s="638"/>
      <c r="TBU1" s="638"/>
      <c r="TBV1" s="638"/>
      <c r="TBW1" s="638"/>
      <c r="TBX1" s="638"/>
      <c r="TBY1" s="638"/>
      <c r="TBZ1" s="638"/>
      <c r="TCA1" s="638"/>
      <c r="TCB1" s="638"/>
      <c r="TCC1" s="638"/>
      <c r="TCD1" s="638"/>
      <c r="TCE1" s="638"/>
      <c r="TCF1" s="638"/>
      <c r="TCG1" s="638"/>
      <c r="TCH1" s="638"/>
      <c r="TCI1" s="638"/>
      <c r="TCJ1" s="638"/>
      <c r="TCK1" s="638"/>
      <c r="TCL1" s="638"/>
      <c r="TCM1" s="638"/>
      <c r="TCN1" s="638"/>
      <c r="TCO1" s="638"/>
      <c r="TCP1" s="638"/>
      <c r="TCQ1" s="638"/>
      <c r="TCR1" s="638"/>
      <c r="TCS1" s="638"/>
      <c r="TCT1" s="638"/>
      <c r="TCU1" s="638"/>
      <c r="TCV1" s="638"/>
      <c r="TCW1" s="638"/>
      <c r="TCX1" s="638"/>
      <c r="TCY1" s="638"/>
      <c r="TCZ1" s="638"/>
      <c r="TDA1" s="638"/>
      <c r="TDB1" s="638"/>
      <c r="TDC1" s="638"/>
      <c r="TDD1" s="638"/>
      <c r="TDE1" s="638"/>
      <c r="TDF1" s="638"/>
      <c r="TDG1" s="638"/>
      <c r="TDH1" s="638"/>
      <c r="TDI1" s="638"/>
      <c r="TDJ1" s="638"/>
      <c r="TDK1" s="638"/>
      <c r="TDL1" s="638"/>
      <c r="TDM1" s="638"/>
      <c r="TDN1" s="638"/>
      <c r="TDO1" s="638"/>
      <c r="TDP1" s="638"/>
      <c r="TDQ1" s="638"/>
      <c r="TDR1" s="638"/>
      <c r="TDS1" s="638"/>
      <c r="TDT1" s="638"/>
      <c r="TDU1" s="638"/>
      <c r="TDV1" s="638"/>
      <c r="TDW1" s="638"/>
      <c r="TDX1" s="638"/>
      <c r="TDY1" s="638"/>
      <c r="TDZ1" s="638"/>
      <c r="TEA1" s="638"/>
      <c r="TEB1" s="638"/>
      <c r="TEC1" s="638"/>
      <c r="TED1" s="638"/>
      <c r="TEE1" s="638"/>
      <c r="TEF1" s="638"/>
      <c r="TEG1" s="638"/>
      <c r="TEH1" s="638"/>
      <c r="TEI1" s="638"/>
      <c r="TEJ1" s="638"/>
      <c r="TEK1" s="638"/>
      <c r="TEL1" s="638"/>
      <c r="TEM1" s="638"/>
      <c r="TEN1" s="638"/>
      <c r="TEO1" s="638"/>
      <c r="TEP1" s="638"/>
      <c r="TEQ1" s="638"/>
      <c r="TER1" s="638"/>
      <c r="TES1" s="638"/>
      <c r="TET1" s="638"/>
      <c r="TEU1" s="638"/>
      <c r="TEV1" s="638"/>
      <c r="TEW1" s="638"/>
      <c r="TEX1" s="638"/>
      <c r="TEY1" s="638"/>
      <c r="TEZ1" s="638"/>
      <c r="TFA1" s="638"/>
      <c r="TFB1" s="638"/>
      <c r="TFC1" s="638"/>
      <c r="TFD1" s="638"/>
      <c r="TFE1" s="638"/>
      <c r="TFF1" s="638"/>
      <c r="TFG1" s="638"/>
      <c r="TFH1" s="638"/>
      <c r="TFI1" s="638"/>
      <c r="TFJ1" s="638"/>
      <c r="TFK1" s="638"/>
      <c r="TFL1" s="638"/>
      <c r="TFM1" s="638"/>
      <c r="TFN1" s="638"/>
      <c r="TFO1" s="638"/>
      <c r="TFP1" s="638"/>
      <c r="TFQ1" s="638"/>
      <c r="TFR1" s="638"/>
      <c r="TFS1" s="638"/>
      <c r="TFT1" s="638"/>
      <c r="TFU1" s="638"/>
      <c r="TFV1" s="638"/>
      <c r="TFW1" s="638"/>
      <c r="TFX1" s="638"/>
      <c r="TFY1" s="638"/>
      <c r="TFZ1" s="638"/>
      <c r="TGA1" s="638"/>
      <c r="TGB1" s="638"/>
      <c r="TGC1" s="638"/>
      <c r="TGD1" s="638"/>
      <c r="TGE1" s="638"/>
      <c r="TGF1" s="638"/>
      <c r="TGG1" s="638"/>
      <c r="TGH1" s="638"/>
      <c r="TGI1" s="638"/>
      <c r="TGJ1" s="638"/>
      <c r="TGK1" s="638"/>
      <c r="TGL1" s="638"/>
      <c r="TGM1" s="638"/>
      <c r="TGN1" s="638"/>
      <c r="TGO1" s="638"/>
      <c r="TGP1" s="638"/>
      <c r="TGQ1" s="638"/>
      <c r="TGR1" s="638"/>
      <c r="TGS1" s="638"/>
      <c r="TGT1" s="638"/>
      <c r="TGU1" s="638"/>
      <c r="TGV1" s="638"/>
      <c r="TGW1" s="638"/>
      <c r="TGX1" s="638"/>
      <c r="TGY1" s="638"/>
      <c r="TGZ1" s="638"/>
      <c r="THA1" s="638"/>
      <c r="THB1" s="638"/>
      <c r="THC1" s="638"/>
      <c r="THD1" s="638"/>
      <c r="THE1" s="638"/>
      <c r="THF1" s="638"/>
      <c r="THG1" s="638"/>
      <c r="THH1" s="638"/>
      <c r="THI1" s="638"/>
      <c r="THJ1" s="638"/>
      <c r="THK1" s="638"/>
      <c r="THL1" s="638"/>
      <c r="THM1" s="638"/>
      <c r="THN1" s="638"/>
      <c r="THO1" s="638"/>
      <c r="THP1" s="638"/>
      <c r="THQ1" s="638"/>
      <c r="THR1" s="638"/>
      <c r="THS1" s="638"/>
      <c r="THT1" s="638"/>
      <c r="THU1" s="638"/>
      <c r="THV1" s="638"/>
      <c r="THW1" s="638"/>
      <c r="THX1" s="638"/>
      <c r="THY1" s="638"/>
      <c r="THZ1" s="638"/>
      <c r="TIA1" s="638"/>
      <c r="TIB1" s="638"/>
      <c r="TIC1" s="638"/>
      <c r="TID1" s="638"/>
      <c r="TIE1" s="638"/>
      <c r="TIF1" s="638"/>
      <c r="TIG1" s="638"/>
      <c r="TIH1" s="638"/>
      <c r="TII1" s="638"/>
      <c r="TIJ1" s="638"/>
      <c r="TIK1" s="638"/>
      <c r="TIL1" s="638"/>
      <c r="TIM1" s="638"/>
      <c r="TIN1" s="638"/>
      <c r="TIO1" s="638"/>
      <c r="TIP1" s="638"/>
      <c r="TIQ1" s="638"/>
      <c r="TIR1" s="638"/>
      <c r="TIS1" s="638"/>
      <c r="TIT1" s="638"/>
      <c r="TIU1" s="638"/>
      <c r="TIV1" s="638"/>
      <c r="TIW1" s="638"/>
      <c r="TIX1" s="638"/>
      <c r="TIY1" s="638"/>
      <c r="TIZ1" s="638"/>
      <c r="TJA1" s="638"/>
      <c r="TJB1" s="638"/>
      <c r="TJC1" s="638"/>
      <c r="TJD1" s="638"/>
      <c r="TJE1" s="638"/>
      <c r="TJF1" s="638"/>
      <c r="TJG1" s="638"/>
      <c r="TJH1" s="638"/>
      <c r="TJI1" s="638"/>
      <c r="TJJ1" s="638"/>
      <c r="TJK1" s="638"/>
      <c r="TJL1" s="638"/>
      <c r="TJM1" s="638"/>
      <c r="TJN1" s="638"/>
      <c r="TJO1" s="638"/>
      <c r="TJP1" s="638"/>
      <c r="TJQ1" s="638"/>
      <c r="TJR1" s="638"/>
      <c r="TJS1" s="638"/>
      <c r="TJT1" s="638"/>
      <c r="TJU1" s="638"/>
      <c r="TJV1" s="638"/>
      <c r="TJW1" s="638"/>
      <c r="TJX1" s="638"/>
      <c r="TJY1" s="638"/>
      <c r="TJZ1" s="638"/>
      <c r="TKA1" s="638"/>
      <c r="TKB1" s="638"/>
      <c r="TKC1" s="638"/>
      <c r="TKD1" s="638"/>
      <c r="TKE1" s="638"/>
      <c r="TKF1" s="638"/>
      <c r="TKG1" s="638"/>
      <c r="TKH1" s="638"/>
      <c r="TKI1" s="638"/>
      <c r="TKJ1" s="638"/>
      <c r="TKK1" s="638"/>
      <c r="TKL1" s="638"/>
      <c r="TKM1" s="638"/>
      <c r="TKN1" s="638"/>
      <c r="TKO1" s="638"/>
      <c r="TKP1" s="638"/>
      <c r="TKQ1" s="638"/>
      <c r="TKR1" s="638"/>
      <c r="TKS1" s="638"/>
      <c r="TKT1" s="638"/>
      <c r="TKU1" s="638"/>
      <c r="TKV1" s="638"/>
      <c r="TKW1" s="638"/>
      <c r="TKX1" s="638"/>
      <c r="TKY1" s="638"/>
      <c r="TKZ1" s="638"/>
      <c r="TLA1" s="638"/>
      <c r="TLB1" s="638"/>
      <c r="TLC1" s="638"/>
      <c r="TLD1" s="638"/>
      <c r="TLE1" s="638"/>
      <c r="TLF1" s="638"/>
      <c r="TLG1" s="638"/>
      <c r="TLH1" s="638"/>
      <c r="TLI1" s="638"/>
      <c r="TLJ1" s="638"/>
      <c r="TLK1" s="638"/>
      <c r="TLL1" s="638"/>
      <c r="TLM1" s="638"/>
      <c r="TLN1" s="638"/>
      <c r="TLO1" s="638"/>
      <c r="TLP1" s="638"/>
      <c r="TLQ1" s="638"/>
      <c r="TLR1" s="638"/>
      <c r="TLS1" s="638"/>
      <c r="TLT1" s="638"/>
      <c r="TLU1" s="638"/>
      <c r="TLV1" s="638"/>
      <c r="TLW1" s="638"/>
      <c r="TLX1" s="638"/>
      <c r="TLY1" s="638"/>
      <c r="TLZ1" s="638"/>
      <c r="TMA1" s="638"/>
      <c r="TMB1" s="638"/>
      <c r="TMC1" s="638"/>
      <c r="TMD1" s="638"/>
      <c r="TME1" s="638"/>
      <c r="TMF1" s="638"/>
      <c r="TMG1" s="638"/>
      <c r="TMH1" s="638"/>
      <c r="TMI1" s="638"/>
      <c r="TMJ1" s="638"/>
      <c r="TMK1" s="638"/>
      <c r="TML1" s="638"/>
      <c r="TMM1" s="638"/>
      <c r="TMN1" s="638"/>
      <c r="TMO1" s="638"/>
      <c r="TMP1" s="638"/>
      <c r="TMQ1" s="638"/>
      <c r="TMR1" s="638"/>
      <c r="TMS1" s="638"/>
      <c r="TMT1" s="638"/>
      <c r="TMU1" s="638"/>
      <c r="TMV1" s="638"/>
      <c r="TMW1" s="638"/>
      <c r="TMX1" s="638"/>
      <c r="TMY1" s="638"/>
      <c r="TMZ1" s="638"/>
      <c r="TNA1" s="638"/>
      <c r="TNB1" s="638"/>
      <c r="TNC1" s="638"/>
      <c r="TND1" s="638"/>
      <c r="TNE1" s="638"/>
      <c r="TNF1" s="638"/>
      <c r="TNG1" s="638"/>
      <c r="TNH1" s="638"/>
      <c r="TNI1" s="638"/>
      <c r="TNJ1" s="638"/>
      <c r="TNK1" s="638"/>
      <c r="TNL1" s="638"/>
      <c r="TNM1" s="638"/>
      <c r="TNN1" s="638"/>
      <c r="TNO1" s="638"/>
      <c r="TNP1" s="638"/>
      <c r="TNQ1" s="638"/>
      <c r="TNR1" s="638"/>
      <c r="TNS1" s="638"/>
      <c r="TNT1" s="638"/>
      <c r="TNU1" s="638"/>
      <c r="TNV1" s="638"/>
      <c r="TNW1" s="638"/>
      <c r="TNX1" s="638"/>
      <c r="TNY1" s="638"/>
      <c r="TNZ1" s="638"/>
      <c r="TOA1" s="638"/>
      <c r="TOB1" s="638"/>
      <c r="TOC1" s="638"/>
      <c r="TOD1" s="638"/>
      <c r="TOE1" s="638"/>
      <c r="TOF1" s="638"/>
      <c r="TOG1" s="638"/>
      <c r="TOH1" s="638"/>
      <c r="TOI1" s="638"/>
      <c r="TOJ1" s="638"/>
      <c r="TOK1" s="638"/>
      <c r="TOL1" s="638"/>
      <c r="TOM1" s="638"/>
      <c r="TON1" s="638"/>
      <c r="TOO1" s="638"/>
      <c r="TOP1" s="638"/>
      <c r="TOQ1" s="638"/>
      <c r="TOR1" s="638"/>
      <c r="TOS1" s="638"/>
      <c r="TOT1" s="638"/>
      <c r="TOU1" s="638"/>
      <c r="TOV1" s="638"/>
      <c r="TOW1" s="638"/>
      <c r="TOX1" s="638"/>
      <c r="TOY1" s="638"/>
      <c r="TOZ1" s="638"/>
      <c r="TPA1" s="638"/>
      <c r="TPB1" s="638"/>
      <c r="TPC1" s="638"/>
      <c r="TPD1" s="638"/>
      <c r="TPE1" s="638"/>
      <c r="TPF1" s="638"/>
      <c r="TPG1" s="638"/>
      <c r="TPH1" s="638"/>
      <c r="TPI1" s="638"/>
      <c r="TPJ1" s="638"/>
      <c r="TPK1" s="638"/>
      <c r="TPL1" s="638"/>
      <c r="TPM1" s="638"/>
      <c r="TPN1" s="638"/>
      <c r="TPO1" s="638"/>
      <c r="TPP1" s="638"/>
      <c r="TPQ1" s="638"/>
      <c r="TPR1" s="638"/>
      <c r="TPS1" s="638"/>
      <c r="TPT1" s="638"/>
      <c r="TPU1" s="638"/>
      <c r="TPV1" s="638"/>
      <c r="TPW1" s="638"/>
      <c r="TPX1" s="638"/>
      <c r="TPY1" s="638"/>
      <c r="TPZ1" s="638"/>
      <c r="TQA1" s="638"/>
      <c r="TQB1" s="638"/>
      <c r="TQC1" s="638"/>
      <c r="TQD1" s="638"/>
      <c r="TQE1" s="638"/>
      <c r="TQF1" s="638"/>
      <c r="TQG1" s="638"/>
      <c r="TQH1" s="638"/>
      <c r="TQI1" s="638"/>
      <c r="TQJ1" s="638"/>
      <c r="TQK1" s="638"/>
      <c r="TQL1" s="638"/>
      <c r="TQM1" s="638"/>
      <c r="TQN1" s="638"/>
      <c r="TQO1" s="638"/>
      <c r="TQP1" s="638"/>
      <c r="TQQ1" s="638"/>
      <c r="TQR1" s="638"/>
      <c r="TQS1" s="638"/>
      <c r="TQT1" s="638"/>
      <c r="TQU1" s="638"/>
      <c r="TQV1" s="638"/>
      <c r="TQW1" s="638"/>
      <c r="TQX1" s="638"/>
      <c r="TQY1" s="638"/>
      <c r="TQZ1" s="638"/>
      <c r="TRA1" s="638"/>
      <c r="TRB1" s="638"/>
      <c r="TRC1" s="638"/>
      <c r="TRD1" s="638"/>
      <c r="TRE1" s="638"/>
      <c r="TRF1" s="638"/>
      <c r="TRG1" s="638"/>
      <c r="TRH1" s="638"/>
      <c r="TRI1" s="638"/>
      <c r="TRJ1" s="638"/>
      <c r="TRK1" s="638"/>
      <c r="TRL1" s="638"/>
      <c r="TRM1" s="638"/>
      <c r="TRN1" s="638"/>
      <c r="TRO1" s="638"/>
      <c r="TRP1" s="638"/>
      <c r="TRQ1" s="638"/>
      <c r="TRR1" s="638"/>
      <c r="TRS1" s="638"/>
      <c r="TRT1" s="638"/>
      <c r="TRU1" s="638"/>
      <c r="TRV1" s="638"/>
      <c r="TRW1" s="638"/>
      <c r="TRX1" s="638"/>
      <c r="TRY1" s="638"/>
      <c r="TRZ1" s="638"/>
      <c r="TSA1" s="638"/>
      <c r="TSB1" s="638"/>
      <c r="TSC1" s="638"/>
      <c r="TSD1" s="638"/>
      <c r="TSE1" s="638"/>
      <c r="TSF1" s="638"/>
      <c r="TSG1" s="638"/>
      <c r="TSH1" s="638"/>
      <c r="TSI1" s="638"/>
      <c r="TSJ1" s="638"/>
      <c r="TSK1" s="638"/>
      <c r="TSL1" s="638"/>
      <c r="TSM1" s="638"/>
      <c r="TSN1" s="638"/>
      <c r="TSO1" s="638"/>
      <c r="TSP1" s="638"/>
      <c r="TSQ1" s="638"/>
      <c r="TSR1" s="638"/>
      <c r="TSS1" s="638"/>
      <c r="TST1" s="638"/>
      <c r="TSU1" s="638"/>
      <c r="TSV1" s="638"/>
      <c r="TSW1" s="638"/>
      <c r="TSX1" s="638"/>
      <c r="TSY1" s="638"/>
      <c r="TSZ1" s="638"/>
      <c r="TTA1" s="638"/>
      <c r="TTB1" s="638"/>
      <c r="TTC1" s="638"/>
      <c r="TTD1" s="638"/>
      <c r="TTE1" s="638"/>
      <c r="TTF1" s="638"/>
      <c r="TTG1" s="638"/>
      <c r="TTH1" s="638"/>
      <c r="TTI1" s="638"/>
      <c r="TTJ1" s="638"/>
      <c r="TTK1" s="638"/>
      <c r="TTL1" s="638"/>
      <c r="TTM1" s="638"/>
      <c r="TTN1" s="638"/>
      <c r="TTO1" s="638"/>
      <c r="TTP1" s="638"/>
      <c r="TTQ1" s="638"/>
      <c r="TTR1" s="638"/>
      <c r="TTS1" s="638"/>
      <c r="TTT1" s="638"/>
      <c r="TTU1" s="638"/>
      <c r="TTV1" s="638"/>
      <c r="TTW1" s="638"/>
      <c r="TTX1" s="638"/>
      <c r="TTY1" s="638"/>
      <c r="TTZ1" s="638"/>
      <c r="TUA1" s="638"/>
      <c r="TUB1" s="638"/>
      <c r="TUC1" s="638"/>
      <c r="TUD1" s="638"/>
      <c r="TUE1" s="638"/>
      <c r="TUF1" s="638"/>
      <c r="TUG1" s="638"/>
      <c r="TUH1" s="638"/>
      <c r="TUI1" s="638"/>
      <c r="TUJ1" s="638"/>
      <c r="TUK1" s="638"/>
      <c r="TUL1" s="638"/>
      <c r="TUM1" s="638"/>
      <c r="TUN1" s="638"/>
      <c r="TUO1" s="638"/>
      <c r="TUP1" s="638"/>
      <c r="TUQ1" s="638"/>
      <c r="TUR1" s="638"/>
      <c r="TUS1" s="638"/>
      <c r="TUT1" s="638"/>
      <c r="TUU1" s="638"/>
      <c r="TUV1" s="638"/>
      <c r="TUW1" s="638"/>
      <c r="TUX1" s="638"/>
      <c r="TUY1" s="638"/>
      <c r="TUZ1" s="638"/>
      <c r="TVA1" s="638"/>
      <c r="TVB1" s="638"/>
      <c r="TVC1" s="638"/>
      <c r="TVD1" s="638"/>
      <c r="TVE1" s="638"/>
      <c r="TVF1" s="638"/>
      <c r="TVG1" s="638"/>
      <c r="TVH1" s="638"/>
      <c r="TVI1" s="638"/>
      <c r="TVJ1" s="638"/>
      <c r="TVK1" s="638"/>
      <c r="TVL1" s="638"/>
      <c r="TVM1" s="638"/>
      <c r="TVN1" s="638"/>
      <c r="TVO1" s="638"/>
      <c r="TVP1" s="638"/>
      <c r="TVQ1" s="638"/>
      <c r="TVR1" s="638"/>
      <c r="TVS1" s="638"/>
      <c r="TVT1" s="638"/>
      <c r="TVU1" s="638"/>
      <c r="TVV1" s="638"/>
      <c r="TVW1" s="638"/>
      <c r="TVX1" s="638"/>
      <c r="TVY1" s="638"/>
      <c r="TVZ1" s="638"/>
      <c r="TWA1" s="638"/>
      <c r="TWB1" s="638"/>
      <c r="TWC1" s="638"/>
      <c r="TWD1" s="638"/>
      <c r="TWE1" s="638"/>
      <c r="TWF1" s="638"/>
      <c r="TWG1" s="638"/>
      <c r="TWH1" s="638"/>
      <c r="TWI1" s="638"/>
      <c r="TWJ1" s="638"/>
      <c r="TWK1" s="638"/>
      <c r="TWL1" s="638"/>
      <c r="TWM1" s="638"/>
      <c r="TWN1" s="638"/>
      <c r="TWO1" s="638"/>
      <c r="TWP1" s="638"/>
      <c r="TWQ1" s="638"/>
      <c r="TWR1" s="638"/>
      <c r="TWS1" s="638"/>
      <c r="TWT1" s="638"/>
      <c r="TWU1" s="638"/>
      <c r="TWV1" s="638"/>
      <c r="TWW1" s="638"/>
      <c r="TWX1" s="638"/>
      <c r="TWY1" s="638"/>
      <c r="TWZ1" s="638"/>
      <c r="TXA1" s="638"/>
      <c r="TXB1" s="638"/>
      <c r="TXC1" s="638"/>
      <c r="TXD1" s="638"/>
      <c r="TXE1" s="638"/>
      <c r="TXF1" s="638"/>
      <c r="TXG1" s="638"/>
      <c r="TXH1" s="638"/>
      <c r="TXI1" s="638"/>
      <c r="TXJ1" s="638"/>
      <c r="TXK1" s="638"/>
      <c r="TXL1" s="638"/>
      <c r="TXM1" s="638"/>
      <c r="TXN1" s="638"/>
      <c r="TXO1" s="638"/>
      <c r="TXP1" s="638"/>
      <c r="TXQ1" s="638"/>
      <c r="TXR1" s="638"/>
      <c r="TXS1" s="638"/>
      <c r="TXT1" s="638"/>
      <c r="TXU1" s="638"/>
      <c r="TXV1" s="638"/>
      <c r="TXW1" s="638"/>
      <c r="TXX1" s="638"/>
      <c r="TXY1" s="638"/>
      <c r="TXZ1" s="638"/>
      <c r="TYA1" s="638"/>
      <c r="TYB1" s="638"/>
      <c r="TYC1" s="638"/>
      <c r="TYD1" s="638"/>
      <c r="TYE1" s="638"/>
      <c r="TYF1" s="638"/>
      <c r="TYG1" s="638"/>
      <c r="TYH1" s="638"/>
      <c r="TYI1" s="638"/>
      <c r="TYJ1" s="638"/>
      <c r="TYK1" s="638"/>
      <c r="TYL1" s="638"/>
      <c r="TYM1" s="638"/>
      <c r="TYN1" s="638"/>
      <c r="TYO1" s="638"/>
      <c r="TYP1" s="638"/>
      <c r="TYQ1" s="638"/>
      <c r="TYR1" s="638"/>
      <c r="TYS1" s="638"/>
      <c r="TYT1" s="638"/>
      <c r="TYU1" s="638"/>
      <c r="TYV1" s="638"/>
      <c r="TYW1" s="638"/>
      <c r="TYX1" s="638"/>
      <c r="TYY1" s="638"/>
      <c r="TYZ1" s="638"/>
      <c r="TZA1" s="638"/>
      <c r="TZB1" s="638"/>
      <c r="TZC1" s="638"/>
      <c r="TZD1" s="638"/>
      <c r="TZE1" s="638"/>
      <c r="TZF1" s="638"/>
      <c r="TZG1" s="638"/>
      <c r="TZH1" s="638"/>
      <c r="TZI1" s="638"/>
      <c r="TZJ1" s="638"/>
      <c r="TZK1" s="638"/>
      <c r="TZL1" s="638"/>
      <c r="TZM1" s="638"/>
      <c r="TZN1" s="638"/>
      <c r="TZO1" s="638"/>
      <c r="TZP1" s="638"/>
      <c r="TZQ1" s="638"/>
      <c r="TZR1" s="638"/>
      <c r="TZS1" s="638"/>
      <c r="TZT1" s="638"/>
      <c r="TZU1" s="638"/>
      <c r="TZV1" s="638"/>
      <c r="TZW1" s="638"/>
      <c r="TZX1" s="638"/>
      <c r="TZY1" s="638"/>
      <c r="TZZ1" s="638"/>
      <c r="UAA1" s="638"/>
      <c r="UAB1" s="638"/>
      <c r="UAC1" s="638"/>
      <c r="UAD1" s="638"/>
      <c r="UAE1" s="638"/>
      <c r="UAF1" s="638"/>
      <c r="UAG1" s="638"/>
      <c r="UAH1" s="638"/>
      <c r="UAI1" s="638"/>
      <c r="UAJ1" s="638"/>
      <c r="UAK1" s="638"/>
      <c r="UAL1" s="638"/>
      <c r="UAM1" s="638"/>
      <c r="UAN1" s="638"/>
      <c r="UAO1" s="638"/>
      <c r="UAP1" s="638"/>
      <c r="UAQ1" s="638"/>
      <c r="UAR1" s="638"/>
      <c r="UAS1" s="638"/>
      <c r="UAT1" s="638"/>
      <c r="UAU1" s="638"/>
      <c r="UAV1" s="638"/>
      <c r="UAW1" s="638"/>
      <c r="UAX1" s="638"/>
      <c r="UAY1" s="638"/>
      <c r="UAZ1" s="638"/>
      <c r="UBA1" s="638"/>
      <c r="UBB1" s="638"/>
      <c r="UBC1" s="638"/>
      <c r="UBD1" s="638"/>
      <c r="UBE1" s="638"/>
      <c r="UBF1" s="638"/>
      <c r="UBG1" s="638"/>
      <c r="UBH1" s="638"/>
      <c r="UBI1" s="638"/>
      <c r="UBJ1" s="638"/>
      <c r="UBK1" s="638"/>
      <c r="UBL1" s="638"/>
      <c r="UBM1" s="638"/>
      <c r="UBN1" s="638"/>
      <c r="UBO1" s="638"/>
      <c r="UBP1" s="638"/>
      <c r="UBQ1" s="638"/>
      <c r="UBR1" s="638"/>
      <c r="UBS1" s="638"/>
      <c r="UBT1" s="638"/>
      <c r="UBU1" s="638"/>
      <c r="UBV1" s="638"/>
      <c r="UBW1" s="638"/>
      <c r="UBX1" s="638"/>
      <c r="UBY1" s="638"/>
      <c r="UBZ1" s="638"/>
      <c r="UCA1" s="638"/>
      <c r="UCB1" s="638"/>
      <c r="UCC1" s="638"/>
      <c r="UCD1" s="638"/>
      <c r="UCE1" s="638"/>
      <c r="UCF1" s="638"/>
      <c r="UCG1" s="638"/>
      <c r="UCH1" s="638"/>
      <c r="UCI1" s="638"/>
      <c r="UCJ1" s="638"/>
      <c r="UCK1" s="638"/>
      <c r="UCL1" s="638"/>
      <c r="UCM1" s="638"/>
      <c r="UCN1" s="638"/>
      <c r="UCO1" s="638"/>
      <c r="UCP1" s="638"/>
      <c r="UCQ1" s="638"/>
      <c r="UCR1" s="638"/>
      <c r="UCS1" s="638"/>
      <c r="UCT1" s="638"/>
      <c r="UCU1" s="638"/>
      <c r="UCV1" s="638"/>
      <c r="UCW1" s="638"/>
      <c r="UCX1" s="638"/>
      <c r="UCY1" s="638"/>
      <c r="UCZ1" s="638"/>
      <c r="UDA1" s="638"/>
      <c r="UDB1" s="638"/>
      <c r="UDC1" s="638"/>
      <c r="UDD1" s="638"/>
      <c r="UDE1" s="638"/>
      <c r="UDF1" s="638"/>
      <c r="UDG1" s="638"/>
      <c r="UDH1" s="638"/>
      <c r="UDI1" s="638"/>
      <c r="UDJ1" s="638"/>
      <c r="UDK1" s="638"/>
      <c r="UDL1" s="638"/>
      <c r="UDM1" s="638"/>
      <c r="UDN1" s="638"/>
      <c r="UDO1" s="638"/>
      <c r="UDP1" s="638"/>
      <c r="UDQ1" s="638"/>
      <c r="UDR1" s="638"/>
      <c r="UDS1" s="638"/>
      <c r="UDT1" s="638"/>
      <c r="UDU1" s="638"/>
      <c r="UDV1" s="638"/>
      <c r="UDW1" s="638"/>
      <c r="UDX1" s="638"/>
      <c r="UDY1" s="638"/>
      <c r="UDZ1" s="638"/>
      <c r="UEA1" s="638"/>
      <c r="UEB1" s="638"/>
      <c r="UEC1" s="638"/>
      <c r="UED1" s="638"/>
      <c r="UEE1" s="638"/>
      <c r="UEF1" s="638"/>
      <c r="UEG1" s="638"/>
      <c r="UEH1" s="638"/>
      <c r="UEI1" s="638"/>
      <c r="UEJ1" s="638"/>
      <c r="UEK1" s="638"/>
      <c r="UEL1" s="638"/>
      <c r="UEM1" s="638"/>
      <c r="UEN1" s="638"/>
      <c r="UEO1" s="638"/>
      <c r="UEP1" s="638"/>
      <c r="UEQ1" s="638"/>
      <c r="UER1" s="638"/>
      <c r="UES1" s="638"/>
      <c r="UET1" s="638"/>
      <c r="UEU1" s="638"/>
      <c r="UEV1" s="638"/>
      <c r="UEW1" s="638"/>
      <c r="UEX1" s="638"/>
      <c r="UEY1" s="638"/>
      <c r="UEZ1" s="638"/>
      <c r="UFA1" s="638"/>
      <c r="UFB1" s="638"/>
      <c r="UFC1" s="638"/>
      <c r="UFD1" s="638"/>
      <c r="UFE1" s="638"/>
      <c r="UFF1" s="638"/>
      <c r="UFG1" s="638"/>
      <c r="UFH1" s="638"/>
      <c r="UFI1" s="638"/>
      <c r="UFJ1" s="638"/>
      <c r="UFK1" s="638"/>
      <c r="UFL1" s="638"/>
      <c r="UFM1" s="638"/>
      <c r="UFN1" s="638"/>
      <c r="UFO1" s="638"/>
      <c r="UFP1" s="638"/>
      <c r="UFQ1" s="638"/>
      <c r="UFR1" s="638"/>
      <c r="UFS1" s="638"/>
      <c r="UFT1" s="638"/>
      <c r="UFU1" s="638"/>
      <c r="UFV1" s="638"/>
      <c r="UFW1" s="638"/>
      <c r="UFX1" s="638"/>
      <c r="UFY1" s="638"/>
      <c r="UFZ1" s="638"/>
      <c r="UGA1" s="638"/>
      <c r="UGB1" s="638"/>
      <c r="UGC1" s="638"/>
      <c r="UGD1" s="638"/>
      <c r="UGE1" s="638"/>
      <c r="UGF1" s="638"/>
      <c r="UGG1" s="638"/>
      <c r="UGH1" s="638"/>
      <c r="UGI1" s="638"/>
      <c r="UGJ1" s="638"/>
      <c r="UGK1" s="638"/>
      <c r="UGL1" s="638"/>
      <c r="UGM1" s="638"/>
      <c r="UGN1" s="638"/>
      <c r="UGO1" s="638"/>
      <c r="UGP1" s="638"/>
      <c r="UGQ1" s="638"/>
      <c r="UGR1" s="638"/>
      <c r="UGS1" s="638"/>
      <c r="UGT1" s="638"/>
      <c r="UGU1" s="638"/>
      <c r="UGV1" s="638"/>
      <c r="UGW1" s="638"/>
      <c r="UGX1" s="638"/>
      <c r="UGY1" s="638"/>
      <c r="UGZ1" s="638"/>
      <c r="UHA1" s="638"/>
      <c r="UHB1" s="638"/>
      <c r="UHC1" s="638"/>
      <c r="UHD1" s="638"/>
      <c r="UHE1" s="638"/>
      <c r="UHF1" s="638"/>
      <c r="UHG1" s="638"/>
      <c r="UHH1" s="638"/>
      <c r="UHI1" s="638"/>
      <c r="UHJ1" s="638"/>
      <c r="UHK1" s="638"/>
      <c r="UHL1" s="638"/>
      <c r="UHM1" s="638"/>
      <c r="UHN1" s="638"/>
      <c r="UHO1" s="638"/>
      <c r="UHP1" s="638"/>
      <c r="UHQ1" s="638"/>
      <c r="UHR1" s="638"/>
      <c r="UHS1" s="638"/>
      <c r="UHT1" s="638"/>
      <c r="UHU1" s="638"/>
      <c r="UHV1" s="638"/>
      <c r="UHW1" s="638"/>
      <c r="UHX1" s="638"/>
      <c r="UHY1" s="638"/>
      <c r="UHZ1" s="638"/>
      <c r="UIA1" s="638"/>
      <c r="UIB1" s="638"/>
      <c r="UIC1" s="638"/>
      <c r="UID1" s="638"/>
      <c r="UIE1" s="638"/>
      <c r="UIF1" s="638"/>
      <c r="UIG1" s="638"/>
      <c r="UIH1" s="638"/>
      <c r="UII1" s="638"/>
      <c r="UIJ1" s="638"/>
      <c r="UIK1" s="638"/>
      <c r="UIL1" s="638"/>
      <c r="UIM1" s="638"/>
      <c r="UIN1" s="638"/>
      <c r="UIO1" s="638"/>
      <c r="UIP1" s="638"/>
      <c r="UIQ1" s="638"/>
      <c r="UIR1" s="638"/>
      <c r="UIS1" s="638"/>
      <c r="UIT1" s="638"/>
      <c r="UIU1" s="638"/>
      <c r="UIV1" s="638"/>
      <c r="UIW1" s="638"/>
      <c r="UIX1" s="638"/>
      <c r="UIY1" s="638"/>
      <c r="UIZ1" s="638"/>
      <c r="UJA1" s="638"/>
      <c r="UJB1" s="638"/>
      <c r="UJC1" s="638"/>
      <c r="UJD1" s="638"/>
      <c r="UJE1" s="638"/>
      <c r="UJF1" s="638"/>
      <c r="UJG1" s="638"/>
      <c r="UJH1" s="638"/>
      <c r="UJI1" s="638"/>
      <c r="UJJ1" s="638"/>
      <c r="UJK1" s="638"/>
      <c r="UJL1" s="638"/>
      <c r="UJM1" s="638"/>
      <c r="UJN1" s="638"/>
      <c r="UJO1" s="638"/>
      <c r="UJP1" s="638"/>
      <c r="UJQ1" s="638"/>
      <c r="UJR1" s="638"/>
      <c r="UJS1" s="638"/>
      <c r="UJT1" s="638"/>
      <c r="UJU1" s="638"/>
      <c r="UJV1" s="638"/>
      <c r="UJW1" s="638"/>
      <c r="UJX1" s="638"/>
      <c r="UJY1" s="638"/>
      <c r="UJZ1" s="638"/>
      <c r="UKA1" s="638"/>
      <c r="UKB1" s="638"/>
      <c r="UKC1" s="638"/>
      <c r="UKD1" s="638"/>
      <c r="UKE1" s="638"/>
      <c r="UKF1" s="638"/>
      <c r="UKG1" s="638"/>
      <c r="UKH1" s="638"/>
      <c r="UKI1" s="638"/>
      <c r="UKJ1" s="638"/>
      <c r="UKK1" s="638"/>
      <c r="UKL1" s="638"/>
      <c r="UKM1" s="638"/>
      <c r="UKN1" s="638"/>
      <c r="UKO1" s="638"/>
      <c r="UKP1" s="638"/>
      <c r="UKQ1" s="638"/>
      <c r="UKR1" s="638"/>
      <c r="UKS1" s="638"/>
      <c r="UKT1" s="638"/>
      <c r="UKU1" s="638"/>
      <c r="UKV1" s="638"/>
      <c r="UKW1" s="638"/>
      <c r="UKX1" s="638"/>
      <c r="UKY1" s="638"/>
      <c r="UKZ1" s="638"/>
      <c r="ULA1" s="638"/>
      <c r="ULB1" s="638"/>
      <c r="ULC1" s="638"/>
      <c r="ULD1" s="638"/>
      <c r="ULE1" s="638"/>
      <c r="ULF1" s="638"/>
      <c r="ULG1" s="638"/>
      <c r="ULH1" s="638"/>
      <c r="ULI1" s="638"/>
      <c r="ULJ1" s="638"/>
      <c r="ULK1" s="638"/>
      <c r="ULL1" s="638"/>
      <c r="ULM1" s="638"/>
      <c r="ULN1" s="638"/>
      <c r="ULO1" s="638"/>
      <c r="ULP1" s="638"/>
      <c r="ULQ1" s="638"/>
      <c r="ULR1" s="638"/>
      <c r="ULS1" s="638"/>
      <c r="ULT1" s="638"/>
      <c r="ULU1" s="638"/>
      <c r="ULV1" s="638"/>
      <c r="ULW1" s="638"/>
      <c r="ULX1" s="638"/>
      <c r="ULY1" s="638"/>
      <c r="ULZ1" s="638"/>
      <c r="UMA1" s="638"/>
      <c r="UMB1" s="638"/>
      <c r="UMC1" s="638"/>
      <c r="UMD1" s="638"/>
      <c r="UME1" s="638"/>
      <c r="UMF1" s="638"/>
      <c r="UMG1" s="638"/>
      <c r="UMH1" s="638"/>
      <c r="UMI1" s="638"/>
      <c r="UMJ1" s="638"/>
      <c r="UMK1" s="638"/>
      <c r="UML1" s="638"/>
      <c r="UMM1" s="638"/>
      <c r="UMN1" s="638"/>
      <c r="UMO1" s="638"/>
      <c r="UMP1" s="638"/>
      <c r="UMQ1" s="638"/>
      <c r="UMR1" s="638"/>
      <c r="UMS1" s="638"/>
      <c r="UMT1" s="638"/>
      <c r="UMU1" s="638"/>
      <c r="UMV1" s="638"/>
      <c r="UMW1" s="638"/>
      <c r="UMX1" s="638"/>
      <c r="UMY1" s="638"/>
      <c r="UMZ1" s="638"/>
      <c r="UNA1" s="638"/>
      <c r="UNB1" s="638"/>
      <c r="UNC1" s="638"/>
      <c r="UND1" s="638"/>
      <c r="UNE1" s="638"/>
      <c r="UNF1" s="638"/>
      <c r="UNG1" s="638"/>
      <c r="UNH1" s="638"/>
      <c r="UNI1" s="638"/>
      <c r="UNJ1" s="638"/>
      <c r="UNK1" s="638"/>
      <c r="UNL1" s="638"/>
      <c r="UNM1" s="638"/>
      <c r="UNN1" s="638"/>
      <c r="UNO1" s="638"/>
      <c r="UNP1" s="638"/>
      <c r="UNQ1" s="638"/>
      <c r="UNR1" s="638"/>
      <c r="UNS1" s="638"/>
      <c r="UNT1" s="638"/>
      <c r="UNU1" s="638"/>
      <c r="UNV1" s="638"/>
      <c r="UNW1" s="638"/>
      <c r="UNX1" s="638"/>
      <c r="UNY1" s="638"/>
      <c r="UNZ1" s="638"/>
      <c r="UOA1" s="638"/>
      <c r="UOB1" s="638"/>
      <c r="UOC1" s="638"/>
      <c r="UOD1" s="638"/>
      <c r="UOE1" s="638"/>
      <c r="UOF1" s="638"/>
      <c r="UOG1" s="638"/>
      <c r="UOH1" s="638"/>
      <c r="UOI1" s="638"/>
      <c r="UOJ1" s="638"/>
      <c r="UOK1" s="638"/>
      <c r="UOL1" s="638"/>
      <c r="UOM1" s="638"/>
      <c r="UON1" s="638"/>
      <c r="UOO1" s="638"/>
      <c r="UOP1" s="638"/>
      <c r="UOQ1" s="638"/>
      <c r="UOR1" s="638"/>
      <c r="UOS1" s="638"/>
      <c r="UOT1" s="638"/>
      <c r="UOU1" s="638"/>
      <c r="UOV1" s="638"/>
      <c r="UOW1" s="638"/>
      <c r="UOX1" s="638"/>
      <c r="UOY1" s="638"/>
      <c r="UOZ1" s="638"/>
      <c r="UPA1" s="638"/>
      <c r="UPB1" s="638"/>
      <c r="UPC1" s="638"/>
      <c r="UPD1" s="638"/>
      <c r="UPE1" s="638"/>
      <c r="UPF1" s="638"/>
      <c r="UPG1" s="638"/>
      <c r="UPH1" s="638"/>
      <c r="UPI1" s="638"/>
      <c r="UPJ1" s="638"/>
      <c r="UPK1" s="638"/>
      <c r="UPL1" s="638"/>
      <c r="UPM1" s="638"/>
      <c r="UPN1" s="638"/>
      <c r="UPO1" s="638"/>
      <c r="UPP1" s="638"/>
      <c r="UPQ1" s="638"/>
      <c r="UPR1" s="638"/>
      <c r="UPS1" s="638"/>
      <c r="UPT1" s="638"/>
      <c r="UPU1" s="638"/>
      <c r="UPV1" s="638"/>
      <c r="UPW1" s="638"/>
      <c r="UPX1" s="638"/>
      <c r="UPY1" s="638"/>
      <c r="UPZ1" s="638"/>
      <c r="UQA1" s="638"/>
      <c r="UQB1" s="638"/>
      <c r="UQC1" s="638"/>
      <c r="UQD1" s="638"/>
      <c r="UQE1" s="638"/>
      <c r="UQF1" s="638"/>
      <c r="UQG1" s="638"/>
      <c r="UQH1" s="638"/>
      <c r="UQI1" s="638"/>
      <c r="UQJ1" s="638"/>
      <c r="UQK1" s="638"/>
      <c r="UQL1" s="638"/>
      <c r="UQM1" s="638"/>
      <c r="UQN1" s="638"/>
      <c r="UQO1" s="638"/>
      <c r="UQP1" s="638"/>
      <c r="UQQ1" s="638"/>
      <c r="UQR1" s="638"/>
      <c r="UQS1" s="638"/>
      <c r="UQT1" s="638"/>
      <c r="UQU1" s="638"/>
      <c r="UQV1" s="638"/>
      <c r="UQW1" s="638"/>
      <c r="UQX1" s="638"/>
      <c r="UQY1" s="638"/>
      <c r="UQZ1" s="638"/>
      <c r="URA1" s="638"/>
      <c r="URB1" s="638"/>
      <c r="URC1" s="638"/>
      <c r="URD1" s="638"/>
      <c r="URE1" s="638"/>
      <c r="URF1" s="638"/>
      <c r="URG1" s="638"/>
      <c r="URH1" s="638"/>
      <c r="URI1" s="638"/>
      <c r="URJ1" s="638"/>
      <c r="URK1" s="638"/>
      <c r="URL1" s="638"/>
      <c r="URM1" s="638"/>
      <c r="URN1" s="638"/>
      <c r="URO1" s="638"/>
      <c r="URP1" s="638"/>
      <c r="URQ1" s="638"/>
      <c r="URR1" s="638"/>
      <c r="URS1" s="638"/>
      <c r="URT1" s="638"/>
      <c r="URU1" s="638"/>
      <c r="URV1" s="638"/>
      <c r="URW1" s="638"/>
      <c r="URX1" s="638"/>
      <c r="URY1" s="638"/>
      <c r="URZ1" s="638"/>
      <c r="USA1" s="638"/>
      <c r="USB1" s="638"/>
      <c r="USC1" s="638"/>
      <c r="USD1" s="638"/>
      <c r="USE1" s="638"/>
      <c r="USF1" s="638"/>
      <c r="USG1" s="638"/>
      <c r="USH1" s="638"/>
      <c r="USI1" s="638"/>
      <c r="USJ1" s="638"/>
      <c r="USK1" s="638"/>
      <c r="USL1" s="638"/>
      <c r="USM1" s="638"/>
      <c r="USN1" s="638"/>
      <c r="USO1" s="638"/>
      <c r="USP1" s="638"/>
      <c r="USQ1" s="638"/>
      <c r="USR1" s="638"/>
      <c r="USS1" s="638"/>
      <c r="UST1" s="638"/>
      <c r="USU1" s="638"/>
      <c r="USV1" s="638"/>
      <c r="USW1" s="638"/>
      <c r="USX1" s="638"/>
      <c r="USY1" s="638"/>
      <c r="USZ1" s="638"/>
      <c r="UTA1" s="638"/>
      <c r="UTB1" s="638"/>
      <c r="UTC1" s="638"/>
      <c r="UTD1" s="638"/>
      <c r="UTE1" s="638"/>
      <c r="UTF1" s="638"/>
      <c r="UTG1" s="638"/>
      <c r="UTH1" s="638"/>
      <c r="UTI1" s="638"/>
      <c r="UTJ1" s="638"/>
      <c r="UTK1" s="638"/>
      <c r="UTL1" s="638"/>
      <c r="UTM1" s="638"/>
      <c r="UTN1" s="638"/>
      <c r="UTO1" s="638"/>
      <c r="UTP1" s="638"/>
      <c r="UTQ1" s="638"/>
      <c r="UTR1" s="638"/>
      <c r="UTS1" s="638"/>
      <c r="UTT1" s="638"/>
      <c r="UTU1" s="638"/>
      <c r="UTV1" s="638"/>
      <c r="UTW1" s="638"/>
      <c r="UTX1" s="638"/>
      <c r="UTY1" s="638"/>
      <c r="UTZ1" s="638"/>
      <c r="UUA1" s="638"/>
      <c r="UUB1" s="638"/>
      <c r="UUC1" s="638"/>
      <c r="UUD1" s="638"/>
      <c r="UUE1" s="638"/>
      <c r="UUF1" s="638"/>
      <c r="UUG1" s="638"/>
      <c r="UUH1" s="638"/>
      <c r="UUI1" s="638"/>
      <c r="UUJ1" s="638"/>
      <c r="UUK1" s="638"/>
      <c r="UUL1" s="638"/>
      <c r="UUM1" s="638"/>
      <c r="UUN1" s="638"/>
      <c r="UUO1" s="638"/>
      <c r="UUP1" s="638"/>
      <c r="UUQ1" s="638"/>
      <c r="UUR1" s="638"/>
      <c r="UUS1" s="638"/>
      <c r="UUT1" s="638"/>
      <c r="UUU1" s="638"/>
      <c r="UUV1" s="638"/>
      <c r="UUW1" s="638"/>
      <c r="UUX1" s="638"/>
      <c r="UUY1" s="638"/>
      <c r="UUZ1" s="638"/>
      <c r="UVA1" s="638"/>
      <c r="UVB1" s="638"/>
      <c r="UVC1" s="638"/>
      <c r="UVD1" s="638"/>
      <c r="UVE1" s="638"/>
      <c r="UVF1" s="638"/>
      <c r="UVG1" s="638"/>
      <c r="UVH1" s="638"/>
      <c r="UVI1" s="638"/>
      <c r="UVJ1" s="638"/>
      <c r="UVK1" s="638"/>
      <c r="UVL1" s="638"/>
      <c r="UVM1" s="638"/>
      <c r="UVN1" s="638"/>
      <c r="UVO1" s="638"/>
      <c r="UVP1" s="638"/>
      <c r="UVQ1" s="638"/>
      <c r="UVR1" s="638"/>
      <c r="UVS1" s="638"/>
      <c r="UVT1" s="638"/>
      <c r="UVU1" s="638"/>
      <c r="UVV1" s="638"/>
      <c r="UVW1" s="638"/>
      <c r="UVX1" s="638"/>
      <c r="UVY1" s="638"/>
      <c r="UVZ1" s="638"/>
      <c r="UWA1" s="638"/>
      <c r="UWB1" s="638"/>
      <c r="UWC1" s="638"/>
      <c r="UWD1" s="638"/>
      <c r="UWE1" s="638"/>
      <c r="UWF1" s="638"/>
      <c r="UWG1" s="638"/>
      <c r="UWH1" s="638"/>
      <c r="UWI1" s="638"/>
      <c r="UWJ1" s="638"/>
      <c r="UWK1" s="638"/>
      <c r="UWL1" s="638"/>
      <c r="UWM1" s="638"/>
      <c r="UWN1" s="638"/>
      <c r="UWO1" s="638"/>
      <c r="UWP1" s="638"/>
      <c r="UWQ1" s="638"/>
      <c r="UWR1" s="638"/>
      <c r="UWS1" s="638"/>
      <c r="UWT1" s="638"/>
      <c r="UWU1" s="638"/>
      <c r="UWV1" s="638"/>
      <c r="UWW1" s="638"/>
      <c r="UWX1" s="638"/>
      <c r="UWY1" s="638"/>
      <c r="UWZ1" s="638"/>
      <c r="UXA1" s="638"/>
      <c r="UXB1" s="638"/>
      <c r="UXC1" s="638"/>
      <c r="UXD1" s="638"/>
      <c r="UXE1" s="638"/>
      <c r="UXF1" s="638"/>
      <c r="UXG1" s="638"/>
      <c r="UXH1" s="638"/>
      <c r="UXI1" s="638"/>
      <c r="UXJ1" s="638"/>
      <c r="UXK1" s="638"/>
      <c r="UXL1" s="638"/>
      <c r="UXM1" s="638"/>
      <c r="UXN1" s="638"/>
      <c r="UXO1" s="638"/>
      <c r="UXP1" s="638"/>
      <c r="UXQ1" s="638"/>
      <c r="UXR1" s="638"/>
      <c r="UXS1" s="638"/>
      <c r="UXT1" s="638"/>
      <c r="UXU1" s="638"/>
      <c r="UXV1" s="638"/>
      <c r="UXW1" s="638"/>
      <c r="UXX1" s="638"/>
      <c r="UXY1" s="638"/>
      <c r="UXZ1" s="638"/>
      <c r="UYA1" s="638"/>
      <c r="UYB1" s="638"/>
      <c r="UYC1" s="638"/>
      <c r="UYD1" s="638"/>
      <c r="UYE1" s="638"/>
      <c r="UYF1" s="638"/>
      <c r="UYG1" s="638"/>
      <c r="UYH1" s="638"/>
      <c r="UYI1" s="638"/>
      <c r="UYJ1" s="638"/>
      <c r="UYK1" s="638"/>
      <c r="UYL1" s="638"/>
      <c r="UYM1" s="638"/>
      <c r="UYN1" s="638"/>
      <c r="UYO1" s="638"/>
      <c r="UYP1" s="638"/>
      <c r="UYQ1" s="638"/>
      <c r="UYR1" s="638"/>
      <c r="UYS1" s="638"/>
      <c r="UYT1" s="638"/>
      <c r="UYU1" s="638"/>
      <c r="UYV1" s="638"/>
      <c r="UYW1" s="638"/>
      <c r="UYX1" s="638"/>
      <c r="UYY1" s="638"/>
      <c r="UYZ1" s="638"/>
      <c r="UZA1" s="638"/>
      <c r="UZB1" s="638"/>
      <c r="UZC1" s="638"/>
      <c r="UZD1" s="638"/>
      <c r="UZE1" s="638"/>
      <c r="UZF1" s="638"/>
      <c r="UZG1" s="638"/>
      <c r="UZH1" s="638"/>
      <c r="UZI1" s="638"/>
      <c r="UZJ1" s="638"/>
      <c r="UZK1" s="638"/>
      <c r="UZL1" s="638"/>
      <c r="UZM1" s="638"/>
      <c r="UZN1" s="638"/>
      <c r="UZO1" s="638"/>
      <c r="UZP1" s="638"/>
      <c r="UZQ1" s="638"/>
      <c r="UZR1" s="638"/>
      <c r="UZS1" s="638"/>
      <c r="UZT1" s="638"/>
      <c r="UZU1" s="638"/>
      <c r="UZV1" s="638"/>
      <c r="UZW1" s="638"/>
      <c r="UZX1" s="638"/>
      <c r="UZY1" s="638"/>
      <c r="UZZ1" s="638"/>
      <c r="VAA1" s="638"/>
      <c r="VAB1" s="638"/>
      <c r="VAC1" s="638"/>
      <c r="VAD1" s="638"/>
      <c r="VAE1" s="638"/>
      <c r="VAF1" s="638"/>
      <c r="VAG1" s="638"/>
      <c r="VAH1" s="638"/>
      <c r="VAI1" s="638"/>
      <c r="VAJ1" s="638"/>
      <c r="VAK1" s="638"/>
      <c r="VAL1" s="638"/>
      <c r="VAM1" s="638"/>
      <c r="VAN1" s="638"/>
      <c r="VAO1" s="638"/>
      <c r="VAP1" s="638"/>
      <c r="VAQ1" s="638"/>
      <c r="VAR1" s="638"/>
      <c r="VAS1" s="638"/>
      <c r="VAT1" s="638"/>
      <c r="VAU1" s="638"/>
      <c r="VAV1" s="638"/>
      <c r="VAW1" s="638"/>
      <c r="VAX1" s="638"/>
      <c r="VAY1" s="638"/>
      <c r="VAZ1" s="638"/>
      <c r="VBA1" s="638"/>
      <c r="VBB1" s="638"/>
      <c r="VBC1" s="638"/>
      <c r="VBD1" s="638"/>
      <c r="VBE1" s="638"/>
      <c r="VBF1" s="638"/>
      <c r="VBG1" s="638"/>
      <c r="VBH1" s="638"/>
      <c r="VBI1" s="638"/>
      <c r="VBJ1" s="638"/>
      <c r="VBK1" s="638"/>
      <c r="VBL1" s="638"/>
      <c r="VBM1" s="638"/>
      <c r="VBN1" s="638"/>
      <c r="VBO1" s="638"/>
      <c r="VBP1" s="638"/>
      <c r="VBQ1" s="638"/>
      <c r="VBR1" s="638"/>
      <c r="VBS1" s="638"/>
      <c r="VBT1" s="638"/>
      <c r="VBU1" s="638"/>
      <c r="VBV1" s="638"/>
      <c r="VBW1" s="638"/>
      <c r="VBX1" s="638"/>
      <c r="VBY1" s="638"/>
      <c r="VBZ1" s="638"/>
      <c r="VCA1" s="638"/>
      <c r="VCB1" s="638"/>
      <c r="VCC1" s="638"/>
      <c r="VCD1" s="638"/>
      <c r="VCE1" s="638"/>
      <c r="VCF1" s="638"/>
      <c r="VCG1" s="638"/>
      <c r="VCH1" s="638"/>
      <c r="VCI1" s="638"/>
      <c r="VCJ1" s="638"/>
      <c r="VCK1" s="638"/>
      <c r="VCL1" s="638"/>
      <c r="VCM1" s="638"/>
      <c r="VCN1" s="638"/>
      <c r="VCO1" s="638"/>
      <c r="VCP1" s="638"/>
      <c r="VCQ1" s="638"/>
      <c r="VCR1" s="638"/>
      <c r="VCS1" s="638"/>
      <c r="VCT1" s="638"/>
      <c r="VCU1" s="638"/>
      <c r="VCV1" s="638"/>
      <c r="VCW1" s="638"/>
      <c r="VCX1" s="638"/>
      <c r="VCY1" s="638"/>
      <c r="VCZ1" s="638"/>
      <c r="VDA1" s="638"/>
      <c r="VDB1" s="638"/>
      <c r="VDC1" s="638"/>
      <c r="VDD1" s="638"/>
      <c r="VDE1" s="638"/>
      <c r="VDF1" s="638"/>
      <c r="VDG1" s="638"/>
      <c r="VDH1" s="638"/>
      <c r="VDI1" s="638"/>
      <c r="VDJ1" s="638"/>
      <c r="VDK1" s="638"/>
      <c r="VDL1" s="638"/>
      <c r="VDM1" s="638"/>
      <c r="VDN1" s="638"/>
      <c r="VDO1" s="638"/>
      <c r="VDP1" s="638"/>
      <c r="VDQ1" s="638"/>
      <c r="VDR1" s="638"/>
      <c r="VDS1" s="638"/>
      <c r="VDT1" s="638"/>
      <c r="VDU1" s="638"/>
      <c r="VDV1" s="638"/>
      <c r="VDW1" s="638"/>
      <c r="VDX1" s="638"/>
      <c r="VDY1" s="638"/>
      <c r="VDZ1" s="638"/>
      <c r="VEA1" s="638"/>
      <c r="VEB1" s="638"/>
      <c r="VEC1" s="638"/>
      <c r="VED1" s="638"/>
      <c r="VEE1" s="638"/>
      <c r="VEF1" s="638"/>
      <c r="VEG1" s="638"/>
      <c r="VEH1" s="638"/>
      <c r="VEI1" s="638"/>
      <c r="VEJ1" s="638"/>
      <c r="VEK1" s="638"/>
      <c r="VEL1" s="638"/>
      <c r="VEM1" s="638"/>
      <c r="VEN1" s="638"/>
      <c r="VEO1" s="638"/>
      <c r="VEP1" s="638"/>
      <c r="VEQ1" s="638"/>
      <c r="VER1" s="638"/>
      <c r="VES1" s="638"/>
      <c r="VET1" s="638"/>
      <c r="VEU1" s="638"/>
      <c r="VEV1" s="638"/>
      <c r="VEW1" s="638"/>
      <c r="VEX1" s="638"/>
      <c r="VEY1" s="638"/>
      <c r="VEZ1" s="638"/>
      <c r="VFA1" s="638"/>
      <c r="VFB1" s="638"/>
      <c r="VFC1" s="638"/>
      <c r="VFD1" s="638"/>
      <c r="VFE1" s="638"/>
      <c r="VFF1" s="638"/>
      <c r="VFG1" s="638"/>
      <c r="VFH1" s="638"/>
      <c r="VFI1" s="638"/>
      <c r="VFJ1" s="638"/>
      <c r="VFK1" s="638"/>
      <c r="VFL1" s="638"/>
      <c r="VFM1" s="638"/>
      <c r="VFN1" s="638"/>
      <c r="VFO1" s="638"/>
      <c r="VFP1" s="638"/>
      <c r="VFQ1" s="638"/>
      <c r="VFR1" s="638"/>
      <c r="VFS1" s="638"/>
      <c r="VFT1" s="638"/>
      <c r="VFU1" s="638"/>
      <c r="VFV1" s="638"/>
      <c r="VFW1" s="638"/>
      <c r="VFX1" s="638"/>
      <c r="VFY1" s="638"/>
      <c r="VFZ1" s="638"/>
      <c r="VGA1" s="638"/>
      <c r="VGB1" s="638"/>
      <c r="VGC1" s="638"/>
      <c r="VGD1" s="638"/>
      <c r="VGE1" s="638"/>
      <c r="VGF1" s="638"/>
      <c r="VGG1" s="638"/>
      <c r="VGH1" s="638"/>
      <c r="VGI1" s="638"/>
      <c r="VGJ1" s="638"/>
      <c r="VGK1" s="638"/>
      <c r="VGL1" s="638"/>
      <c r="VGM1" s="638"/>
      <c r="VGN1" s="638"/>
      <c r="VGO1" s="638"/>
      <c r="VGP1" s="638"/>
      <c r="VGQ1" s="638"/>
      <c r="VGR1" s="638"/>
      <c r="VGS1" s="638"/>
      <c r="VGT1" s="638"/>
      <c r="VGU1" s="638"/>
      <c r="VGV1" s="638"/>
      <c r="VGW1" s="638"/>
      <c r="VGX1" s="638"/>
      <c r="VGY1" s="638"/>
      <c r="VGZ1" s="638"/>
      <c r="VHA1" s="638"/>
      <c r="VHB1" s="638"/>
      <c r="VHC1" s="638"/>
      <c r="VHD1" s="638"/>
      <c r="VHE1" s="638"/>
      <c r="VHF1" s="638"/>
      <c r="VHG1" s="638"/>
      <c r="VHH1" s="638"/>
      <c r="VHI1" s="638"/>
      <c r="VHJ1" s="638"/>
      <c r="VHK1" s="638"/>
      <c r="VHL1" s="638"/>
      <c r="VHM1" s="638"/>
      <c r="VHN1" s="638"/>
      <c r="VHO1" s="638"/>
      <c r="VHP1" s="638"/>
      <c r="VHQ1" s="638"/>
      <c r="VHR1" s="638"/>
      <c r="VHS1" s="638"/>
      <c r="VHT1" s="638"/>
      <c r="VHU1" s="638"/>
      <c r="VHV1" s="638"/>
      <c r="VHW1" s="638"/>
      <c r="VHX1" s="638"/>
      <c r="VHY1" s="638"/>
      <c r="VHZ1" s="638"/>
      <c r="VIA1" s="638"/>
      <c r="VIB1" s="638"/>
      <c r="VIC1" s="638"/>
      <c r="VID1" s="638"/>
      <c r="VIE1" s="638"/>
      <c r="VIF1" s="638"/>
      <c r="VIG1" s="638"/>
      <c r="VIH1" s="638"/>
      <c r="VII1" s="638"/>
      <c r="VIJ1" s="638"/>
      <c r="VIK1" s="638"/>
      <c r="VIL1" s="638"/>
      <c r="VIM1" s="638"/>
      <c r="VIN1" s="638"/>
      <c r="VIO1" s="638"/>
      <c r="VIP1" s="638"/>
      <c r="VIQ1" s="638"/>
      <c r="VIR1" s="638"/>
      <c r="VIS1" s="638"/>
      <c r="VIT1" s="638"/>
      <c r="VIU1" s="638"/>
      <c r="VIV1" s="638"/>
      <c r="VIW1" s="638"/>
      <c r="VIX1" s="638"/>
      <c r="VIY1" s="638"/>
      <c r="VIZ1" s="638"/>
      <c r="VJA1" s="638"/>
      <c r="VJB1" s="638"/>
      <c r="VJC1" s="638"/>
      <c r="VJD1" s="638"/>
      <c r="VJE1" s="638"/>
      <c r="VJF1" s="638"/>
      <c r="VJG1" s="638"/>
      <c r="VJH1" s="638"/>
      <c r="VJI1" s="638"/>
      <c r="VJJ1" s="638"/>
      <c r="VJK1" s="638"/>
      <c r="VJL1" s="638"/>
      <c r="VJM1" s="638"/>
      <c r="VJN1" s="638"/>
      <c r="VJO1" s="638"/>
      <c r="VJP1" s="638"/>
      <c r="VJQ1" s="638"/>
      <c r="VJR1" s="638"/>
      <c r="VJS1" s="638"/>
      <c r="VJT1" s="638"/>
      <c r="VJU1" s="638"/>
      <c r="VJV1" s="638"/>
      <c r="VJW1" s="638"/>
      <c r="VJX1" s="638"/>
      <c r="VJY1" s="638"/>
      <c r="VJZ1" s="638"/>
      <c r="VKA1" s="638"/>
      <c r="VKB1" s="638"/>
      <c r="VKC1" s="638"/>
      <c r="VKD1" s="638"/>
      <c r="VKE1" s="638"/>
      <c r="VKF1" s="638"/>
      <c r="VKG1" s="638"/>
      <c r="VKH1" s="638"/>
      <c r="VKI1" s="638"/>
      <c r="VKJ1" s="638"/>
      <c r="VKK1" s="638"/>
      <c r="VKL1" s="638"/>
      <c r="VKM1" s="638"/>
      <c r="VKN1" s="638"/>
      <c r="VKO1" s="638"/>
      <c r="VKP1" s="638"/>
      <c r="VKQ1" s="638"/>
      <c r="VKR1" s="638"/>
      <c r="VKS1" s="638"/>
      <c r="VKT1" s="638"/>
      <c r="VKU1" s="638"/>
      <c r="VKV1" s="638"/>
      <c r="VKW1" s="638"/>
      <c r="VKX1" s="638"/>
      <c r="VKY1" s="638"/>
      <c r="VKZ1" s="638"/>
      <c r="VLA1" s="638"/>
      <c r="VLB1" s="638"/>
      <c r="VLC1" s="638"/>
      <c r="VLD1" s="638"/>
      <c r="VLE1" s="638"/>
      <c r="VLF1" s="638"/>
      <c r="VLG1" s="638"/>
      <c r="VLH1" s="638"/>
      <c r="VLI1" s="638"/>
      <c r="VLJ1" s="638"/>
      <c r="VLK1" s="638"/>
      <c r="VLL1" s="638"/>
      <c r="VLM1" s="638"/>
      <c r="VLN1" s="638"/>
      <c r="VLO1" s="638"/>
      <c r="VLP1" s="638"/>
      <c r="VLQ1" s="638"/>
      <c r="VLR1" s="638"/>
      <c r="VLS1" s="638"/>
      <c r="VLT1" s="638"/>
      <c r="VLU1" s="638"/>
      <c r="VLV1" s="638"/>
      <c r="VLW1" s="638"/>
      <c r="VLX1" s="638"/>
      <c r="VLY1" s="638"/>
      <c r="VLZ1" s="638"/>
      <c r="VMA1" s="638"/>
      <c r="VMB1" s="638"/>
      <c r="VMC1" s="638"/>
      <c r="VMD1" s="638"/>
      <c r="VME1" s="638"/>
      <c r="VMF1" s="638"/>
      <c r="VMG1" s="638"/>
      <c r="VMH1" s="638"/>
      <c r="VMI1" s="638"/>
      <c r="VMJ1" s="638"/>
      <c r="VMK1" s="638"/>
      <c r="VML1" s="638"/>
      <c r="VMM1" s="638"/>
      <c r="VMN1" s="638"/>
      <c r="VMO1" s="638"/>
      <c r="VMP1" s="638"/>
      <c r="VMQ1" s="638"/>
      <c r="VMR1" s="638"/>
      <c r="VMS1" s="638"/>
      <c r="VMT1" s="638"/>
      <c r="VMU1" s="638"/>
      <c r="VMV1" s="638"/>
      <c r="VMW1" s="638"/>
      <c r="VMX1" s="638"/>
      <c r="VMY1" s="638"/>
      <c r="VMZ1" s="638"/>
      <c r="VNA1" s="638"/>
      <c r="VNB1" s="638"/>
      <c r="VNC1" s="638"/>
      <c r="VND1" s="638"/>
      <c r="VNE1" s="638"/>
      <c r="VNF1" s="638"/>
      <c r="VNG1" s="638"/>
      <c r="VNH1" s="638"/>
      <c r="VNI1" s="638"/>
      <c r="VNJ1" s="638"/>
      <c r="VNK1" s="638"/>
      <c r="VNL1" s="638"/>
      <c r="VNM1" s="638"/>
      <c r="VNN1" s="638"/>
      <c r="VNO1" s="638"/>
      <c r="VNP1" s="638"/>
      <c r="VNQ1" s="638"/>
      <c r="VNR1" s="638"/>
      <c r="VNS1" s="638"/>
      <c r="VNT1" s="638"/>
      <c r="VNU1" s="638"/>
      <c r="VNV1" s="638"/>
      <c r="VNW1" s="638"/>
      <c r="VNX1" s="638"/>
      <c r="VNY1" s="638"/>
      <c r="VNZ1" s="638"/>
      <c r="VOA1" s="638"/>
      <c r="VOB1" s="638"/>
      <c r="VOC1" s="638"/>
      <c r="VOD1" s="638"/>
      <c r="VOE1" s="638"/>
      <c r="VOF1" s="638"/>
      <c r="VOG1" s="638"/>
      <c r="VOH1" s="638"/>
      <c r="VOI1" s="638"/>
      <c r="VOJ1" s="638"/>
      <c r="VOK1" s="638"/>
      <c r="VOL1" s="638"/>
      <c r="VOM1" s="638"/>
      <c r="VON1" s="638"/>
      <c r="VOO1" s="638"/>
      <c r="VOP1" s="638"/>
      <c r="VOQ1" s="638"/>
      <c r="VOR1" s="638"/>
      <c r="VOS1" s="638"/>
      <c r="VOT1" s="638"/>
      <c r="VOU1" s="638"/>
      <c r="VOV1" s="638"/>
      <c r="VOW1" s="638"/>
      <c r="VOX1" s="638"/>
      <c r="VOY1" s="638"/>
      <c r="VOZ1" s="638"/>
      <c r="VPA1" s="638"/>
      <c r="VPB1" s="638"/>
      <c r="VPC1" s="638"/>
      <c r="VPD1" s="638"/>
      <c r="VPE1" s="638"/>
      <c r="VPF1" s="638"/>
      <c r="VPG1" s="638"/>
      <c r="VPH1" s="638"/>
      <c r="VPI1" s="638"/>
      <c r="VPJ1" s="638"/>
      <c r="VPK1" s="638"/>
      <c r="VPL1" s="638"/>
      <c r="VPM1" s="638"/>
      <c r="VPN1" s="638"/>
      <c r="VPO1" s="638"/>
      <c r="VPP1" s="638"/>
      <c r="VPQ1" s="638"/>
      <c r="VPR1" s="638"/>
      <c r="VPS1" s="638"/>
      <c r="VPT1" s="638"/>
      <c r="VPU1" s="638"/>
      <c r="VPV1" s="638"/>
      <c r="VPW1" s="638"/>
      <c r="VPX1" s="638"/>
      <c r="VPY1" s="638"/>
      <c r="VPZ1" s="638"/>
      <c r="VQA1" s="638"/>
      <c r="VQB1" s="638"/>
      <c r="VQC1" s="638"/>
      <c r="VQD1" s="638"/>
      <c r="VQE1" s="638"/>
      <c r="VQF1" s="638"/>
      <c r="VQG1" s="638"/>
      <c r="VQH1" s="638"/>
      <c r="VQI1" s="638"/>
      <c r="VQJ1" s="638"/>
      <c r="VQK1" s="638"/>
      <c r="VQL1" s="638"/>
      <c r="VQM1" s="638"/>
      <c r="VQN1" s="638"/>
      <c r="VQO1" s="638"/>
      <c r="VQP1" s="638"/>
      <c r="VQQ1" s="638"/>
      <c r="VQR1" s="638"/>
      <c r="VQS1" s="638"/>
      <c r="VQT1" s="638"/>
      <c r="VQU1" s="638"/>
      <c r="VQV1" s="638"/>
      <c r="VQW1" s="638"/>
      <c r="VQX1" s="638"/>
      <c r="VQY1" s="638"/>
      <c r="VQZ1" s="638"/>
      <c r="VRA1" s="638"/>
      <c r="VRB1" s="638"/>
      <c r="VRC1" s="638"/>
      <c r="VRD1" s="638"/>
      <c r="VRE1" s="638"/>
      <c r="VRF1" s="638"/>
      <c r="VRG1" s="638"/>
      <c r="VRH1" s="638"/>
      <c r="VRI1" s="638"/>
      <c r="VRJ1" s="638"/>
      <c r="VRK1" s="638"/>
      <c r="VRL1" s="638"/>
      <c r="VRM1" s="638"/>
      <c r="VRN1" s="638"/>
      <c r="VRO1" s="638"/>
      <c r="VRP1" s="638"/>
      <c r="VRQ1" s="638"/>
      <c r="VRR1" s="638"/>
      <c r="VRS1" s="638"/>
      <c r="VRT1" s="638"/>
      <c r="VRU1" s="638"/>
      <c r="VRV1" s="638"/>
      <c r="VRW1" s="638"/>
      <c r="VRX1" s="638"/>
      <c r="VRY1" s="638"/>
      <c r="VRZ1" s="638"/>
      <c r="VSA1" s="638"/>
      <c r="VSB1" s="638"/>
      <c r="VSC1" s="638"/>
      <c r="VSD1" s="638"/>
      <c r="VSE1" s="638"/>
      <c r="VSF1" s="638"/>
      <c r="VSG1" s="638"/>
      <c r="VSH1" s="638"/>
      <c r="VSI1" s="638"/>
      <c r="VSJ1" s="638"/>
      <c r="VSK1" s="638"/>
      <c r="VSL1" s="638"/>
      <c r="VSM1" s="638"/>
      <c r="VSN1" s="638"/>
      <c r="VSO1" s="638"/>
      <c r="VSP1" s="638"/>
      <c r="VSQ1" s="638"/>
      <c r="VSR1" s="638"/>
      <c r="VSS1" s="638"/>
      <c r="VST1" s="638"/>
      <c r="VSU1" s="638"/>
      <c r="VSV1" s="638"/>
      <c r="VSW1" s="638"/>
      <c r="VSX1" s="638"/>
      <c r="VSY1" s="638"/>
      <c r="VSZ1" s="638"/>
      <c r="VTA1" s="638"/>
      <c r="VTB1" s="638"/>
      <c r="VTC1" s="638"/>
      <c r="VTD1" s="638"/>
      <c r="VTE1" s="638"/>
      <c r="VTF1" s="638"/>
      <c r="VTG1" s="638"/>
      <c r="VTH1" s="638"/>
      <c r="VTI1" s="638"/>
      <c r="VTJ1" s="638"/>
      <c r="VTK1" s="638"/>
      <c r="VTL1" s="638"/>
      <c r="VTM1" s="638"/>
      <c r="VTN1" s="638"/>
      <c r="VTO1" s="638"/>
      <c r="VTP1" s="638"/>
      <c r="VTQ1" s="638"/>
      <c r="VTR1" s="638"/>
      <c r="VTS1" s="638"/>
      <c r="VTT1" s="638"/>
      <c r="VTU1" s="638"/>
      <c r="VTV1" s="638"/>
      <c r="VTW1" s="638"/>
      <c r="VTX1" s="638"/>
      <c r="VTY1" s="638"/>
      <c r="VTZ1" s="638"/>
      <c r="VUA1" s="638"/>
      <c r="VUB1" s="638"/>
      <c r="VUC1" s="638"/>
      <c r="VUD1" s="638"/>
      <c r="VUE1" s="638"/>
      <c r="VUF1" s="638"/>
      <c r="VUG1" s="638"/>
      <c r="VUH1" s="638"/>
      <c r="VUI1" s="638"/>
      <c r="VUJ1" s="638"/>
      <c r="VUK1" s="638"/>
      <c r="VUL1" s="638"/>
      <c r="VUM1" s="638"/>
      <c r="VUN1" s="638"/>
      <c r="VUO1" s="638"/>
      <c r="VUP1" s="638"/>
      <c r="VUQ1" s="638"/>
      <c r="VUR1" s="638"/>
      <c r="VUS1" s="638"/>
      <c r="VUT1" s="638"/>
      <c r="VUU1" s="638"/>
      <c r="VUV1" s="638"/>
      <c r="VUW1" s="638"/>
      <c r="VUX1" s="638"/>
      <c r="VUY1" s="638"/>
      <c r="VUZ1" s="638"/>
      <c r="VVA1" s="638"/>
      <c r="VVB1" s="638"/>
      <c r="VVC1" s="638"/>
      <c r="VVD1" s="638"/>
      <c r="VVE1" s="638"/>
      <c r="VVF1" s="638"/>
      <c r="VVG1" s="638"/>
      <c r="VVH1" s="638"/>
      <c r="VVI1" s="638"/>
      <c r="VVJ1" s="638"/>
      <c r="VVK1" s="638"/>
      <c r="VVL1" s="638"/>
      <c r="VVM1" s="638"/>
      <c r="VVN1" s="638"/>
      <c r="VVO1" s="638"/>
      <c r="VVP1" s="638"/>
      <c r="VVQ1" s="638"/>
      <c r="VVR1" s="638"/>
      <c r="VVS1" s="638"/>
      <c r="VVT1" s="638"/>
      <c r="VVU1" s="638"/>
      <c r="VVV1" s="638"/>
      <c r="VVW1" s="638"/>
      <c r="VVX1" s="638"/>
      <c r="VVY1" s="638"/>
      <c r="VVZ1" s="638"/>
      <c r="VWA1" s="638"/>
      <c r="VWB1" s="638"/>
      <c r="VWC1" s="638"/>
      <c r="VWD1" s="638"/>
      <c r="VWE1" s="638"/>
      <c r="VWF1" s="638"/>
      <c r="VWG1" s="638"/>
      <c r="VWH1" s="638"/>
      <c r="VWI1" s="638"/>
      <c r="VWJ1" s="638"/>
      <c r="VWK1" s="638"/>
      <c r="VWL1" s="638"/>
      <c r="VWM1" s="638"/>
      <c r="VWN1" s="638"/>
      <c r="VWO1" s="638"/>
      <c r="VWP1" s="638"/>
      <c r="VWQ1" s="638"/>
      <c r="VWR1" s="638"/>
      <c r="VWS1" s="638"/>
      <c r="VWT1" s="638"/>
      <c r="VWU1" s="638"/>
      <c r="VWV1" s="638"/>
      <c r="VWW1" s="638"/>
      <c r="VWX1" s="638"/>
      <c r="VWY1" s="638"/>
      <c r="VWZ1" s="638"/>
      <c r="VXA1" s="638"/>
      <c r="VXB1" s="638"/>
      <c r="VXC1" s="638"/>
      <c r="VXD1" s="638"/>
      <c r="VXE1" s="638"/>
      <c r="VXF1" s="638"/>
      <c r="VXG1" s="638"/>
      <c r="VXH1" s="638"/>
      <c r="VXI1" s="638"/>
      <c r="VXJ1" s="638"/>
      <c r="VXK1" s="638"/>
      <c r="VXL1" s="638"/>
      <c r="VXM1" s="638"/>
      <c r="VXN1" s="638"/>
      <c r="VXO1" s="638"/>
      <c r="VXP1" s="638"/>
      <c r="VXQ1" s="638"/>
      <c r="VXR1" s="638"/>
      <c r="VXS1" s="638"/>
      <c r="VXT1" s="638"/>
      <c r="VXU1" s="638"/>
      <c r="VXV1" s="638"/>
      <c r="VXW1" s="638"/>
      <c r="VXX1" s="638"/>
      <c r="VXY1" s="638"/>
      <c r="VXZ1" s="638"/>
      <c r="VYA1" s="638"/>
      <c r="VYB1" s="638"/>
      <c r="VYC1" s="638"/>
      <c r="VYD1" s="638"/>
      <c r="VYE1" s="638"/>
      <c r="VYF1" s="638"/>
      <c r="VYG1" s="638"/>
      <c r="VYH1" s="638"/>
      <c r="VYI1" s="638"/>
      <c r="VYJ1" s="638"/>
      <c r="VYK1" s="638"/>
      <c r="VYL1" s="638"/>
      <c r="VYM1" s="638"/>
      <c r="VYN1" s="638"/>
      <c r="VYO1" s="638"/>
      <c r="VYP1" s="638"/>
      <c r="VYQ1" s="638"/>
      <c r="VYR1" s="638"/>
      <c r="VYS1" s="638"/>
      <c r="VYT1" s="638"/>
      <c r="VYU1" s="638"/>
      <c r="VYV1" s="638"/>
      <c r="VYW1" s="638"/>
      <c r="VYX1" s="638"/>
      <c r="VYY1" s="638"/>
      <c r="VYZ1" s="638"/>
      <c r="VZA1" s="638"/>
      <c r="VZB1" s="638"/>
      <c r="VZC1" s="638"/>
      <c r="VZD1" s="638"/>
      <c r="VZE1" s="638"/>
      <c r="VZF1" s="638"/>
      <c r="VZG1" s="638"/>
      <c r="VZH1" s="638"/>
      <c r="VZI1" s="638"/>
      <c r="VZJ1" s="638"/>
      <c r="VZK1" s="638"/>
      <c r="VZL1" s="638"/>
      <c r="VZM1" s="638"/>
      <c r="VZN1" s="638"/>
      <c r="VZO1" s="638"/>
      <c r="VZP1" s="638"/>
      <c r="VZQ1" s="638"/>
      <c r="VZR1" s="638"/>
      <c r="VZS1" s="638"/>
      <c r="VZT1" s="638"/>
      <c r="VZU1" s="638"/>
      <c r="VZV1" s="638"/>
      <c r="VZW1" s="638"/>
      <c r="VZX1" s="638"/>
      <c r="VZY1" s="638"/>
      <c r="VZZ1" s="638"/>
      <c r="WAA1" s="638"/>
      <c r="WAB1" s="638"/>
      <c r="WAC1" s="638"/>
      <c r="WAD1" s="638"/>
      <c r="WAE1" s="638"/>
      <c r="WAF1" s="638"/>
      <c r="WAG1" s="638"/>
      <c r="WAH1" s="638"/>
      <c r="WAI1" s="638"/>
      <c r="WAJ1" s="638"/>
      <c r="WAK1" s="638"/>
      <c r="WAL1" s="638"/>
      <c r="WAM1" s="638"/>
      <c r="WAN1" s="638"/>
      <c r="WAO1" s="638"/>
      <c r="WAP1" s="638"/>
      <c r="WAQ1" s="638"/>
      <c r="WAR1" s="638"/>
      <c r="WAS1" s="638"/>
      <c r="WAT1" s="638"/>
      <c r="WAU1" s="638"/>
      <c r="WAV1" s="638"/>
      <c r="WAW1" s="638"/>
      <c r="WAX1" s="638"/>
      <c r="WAY1" s="638"/>
      <c r="WAZ1" s="638"/>
      <c r="WBA1" s="638"/>
      <c r="WBB1" s="638"/>
      <c r="WBC1" s="638"/>
      <c r="WBD1" s="638"/>
      <c r="WBE1" s="638"/>
      <c r="WBF1" s="638"/>
      <c r="WBG1" s="638"/>
      <c r="WBH1" s="638"/>
      <c r="WBI1" s="638"/>
      <c r="WBJ1" s="638"/>
      <c r="WBK1" s="638"/>
      <c r="WBL1" s="638"/>
      <c r="WBM1" s="638"/>
      <c r="WBN1" s="638"/>
      <c r="WBO1" s="638"/>
      <c r="WBP1" s="638"/>
      <c r="WBQ1" s="638"/>
      <c r="WBR1" s="638"/>
      <c r="WBS1" s="638"/>
      <c r="WBT1" s="638"/>
      <c r="WBU1" s="638"/>
      <c r="WBV1" s="638"/>
      <c r="WBW1" s="638"/>
      <c r="WBX1" s="638"/>
      <c r="WBY1" s="638"/>
      <c r="WBZ1" s="638"/>
      <c r="WCA1" s="638"/>
      <c r="WCB1" s="638"/>
      <c r="WCC1" s="638"/>
      <c r="WCD1" s="638"/>
      <c r="WCE1" s="638"/>
      <c r="WCF1" s="638"/>
      <c r="WCG1" s="638"/>
      <c r="WCH1" s="638"/>
      <c r="WCI1" s="638"/>
      <c r="WCJ1" s="638"/>
      <c r="WCK1" s="638"/>
      <c r="WCL1" s="638"/>
      <c r="WCM1" s="638"/>
      <c r="WCN1" s="638"/>
      <c r="WCO1" s="638"/>
      <c r="WCP1" s="638"/>
      <c r="WCQ1" s="638"/>
      <c r="WCR1" s="638"/>
      <c r="WCS1" s="638"/>
      <c r="WCT1" s="638"/>
      <c r="WCU1" s="638"/>
      <c r="WCV1" s="638"/>
      <c r="WCW1" s="638"/>
      <c r="WCX1" s="638"/>
      <c r="WCY1" s="638"/>
      <c r="WCZ1" s="638"/>
      <c r="WDA1" s="638"/>
      <c r="WDB1" s="638"/>
      <c r="WDC1" s="638"/>
      <c r="WDD1" s="638"/>
      <c r="WDE1" s="638"/>
      <c r="WDF1" s="638"/>
      <c r="WDG1" s="638"/>
      <c r="WDH1" s="638"/>
      <c r="WDI1" s="638"/>
      <c r="WDJ1" s="638"/>
      <c r="WDK1" s="638"/>
      <c r="WDL1" s="638"/>
      <c r="WDM1" s="638"/>
      <c r="WDN1" s="638"/>
      <c r="WDO1" s="638"/>
      <c r="WDP1" s="638"/>
      <c r="WDQ1" s="638"/>
      <c r="WDR1" s="638"/>
      <c r="WDS1" s="638"/>
      <c r="WDT1" s="638"/>
      <c r="WDU1" s="638"/>
      <c r="WDV1" s="638"/>
      <c r="WDW1" s="638"/>
      <c r="WDX1" s="638"/>
      <c r="WDY1" s="638"/>
      <c r="WDZ1" s="638"/>
      <c r="WEA1" s="638"/>
      <c r="WEB1" s="638"/>
      <c r="WEC1" s="638"/>
      <c r="WED1" s="638"/>
      <c r="WEE1" s="638"/>
      <c r="WEF1" s="638"/>
      <c r="WEG1" s="638"/>
      <c r="WEH1" s="638"/>
      <c r="WEI1" s="638"/>
      <c r="WEJ1" s="638"/>
      <c r="WEK1" s="638"/>
      <c r="WEL1" s="638"/>
      <c r="WEM1" s="638"/>
      <c r="WEN1" s="638"/>
      <c r="WEO1" s="638"/>
      <c r="WEP1" s="638"/>
      <c r="WEQ1" s="638"/>
      <c r="WER1" s="638"/>
      <c r="WES1" s="638"/>
      <c r="WET1" s="638"/>
      <c r="WEU1" s="638"/>
      <c r="WEV1" s="638"/>
      <c r="WEW1" s="638"/>
      <c r="WEX1" s="638"/>
      <c r="WEY1" s="638"/>
      <c r="WEZ1" s="638"/>
      <c r="WFA1" s="638"/>
      <c r="WFB1" s="638"/>
      <c r="WFC1" s="638"/>
      <c r="WFD1" s="638"/>
      <c r="WFE1" s="638"/>
      <c r="WFF1" s="638"/>
      <c r="WFG1" s="638"/>
      <c r="WFH1" s="638"/>
      <c r="WFI1" s="638"/>
      <c r="WFJ1" s="638"/>
      <c r="WFK1" s="638"/>
      <c r="WFL1" s="638"/>
      <c r="WFM1" s="638"/>
      <c r="WFN1" s="638"/>
      <c r="WFO1" s="638"/>
      <c r="WFP1" s="638"/>
      <c r="WFQ1" s="638"/>
      <c r="WFR1" s="638"/>
      <c r="WFS1" s="638"/>
      <c r="WFT1" s="638"/>
      <c r="WFU1" s="638"/>
      <c r="WFV1" s="638"/>
      <c r="WFW1" s="638"/>
      <c r="WFX1" s="638"/>
      <c r="WFY1" s="638"/>
      <c r="WFZ1" s="638"/>
      <c r="WGA1" s="638"/>
      <c r="WGB1" s="638"/>
      <c r="WGC1" s="638"/>
      <c r="WGD1" s="638"/>
      <c r="WGE1" s="638"/>
      <c r="WGF1" s="638"/>
      <c r="WGG1" s="638"/>
      <c r="WGH1" s="638"/>
      <c r="WGI1" s="638"/>
      <c r="WGJ1" s="638"/>
      <c r="WGK1" s="638"/>
      <c r="WGL1" s="638"/>
      <c r="WGM1" s="638"/>
      <c r="WGN1" s="638"/>
      <c r="WGO1" s="638"/>
      <c r="WGP1" s="638"/>
      <c r="WGQ1" s="638"/>
      <c r="WGR1" s="638"/>
      <c r="WGS1" s="638"/>
      <c r="WGT1" s="638"/>
      <c r="WGU1" s="638"/>
      <c r="WGV1" s="638"/>
      <c r="WGW1" s="638"/>
      <c r="WGX1" s="638"/>
      <c r="WGY1" s="638"/>
      <c r="WGZ1" s="638"/>
      <c r="WHA1" s="638"/>
      <c r="WHB1" s="638"/>
      <c r="WHC1" s="638"/>
      <c r="WHD1" s="638"/>
      <c r="WHE1" s="638"/>
      <c r="WHF1" s="638"/>
      <c r="WHG1" s="638"/>
      <c r="WHH1" s="638"/>
      <c r="WHI1" s="638"/>
      <c r="WHJ1" s="638"/>
      <c r="WHK1" s="638"/>
      <c r="WHL1" s="638"/>
      <c r="WHM1" s="638"/>
      <c r="WHN1" s="638"/>
      <c r="WHO1" s="638"/>
      <c r="WHP1" s="638"/>
      <c r="WHQ1" s="638"/>
      <c r="WHR1" s="638"/>
      <c r="WHS1" s="638"/>
      <c r="WHT1" s="638"/>
      <c r="WHU1" s="638"/>
      <c r="WHV1" s="638"/>
      <c r="WHW1" s="638"/>
      <c r="WHX1" s="638"/>
      <c r="WHY1" s="638"/>
      <c r="WHZ1" s="638"/>
      <c r="WIA1" s="638"/>
      <c r="WIB1" s="638"/>
      <c r="WIC1" s="638"/>
      <c r="WID1" s="638"/>
      <c r="WIE1" s="638"/>
      <c r="WIF1" s="638"/>
      <c r="WIG1" s="638"/>
      <c r="WIH1" s="638"/>
      <c r="WII1" s="638"/>
      <c r="WIJ1" s="638"/>
      <c r="WIK1" s="638"/>
      <c r="WIL1" s="638"/>
      <c r="WIM1" s="638"/>
      <c r="WIN1" s="638"/>
      <c r="WIO1" s="638"/>
      <c r="WIP1" s="638"/>
      <c r="WIQ1" s="638"/>
      <c r="WIR1" s="638"/>
      <c r="WIS1" s="638"/>
      <c r="WIT1" s="638"/>
      <c r="WIU1" s="638"/>
      <c r="WIV1" s="638"/>
      <c r="WIW1" s="638"/>
      <c r="WIX1" s="638"/>
      <c r="WIY1" s="638"/>
      <c r="WIZ1" s="638"/>
      <c r="WJA1" s="638"/>
      <c r="WJB1" s="638"/>
      <c r="WJC1" s="638"/>
      <c r="WJD1" s="638"/>
      <c r="WJE1" s="638"/>
      <c r="WJF1" s="638"/>
      <c r="WJG1" s="638"/>
      <c r="WJH1" s="638"/>
      <c r="WJI1" s="638"/>
      <c r="WJJ1" s="638"/>
      <c r="WJK1" s="638"/>
      <c r="WJL1" s="638"/>
      <c r="WJM1" s="638"/>
      <c r="WJN1" s="638"/>
      <c r="WJO1" s="638"/>
      <c r="WJP1" s="638"/>
      <c r="WJQ1" s="638"/>
      <c r="WJR1" s="638"/>
      <c r="WJS1" s="638"/>
      <c r="WJT1" s="638"/>
      <c r="WJU1" s="638"/>
      <c r="WJV1" s="638"/>
      <c r="WJW1" s="638"/>
      <c r="WJX1" s="638"/>
      <c r="WJY1" s="638"/>
      <c r="WJZ1" s="638"/>
      <c r="WKA1" s="638"/>
      <c r="WKB1" s="638"/>
      <c r="WKC1" s="638"/>
      <c r="WKD1" s="638"/>
      <c r="WKE1" s="638"/>
      <c r="WKF1" s="638"/>
      <c r="WKG1" s="638"/>
      <c r="WKH1" s="638"/>
      <c r="WKI1" s="638"/>
      <c r="WKJ1" s="638"/>
      <c r="WKK1" s="638"/>
      <c r="WKL1" s="638"/>
      <c r="WKM1" s="638"/>
      <c r="WKN1" s="638"/>
      <c r="WKO1" s="638"/>
      <c r="WKP1" s="638"/>
      <c r="WKQ1" s="638"/>
      <c r="WKR1" s="638"/>
      <c r="WKS1" s="638"/>
      <c r="WKT1" s="638"/>
      <c r="WKU1" s="638"/>
      <c r="WKV1" s="638"/>
      <c r="WKW1" s="638"/>
      <c r="WKX1" s="638"/>
      <c r="WKY1" s="638"/>
      <c r="WKZ1" s="638"/>
      <c r="WLA1" s="638"/>
      <c r="WLB1" s="638"/>
      <c r="WLC1" s="638"/>
      <c r="WLD1" s="638"/>
      <c r="WLE1" s="638"/>
      <c r="WLF1" s="638"/>
      <c r="WLG1" s="638"/>
      <c r="WLH1" s="638"/>
      <c r="WLI1" s="638"/>
      <c r="WLJ1" s="638"/>
      <c r="WLK1" s="638"/>
      <c r="WLL1" s="638"/>
      <c r="WLM1" s="638"/>
      <c r="WLN1" s="638"/>
      <c r="WLO1" s="638"/>
      <c r="WLP1" s="638"/>
      <c r="WLQ1" s="638"/>
      <c r="WLR1" s="638"/>
      <c r="WLS1" s="638"/>
      <c r="WLT1" s="638"/>
      <c r="WLU1" s="638"/>
      <c r="WLV1" s="638"/>
      <c r="WLW1" s="638"/>
      <c r="WLX1" s="638"/>
      <c r="WLY1" s="638"/>
      <c r="WLZ1" s="638"/>
      <c r="WMA1" s="638"/>
      <c r="WMB1" s="638"/>
      <c r="WMC1" s="638"/>
      <c r="WMD1" s="638"/>
      <c r="WME1" s="638"/>
      <c r="WMF1" s="638"/>
      <c r="WMG1" s="638"/>
      <c r="WMH1" s="638"/>
      <c r="WMI1" s="638"/>
      <c r="WMJ1" s="638"/>
      <c r="WMK1" s="638"/>
      <c r="WML1" s="638"/>
      <c r="WMM1" s="638"/>
      <c r="WMN1" s="638"/>
      <c r="WMO1" s="638"/>
      <c r="WMP1" s="638"/>
      <c r="WMQ1" s="638"/>
      <c r="WMR1" s="638"/>
      <c r="WMS1" s="638"/>
      <c r="WMT1" s="638"/>
      <c r="WMU1" s="638"/>
      <c r="WMV1" s="638"/>
      <c r="WMW1" s="638"/>
      <c r="WMX1" s="638"/>
      <c r="WMY1" s="638"/>
      <c r="WMZ1" s="638"/>
      <c r="WNA1" s="638"/>
      <c r="WNB1" s="638"/>
      <c r="WNC1" s="638"/>
      <c r="WND1" s="638"/>
      <c r="WNE1" s="638"/>
      <c r="WNF1" s="638"/>
      <c r="WNG1" s="638"/>
      <c r="WNH1" s="638"/>
      <c r="WNI1" s="638"/>
      <c r="WNJ1" s="638"/>
      <c r="WNK1" s="638"/>
      <c r="WNL1" s="638"/>
      <c r="WNM1" s="638"/>
      <c r="WNN1" s="638"/>
      <c r="WNO1" s="638"/>
      <c r="WNP1" s="638"/>
      <c r="WNQ1" s="638"/>
      <c r="WNR1" s="638"/>
      <c r="WNS1" s="638"/>
      <c r="WNT1" s="638"/>
      <c r="WNU1" s="638"/>
      <c r="WNV1" s="638"/>
      <c r="WNW1" s="638"/>
      <c r="WNX1" s="638"/>
      <c r="WNY1" s="638"/>
      <c r="WNZ1" s="638"/>
      <c r="WOA1" s="638"/>
      <c r="WOB1" s="638"/>
      <c r="WOC1" s="638"/>
      <c r="WOD1" s="638"/>
      <c r="WOE1" s="638"/>
      <c r="WOF1" s="638"/>
      <c r="WOG1" s="638"/>
      <c r="WOH1" s="638"/>
      <c r="WOI1" s="638"/>
      <c r="WOJ1" s="638"/>
      <c r="WOK1" s="638"/>
      <c r="WOL1" s="638"/>
      <c r="WOM1" s="638"/>
      <c r="WON1" s="638"/>
      <c r="WOO1" s="638"/>
      <c r="WOP1" s="638"/>
      <c r="WOQ1" s="638"/>
      <c r="WOR1" s="638"/>
      <c r="WOS1" s="638"/>
      <c r="WOT1" s="638"/>
      <c r="WOU1" s="638"/>
      <c r="WOV1" s="638"/>
      <c r="WOW1" s="638"/>
      <c r="WOX1" s="638"/>
      <c r="WOY1" s="638"/>
      <c r="WOZ1" s="638"/>
      <c r="WPA1" s="638"/>
      <c r="WPB1" s="638"/>
      <c r="WPC1" s="638"/>
      <c r="WPD1" s="638"/>
      <c r="WPE1" s="638"/>
      <c r="WPF1" s="638"/>
      <c r="WPG1" s="638"/>
      <c r="WPH1" s="638"/>
      <c r="WPI1" s="638"/>
      <c r="WPJ1" s="638"/>
      <c r="WPK1" s="638"/>
      <c r="WPL1" s="638"/>
      <c r="WPM1" s="638"/>
      <c r="WPN1" s="638"/>
      <c r="WPO1" s="638"/>
      <c r="WPP1" s="638"/>
      <c r="WPQ1" s="638"/>
      <c r="WPR1" s="638"/>
      <c r="WPS1" s="638"/>
      <c r="WPT1" s="638"/>
      <c r="WPU1" s="638"/>
      <c r="WPV1" s="638"/>
      <c r="WPW1" s="638"/>
      <c r="WPX1" s="638"/>
      <c r="WPY1" s="638"/>
      <c r="WPZ1" s="638"/>
      <c r="WQA1" s="638"/>
      <c r="WQB1" s="638"/>
      <c r="WQC1" s="638"/>
      <c r="WQD1" s="638"/>
      <c r="WQE1" s="638"/>
      <c r="WQF1" s="638"/>
      <c r="WQG1" s="638"/>
      <c r="WQH1" s="638"/>
      <c r="WQI1" s="638"/>
      <c r="WQJ1" s="638"/>
      <c r="WQK1" s="638"/>
      <c r="WQL1" s="638"/>
      <c r="WQM1" s="638"/>
      <c r="WQN1" s="638"/>
      <c r="WQO1" s="638"/>
      <c r="WQP1" s="638"/>
      <c r="WQQ1" s="638"/>
      <c r="WQR1" s="638"/>
      <c r="WQS1" s="638"/>
      <c r="WQT1" s="638"/>
      <c r="WQU1" s="638"/>
      <c r="WQV1" s="638"/>
      <c r="WQW1" s="638"/>
      <c r="WQX1" s="638"/>
      <c r="WQY1" s="638"/>
      <c r="WQZ1" s="638"/>
      <c r="WRA1" s="638"/>
      <c r="WRB1" s="638"/>
      <c r="WRC1" s="638"/>
      <c r="WRD1" s="638"/>
      <c r="WRE1" s="638"/>
      <c r="WRF1" s="638"/>
      <c r="WRG1" s="638"/>
      <c r="WRH1" s="638"/>
      <c r="WRI1" s="638"/>
      <c r="WRJ1" s="638"/>
      <c r="WRK1" s="638"/>
      <c r="WRL1" s="638"/>
      <c r="WRM1" s="638"/>
      <c r="WRN1" s="638"/>
      <c r="WRO1" s="638"/>
      <c r="WRP1" s="638"/>
      <c r="WRQ1" s="638"/>
      <c r="WRR1" s="638"/>
      <c r="WRS1" s="638"/>
      <c r="WRT1" s="638"/>
      <c r="WRU1" s="638"/>
      <c r="WRV1" s="638"/>
      <c r="WRW1" s="638"/>
      <c r="WRX1" s="638"/>
      <c r="WRY1" s="638"/>
      <c r="WRZ1" s="638"/>
      <c r="WSA1" s="638"/>
      <c r="WSB1" s="638"/>
      <c r="WSC1" s="638"/>
      <c r="WSD1" s="638"/>
      <c r="WSE1" s="638"/>
      <c r="WSF1" s="638"/>
      <c r="WSG1" s="638"/>
      <c r="WSH1" s="638"/>
      <c r="WSI1" s="638"/>
      <c r="WSJ1" s="638"/>
      <c r="WSK1" s="638"/>
      <c r="WSL1" s="638"/>
      <c r="WSM1" s="638"/>
      <c r="WSN1" s="638"/>
      <c r="WSO1" s="638"/>
      <c r="WSP1" s="638"/>
      <c r="WSQ1" s="638"/>
      <c r="WSR1" s="638"/>
      <c r="WSS1" s="638"/>
      <c r="WST1" s="638"/>
      <c r="WSU1" s="638"/>
      <c r="WSV1" s="638"/>
      <c r="WSW1" s="638"/>
      <c r="WSX1" s="638"/>
      <c r="WSY1" s="638"/>
      <c r="WSZ1" s="638"/>
      <c r="WTA1" s="638"/>
      <c r="WTB1" s="638"/>
      <c r="WTC1" s="638"/>
      <c r="WTD1" s="638"/>
      <c r="WTE1" s="638"/>
      <c r="WTF1" s="638"/>
      <c r="WTG1" s="638"/>
      <c r="WTH1" s="638"/>
      <c r="WTI1" s="638"/>
      <c r="WTJ1" s="638"/>
      <c r="WTK1" s="638"/>
      <c r="WTL1" s="638"/>
      <c r="WTM1" s="638"/>
      <c r="WTN1" s="638"/>
      <c r="WTO1" s="638"/>
      <c r="WTP1" s="638"/>
      <c r="WTQ1" s="638"/>
      <c r="WTR1" s="638"/>
      <c r="WTS1" s="638"/>
      <c r="WTT1" s="638"/>
      <c r="WTU1" s="638"/>
      <c r="WTV1" s="638"/>
      <c r="WTW1" s="638"/>
      <c r="WTX1" s="638"/>
      <c r="WTY1" s="638"/>
      <c r="WTZ1" s="638"/>
      <c r="WUA1" s="638"/>
      <c r="WUB1" s="638"/>
      <c r="WUC1" s="638"/>
      <c r="WUD1" s="638"/>
      <c r="WUE1" s="638"/>
      <c r="WUF1" s="638"/>
      <c r="WUG1" s="638"/>
      <c r="WUH1" s="638"/>
      <c r="WUI1" s="638"/>
      <c r="WUJ1" s="638"/>
      <c r="WUK1" s="638"/>
      <c r="WUL1" s="638"/>
      <c r="WUM1" s="638"/>
      <c r="WUN1" s="638"/>
      <c r="WUO1" s="638"/>
      <c r="WUP1" s="638"/>
      <c r="WUQ1" s="638"/>
      <c r="WUR1" s="638"/>
      <c r="WUS1" s="638"/>
      <c r="WUT1" s="638"/>
      <c r="WUU1" s="638"/>
      <c r="WUV1" s="638"/>
      <c r="WUW1" s="638"/>
      <c r="WUX1" s="638"/>
      <c r="WUY1" s="638"/>
      <c r="WUZ1" s="638"/>
      <c r="WVA1" s="638"/>
      <c r="WVB1" s="638"/>
      <c r="WVC1" s="638"/>
      <c r="WVD1" s="638"/>
      <c r="WVE1" s="638"/>
      <c r="WVF1" s="638"/>
      <c r="WVG1" s="638"/>
      <c r="WVH1" s="638"/>
      <c r="WVI1" s="638"/>
      <c r="WVJ1" s="638"/>
      <c r="WVK1" s="638"/>
      <c r="WVL1" s="638"/>
      <c r="WVM1" s="638"/>
      <c r="WVN1" s="638"/>
      <c r="WVO1" s="638"/>
      <c r="WVP1" s="638"/>
      <c r="WVQ1" s="638"/>
      <c r="WVR1" s="638"/>
      <c r="WVS1" s="638"/>
      <c r="WVT1" s="638"/>
      <c r="WVU1" s="638"/>
      <c r="WVV1" s="638"/>
      <c r="WVW1" s="638"/>
      <c r="WVX1" s="638"/>
      <c r="WVY1" s="638"/>
      <c r="WVZ1" s="638"/>
      <c r="WWA1" s="638"/>
      <c r="WWB1" s="638"/>
      <c r="WWC1" s="638"/>
      <c r="WWD1" s="638"/>
      <c r="WWE1" s="638"/>
      <c r="WWF1" s="638"/>
      <c r="WWG1" s="638"/>
      <c r="WWH1" s="638"/>
      <c r="WWI1" s="638"/>
      <c r="WWJ1" s="638"/>
      <c r="WWK1" s="638"/>
      <c r="WWL1" s="638"/>
      <c r="WWM1" s="638"/>
      <c r="WWN1" s="638"/>
      <c r="WWO1" s="638"/>
      <c r="WWP1" s="638"/>
      <c r="WWQ1" s="638"/>
      <c r="WWR1" s="638"/>
      <c r="WWS1" s="638"/>
      <c r="WWT1" s="638"/>
      <c r="WWU1" s="638"/>
      <c r="WWV1" s="638"/>
      <c r="WWW1" s="638"/>
      <c r="WWX1" s="638"/>
      <c r="WWY1" s="638"/>
      <c r="WWZ1" s="638"/>
      <c r="WXA1" s="638"/>
      <c r="WXB1" s="638"/>
      <c r="WXC1" s="638"/>
      <c r="WXD1" s="638"/>
      <c r="WXE1" s="638"/>
      <c r="WXF1" s="638"/>
      <c r="WXG1" s="638"/>
      <c r="WXH1" s="638"/>
      <c r="WXI1" s="638"/>
      <c r="WXJ1" s="638"/>
      <c r="WXK1" s="638"/>
      <c r="WXL1" s="638"/>
      <c r="WXM1" s="638"/>
      <c r="WXN1" s="638"/>
      <c r="WXO1" s="638"/>
      <c r="WXP1" s="638"/>
      <c r="WXQ1" s="638"/>
      <c r="WXR1" s="638"/>
      <c r="WXS1" s="638"/>
      <c r="WXT1" s="638"/>
      <c r="WXU1" s="638"/>
      <c r="WXV1" s="638"/>
      <c r="WXW1" s="638"/>
      <c r="WXX1" s="638"/>
      <c r="WXY1" s="638"/>
      <c r="WXZ1" s="638"/>
      <c r="WYA1" s="638"/>
      <c r="WYB1" s="638"/>
      <c r="WYC1" s="638"/>
      <c r="WYD1" s="638"/>
      <c r="WYE1" s="638"/>
      <c r="WYF1" s="638"/>
      <c r="WYG1" s="638"/>
      <c r="WYH1" s="638"/>
      <c r="WYI1" s="638"/>
      <c r="WYJ1" s="638"/>
      <c r="WYK1" s="638"/>
      <c r="WYL1" s="638"/>
      <c r="WYM1" s="638"/>
      <c r="WYN1" s="638"/>
      <c r="WYO1" s="638"/>
      <c r="WYP1" s="638"/>
      <c r="WYQ1" s="638"/>
      <c r="WYR1" s="638"/>
      <c r="WYS1" s="638"/>
      <c r="WYT1" s="638"/>
      <c r="WYU1" s="638"/>
      <c r="WYV1" s="638"/>
      <c r="WYW1" s="638"/>
      <c r="WYX1" s="638"/>
      <c r="WYY1" s="638"/>
      <c r="WYZ1" s="638"/>
      <c r="WZA1" s="638"/>
      <c r="WZB1" s="638"/>
      <c r="WZC1" s="638"/>
      <c r="WZD1" s="638"/>
      <c r="WZE1" s="638"/>
      <c r="WZF1" s="638"/>
      <c r="WZG1" s="638"/>
      <c r="WZH1" s="638"/>
      <c r="WZI1" s="638"/>
      <c r="WZJ1" s="638"/>
      <c r="WZK1" s="638"/>
      <c r="WZL1" s="638"/>
      <c r="WZM1" s="638"/>
      <c r="WZN1" s="638"/>
      <c r="WZO1" s="638"/>
      <c r="WZP1" s="638"/>
      <c r="WZQ1" s="638"/>
      <c r="WZR1" s="638"/>
      <c r="WZS1" s="638"/>
      <c r="WZT1" s="638"/>
      <c r="WZU1" s="638"/>
      <c r="WZV1" s="638"/>
      <c r="WZW1" s="638"/>
      <c r="WZX1" s="638"/>
      <c r="WZY1" s="638"/>
      <c r="WZZ1" s="638"/>
      <c r="XAA1" s="638"/>
      <c r="XAB1" s="638"/>
      <c r="XAC1" s="638"/>
      <c r="XAD1" s="638"/>
      <c r="XAE1" s="638"/>
      <c r="XAF1" s="638"/>
      <c r="XAG1" s="638"/>
      <c r="XAH1" s="638"/>
      <c r="XAI1" s="638"/>
      <c r="XAJ1" s="638"/>
      <c r="XAK1" s="638"/>
      <c r="XAL1" s="638"/>
      <c r="XAM1" s="638"/>
      <c r="XAN1" s="638"/>
      <c r="XAO1" s="638"/>
      <c r="XAP1" s="638"/>
      <c r="XAQ1" s="638"/>
      <c r="XAR1" s="638"/>
      <c r="XAS1" s="638"/>
      <c r="XAT1" s="638"/>
      <c r="XAU1" s="638"/>
      <c r="XAV1" s="638"/>
      <c r="XAW1" s="638"/>
      <c r="XAX1" s="638"/>
      <c r="XAY1" s="638"/>
      <c r="XAZ1" s="638"/>
      <c r="XBA1" s="638"/>
      <c r="XBB1" s="638"/>
      <c r="XBC1" s="638"/>
      <c r="XBD1" s="638"/>
      <c r="XBE1" s="638"/>
      <c r="XBF1" s="638"/>
      <c r="XBG1" s="638"/>
      <c r="XBH1" s="638"/>
      <c r="XBI1" s="638"/>
      <c r="XBJ1" s="638"/>
      <c r="XBK1" s="638"/>
      <c r="XBL1" s="638"/>
      <c r="XBM1" s="638"/>
      <c r="XBN1" s="638"/>
      <c r="XBO1" s="638"/>
      <c r="XBP1" s="638"/>
      <c r="XBQ1" s="638"/>
      <c r="XBR1" s="638"/>
      <c r="XBS1" s="638"/>
      <c r="XBT1" s="638"/>
      <c r="XBU1" s="638"/>
      <c r="XBV1" s="638"/>
      <c r="XBW1" s="638"/>
      <c r="XBX1" s="638"/>
      <c r="XBY1" s="638"/>
      <c r="XBZ1" s="638"/>
      <c r="XCA1" s="638"/>
      <c r="XCB1" s="638"/>
      <c r="XCC1" s="638"/>
      <c r="XCD1" s="638"/>
      <c r="XCE1" s="638"/>
      <c r="XCF1" s="638"/>
      <c r="XCG1" s="638"/>
      <c r="XCH1" s="638"/>
      <c r="XCI1" s="638"/>
      <c r="XCJ1" s="638"/>
      <c r="XCK1" s="638"/>
      <c r="XCL1" s="638"/>
      <c r="XCM1" s="638"/>
      <c r="XCN1" s="638"/>
      <c r="XCO1" s="638"/>
      <c r="XCP1" s="638"/>
      <c r="XCQ1" s="638"/>
      <c r="XCR1" s="638"/>
      <c r="XCS1" s="638"/>
      <c r="XCT1" s="638"/>
      <c r="XCU1" s="638"/>
      <c r="XCV1" s="638"/>
      <c r="XCW1" s="638"/>
      <c r="XCX1" s="638"/>
      <c r="XCY1" s="638"/>
      <c r="XCZ1" s="638"/>
      <c r="XDA1" s="638"/>
      <c r="XDB1" s="638"/>
      <c r="XDC1" s="638"/>
      <c r="XDD1" s="638"/>
      <c r="XDE1" s="638"/>
      <c r="XDF1" s="638"/>
      <c r="XDG1" s="638"/>
      <c r="XDH1" s="638"/>
      <c r="XDI1" s="638"/>
      <c r="XDJ1" s="638"/>
      <c r="XDK1" s="638"/>
      <c r="XDL1" s="638"/>
      <c r="XDM1" s="638"/>
      <c r="XDN1" s="638"/>
      <c r="XDO1" s="638"/>
      <c r="XDP1" s="638"/>
      <c r="XDQ1" s="638"/>
      <c r="XDR1" s="638"/>
      <c r="XDS1" s="638"/>
      <c r="XDT1" s="638"/>
      <c r="XDU1" s="638"/>
      <c r="XDV1" s="638"/>
      <c r="XDW1" s="638"/>
      <c r="XDX1" s="638"/>
      <c r="XDY1" s="638"/>
      <c r="XDZ1" s="638"/>
      <c r="XEA1" s="638"/>
      <c r="XEB1" s="638"/>
      <c r="XEC1" s="638"/>
      <c r="XED1" s="638"/>
      <c r="XEE1" s="638"/>
      <c r="XEF1" s="638"/>
      <c r="XEG1" s="638"/>
      <c r="XEH1" s="638"/>
      <c r="XEI1" s="638"/>
      <c r="XEJ1" s="638"/>
      <c r="XEK1" s="638"/>
      <c r="XEL1" s="638"/>
      <c r="XEM1" s="638"/>
      <c r="XEN1" s="638"/>
      <c r="XEO1" s="638"/>
      <c r="XEP1" s="638"/>
      <c r="XEQ1" s="638"/>
      <c r="XER1" s="638"/>
      <c r="XES1" s="638"/>
      <c r="XET1" s="638"/>
      <c r="XEU1" s="638"/>
      <c r="XEV1" s="638"/>
      <c r="XEW1" s="638"/>
      <c r="XEX1" s="638"/>
      <c r="XEY1" s="638"/>
      <c r="XEZ1" s="638"/>
      <c r="XFA1" s="638"/>
      <c r="XFB1" s="638"/>
      <c r="XFC1" s="638"/>
    </row>
    <row r="2" spans="1:16383" s="293" customFormat="1" ht="25.5" customHeight="1" thickTop="1" x14ac:dyDescent="0.2">
      <c r="A2" s="647" t="s">
        <v>0</v>
      </c>
      <c r="B2" s="640" t="s">
        <v>157</v>
      </c>
      <c r="C2" s="640" t="s">
        <v>228</v>
      </c>
      <c r="D2" s="640" t="s">
        <v>207</v>
      </c>
      <c r="E2" s="643" t="s">
        <v>208</v>
      </c>
      <c r="F2" s="645" t="s">
        <v>112</v>
      </c>
    </row>
    <row r="3" spans="1:16383" s="293" customFormat="1" ht="59.25" customHeight="1" x14ac:dyDescent="0.2">
      <c r="A3" s="648"/>
      <c r="B3" s="641"/>
      <c r="C3" s="641"/>
      <c r="D3" s="641"/>
      <c r="E3" s="644"/>
      <c r="F3" s="646"/>
    </row>
    <row r="4" spans="1:16383" s="295" customFormat="1" ht="21.75" customHeight="1" x14ac:dyDescent="0.2">
      <c r="A4" s="108" t="s">
        <v>63</v>
      </c>
      <c r="B4" s="76">
        <f>('Precios Medios por CCAA'!B8-'Precios Medios por CCAA'!C8)/'Precios Medios por CCAA'!C8</f>
        <v>0</v>
      </c>
      <c r="C4" s="76">
        <f>('Precios Medios por CCAA'!D8-'Precios Medios por CCAA'!E8)/'Precios Medios por CCAA'!E8</f>
        <v>0</v>
      </c>
      <c r="D4" s="76">
        <f>('Precios Medios por CCAA'!F8-'Precios Medios por CCAA'!G8)/'Precios Medios por CCAA'!G8</f>
        <v>0</v>
      </c>
      <c r="E4" s="76">
        <f>('Precios Medios por CCAA'!H8-'Precios Medios por CCAA'!I8)/'Precios Medios por CCAA'!I8</f>
        <v>0</v>
      </c>
      <c r="F4" s="571" t="str">
        <f>'Enlaces Boletines Autonómicos'!B3</f>
        <v>BOJA núm. 125, de 2 de julio de 2019</v>
      </c>
      <c r="G4" s="294"/>
    </row>
    <row r="5" spans="1:16383" s="295" customFormat="1" ht="21.75" customHeight="1" x14ac:dyDescent="0.2">
      <c r="A5" s="109" t="s">
        <v>404</v>
      </c>
      <c r="B5" s="76">
        <f>('Precios Medios por CCAA'!B9-'Precios Medios por CCAA'!C9)/'Precios Medios por CCAA'!C9</f>
        <v>0</v>
      </c>
      <c r="C5" s="76">
        <f>('Precios Medios por CCAA'!D9-'Precios Medios por CCAA'!E9)/'Precios Medios por CCAA'!E9</f>
        <v>0</v>
      </c>
      <c r="D5" s="76">
        <f>('Precios Medios por CCAA'!F9-'Precios Medios por CCAA'!G9)/'Precios Medios por CCAA'!G9</f>
        <v>0</v>
      </c>
      <c r="E5" s="76">
        <f>('Precios Medios por CCAA'!H9-'Precios Medios por CCAA'!I9)/'Precios Medios por CCAA'!I9</f>
        <v>0</v>
      </c>
      <c r="F5" s="571" t="str">
        <f>'Enlaces Boletines Autonómicos'!B4</f>
        <v>BOA núm. 130, de 5 de julio de 2019</v>
      </c>
    </row>
    <row r="6" spans="1:16383" s="295" customFormat="1" ht="21.75" customHeight="1" x14ac:dyDescent="0.2">
      <c r="A6" s="251" t="s">
        <v>485</v>
      </c>
      <c r="B6" s="252">
        <f>('Precios Medios por CCAA'!B10-'Precios Medios por CCAA'!C10)/'Precios Medios por CCAA'!C10</f>
        <v>-0.24984640589801349</v>
      </c>
      <c r="C6" s="252">
        <f>('Precios Medios por CCAA'!D10-'Precios Medios por CCAA'!E10)/'Precios Medios por CCAA'!E10</f>
        <v>-0.25029750099167003</v>
      </c>
      <c r="D6" s="252">
        <f>('Precios Medios por CCAA'!F10-'Precios Medios por CCAA'!G10)/'Precios Medios por CCAA'!G10</f>
        <v>-0.25</v>
      </c>
      <c r="E6" s="252">
        <f>('Precios Medios por CCAA'!H10-'Precios Medios por CCAA'!I10)/'Precios Medios por CCAA'!I10</f>
        <v>0</v>
      </c>
      <c r="F6" s="572" t="str">
        <f>'Enlaces Boletines Autonómicos'!B5</f>
        <v xml:space="preserve">BOPA núm. 123, de 27 de junio de 2019   </v>
      </c>
    </row>
    <row r="7" spans="1:16383" s="295" customFormat="1" ht="21.75" customHeight="1" x14ac:dyDescent="0.2">
      <c r="A7" s="108" t="s">
        <v>348</v>
      </c>
      <c r="B7" s="76">
        <f>('Precios Medios por CCAA'!B11-'Precios Medios por CCAA'!C11)/'Precios Medios por CCAA'!C11</f>
        <v>0</v>
      </c>
      <c r="C7" s="76">
        <f>('Precios Medios por CCAA'!D11-'Precios Medios por CCAA'!E11)/'Precios Medios por CCAA'!E11</f>
        <v>0</v>
      </c>
      <c r="D7" s="76">
        <f>('Precios Medios por CCAA'!F11-'Precios Medios por CCAA'!G11)/'Precios Medios por CCAA'!G11</f>
        <v>0</v>
      </c>
      <c r="E7" s="76">
        <f>('Precios Medios por CCAA'!H11-'Precios Medios por CCAA'!I11)/'Precios Medios por CCAA'!I11</f>
        <v>0</v>
      </c>
      <c r="F7" s="571" t="str">
        <f>'Enlaces Boletines Autonómicos'!B6</f>
        <v>BOIB, de 12 de julio de 2019</v>
      </c>
    </row>
    <row r="8" spans="1:16383" s="295" customFormat="1" ht="21.75" customHeight="1" x14ac:dyDescent="0.2">
      <c r="A8" s="253" t="s">
        <v>486</v>
      </c>
      <c r="B8" s="254">
        <f>('Precios Medios por CCAA'!B12-'Precios Medios por CCAA'!C12)/'Precios Medios por CCAA'!C12</f>
        <v>-7.0067487098054937E-2</v>
      </c>
      <c r="C8" s="254">
        <f>('Precios Medios por CCAA'!D12-'Precios Medios por CCAA'!E12)/'Precios Medios por CCAA'!E12</f>
        <v>-0.37496688741721845</v>
      </c>
      <c r="D8" s="254">
        <f>('Precios Medios por CCAA'!F12-'Precios Medios por CCAA'!G12)/'Precios Medios por CCAA'!G12</f>
        <v>-0.37502868946522827</v>
      </c>
      <c r="E8" s="254">
        <f>('Precios Medios por CCAA'!H12-'Precios Medios por CCAA'!I12)/'Precios Medios por CCAA'!I12</f>
        <v>0</v>
      </c>
      <c r="F8" s="571" t="str">
        <f>'Enlaces Boletines Autonómicos'!B7</f>
        <v xml:space="preserve">BOC núm. 101, de 28 de mayo de 2019    </v>
      </c>
    </row>
    <row r="9" spans="1:16383" s="295" customFormat="1" ht="21.75" customHeight="1" x14ac:dyDescent="0.2">
      <c r="A9" s="251" t="s">
        <v>66</v>
      </c>
      <c r="B9" s="252">
        <f>('Precios Medios por CCAA'!B13-'Precios Medios por CCAA'!C13)/'Precios Medios por CCAA'!C13</f>
        <v>0</v>
      </c>
      <c r="C9" s="252">
        <f>('Precios Medios por CCAA'!D13-'Precios Medios por CCAA'!E13)/'Precios Medios por CCAA'!E13</f>
        <v>1.1615343057806583E-2</v>
      </c>
      <c r="D9" s="252">
        <f>('Precios Medios por CCAA'!F13-'Precios Medios por CCAA'!G13)/'Precios Medios por CCAA'!G13</f>
        <v>0</v>
      </c>
      <c r="E9" s="252">
        <f>('Precios Medios por CCAA'!H13-'Precios Medios por CCAA'!I13)/'Precios Medios por CCAA'!I13</f>
        <v>0</v>
      </c>
      <c r="F9" s="572" t="str">
        <f>'Enlaces Boletines Autonómicos'!B8</f>
        <v>BOC ordinario núm. 166, de 24 de agosto de 2018 (último BOC)</v>
      </c>
    </row>
    <row r="10" spans="1:16383" s="295" customFormat="1" ht="18" customHeight="1" x14ac:dyDescent="0.2">
      <c r="A10" s="108" t="s">
        <v>343</v>
      </c>
      <c r="B10" s="76">
        <f>('Precios Medios por CCAA'!B14-'Precios Medios por CCAA'!C14)/'Precios Medios por CCAA'!C14</f>
        <v>0</v>
      </c>
      <c r="C10" s="76">
        <f>('Precios Medios por CCAA'!D14-'Precios Medios por CCAA'!E14)/'Precios Medios por CCAA'!E14</f>
        <v>0</v>
      </c>
      <c r="D10" s="76">
        <f>('Precios Medios por CCAA'!F14-'Precios Medios por CCAA'!G14)/'Precios Medios por CCAA'!G14</f>
        <v>0</v>
      </c>
      <c r="E10" s="76">
        <f>('Precios Medios por CCAA'!H14-'Precios Medios por CCAA'!I14)/'Precios Medios por CCAA'!I14</f>
        <v>0</v>
      </c>
      <c r="F10" s="571" t="str">
        <f>'Enlaces Boletines Autonómicos'!B9</f>
        <v>DOCM núm. 110, de 7 de junio de 2019</v>
      </c>
    </row>
    <row r="11" spans="1:16383" s="295" customFormat="1" ht="23.25" customHeight="1" x14ac:dyDescent="0.2">
      <c r="A11" s="253" t="s">
        <v>68</v>
      </c>
      <c r="B11" s="254">
        <f>('Precios Medios por CCAA'!B15-'Precios Medios por CCAA'!C15)/'Precios Medios por CCAA'!C15</f>
        <v>-0.20209395233503238</v>
      </c>
      <c r="C11" s="254">
        <f>('Precios Medios por CCAA'!D15-'Precios Medios por CCAA'!E15)/'Precios Medios por CCAA'!E15</f>
        <v>0</v>
      </c>
      <c r="D11" s="254">
        <f>('Precios Medios por CCAA'!F15-'Precios Medios por CCAA'!G15)/'Precios Medios por CCAA'!G15</f>
        <v>0</v>
      </c>
      <c r="E11" s="254">
        <f>('Precios Medios por CCAA'!H15-'Precios Medios por CCAA'!I15)/'Precios Medios por CCAA'!I15</f>
        <v>0</v>
      </c>
      <c r="F11" s="571" t="str">
        <f>'Enlaces Boletines Autonómicos'!B10</f>
        <v>BOCYL núm. 17, de 25 de enero de 2019</v>
      </c>
    </row>
    <row r="12" spans="1:16383" s="295" customFormat="1" ht="21.75" customHeight="1" x14ac:dyDescent="0.2">
      <c r="A12" s="110" t="s">
        <v>371</v>
      </c>
      <c r="B12" s="103">
        <v>0</v>
      </c>
      <c r="C12" s="103">
        <f>('Precios Medios por CCAA'!D16-'Precios Medios por CCAA'!E16)/'Precios Medios por CCAA'!E16</f>
        <v>0</v>
      </c>
      <c r="D12" s="103">
        <f>('Precios Medios por CCAA'!F16-'Precios Medios por CCAA'!G16)/'Precios Medios por CCAA'!G16</f>
        <v>-9.5847994370162004E-2</v>
      </c>
      <c r="E12" s="103">
        <f>('Precios Medios por CCAA'!H16-'Precios Medios por CCAA'!I16)/'Precios Medios por CCAA'!I16</f>
        <v>0</v>
      </c>
      <c r="F12" s="572" t="str">
        <f>'Enlaces Boletines Autonómicos'!B11</f>
        <v>DOGC núm. 7911, de 5 de julio de 2019</v>
      </c>
    </row>
    <row r="13" spans="1:16383" s="295" customFormat="1" ht="21.75" customHeight="1" x14ac:dyDescent="0.2">
      <c r="A13" s="108" t="s">
        <v>406</v>
      </c>
      <c r="B13" s="76">
        <f>('Precios Medios por CCAA'!B17-'Precios Medios por CCAA'!C17)/'Precios Medios por CCAA'!C17</f>
        <v>0</v>
      </c>
      <c r="C13" s="76">
        <f>('Precios Medios por CCAA'!D17-'Precios Medios por CCAA'!E17)/'Precios Medios por CCAA'!E17</f>
        <v>0</v>
      </c>
      <c r="D13" s="76">
        <f>('Precios Medios por CCAA'!F17-'Precios Medios por CCAA'!G17)/'Precios Medios por CCAA'!G17</f>
        <v>0</v>
      </c>
      <c r="E13" s="76">
        <f>('Precios Medios por CCAA'!H17-'Precios Medios por CCAA'!I17)/'Precios Medios por CCAA'!I17</f>
        <v>0</v>
      </c>
      <c r="F13" s="571" t="str">
        <f>'Enlaces Boletines Autonómicos'!B12</f>
        <v>DOGV núm. 8608, de 7 de agosto de 2019</v>
      </c>
    </row>
    <row r="14" spans="1:16383" s="294" customFormat="1" ht="21.75" customHeight="1" x14ac:dyDescent="0.2">
      <c r="A14" s="108" t="s">
        <v>390</v>
      </c>
      <c r="B14" s="76">
        <f>('Precios Medios por CCAA'!B18-'Precios Medios por CCAA'!C18)/'Precios Medios por CCAA'!C18</f>
        <v>0</v>
      </c>
      <c r="C14" s="76">
        <f>('Precios Medios por CCAA'!D18-'Precios Medios por CCAA'!E18)/'Precios Medios por CCAA'!E18</f>
        <v>0</v>
      </c>
      <c r="D14" s="76">
        <f>('Precios Medios por CCAA'!F18-'Precios Medios por CCAA'!G18)/'Precios Medios por CCAA'!G18</f>
        <v>0</v>
      </c>
      <c r="E14" s="76">
        <v>0</v>
      </c>
      <c r="F14" s="571" t="str">
        <f>'Enlaces Boletines Autonómicos'!B13</f>
        <v>DOE núm. 100, de 27 de mayo de 2019</v>
      </c>
    </row>
    <row r="15" spans="1:16383" s="295" customFormat="1" ht="21.75" customHeight="1" x14ac:dyDescent="0.2">
      <c r="A15" s="110" t="s">
        <v>326</v>
      </c>
      <c r="B15" s="103">
        <f>('Precios Medios por CCAA'!B19-'Precios Medios por CCAA'!C19)/'Precios Medios por CCAA'!C19</f>
        <v>0</v>
      </c>
      <c r="C15" s="103">
        <f>('Precios Medios por CCAA'!D19-'Precios Medios por CCAA'!E19)/'Precios Medios por CCAA'!E19</f>
        <v>0</v>
      </c>
      <c r="D15" s="103">
        <f>('Precios Medios por CCAA'!F19-'Precios Medios por CCAA'!G19)/'Precios Medios por CCAA'!G19</f>
        <v>0</v>
      </c>
      <c r="E15" s="103">
        <f>('Precios Medios por CCAA'!H19-'Precios Medios por CCAA'!I19)/'Precios Medios por CCAA'!I19</f>
        <v>0</v>
      </c>
      <c r="F15" s="572" t="str">
        <f>'Enlaces Boletines Autonómicos'!B14</f>
        <v>DOG núm. 131, de 11 de julio de 2019</v>
      </c>
      <c r="L15" s="296"/>
    </row>
    <row r="16" spans="1:16383" s="295" customFormat="1" ht="21.75" customHeight="1" x14ac:dyDescent="0.2">
      <c r="A16" s="108" t="s">
        <v>405</v>
      </c>
      <c r="B16" s="76">
        <f>('Precios Medios por CCAA'!B20-'Precios Medios por CCAA'!C20)/'Precios Medios por CCAA'!C20</f>
        <v>0</v>
      </c>
      <c r="C16" s="76">
        <f>('Precios Medios por CCAA'!D20-'Precios Medios por CCAA'!E20)/'Precios Medios por CCAA'!E20</f>
        <v>-2.4177215189873286E-2</v>
      </c>
      <c r="D16" s="76">
        <f>('Precios Medios por CCAA'!F20-'Precios Medios por CCAA'!G20)/'Precios Medios por CCAA'!G20</f>
        <v>0</v>
      </c>
      <c r="E16" s="76">
        <f>('Precios Medios por CCAA'!H20-'Precios Medios por CCAA'!I20)/'Precios Medios por CCAA'!I20</f>
        <v>0</v>
      </c>
      <c r="F16" s="573" t="str">
        <f>'Enlaces Boletines Autonómicos'!B15</f>
        <v>BOCM núm. 184, de 3 de agosto de 2018     (último BOCM)</v>
      </c>
      <c r="L16" s="296"/>
    </row>
    <row r="17" spans="1:12" s="295" customFormat="1" ht="21.75" customHeight="1" x14ac:dyDescent="0.2">
      <c r="A17" s="108" t="s">
        <v>349</v>
      </c>
      <c r="B17" s="76">
        <f>('Precios Medios por CCAA'!B21-'Precios Medios por CCAA'!C21)/'Precios Medios por CCAA'!C21</f>
        <v>0</v>
      </c>
      <c r="C17" s="76">
        <f>('Precios Medios por CCAA'!D21-'Precios Medios por CCAA'!E21)/'Precios Medios por CCAA'!E21</f>
        <v>0</v>
      </c>
      <c r="D17" s="76">
        <f>('Precios Medios por CCAA'!F21-'Precios Medios por CCAA'!G21)/'Precios Medios por CCAA'!G21</f>
        <v>0</v>
      </c>
      <c r="E17" s="76">
        <f>('Precios Medios por CCAA'!H21-'Precios Medios por CCAA'!I21)/'Precios Medios por CCAA'!I21</f>
        <v>0</v>
      </c>
      <c r="F17" s="573" t="str">
        <f>'Enlaces Boletines Autonómicos'!B16</f>
        <v>BORM núm. 186, de 13 de agosto de 2019</v>
      </c>
      <c r="L17" s="296"/>
    </row>
    <row r="18" spans="1:12" s="295" customFormat="1" ht="21.75" customHeight="1" x14ac:dyDescent="0.2">
      <c r="A18" s="110" t="s">
        <v>77</v>
      </c>
      <c r="B18" s="103">
        <f>('Precios Medios por CCAA'!B22-'Precios Medios por CCAA'!C22)/'Precios Medios por CCAA'!C22</f>
        <v>0</v>
      </c>
      <c r="C18" s="103">
        <f>('Precios Medios por CCAA'!D22-'Precios Medios por CCAA'!E22)/'Precios Medios por CCAA'!E22</f>
        <v>0</v>
      </c>
      <c r="D18" s="103">
        <f>('Precios Medios por CCAA'!F22-'Precios Medios por CCAA'!G22)/'Precios Medios por CCAA'!G22</f>
        <v>0</v>
      </c>
      <c r="E18" s="103">
        <f>('Precios Medios por CCAA'!H22-'Precios Medios por CCAA'!I22)/'Precios Medios por CCAA'!I22</f>
        <v>0</v>
      </c>
      <c r="F18" s="574" t="str">
        <f>'Enlaces Boletines Autonómicos'!B17</f>
        <v>BON núm. 121, de 24 de junio de 2019</v>
      </c>
      <c r="L18" s="296"/>
    </row>
    <row r="19" spans="1:12" s="295" customFormat="1" ht="21.75" customHeight="1" x14ac:dyDescent="0.2">
      <c r="A19" s="576" t="s">
        <v>493</v>
      </c>
      <c r="B19" s="254">
        <f>('Precios Medios por CCAA'!B23-'Precios Medios por CCAA'!C23)/'Precios Medios por CCAA'!C23</f>
        <v>0</v>
      </c>
      <c r="C19" s="254">
        <f>('Precios Medios por CCAA'!D23-'Precios Medios por CCAA'!E23)/'Precios Medios por CCAA'!E23</f>
        <v>1.7475035663338162E-2</v>
      </c>
      <c r="D19" s="254">
        <f>('Precios Medios por CCAA'!F23-'Precios Medios por CCAA'!G23)/'Precios Medios por CCAA'!G23</f>
        <v>0</v>
      </c>
      <c r="E19" s="252">
        <f>('Precios Medios por CCAA'!H23-'Precios Medios por CCAA'!I23)/'Precios Medios por CCAA'!I23</f>
        <v>2.2499999999999999E-2</v>
      </c>
      <c r="F19" s="571" t="str">
        <f>'Enlaces Boletines Autonómicos'!B18</f>
        <v>BOPV núm. 119, de 25 de junio de 2019</v>
      </c>
      <c r="L19" s="296"/>
    </row>
    <row r="20" spans="1:12" s="295" customFormat="1" ht="21.75" customHeight="1" x14ac:dyDescent="0.2">
      <c r="A20" s="109" t="s">
        <v>347</v>
      </c>
      <c r="B20" s="76">
        <f>('Precios Medios por CCAA'!B24-'Precios Medios por CCAA'!C24)/'Precios Medios por CCAA'!C24</f>
        <v>0</v>
      </c>
      <c r="C20" s="76">
        <f>('Precios Medios por CCAA'!D24-'Precios Medios por CCAA'!E24)/'Precios Medios por CCAA'!E24</f>
        <v>0</v>
      </c>
      <c r="D20" s="76">
        <f>('Precios Medios por CCAA'!F24-'Precios Medios por CCAA'!G24)/'Precios Medios por CCAA'!G24</f>
        <v>0</v>
      </c>
      <c r="E20" s="76">
        <f>('Precios Medios por CCAA'!H24-'Precios Medios por CCAA'!I24)/'Precios Medios por CCAA'!I24</f>
        <v>0</v>
      </c>
      <c r="F20" s="571" t="str">
        <f>'Enlaces Boletines Autonómicos'!B19</f>
        <v>BOR núm. 105, de 7 de septiembre de 2018     (último BOR)</v>
      </c>
      <c r="L20" s="296"/>
    </row>
    <row r="21" spans="1:12" s="295" customFormat="1" ht="21.75" customHeight="1" thickBot="1" x14ac:dyDescent="0.25">
      <c r="A21" s="122" t="s">
        <v>361</v>
      </c>
      <c r="B21" s="111">
        <f>('Precios Medios por CCAA'!B25-'Precios Medios por CCAA'!C25)/'Precios Medios por CCAA'!C25</f>
        <v>0</v>
      </c>
      <c r="C21" s="111">
        <f>('Precios Medios por CCAA'!D25-'Precios Medios por CCAA'!E25)/'Precios Medios por CCAA'!E25</f>
        <v>0</v>
      </c>
      <c r="D21" s="111">
        <f>('Precios Medios por CCAA'!F25-'Precios Medios por CCAA'!G25)/'Precios Medios por CCAA'!G25</f>
        <v>0</v>
      </c>
      <c r="E21" s="111">
        <f>('Precios Medios por CCAA'!H25-'Precios Medios por CCAA'!I25)/'Precios Medios por CCAA'!I25</f>
        <v>0</v>
      </c>
      <c r="F21" s="575" t="str">
        <f>'Enlaces Boletines Autonómicos'!B20</f>
        <v>BOE núm. 175, de 23 de julio de 2019</v>
      </c>
    </row>
    <row r="22" spans="1:12" s="295" customFormat="1" ht="12" customHeight="1" thickTop="1" x14ac:dyDescent="0.2">
      <c r="A22" s="639"/>
      <c r="B22" s="639"/>
      <c r="C22" s="639"/>
      <c r="D22" s="639"/>
      <c r="E22" s="639"/>
      <c r="F22" s="77"/>
    </row>
    <row r="23" spans="1:12" s="286" customFormat="1" x14ac:dyDescent="0.2">
      <c r="A23" s="297" t="s">
        <v>340</v>
      </c>
      <c r="B23" s="297"/>
      <c r="C23" s="297"/>
      <c r="D23" s="297"/>
      <c r="E23" s="297"/>
      <c r="F23" s="297"/>
      <c r="G23" s="297"/>
      <c r="H23" s="297"/>
      <c r="I23" s="297"/>
      <c r="J23" s="297"/>
    </row>
    <row r="24" spans="1:12" s="286" customFormat="1" x14ac:dyDescent="0.2">
      <c r="A24" s="297" t="s">
        <v>342</v>
      </c>
      <c r="B24" s="297"/>
      <c r="C24" s="297"/>
      <c r="D24" s="297"/>
      <c r="E24" s="297"/>
      <c r="F24" s="298"/>
      <c r="G24" s="298"/>
      <c r="H24" s="298"/>
      <c r="I24" s="298"/>
      <c r="J24" s="298"/>
    </row>
    <row r="25" spans="1:12" s="286" customFormat="1" ht="24.75" customHeight="1" x14ac:dyDescent="0.2">
      <c r="A25" s="614" t="s">
        <v>477</v>
      </c>
      <c r="B25" s="614"/>
      <c r="C25" s="614"/>
      <c r="D25" s="614"/>
      <c r="E25" s="614"/>
      <c r="F25" s="614"/>
      <c r="G25" s="297"/>
      <c r="H25" s="297"/>
      <c r="I25" s="297"/>
      <c r="J25" s="297"/>
    </row>
    <row r="26" spans="1:12" s="286" customFormat="1" ht="16.5" customHeight="1" x14ac:dyDescent="0.2">
      <c r="A26" s="297" t="s">
        <v>313</v>
      </c>
      <c r="B26" s="297"/>
      <c r="C26" s="297"/>
      <c r="D26" s="297"/>
      <c r="E26" s="297"/>
      <c r="F26" s="297"/>
      <c r="G26" s="297"/>
      <c r="H26" s="297"/>
      <c r="I26" s="297"/>
      <c r="J26" s="297"/>
    </row>
    <row r="27" spans="1:12" s="286" customFormat="1" ht="28.5" customHeight="1" x14ac:dyDescent="0.2">
      <c r="A27" s="614" t="s">
        <v>370</v>
      </c>
      <c r="B27" s="614"/>
      <c r="C27" s="614"/>
      <c r="D27" s="614"/>
      <c r="E27" s="614"/>
      <c r="F27" s="614"/>
      <c r="G27" s="297"/>
      <c r="H27" s="297"/>
      <c r="I27" s="297"/>
      <c r="J27" s="297"/>
    </row>
    <row r="28" spans="1:12" s="286" customFormat="1" ht="16.899999999999999" customHeight="1" x14ac:dyDescent="0.2">
      <c r="A28" s="614"/>
      <c r="B28" s="614"/>
      <c r="C28" s="614"/>
      <c r="D28" s="614"/>
      <c r="E28" s="614"/>
      <c r="F28" s="614"/>
      <c r="G28" s="614"/>
      <c r="H28" s="614"/>
      <c r="I28" s="614"/>
      <c r="J28" s="614"/>
    </row>
  </sheetData>
  <sheetProtection selectLockedCells="1" selectUnlockedCells="1"/>
  <mergeCells count="1831">
    <mergeCell ref="WWR1:WWZ1"/>
    <mergeCell ref="WXA1:WXI1"/>
    <mergeCell ref="WXJ1:WXR1"/>
    <mergeCell ref="WXS1:WYA1"/>
    <mergeCell ref="WYB1:WYJ1"/>
    <mergeCell ref="WUY1:WVG1"/>
    <mergeCell ref="WVH1:WVP1"/>
    <mergeCell ref="XDP1:XDX1"/>
    <mergeCell ref="XDY1:XEG1"/>
    <mergeCell ref="XEH1:XEP1"/>
    <mergeCell ref="XEQ1:XEY1"/>
    <mergeCell ref="XEZ1:XFC1"/>
    <mergeCell ref="XBW1:XCE1"/>
    <mergeCell ref="XCF1:XCN1"/>
    <mergeCell ref="XCO1:XCW1"/>
    <mergeCell ref="XCX1:XDF1"/>
    <mergeCell ref="XDG1:XDO1"/>
    <mergeCell ref="XAD1:XAL1"/>
    <mergeCell ref="XAM1:XAU1"/>
    <mergeCell ref="XAV1:XBD1"/>
    <mergeCell ref="XBE1:XBM1"/>
    <mergeCell ref="XBN1:XBV1"/>
    <mergeCell ref="WYK1:WYS1"/>
    <mergeCell ref="WYT1:WZB1"/>
    <mergeCell ref="WZC1:WZK1"/>
    <mergeCell ref="WZL1:WZT1"/>
    <mergeCell ref="WZU1:XAC1"/>
    <mergeCell ref="WVQ1:WVY1"/>
    <mergeCell ref="WVZ1:WWH1"/>
    <mergeCell ref="WWI1:WWQ1"/>
    <mergeCell ref="WTX1:WUF1"/>
    <mergeCell ref="WUG1:WUO1"/>
    <mergeCell ref="WUP1:WUX1"/>
    <mergeCell ref="WRM1:WRU1"/>
    <mergeCell ref="WRV1:WSD1"/>
    <mergeCell ref="WSE1:WSM1"/>
    <mergeCell ref="WSN1:WSV1"/>
    <mergeCell ref="WSW1:WTE1"/>
    <mergeCell ref="WPT1:WQB1"/>
    <mergeCell ref="WQC1:WQK1"/>
    <mergeCell ref="WQL1:WQT1"/>
    <mergeCell ref="WQU1:WRC1"/>
    <mergeCell ref="WRD1:WRL1"/>
    <mergeCell ref="WOA1:WOI1"/>
    <mergeCell ref="WOJ1:WOR1"/>
    <mergeCell ref="WOS1:WPA1"/>
    <mergeCell ref="WPB1:WPJ1"/>
    <mergeCell ref="WPK1:WPS1"/>
    <mergeCell ref="WTF1:WTN1"/>
    <mergeCell ref="WTO1:WTW1"/>
    <mergeCell ref="WMH1:WMP1"/>
    <mergeCell ref="WMQ1:WMY1"/>
    <mergeCell ref="WMZ1:WNH1"/>
    <mergeCell ref="WNI1:WNQ1"/>
    <mergeCell ref="WNR1:WNZ1"/>
    <mergeCell ref="WKO1:WKW1"/>
    <mergeCell ref="WKX1:WLF1"/>
    <mergeCell ref="WLG1:WLO1"/>
    <mergeCell ref="WLP1:WLX1"/>
    <mergeCell ref="WLY1:WMG1"/>
    <mergeCell ref="WIV1:WJD1"/>
    <mergeCell ref="WJE1:WJM1"/>
    <mergeCell ref="WJN1:WJV1"/>
    <mergeCell ref="WJW1:WKE1"/>
    <mergeCell ref="WKF1:WKN1"/>
    <mergeCell ref="WHC1:WHK1"/>
    <mergeCell ref="WHL1:WHT1"/>
    <mergeCell ref="WHU1:WIC1"/>
    <mergeCell ref="WID1:WIL1"/>
    <mergeCell ref="WIM1:WIU1"/>
    <mergeCell ref="WFJ1:WFR1"/>
    <mergeCell ref="WFS1:WGA1"/>
    <mergeCell ref="WGB1:WGJ1"/>
    <mergeCell ref="WGK1:WGS1"/>
    <mergeCell ref="WGT1:WHB1"/>
    <mergeCell ref="WDQ1:WDY1"/>
    <mergeCell ref="WDZ1:WEH1"/>
    <mergeCell ref="WEI1:WEQ1"/>
    <mergeCell ref="WER1:WEZ1"/>
    <mergeCell ref="WFA1:WFI1"/>
    <mergeCell ref="WBX1:WCF1"/>
    <mergeCell ref="WCG1:WCO1"/>
    <mergeCell ref="WCP1:WCX1"/>
    <mergeCell ref="WCY1:WDG1"/>
    <mergeCell ref="WDH1:WDP1"/>
    <mergeCell ref="WAE1:WAM1"/>
    <mergeCell ref="WAN1:WAV1"/>
    <mergeCell ref="WAW1:WBE1"/>
    <mergeCell ref="WBF1:WBN1"/>
    <mergeCell ref="WBO1:WBW1"/>
    <mergeCell ref="VYL1:VYT1"/>
    <mergeCell ref="VYU1:VZC1"/>
    <mergeCell ref="VZD1:VZL1"/>
    <mergeCell ref="VZM1:VZU1"/>
    <mergeCell ref="VZV1:WAD1"/>
    <mergeCell ref="VWS1:VXA1"/>
    <mergeCell ref="VXB1:VXJ1"/>
    <mergeCell ref="VXK1:VXS1"/>
    <mergeCell ref="VXT1:VYB1"/>
    <mergeCell ref="VYC1:VYK1"/>
    <mergeCell ref="VUZ1:VVH1"/>
    <mergeCell ref="VVI1:VVQ1"/>
    <mergeCell ref="VVR1:VVZ1"/>
    <mergeCell ref="VWA1:VWI1"/>
    <mergeCell ref="VWJ1:VWR1"/>
    <mergeCell ref="VTG1:VTO1"/>
    <mergeCell ref="VTP1:VTX1"/>
    <mergeCell ref="VTY1:VUG1"/>
    <mergeCell ref="VUH1:VUP1"/>
    <mergeCell ref="VUQ1:VUY1"/>
    <mergeCell ref="VRN1:VRV1"/>
    <mergeCell ref="VRW1:VSE1"/>
    <mergeCell ref="VSF1:VSN1"/>
    <mergeCell ref="VSO1:VSW1"/>
    <mergeCell ref="VSX1:VTF1"/>
    <mergeCell ref="VPU1:VQC1"/>
    <mergeCell ref="VQD1:VQL1"/>
    <mergeCell ref="VQM1:VQU1"/>
    <mergeCell ref="VQV1:VRD1"/>
    <mergeCell ref="VRE1:VRM1"/>
    <mergeCell ref="VOB1:VOJ1"/>
    <mergeCell ref="VOK1:VOS1"/>
    <mergeCell ref="VOT1:VPB1"/>
    <mergeCell ref="VPC1:VPK1"/>
    <mergeCell ref="VPL1:VPT1"/>
    <mergeCell ref="VMI1:VMQ1"/>
    <mergeCell ref="VMR1:VMZ1"/>
    <mergeCell ref="VNA1:VNI1"/>
    <mergeCell ref="VNJ1:VNR1"/>
    <mergeCell ref="VNS1:VOA1"/>
    <mergeCell ref="VKP1:VKX1"/>
    <mergeCell ref="VKY1:VLG1"/>
    <mergeCell ref="VLH1:VLP1"/>
    <mergeCell ref="VLQ1:VLY1"/>
    <mergeCell ref="VLZ1:VMH1"/>
    <mergeCell ref="VIW1:VJE1"/>
    <mergeCell ref="VJF1:VJN1"/>
    <mergeCell ref="VJO1:VJW1"/>
    <mergeCell ref="VJX1:VKF1"/>
    <mergeCell ref="VKG1:VKO1"/>
    <mergeCell ref="VHD1:VHL1"/>
    <mergeCell ref="VHM1:VHU1"/>
    <mergeCell ref="VHV1:VID1"/>
    <mergeCell ref="VIE1:VIM1"/>
    <mergeCell ref="VIN1:VIV1"/>
    <mergeCell ref="VFK1:VFS1"/>
    <mergeCell ref="VFT1:VGB1"/>
    <mergeCell ref="VGC1:VGK1"/>
    <mergeCell ref="VGL1:VGT1"/>
    <mergeCell ref="VGU1:VHC1"/>
    <mergeCell ref="VDR1:VDZ1"/>
    <mergeCell ref="VEA1:VEI1"/>
    <mergeCell ref="VEJ1:VER1"/>
    <mergeCell ref="VES1:VFA1"/>
    <mergeCell ref="VFB1:VFJ1"/>
    <mergeCell ref="VBY1:VCG1"/>
    <mergeCell ref="VCH1:VCP1"/>
    <mergeCell ref="VCQ1:VCY1"/>
    <mergeCell ref="VCZ1:VDH1"/>
    <mergeCell ref="VDI1:VDQ1"/>
    <mergeCell ref="VAF1:VAN1"/>
    <mergeCell ref="VAO1:VAW1"/>
    <mergeCell ref="VAX1:VBF1"/>
    <mergeCell ref="VBG1:VBO1"/>
    <mergeCell ref="VBP1:VBX1"/>
    <mergeCell ref="UYM1:UYU1"/>
    <mergeCell ref="UYV1:UZD1"/>
    <mergeCell ref="UZE1:UZM1"/>
    <mergeCell ref="UZN1:UZV1"/>
    <mergeCell ref="UZW1:VAE1"/>
    <mergeCell ref="UWT1:UXB1"/>
    <mergeCell ref="UXC1:UXK1"/>
    <mergeCell ref="UXL1:UXT1"/>
    <mergeCell ref="UXU1:UYC1"/>
    <mergeCell ref="UYD1:UYL1"/>
    <mergeCell ref="UVA1:UVI1"/>
    <mergeCell ref="UVJ1:UVR1"/>
    <mergeCell ref="UVS1:UWA1"/>
    <mergeCell ref="UWB1:UWJ1"/>
    <mergeCell ref="UWK1:UWS1"/>
    <mergeCell ref="UTH1:UTP1"/>
    <mergeCell ref="UTQ1:UTY1"/>
    <mergeCell ref="UTZ1:UUH1"/>
    <mergeCell ref="UUI1:UUQ1"/>
    <mergeCell ref="UUR1:UUZ1"/>
    <mergeCell ref="URO1:URW1"/>
    <mergeCell ref="URX1:USF1"/>
    <mergeCell ref="USG1:USO1"/>
    <mergeCell ref="USP1:USX1"/>
    <mergeCell ref="USY1:UTG1"/>
    <mergeCell ref="UPV1:UQD1"/>
    <mergeCell ref="UQE1:UQM1"/>
    <mergeCell ref="UQN1:UQV1"/>
    <mergeCell ref="UQW1:URE1"/>
    <mergeCell ref="URF1:URN1"/>
    <mergeCell ref="UOC1:UOK1"/>
    <mergeCell ref="UOL1:UOT1"/>
    <mergeCell ref="UOU1:UPC1"/>
    <mergeCell ref="UPD1:UPL1"/>
    <mergeCell ref="UPM1:UPU1"/>
    <mergeCell ref="UMJ1:UMR1"/>
    <mergeCell ref="UMS1:UNA1"/>
    <mergeCell ref="UNB1:UNJ1"/>
    <mergeCell ref="UNK1:UNS1"/>
    <mergeCell ref="UNT1:UOB1"/>
    <mergeCell ref="UKQ1:UKY1"/>
    <mergeCell ref="UKZ1:ULH1"/>
    <mergeCell ref="ULI1:ULQ1"/>
    <mergeCell ref="ULR1:ULZ1"/>
    <mergeCell ref="UMA1:UMI1"/>
    <mergeCell ref="UIX1:UJF1"/>
    <mergeCell ref="UJG1:UJO1"/>
    <mergeCell ref="UJP1:UJX1"/>
    <mergeCell ref="UJY1:UKG1"/>
    <mergeCell ref="UKH1:UKP1"/>
    <mergeCell ref="UHE1:UHM1"/>
    <mergeCell ref="UHN1:UHV1"/>
    <mergeCell ref="UHW1:UIE1"/>
    <mergeCell ref="UIF1:UIN1"/>
    <mergeCell ref="UIO1:UIW1"/>
    <mergeCell ref="UFL1:UFT1"/>
    <mergeCell ref="UFU1:UGC1"/>
    <mergeCell ref="UGD1:UGL1"/>
    <mergeCell ref="UGM1:UGU1"/>
    <mergeCell ref="UGV1:UHD1"/>
    <mergeCell ref="UDS1:UEA1"/>
    <mergeCell ref="UEB1:UEJ1"/>
    <mergeCell ref="UEK1:UES1"/>
    <mergeCell ref="UET1:UFB1"/>
    <mergeCell ref="UFC1:UFK1"/>
    <mergeCell ref="UBZ1:UCH1"/>
    <mergeCell ref="UCI1:UCQ1"/>
    <mergeCell ref="UCR1:UCZ1"/>
    <mergeCell ref="UDA1:UDI1"/>
    <mergeCell ref="UDJ1:UDR1"/>
    <mergeCell ref="UAG1:UAO1"/>
    <mergeCell ref="UAP1:UAX1"/>
    <mergeCell ref="UAY1:UBG1"/>
    <mergeCell ref="UBH1:UBP1"/>
    <mergeCell ref="UBQ1:UBY1"/>
    <mergeCell ref="TYN1:TYV1"/>
    <mergeCell ref="TYW1:TZE1"/>
    <mergeCell ref="TZF1:TZN1"/>
    <mergeCell ref="TZO1:TZW1"/>
    <mergeCell ref="TZX1:UAF1"/>
    <mergeCell ref="TWU1:TXC1"/>
    <mergeCell ref="TXD1:TXL1"/>
    <mergeCell ref="TXM1:TXU1"/>
    <mergeCell ref="TXV1:TYD1"/>
    <mergeCell ref="TYE1:TYM1"/>
    <mergeCell ref="TVB1:TVJ1"/>
    <mergeCell ref="TVK1:TVS1"/>
    <mergeCell ref="TVT1:TWB1"/>
    <mergeCell ref="TWC1:TWK1"/>
    <mergeCell ref="TWL1:TWT1"/>
    <mergeCell ref="TTI1:TTQ1"/>
    <mergeCell ref="TTR1:TTZ1"/>
    <mergeCell ref="TUA1:TUI1"/>
    <mergeCell ref="TUJ1:TUR1"/>
    <mergeCell ref="TUS1:TVA1"/>
    <mergeCell ref="TRP1:TRX1"/>
    <mergeCell ref="TRY1:TSG1"/>
    <mergeCell ref="TSH1:TSP1"/>
    <mergeCell ref="TSQ1:TSY1"/>
    <mergeCell ref="TSZ1:TTH1"/>
    <mergeCell ref="TPW1:TQE1"/>
    <mergeCell ref="TQF1:TQN1"/>
    <mergeCell ref="TQO1:TQW1"/>
    <mergeCell ref="TQX1:TRF1"/>
    <mergeCell ref="TRG1:TRO1"/>
    <mergeCell ref="TOD1:TOL1"/>
    <mergeCell ref="TOM1:TOU1"/>
    <mergeCell ref="TOV1:TPD1"/>
    <mergeCell ref="TPE1:TPM1"/>
    <mergeCell ref="TPN1:TPV1"/>
    <mergeCell ref="TMK1:TMS1"/>
    <mergeCell ref="TMT1:TNB1"/>
    <mergeCell ref="TNC1:TNK1"/>
    <mergeCell ref="TNL1:TNT1"/>
    <mergeCell ref="TNU1:TOC1"/>
    <mergeCell ref="TKR1:TKZ1"/>
    <mergeCell ref="TLA1:TLI1"/>
    <mergeCell ref="TLJ1:TLR1"/>
    <mergeCell ref="TLS1:TMA1"/>
    <mergeCell ref="TMB1:TMJ1"/>
    <mergeCell ref="TIY1:TJG1"/>
    <mergeCell ref="TJH1:TJP1"/>
    <mergeCell ref="TJQ1:TJY1"/>
    <mergeCell ref="TJZ1:TKH1"/>
    <mergeCell ref="TKI1:TKQ1"/>
    <mergeCell ref="THF1:THN1"/>
    <mergeCell ref="THO1:THW1"/>
    <mergeCell ref="THX1:TIF1"/>
    <mergeCell ref="TIG1:TIO1"/>
    <mergeCell ref="TIP1:TIX1"/>
    <mergeCell ref="TFM1:TFU1"/>
    <mergeCell ref="TFV1:TGD1"/>
    <mergeCell ref="TGE1:TGM1"/>
    <mergeCell ref="TGN1:TGV1"/>
    <mergeCell ref="TGW1:THE1"/>
    <mergeCell ref="TDT1:TEB1"/>
    <mergeCell ref="TEC1:TEK1"/>
    <mergeCell ref="TEL1:TET1"/>
    <mergeCell ref="TEU1:TFC1"/>
    <mergeCell ref="TFD1:TFL1"/>
    <mergeCell ref="TCA1:TCI1"/>
    <mergeCell ref="TCJ1:TCR1"/>
    <mergeCell ref="TCS1:TDA1"/>
    <mergeCell ref="TDB1:TDJ1"/>
    <mergeCell ref="TDK1:TDS1"/>
    <mergeCell ref="TAH1:TAP1"/>
    <mergeCell ref="TAQ1:TAY1"/>
    <mergeCell ref="TAZ1:TBH1"/>
    <mergeCell ref="TBI1:TBQ1"/>
    <mergeCell ref="TBR1:TBZ1"/>
    <mergeCell ref="SYO1:SYW1"/>
    <mergeCell ref="SYX1:SZF1"/>
    <mergeCell ref="SZG1:SZO1"/>
    <mergeCell ref="SZP1:SZX1"/>
    <mergeCell ref="SZY1:TAG1"/>
    <mergeCell ref="SWV1:SXD1"/>
    <mergeCell ref="SXE1:SXM1"/>
    <mergeCell ref="SXN1:SXV1"/>
    <mergeCell ref="SXW1:SYE1"/>
    <mergeCell ref="SYF1:SYN1"/>
    <mergeCell ref="SVC1:SVK1"/>
    <mergeCell ref="SVL1:SVT1"/>
    <mergeCell ref="SVU1:SWC1"/>
    <mergeCell ref="SWD1:SWL1"/>
    <mergeCell ref="SWM1:SWU1"/>
    <mergeCell ref="STJ1:STR1"/>
    <mergeCell ref="STS1:SUA1"/>
    <mergeCell ref="SUB1:SUJ1"/>
    <mergeCell ref="SUK1:SUS1"/>
    <mergeCell ref="SUT1:SVB1"/>
    <mergeCell ref="SRQ1:SRY1"/>
    <mergeCell ref="SRZ1:SSH1"/>
    <mergeCell ref="SSI1:SSQ1"/>
    <mergeCell ref="SSR1:SSZ1"/>
    <mergeCell ref="STA1:STI1"/>
    <mergeCell ref="SPX1:SQF1"/>
    <mergeCell ref="SQG1:SQO1"/>
    <mergeCell ref="SQP1:SQX1"/>
    <mergeCell ref="SQY1:SRG1"/>
    <mergeCell ref="SRH1:SRP1"/>
    <mergeCell ref="SOE1:SOM1"/>
    <mergeCell ref="SON1:SOV1"/>
    <mergeCell ref="SOW1:SPE1"/>
    <mergeCell ref="SPF1:SPN1"/>
    <mergeCell ref="SPO1:SPW1"/>
    <mergeCell ref="SML1:SMT1"/>
    <mergeCell ref="SMU1:SNC1"/>
    <mergeCell ref="SND1:SNL1"/>
    <mergeCell ref="SNM1:SNU1"/>
    <mergeCell ref="SNV1:SOD1"/>
    <mergeCell ref="SKS1:SLA1"/>
    <mergeCell ref="SLB1:SLJ1"/>
    <mergeCell ref="SLK1:SLS1"/>
    <mergeCell ref="SLT1:SMB1"/>
    <mergeCell ref="SMC1:SMK1"/>
    <mergeCell ref="SIZ1:SJH1"/>
    <mergeCell ref="SJI1:SJQ1"/>
    <mergeCell ref="SJR1:SJZ1"/>
    <mergeCell ref="SKA1:SKI1"/>
    <mergeCell ref="SKJ1:SKR1"/>
    <mergeCell ref="SHG1:SHO1"/>
    <mergeCell ref="SHP1:SHX1"/>
    <mergeCell ref="SHY1:SIG1"/>
    <mergeCell ref="SIH1:SIP1"/>
    <mergeCell ref="SIQ1:SIY1"/>
    <mergeCell ref="SFN1:SFV1"/>
    <mergeCell ref="SFW1:SGE1"/>
    <mergeCell ref="SGF1:SGN1"/>
    <mergeCell ref="SGO1:SGW1"/>
    <mergeCell ref="SGX1:SHF1"/>
    <mergeCell ref="SDU1:SEC1"/>
    <mergeCell ref="SED1:SEL1"/>
    <mergeCell ref="SEM1:SEU1"/>
    <mergeCell ref="SEV1:SFD1"/>
    <mergeCell ref="SFE1:SFM1"/>
    <mergeCell ref="SCB1:SCJ1"/>
    <mergeCell ref="SCK1:SCS1"/>
    <mergeCell ref="SCT1:SDB1"/>
    <mergeCell ref="SDC1:SDK1"/>
    <mergeCell ref="SDL1:SDT1"/>
    <mergeCell ref="SAI1:SAQ1"/>
    <mergeCell ref="SAR1:SAZ1"/>
    <mergeCell ref="SBA1:SBI1"/>
    <mergeCell ref="SBJ1:SBR1"/>
    <mergeCell ref="SBS1:SCA1"/>
    <mergeCell ref="RYP1:RYX1"/>
    <mergeCell ref="RYY1:RZG1"/>
    <mergeCell ref="RZH1:RZP1"/>
    <mergeCell ref="RZQ1:RZY1"/>
    <mergeCell ref="RZZ1:SAH1"/>
    <mergeCell ref="RWW1:RXE1"/>
    <mergeCell ref="RXF1:RXN1"/>
    <mergeCell ref="RXO1:RXW1"/>
    <mergeCell ref="RXX1:RYF1"/>
    <mergeCell ref="RYG1:RYO1"/>
    <mergeCell ref="RVD1:RVL1"/>
    <mergeCell ref="RVM1:RVU1"/>
    <mergeCell ref="RVV1:RWD1"/>
    <mergeCell ref="RWE1:RWM1"/>
    <mergeCell ref="RWN1:RWV1"/>
    <mergeCell ref="RTK1:RTS1"/>
    <mergeCell ref="RTT1:RUB1"/>
    <mergeCell ref="RUC1:RUK1"/>
    <mergeCell ref="RUL1:RUT1"/>
    <mergeCell ref="RUU1:RVC1"/>
    <mergeCell ref="RRR1:RRZ1"/>
    <mergeCell ref="RSA1:RSI1"/>
    <mergeCell ref="RSJ1:RSR1"/>
    <mergeCell ref="RSS1:RTA1"/>
    <mergeCell ref="RTB1:RTJ1"/>
    <mergeCell ref="RPY1:RQG1"/>
    <mergeCell ref="RQH1:RQP1"/>
    <mergeCell ref="RQQ1:RQY1"/>
    <mergeCell ref="RQZ1:RRH1"/>
    <mergeCell ref="RRI1:RRQ1"/>
    <mergeCell ref="ROF1:RON1"/>
    <mergeCell ref="ROO1:ROW1"/>
    <mergeCell ref="ROX1:RPF1"/>
    <mergeCell ref="RPG1:RPO1"/>
    <mergeCell ref="RPP1:RPX1"/>
    <mergeCell ref="RMM1:RMU1"/>
    <mergeCell ref="RMV1:RND1"/>
    <mergeCell ref="RNE1:RNM1"/>
    <mergeCell ref="RNN1:RNV1"/>
    <mergeCell ref="RNW1:ROE1"/>
    <mergeCell ref="RKT1:RLB1"/>
    <mergeCell ref="RLC1:RLK1"/>
    <mergeCell ref="RLL1:RLT1"/>
    <mergeCell ref="RLU1:RMC1"/>
    <mergeCell ref="RMD1:RML1"/>
    <mergeCell ref="RJA1:RJI1"/>
    <mergeCell ref="RJJ1:RJR1"/>
    <mergeCell ref="RJS1:RKA1"/>
    <mergeCell ref="RKB1:RKJ1"/>
    <mergeCell ref="RKK1:RKS1"/>
    <mergeCell ref="RHH1:RHP1"/>
    <mergeCell ref="RHQ1:RHY1"/>
    <mergeCell ref="RHZ1:RIH1"/>
    <mergeCell ref="RII1:RIQ1"/>
    <mergeCell ref="RIR1:RIZ1"/>
    <mergeCell ref="RFO1:RFW1"/>
    <mergeCell ref="RFX1:RGF1"/>
    <mergeCell ref="RGG1:RGO1"/>
    <mergeCell ref="RGP1:RGX1"/>
    <mergeCell ref="RGY1:RHG1"/>
    <mergeCell ref="RDV1:RED1"/>
    <mergeCell ref="REE1:REM1"/>
    <mergeCell ref="REN1:REV1"/>
    <mergeCell ref="REW1:RFE1"/>
    <mergeCell ref="RFF1:RFN1"/>
    <mergeCell ref="RCC1:RCK1"/>
    <mergeCell ref="RCL1:RCT1"/>
    <mergeCell ref="RCU1:RDC1"/>
    <mergeCell ref="RDD1:RDL1"/>
    <mergeCell ref="RDM1:RDU1"/>
    <mergeCell ref="RAJ1:RAR1"/>
    <mergeCell ref="RAS1:RBA1"/>
    <mergeCell ref="RBB1:RBJ1"/>
    <mergeCell ref="RBK1:RBS1"/>
    <mergeCell ref="RBT1:RCB1"/>
    <mergeCell ref="QYQ1:QYY1"/>
    <mergeCell ref="QYZ1:QZH1"/>
    <mergeCell ref="QZI1:QZQ1"/>
    <mergeCell ref="QZR1:QZZ1"/>
    <mergeCell ref="RAA1:RAI1"/>
    <mergeCell ref="QWX1:QXF1"/>
    <mergeCell ref="QXG1:QXO1"/>
    <mergeCell ref="QXP1:QXX1"/>
    <mergeCell ref="QXY1:QYG1"/>
    <mergeCell ref="QYH1:QYP1"/>
    <mergeCell ref="QVE1:QVM1"/>
    <mergeCell ref="QVN1:QVV1"/>
    <mergeCell ref="QVW1:QWE1"/>
    <mergeCell ref="QWF1:QWN1"/>
    <mergeCell ref="QWO1:QWW1"/>
    <mergeCell ref="QTL1:QTT1"/>
    <mergeCell ref="QTU1:QUC1"/>
    <mergeCell ref="QUD1:QUL1"/>
    <mergeCell ref="QUM1:QUU1"/>
    <mergeCell ref="QUV1:QVD1"/>
    <mergeCell ref="QRS1:QSA1"/>
    <mergeCell ref="QSB1:QSJ1"/>
    <mergeCell ref="QSK1:QSS1"/>
    <mergeCell ref="QST1:QTB1"/>
    <mergeCell ref="QTC1:QTK1"/>
    <mergeCell ref="QPZ1:QQH1"/>
    <mergeCell ref="QQI1:QQQ1"/>
    <mergeCell ref="QQR1:QQZ1"/>
    <mergeCell ref="QRA1:QRI1"/>
    <mergeCell ref="QRJ1:QRR1"/>
    <mergeCell ref="QOG1:QOO1"/>
    <mergeCell ref="QOP1:QOX1"/>
    <mergeCell ref="QOY1:QPG1"/>
    <mergeCell ref="QPH1:QPP1"/>
    <mergeCell ref="QPQ1:QPY1"/>
    <mergeCell ref="QMN1:QMV1"/>
    <mergeCell ref="QMW1:QNE1"/>
    <mergeCell ref="QNF1:QNN1"/>
    <mergeCell ref="QNO1:QNW1"/>
    <mergeCell ref="QNX1:QOF1"/>
    <mergeCell ref="QKU1:QLC1"/>
    <mergeCell ref="QLD1:QLL1"/>
    <mergeCell ref="QLM1:QLU1"/>
    <mergeCell ref="QLV1:QMD1"/>
    <mergeCell ref="QME1:QMM1"/>
    <mergeCell ref="QJB1:QJJ1"/>
    <mergeCell ref="QJK1:QJS1"/>
    <mergeCell ref="QJT1:QKB1"/>
    <mergeCell ref="QKC1:QKK1"/>
    <mergeCell ref="QKL1:QKT1"/>
    <mergeCell ref="QHI1:QHQ1"/>
    <mergeCell ref="QHR1:QHZ1"/>
    <mergeCell ref="QIA1:QII1"/>
    <mergeCell ref="QIJ1:QIR1"/>
    <mergeCell ref="QIS1:QJA1"/>
    <mergeCell ref="QFP1:QFX1"/>
    <mergeCell ref="QFY1:QGG1"/>
    <mergeCell ref="QGH1:QGP1"/>
    <mergeCell ref="QGQ1:QGY1"/>
    <mergeCell ref="QGZ1:QHH1"/>
    <mergeCell ref="QDW1:QEE1"/>
    <mergeCell ref="QEF1:QEN1"/>
    <mergeCell ref="QEO1:QEW1"/>
    <mergeCell ref="QEX1:QFF1"/>
    <mergeCell ref="QFG1:QFO1"/>
    <mergeCell ref="QCD1:QCL1"/>
    <mergeCell ref="QCM1:QCU1"/>
    <mergeCell ref="QCV1:QDD1"/>
    <mergeCell ref="QDE1:QDM1"/>
    <mergeCell ref="QDN1:QDV1"/>
    <mergeCell ref="QAK1:QAS1"/>
    <mergeCell ref="QAT1:QBB1"/>
    <mergeCell ref="QBC1:QBK1"/>
    <mergeCell ref="QBL1:QBT1"/>
    <mergeCell ref="QBU1:QCC1"/>
    <mergeCell ref="PYR1:PYZ1"/>
    <mergeCell ref="PZA1:PZI1"/>
    <mergeCell ref="PZJ1:PZR1"/>
    <mergeCell ref="PZS1:QAA1"/>
    <mergeCell ref="QAB1:QAJ1"/>
    <mergeCell ref="PWY1:PXG1"/>
    <mergeCell ref="PXH1:PXP1"/>
    <mergeCell ref="PXQ1:PXY1"/>
    <mergeCell ref="PXZ1:PYH1"/>
    <mergeCell ref="PYI1:PYQ1"/>
    <mergeCell ref="PVF1:PVN1"/>
    <mergeCell ref="PVO1:PVW1"/>
    <mergeCell ref="PVX1:PWF1"/>
    <mergeCell ref="PWG1:PWO1"/>
    <mergeCell ref="PWP1:PWX1"/>
    <mergeCell ref="PTM1:PTU1"/>
    <mergeCell ref="PTV1:PUD1"/>
    <mergeCell ref="PUE1:PUM1"/>
    <mergeCell ref="PUN1:PUV1"/>
    <mergeCell ref="PUW1:PVE1"/>
    <mergeCell ref="PRT1:PSB1"/>
    <mergeCell ref="PSC1:PSK1"/>
    <mergeCell ref="PSL1:PST1"/>
    <mergeCell ref="PSU1:PTC1"/>
    <mergeCell ref="PTD1:PTL1"/>
    <mergeCell ref="PQA1:PQI1"/>
    <mergeCell ref="PQJ1:PQR1"/>
    <mergeCell ref="PQS1:PRA1"/>
    <mergeCell ref="PRB1:PRJ1"/>
    <mergeCell ref="PRK1:PRS1"/>
    <mergeCell ref="POH1:POP1"/>
    <mergeCell ref="POQ1:POY1"/>
    <mergeCell ref="POZ1:PPH1"/>
    <mergeCell ref="PPI1:PPQ1"/>
    <mergeCell ref="PPR1:PPZ1"/>
    <mergeCell ref="PMO1:PMW1"/>
    <mergeCell ref="PMX1:PNF1"/>
    <mergeCell ref="PNG1:PNO1"/>
    <mergeCell ref="PNP1:PNX1"/>
    <mergeCell ref="PNY1:POG1"/>
    <mergeCell ref="PKV1:PLD1"/>
    <mergeCell ref="PLE1:PLM1"/>
    <mergeCell ref="PLN1:PLV1"/>
    <mergeCell ref="PLW1:PME1"/>
    <mergeCell ref="PMF1:PMN1"/>
    <mergeCell ref="PJC1:PJK1"/>
    <mergeCell ref="PJL1:PJT1"/>
    <mergeCell ref="PJU1:PKC1"/>
    <mergeCell ref="PKD1:PKL1"/>
    <mergeCell ref="PKM1:PKU1"/>
    <mergeCell ref="PHJ1:PHR1"/>
    <mergeCell ref="PHS1:PIA1"/>
    <mergeCell ref="PIB1:PIJ1"/>
    <mergeCell ref="PIK1:PIS1"/>
    <mergeCell ref="PIT1:PJB1"/>
    <mergeCell ref="PFQ1:PFY1"/>
    <mergeCell ref="PFZ1:PGH1"/>
    <mergeCell ref="PGI1:PGQ1"/>
    <mergeCell ref="PGR1:PGZ1"/>
    <mergeCell ref="PHA1:PHI1"/>
    <mergeCell ref="PDX1:PEF1"/>
    <mergeCell ref="PEG1:PEO1"/>
    <mergeCell ref="PEP1:PEX1"/>
    <mergeCell ref="PEY1:PFG1"/>
    <mergeCell ref="PFH1:PFP1"/>
    <mergeCell ref="PCE1:PCM1"/>
    <mergeCell ref="PCN1:PCV1"/>
    <mergeCell ref="PCW1:PDE1"/>
    <mergeCell ref="PDF1:PDN1"/>
    <mergeCell ref="PDO1:PDW1"/>
    <mergeCell ref="PAL1:PAT1"/>
    <mergeCell ref="PAU1:PBC1"/>
    <mergeCell ref="PBD1:PBL1"/>
    <mergeCell ref="PBM1:PBU1"/>
    <mergeCell ref="PBV1:PCD1"/>
    <mergeCell ref="OYS1:OZA1"/>
    <mergeCell ref="OZB1:OZJ1"/>
    <mergeCell ref="OZK1:OZS1"/>
    <mergeCell ref="OZT1:PAB1"/>
    <mergeCell ref="PAC1:PAK1"/>
    <mergeCell ref="OWZ1:OXH1"/>
    <mergeCell ref="OXI1:OXQ1"/>
    <mergeCell ref="OXR1:OXZ1"/>
    <mergeCell ref="OYA1:OYI1"/>
    <mergeCell ref="OYJ1:OYR1"/>
    <mergeCell ref="OVG1:OVO1"/>
    <mergeCell ref="OVP1:OVX1"/>
    <mergeCell ref="OVY1:OWG1"/>
    <mergeCell ref="OWH1:OWP1"/>
    <mergeCell ref="OWQ1:OWY1"/>
    <mergeCell ref="OTN1:OTV1"/>
    <mergeCell ref="OTW1:OUE1"/>
    <mergeCell ref="OUF1:OUN1"/>
    <mergeCell ref="OUO1:OUW1"/>
    <mergeCell ref="OUX1:OVF1"/>
    <mergeCell ref="ORU1:OSC1"/>
    <mergeCell ref="OSD1:OSL1"/>
    <mergeCell ref="OSM1:OSU1"/>
    <mergeCell ref="OSV1:OTD1"/>
    <mergeCell ref="OTE1:OTM1"/>
    <mergeCell ref="OQB1:OQJ1"/>
    <mergeCell ref="OQK1:OQS1"/>
    <mergeCell ref="OQT1:ORB1"/>
    <mergeCell ref="ORC1:ORK1"/>
    <mergeCell ref="ORL1:ORT1"/>
    <mergeCell ref="OOI1:OOQ1"/>
    <mergeCell ref="OOR1:OOZ1"/>
    <mergeCell ref="OPA1:OPI1"/>
    <mergeCell ref="OPJ1:OPR1"/>
    <mergeCell ref="OPS1:OQA1"/>
    <mergeCell ref="OMP1:OMX1"/>
    <mergeCell ref="OMY1:ONG1"/>
    <mergeCell ref="ONH1:ONP1"/>
    <mergeCell ref="ONQ1:ONY1"/>
    <mergeCell ref="ONZ1:OOH1"/>
    <mergeCell ref="OKW1:OLE1"/>
    <mergeCell ref="OLF1:OLN1"/>
    <mergeCell ref="OLO1:OLW1"/>
    <mergeCell ref="OLX1:OMF1"/>
    <mergeCell ref="OMG1:OMO1"/>
    <mergeCell ref="OJD1:OJL1"/>
    <mergeCell ref="OJM1:OJU1"/>
    <mergeCell ref="OJV1:OKD1"/>
    <mergeCell ref="OKE1:OKM1"/>
    <mergeCell ref="OKN1:OKV1"/>
    <mergeCell ref="OHK1:OHS1"/>
    <mergeCell ref="OHT1:OIB1"/>
    <mergeCell ref="OIC1:OIK1"/>
    <mergeCell ref="OIL1:OIT1"/>
    <mergeCell ref="OIU1:OJC1"/>
    <mergeCell ref="OFR1:OFZ1"/>
    <mergeCell ref="OGA1:OGI1"/>
    <mergeCell ref="OGJ1:OGR1"/>
    <mergeCell ref="OGS1:OHA1"/>
    <mergeCell ref="OHB1:OHJ1"/>
    <mergeCell ref="ODY1:OEG1"/>
    <mergeCell ref="OEH1:OEP1"/>
    <mergeCell ref="OEQ1:OEY1"/>
    <mergeCell ref="OEZ1:OFH1"/>
    <mergeCell ref="OFI1:OFQ1"/>
    <mergeCell ref="OCF1:OCN1"/>
    <mergeCell ref="OCO1:OCW1"/>
    <mergeCell ref="OCX1:ODF1"/>
    <mergeCell ref="ODG1:ODO1"/>
    <mergeCell ref="ODP1:ODX1"/>
    <mergeCell ref="OAM1:OAU1"/>
    <mergeCell ref="OAV1:OBD1"/>
    <mergeCell ref="OBE1:OBM1"/>
    <mergeCell ref="OBN1:OBV1"/>
    <mergeCell ref="OBW1:OCE1"/>
    <mergeCell ref="NYT1:NZB1"/>
    <mergeCell ref="NZC1:NZK1"/>
    <mergeCell ref="NZL1:NZT1"/>
    <mergeCell ref="NZU1:OAC1"/>
    <mergeCell ref="OAD1:OAL1"/>
    <mergeCell ref="NXA1:NXI1"/>
    <mergeCell ref="NXJ1:NXR1"/>
    <mergeCell ref="NXS1:NYA1"/>
    <mergeCell ref="NYB1:NYJ1"/>
    <mergeCell ref="NYK1:NYS1"/>
    <mergeCell ref="NVH1:NVP1"/>
    <mergeCell ref="NVQ1:NVY1"/>
    <mergeCell ref="NVZ1:NWH1"/>
    <mergeCell ref="NWI1:NWQ1"/>
    <mergeCell ref="NWR1:NWZ1"/>
    <mergeCell ref="NTO1:NTW1"/>
    <mergeCell ref="NTX1:NUF1"/>
    <mergeCell ref="NUG1:NUO1"/>
    <mergeCell ref="NUP1:NUX1"/>
    <mergeCell ref="NUY1:NVG1"/>
    <mergeCell ref="NRV1:NSD1"/>
    <mergeCell ref="NSE1:NSM1"/>
    <mergeCell ref="NSN1:NSV1"/>
    <mergeCell ref="NSW1:NTE1"/>
    <mergeCell ref="NTF1:NTN1"/>
    <mergeCell ref="NQC1:NQK1"/>
    <mergeCell ref="NQL1:NQT1"/>
    <mergeCell ref="NQU1:NRC1"/>
    <mergeCell ref="NRD1:NRL1"/>
    <mergeCell ref="NRM1:NRU1"/>
    <mergeCell ref="NOJ1:NOR1"/>
    <mergeCell ref="NOS1:NPA1"/>
    <mergeCell ref="NPB1:NPJ1"/>
    <mergeCell ref="NPK1:NPS1"/>
    <mergeCell ref="NPT1:NQB1"/>
    <mergeCell ref="NMQ1:NMY1"/>
    <mergeCell ref="NMZ1:NNH1"/>
    <mergeCell ref="NNI1:NNQ1"/>
    <mergeCell ref="NNR1:NNZ1"/>
    <mergeCell ref="NOA1:NOI1"/>
    <mergeCell ref="NKX1:NLF1"/>
    <mergeCell ref="NLG1:NLO1"/>
    <mergeCell ref="NLP1:NLX1"/>
    <mergeCell ref="NLY1:NMG1"/>
    <mergeCell ref="NMH1:NMP1"/>
    <mergeCell ref="NJE1:NJM1"/>
    <mergeCell ref="NJN1:NJV1"/>
    <mergeCell ref="NJW1:NKE1"/>
    <mergeCell ref="NKF1:NKN1"/>
    <mergeCell ref="NKO1:NKW1"/>
    <mergeCell ref="NHL1:NHT1"/>
    <mergeCell ref="NHU1:NIC1"/>
    <mergeCell ref="NID1:NIL1"/>
    <mergeCell ref="NIM1:NIU1"/>
    <mergeCell ref="NIV1:NJD1"/>
    <mergeCell ref="NFS1:NGA1"/>
    <mergeCell ref="NGB1:NGJ1"/>
    <mergeCell ref="NGK1:NGS1"/>
    <mergeCell ref="NGT1:NHB1"/>
    <mergeCell ref="NHC1:NHK1"/>
    <mergeCell ref="NDZ1:NEH1"/>
    <mergeCell ref="NEI1:NEQ1"/>
    <mergeCell ref="NER1:NEZ1"/>
    <mergeCell ref="NFA1:NFI1"/>
    <mergeCell ref="NFJ1:NFR1"/>
    <mergeCell ref="NCG1:NCO1"/>
    <mergeCell ref="NCP1:NCX1"/>
    <mergeCell ref="NCY1:NDG1"/>
    <mergeCell ref="NDH1:NDP1"/>
    <mergeCell ref="NDQ1:NDY1"/>
    <mergeCell ref="NAN1:NAV1"/>
    <mergeCell ref="NAW1:NBE1"/>
    <mergeCell ref="NBF1:NBN1"/>
    <mergeCell ref="NBO1:NBW1"/>
    <mergeCell ref="NBX1:NCF1"/>
    <mergeCell ref="MYU1:MZC1"/>
    <mergeCell ref="MZD1:MZL1"/>
    <mergeCell ref="MZM1:MZU1"/>
    <mergeCell ref="MZV1:NAD1"/>
    <mergeCell ref="NAE1:NAM1"/>
    <mergeCell ref="MXB1:MXJ1"/>
    <mergeCell ref="MXK1:MXS1"/>
    <mergeCell ref="MXT1:MYB1"/>
    <mergeCell ref="MYC1:MYK1"/>
    <mergeCell ref="MYL1:MYT1"/>
    <mergeCell ref="MVI1:MVQ1"/>
    <mergeCell ref="MVR1:MVZ1"/>
    <mergeCell ref="MWA1:MWI1"/>
    <mergeCell ref="MWJ1:MWR1"/>
    <mergeCell ref="MWS1:MXA1"/>
    <mergeCell ref="MTP1:MTX1"/>
    <mergeCell ref="MTY1:MUG1"/>
    <mergeCell ref="MUH1:MUP1"/>
    <mergeCell ref="MUQ1:MUY1"/>
    <mergeCell ref="MUZ1:MVH1"/>
    <mergeCell ref="MRW1:MSE1"/>
    <mergeCell ref="MSF1:MSN1"/>
    <mergeCell ref="MSO1:MSW1"/>
    <mergeCell ref="MSX1:MTF1"/>
    <mergeCell ref="MTG1:MTO1"/>
    <mergeCell ref="MQD1:MQL1"/>
    <mergeCell ref="MQM1:MQU1"/>
    <mergeCell ref="MQV1:MRD1"/>
    <mergeCell ref="MRE1:MRM1"/>
    <mergeCell ref="MRN1:MRV1"/>
    <mergeCell ref="MOK1:MOS1"/>
    <mergeCell ref="MOT1:MPB1"/>
    <mergeCell ref="MPC1:MPK1"/>
    <mergeCell ref="MPL1:MPT1"/>
    <mergeCell ref="MPU1:MQC1"/>
    <mergeCell ref="MMR1:MMZ1"/>
    <mergeCell ref="MNA1:MNI1"/>
    <mergeCell ref="MNJ1:MNR1"/>
    <mergeCell ref="MNS1:MOA1"/>
    <mergeCell ref="MOB1:MOJ1"/>
    <mergeCell ref="MKY1:MLG1"/>
    <mergeCell ref="MLH1:MLP1"/>
    <mergeCell ref="MLQ1:MLY1"/>
    <mergeCell ref="MLZ1:MMH1"/>
    <mergeCell ref="MMI1:MMQ1"/>
    <mergeCell ref="MJF1:MJN1"/>
    <mergeCell ref="MJO1:MJW1"/>
    <mergeCell ref="MJX1:MKF1"/>
    <mergeCell ref="MKG1:MKO1"/>
    <mergeCell ref="MKP1:MKX1"/>
    <mergeCell ref="MHM1:MHU1"/>
    <mergeCell ref="MHV1:MID1"/>
    <mergeCell ref="MIE1:MIM1"/>
    <mergeCell ref="MIN1:MIV1"/>
    <mergeCell ref="MIW1:MJE1"/>
    <mergeCell ref="MFT1:MGB1"/>
    <mergeCell ref="MGC1:MGK1"/>
    <mergeCell ref="MGL1:MGT1"/>
    <mergeCell ref="MGU1:MHC1"/>
    <mergeCell ref="MHD1:MHL1"/>
    <mergeCell ref="MEA1:MEI1"/>
    <mergeCell ref="MEJ1:MER1"/>
    <mergeCell ref="MES1:MFA1"/>
    <mergeCell ref="MFB1:MFJ1"/>
    <mergeCell ref="MFK1:MFS1"/>
    <mergeCell ref="MCH1:MCP1"/>
    <mergeCell ref="MCQ1:MCY1"/>
    <mergeCell ref="MCZ1:MDH1"/>
    <mergeCell ref="MDI1:MDQ1"/>
    <mergeCell ref="MDR1:MDZ1"/>
    <mergeCell ref="MAO1:MAW1"/>
    <mergeCell ref="MAX1:MBF1"/>
    <mergeCell ref="MBG1:MBO1"/>
    <mergeCell ref="MBP1:MBX1"/>
    <mergeCell ref="MBY1:MCG1"/>
    <mergeCell ref="LYV1:LZD1"/>
    <mergeCell ref="LZE1:LZM1"/>
    <mergeCell ref="LZN1:LZV1"/>
    <mergeCell ref="LZW1:MAE1"/>
    <mergeCell ref="MAF1:MAN1"/>
    <mergeCell ref="LXC1:LXK1"/>
    <mergeCell ref="LXL1:LXT1"/>
    <mergeCell ref="LXU1:LYC1"/>
    <mergeCell ref="LYD1:LYL1"/>
    <mergeCell ref="LYM1:LYU1"/>
    <mergeCell ref="LVJ1:LVR1"/>
    <mergeCell ref="LVS1:LWA1"/>
    <mergeCell ref="LWB1:LWJ1"/>
    <mergeCell ref="LWK1:LWS1"/>
    <mergeCell ref="LWT1:LXB1"/>
    <mergeCell ref="LTQ1:LTY1"/>
    <mergeCell ref="LTZ1:LUH1"/>
    <mergeCell ref="LUI1:LUQ1"/>
    <mergeCell ref="LUR1:LUZ1"/>
    <mergeCell ref="LVA1:LVI1"/>
    <mergeCell ref="LRX1:LSF1"/>
    <mergeCell ref="LSG1:LSO1"/>
    <mergeCell ref="LSP1:LSX1"/>
    <mergeCell ref="LSY1:LTG1"/>
    <mergeCell ref="LTH1:LTP1"/>
    <mergeCell ref="LQE1:LQM1"/>
    <mergeCell ref="LQN1:LQV1"/>
    <mergeCell ref="LQW1:LRE1"/>
    <mergeCell ref="LRF1:LRN1"/>
    <mergeCell ref="LRO1:LRW1"/>
    <mergeCell ref="LOL1:LOT1"/>
    <mergeCell ref="LOU1:LPC1"/>
    <mergeCell ref="LPD1:LPL1"/>
    <mergeCell ref="LPM1:LPU1"/>
    <mergeCell ref="LPV1:LQD1"/>
    <mergeCell ref="LMS1:LNA1"/>
    <mergeCell ref="LNB1:LNJ1"/>
    <mergeCell ref="LNK1:LNS1"/>
    <mergeCell ref="LNT1:LOB1"/>
    <mergeCell ref="LOC1:LOK1"/>
    <mergeCell ref="LKZ1:LLH1"/>
    <mergeCell ref="LLI1:LLQ1"/>
    <mergeCell ref="LLR1:LLZ1"/>
    <mergeCell ref="LMA1:LMI1"/>
    <mergeCell ref="LMJ1:LMR1"/>
    <mergeCell ref="LJG1:LJO1"/>
    <mergeCell ref="LJP1:LJX1"/>
    <mergeCell ref="LJY1:LKG1"/>
    <mergeCell ref="LKH1:LKP1"/>
    <mergeCell ref="LKQ1:LKY1"/>
    <mergeCell ref="LHN1:LHV1"/>
    <mergeCell ref="LHW1:LIE1"/>
    <mergeCell ref="LIF1:LIN1"/>
    <mergeCell ref="LIO1:LIW1"/>
    <mergeCell ref="LIX1:LJF1"/>
    <mergeCell ref="LFU1:LGC1"/>
    <mergeCell ref="LGD1:LGL1"/>
    <mergeCell ref="LGM1:LGU1"/>
    <mergeCell ref="LGV1:LHD1"/>
    <mergeCell ref="LHE1:LHM1"/>
    <mergeCell ref="LEB1:LEJ1"/>
    <mergeCell ref="LEK1:LES1"/>
    <mergeCell ref="LET1:LFB1"/>
    <mergeCell ref="LFC1:LFK1"/>
    <mergeCell ref="LFL1:LFT1"/>
    <mergeCell ref="LCI1:LCQ1"/>
    <mergeCell ref="LCR1:LCZ1"/>
    <mergeCell ref="LDA1:LDI1"/>
    <mergeCell ref="LDJ1:LDR1"/>
    <mergeCell ref="LDS1:LEA1"/>
    <mergeCell ref="LAP1:LAX1"/>
    <mergeCell ref="LAY1:LBG1"/>
    <mergeCell ref="LBH1:LBP1"/>
    <mergeCell ref="LBQ1:LBY1"/>
    <mergeCell ref="LBZ1:LCH1"/>
    <mergeCell ref="KYW1:KZE1"/>
    <mergeCell ref="KZF1:KZN1"/>
    <mergeCell ref="KZO1:KZW1"/>
    <mergeCell ref="KZX1:LAF1"/>
    <mergeCell ref="LAG1:LAO1"/>
    <mergeCell ref="KXD1:KXL1"/>
    <mergeCell ref="KXM1:KXU1"/>
    <mergeCell ref="KXV1:KYD1"/>
    <mergeCell ref="KYE1:KYM1"/>
    <mergeCell ref="KYN1:KYV1"/>
    <mergeCell ref="KVK1:KVS1"/>
    <mergeCell ref="KVT1:KWB1"/>
    <mergeCell ref="KWC1:KWK1"/>
    <mergeCell ref="KWL1:KWT1"/>
    <mergeCell ref="KWU1:KXC1"/>
    <mergeCell ref="KTR1:KTZ1"/>
    <mergeCell ref="KUA1:KUI1"/>
    <mergeCell ref="KUJ1:KUR1"/>
    <mergeCell ref="KUS1:KVA1"/>
    <mergeCell ref="KVB1:KVJ1"/>
    <mergeCell ref="KRY1:KSG1"/>
    <mergeCell ref="KSH1:KSP1"/>
    <mergeCell ref="KSQ1:KSY1"/>
    <mergeCell ref="KSZ1:KTH1"/>
    <mergeCell ref="KTI1:KTQ1"/>
    <mergeCell ref="KQF1:KQN1"/>
    <mergeCell ref="KQO1:KQW1"/>
    <mergeCell ref="KQX1:KRF1"/>
    <mergeCell ref="KRG1:KRO1"/>
    <mergeCell ref="KRP1:KRX1"/>
    <mergeCell ref="KOM1:KOU1"/>
    <mergeCell ref="KOV1:KPD1"/>
    <mergeCell ref="KPE1:KPM1"/>
    <mergeCell ref="KPN1:KPV1"/>
    <mergeCell ref="KPW1:KQE1"/>
    <mergeCell ref="KMT1:KNB1"/>
    <mergeCell ref="KNC1:KNK1"/>
    <mergeCell ref="KNL1:KNT1"/>
    <mergeCell ref="KNU1:KOC1"/>
    <mergeCell ref="KOD1:KOL1"/>
    <mergeCell ref="KLA1:KLI1"/>
    <mergeCell ref="KLJ1:KLR1"/>
    <mergeCell ref="KLS1:KMA1"/>
    <mergeCell ref="KMB1:KMJ1"/>
    <mergeCell ref="KMK1:KMS1"/>
    <mergeCell ref="KJH1:KJP1"/>
    <mergeCell ref="KJQ1:KJY1"/>
    <mergeCell ref="KJZ1:KKH1"/>
    <mergeCell ref="KKI1:KKQ1"/>
    <mergeCell ref="KKR1:KKZ1"/>
    <mergeCell ref="KHO1:KHW1"/>
    <mergeCell ref="KHX1:KIF1"/>
    <mergeCell ref="KIG1:KIO1"/>
    <mergeCell ref="KIP1:KIX1"/>
    <mergeCell ref="KIY1:KJG1"/>
    <mergeCell ref="KFV1:KGD1"/>
    <mergeCell ref="KGE1:KGM1"/>
    <mergeCell ref="KGN1:KGV1"/>
    <mergeCell ref="KGW1:KHE1"/>
    <mergeCell ref="KHF1:KHN1"/>
    <mergeCell ref="KEC1:KEK1"/>
    <mergeCell ref="KEL1:KET1"/>
    <mergeCell ref="KEU1:KFC1"/>
    <mergeCell ref="KFD1:KFL1"/>
    <mergeCell ref="KFM1:KFU1"/>
    <mergeCell ref="KCJ1:KCR1"/>
    <mergeCell ref="KCS1:KDA1"/>
    <mergeCell ref="KDB1:KDJ1"/>
    <mergeCell ref="KDK1:KDS1"/>
    <mergeCell ref="KDT1:KEB1"/>
    <mergeCell ref="KAQ1:KAY1"/>
    <mergeCell ref="KAZ1:KBH1"/>
    <mergeCell ref="KBI1:KBQ1"/>
    <mergeCell ref="KBR1:KBZ1"/>
    <mergeCell ref="KCA1:KCI1"/>
    <mergeCell ref="JYX1:JZF1"/>
    <mergeCell ref="JZG1:JZO1"/>
    <mergeCell ref="JZP1:JZX1"/>
    <mergeCell ref="JZY1:KAG1"/>
    <mergeCell ref="KAH1:KAP1"/>
    <mergeCell ref="JXE1:JXM1"/>
    <mergeCell ref="JXN1:JXV1"/>
    <mergeCell ref="JXW1:JYE1"/>
    <mergeCell ref="JYF1:JYN1"/>
    <mergeCell ref="JYO1:JYW1"/>
    <mergeCell ref="JVL1:JVT1"/>
    <mergeCell ref="JVU1:JWC1"/>
    <mergeCell ref="JWD1:JWL1"/>
    <mergeCell ref="JWM1:JWU1"/>
    <mergeCell ref="JWV1:JXD1"/>
    <mergeCell ref="JTS1:JUA1"/>
    <mergeCell ref="JUB1:JUJ1"/>
    <mergeCell ref="JUK1:JUS1"/>
    <mergeCell ref="JUT1:JVB1"/>
    <mergeCell ref="JVC1:JVK1"/>
    <mergeCell ref="JRZ1:JSH1"/>
    <mergeCell ref="JSI1:JSQ1"/>
    <mergeCell ref="JSR1:JSZ1"/>
    <mergeCell ref="JTA1:JTI1"/>
    <mergeCell ref="JTJ1:JTR1"/>
    <mergeCell ref="JQG1:JQO1"/>
    <mergeCell ref="JQP1:JQX1"/>
    <mergeCell ref="JQY1:JRG1"/>
    <mergeCell ref="JRH1:JRP1"/>
    <mergeCell ref="JRQ1:JRY1"/>
    <mergeCell ref="JON1:JOV1"/>
    <mergeCell ref="JOW1:JPE1"/>
    <mergeCell ref="JPF1:JPN1"/>
    <mergeCell ref="JPO1:JPW1"/>
    <mergeCell ref="JPX1:JQF1"/>
    <mergeCell ref="JMU1:JNC1"/>
    <mergeCell ref="JND1:JNL1"/>
    <mergeCell ref="JNM1:JNU1"/>
    <mergeCell ref="JNV1:JOD1"/>
    <mergeCell ref="JOE1:JOM1"/>
    <mergeCell ref="JLB1:JLJ1"/>
    <mergeCell ref="JLK1:JLS1"/>
    <mergeCell ref="JLT1:JMB1"/>
    <mergeCell ref="JMC1:JMK1"/>
    <mergeCell ref="JML1:JMT1"/>
    <mergeCell ref="JJI1:JJQ1"/>
    <mergeCell ref="JJR1:JJZ1"/>
    <mergeCell ref="JKA1:JKI1"/>
    <mergeCell ref="JKJ1:JKR1"/>
    <mergeCell ref="JKS1:JLA1"/>
    <mergeCell ref="JHP1:JHX1"/>
    <mergeCell ref="JHY1:JIG1"/>
    <mergeCell ref="JIH1:JIP1"/>
    <mergeCell ref="JIQ1:JIY1"/>
    <mergeCell ref="JIZ1:JJH1"/>
    <mergeCell ref="JFW1:JGE1"/>
    <mergeCell ref="JGF1:JGN1"/>
    <mergeCell ref="JGO1:JGW1"/>
    <mergeCell ref="JGX1:JHF1"/>
    <mergeCell ref="JHG1:JHO1"/>
    <mergeCell ref="JED1:JEL1"/>
    <mergeCell ref="JEM1:JEU1"/>
    <mergeCell ref="JEV1:JFD1"/>
    <mergeCell ref="JFE1:JFM1"/>
    <mergeCell ref="JFN1:JFV1"/>
    <mergeCell ref="JCK1:JCS1"/>
    <mergeCell ref="JCT1:JDB1"/>
    <mergeCell ref="JDC1:JDK1"/>
    <mergeCell ref="JDL1:JDT1"/>
    <mergeCell ref="JDU1:JEC1"/>
    <mergeCell ref="JAR1:JAZ1"/>
    <mergeCell ref="JBA1:JBI1"/>
    <mergeCell ref="JBJ1:JBR1"/>
    <mergeCell ref="JBS1:JCA1"/>
    <mergeCell ref="JCB1:JCJ1"/>
    <mergeCell ref="IYY1:IZG1"/>
    <mergeCell ref="IZH1:IZP1"/>
    <mergeCell ref="IZQ1:IZY1"/>
    <mergeCell ref="IZZ1:JAH1"/>
    <mergeCell ref="JAI1:JAQ1"/>
    <mergeCell ref="IXF1:IXN1"/>
    <mergeCell ref="IXO1:IXW1"/>
    <mergeCell ref="IXX1:IYF1"/>
    <mergeCell ref="IYG1:IYO1"/>
    <mergeCell ref="IYP1:IYX1"/>
    <mergeCell ref="IVM1:IVU1"/>
    <mergeCell ref="IVV1:IWD1"/>
    <mergeCell ref="IWE1:IWM1"/>
    <mergeCell ref="IWN1:IWV1"/>
    <mergeCell ref="IWW1:IXE1"/>
    <mergeCell ref="ITT1:IUB1"/>
    <mergeCell ref="IUC1:IUK1"/>
    <mergeCell ref="IUL1:IUT1"/>
    <mergeCell ref="IUU1:IVC1"/>
    <mergeCell ref="IVD1:IVL1"/>
    <mergeCell ref="ISA1:ISI1"/>
    <mergeCell ref="ISJ1:ISR1"/>
    <mergeCell ref="ISS1:ITA1"/>
    <mergeCell ref="ITB1:ITJ1"/>
    <mergeCell ref="ITK1:ITS1"/>
    <mergeCell ref="IQH1:IQP1"/>
    <mergeCell ref="IQQ1:IQY1"/>
    <mergeCell ref="IQZ1:IRH1"/>
    <mergeCell ref="IRI1:IRQ1"/>
    <mergeCell ref="IRR1:IRZ1"/>
    <mergeCell ref="IOO1:IOW1"/>
    <mergeCell ref="IOX1:IPF1"/>
    <mergeCell ref="IPG1:IPO1"/>
    <mergeCell ref="IPP1:IPX1"/>
    <mergeCell ref="IPY1:IQG1"/>
    <mergeCell ref="IMV1:IND1"/>
    <mergeCell ref="INE1:INM1"/>
    <mergeCell ref="INN1:INV1"/>
    <mergeCell ref="INW1:IOE1"/>
    <mergeCell ref="IOF1:ION1"/>
    <mergeCell ref="ILC1:ILK1"/>
    <mergeCell ref="ILL1:ILT1"/>
    <mergeCell ref="ILU1:IMC1"/>
    <mergeCell ref="IMD1:IML1"/>
    <mergeCell ref="IMM1:IMU1"/>
    <mergeCell ref="IJJ1:IJR1"/>
    <mergeCell ref="IJS1:IKA1"/>
    <mergeCell ref="IKB1:IKJ1"/>
    <mergeCell ref="IKK1:IKS1"/>
    <mergeCell ref="IKT1:ILB1"/>
    <mergeCell ref="IHQ1:IHY1"/>
    <mergeCell ref="IHZ1:IIH1"/>
    <mergeCell ref="III1:IIQ1"/>
    <mergeCell ref="IIR1:IIZ1"/>
    <mergeCell ref="IJA1:IJI1"/>
    <mergeCell ref="IFX1:IGF1"/>
    <mergeCell ref="IGG1:IGO1"/>
    <mergeCell ref="IGP1:IGX1"/>
    <mergeCell ref="IGY1:IHG1"/>
    <mergeCell ref="IHH1:IHP1"/>
    <mergeCell ref="IEE1:IEM1"/>
    <mergeCell ref="IEN1:IEV1"/>
    <mergeCell ref="IEW1:IFE1"/>
    <mergeCell ref="IFF1:IFN1"/>
    <mergeCell ref="IFO1:IFW1"/>
    <mergeCell ref="ICL1:ICT1"/>
    <mergeCell ref="ICU1:IDC1"/>
    <mergeCell ref="IDD1:IDL1"/>
    <mergeCell ref="IDM1:IDU1"/>
    <mergeCell ref="IDV1:IED1"/>
    <mergeCell ref="IAS1:IBA1"/>
    <mergeCell ref="IBB1:IBJ1"/>
    <mergeCell ref="IBK1:IBS1"/>
    <mergeCell ref="IBT1:ICB1"/>
    <mergeCell ref="ICC1:ICK1"/>
    <mergeCell ref="HYZ1:HZH1"/>
    <mergeCell ref="HZI1:HZQ1"/>
    <mergeCell ref="HZR1:HZZ1"/>
    <mergeCell ref="IAA1:IAI1"/>
    <mergeCell ref="IAJ1:IAR1"/>
    <mergeCell ref="HXG1:HXO1"/>
    <mergeCell ref="HXP1:HXX1"/>
    <mergeCell ref="HXY1:HYG1"/>
    <mergeCell ref="HYH1:HYP1"/>
    <mergeCell ref="HYQ1:HYY1"/>
    <mergeCell ref="HVN1:HVV1"/>
    <mergeCell ref="HVW1:HWE1"/>
    <mergeCell ref="HWF1:HWN1"/>
    <mergeCell ref="HWO1:HWW1"/>
    <mergeCell ref="HWX1:HXF1"/>
    <mergeCell ref="HTU1:HUC1"/>
    <mergeCell ref="HUD1:HUL1"/>
    <mergeCell ref="HUM1:HUU1"/>
    <mergeCell ref="HUV1:HVD1"/>
    <mergeCell ref="HVE1:HVM1"/>
    <mergeCell ref="HSB1:HSJ1"/>
    <mergeCell ref="HSK1:HSS1"/>
    <mergeCell ref="HST1:HTB1"/>
    <mergeCell ref="HTC1:HTK1"/>
    <mergeCell ref="HTL1:HTT1"/>
    <mergeCell ref="HQI1:HQQ1"/>
    <mergeCell ref="HQR1:HQZ1"/>
    <mergeCell ref="HRA1:HRI1"/>
    <mergeCell ref="HRJ1:HRR1"/>
    <mergeCell ref="HRS1:HSA1"/>
    <mergeCell ref="HOP1:HOX1"/>
    <mergeCell ref="HOY1:HPG1"/>
    <mergeCell ref="HPH1:HPP1"/>
    <mergeCell ref="HPQ1:HPY1"/>
    <mergeCell ref="HPZ1:HQH1"/>
    <mergeCell ref="HMW1:HNE1"/>
    <mergeCell ref="HNF1:HNN1"/>
    <mergeCell ref="HNO1:HNW1"/>
    <mergeCell ref="HNX1:HOF1"/>
    <mergeCell ref="HOG1:HOO1"/>
    <mergeCell ref="HLD1:HLL1"/>
    <mergeCell ref="HLM1:HLU1"/>
    <mergeCell ref="HLV1:HMD1"/>
    <mergeCell ref="HME1:HMM1"/>
    <mergeCell ref="HMN1:HMV1"/>
    <mergeCell ref="HJK1:HJS1"/>
    <mergeCell ref="HJT1:HKB1"/>
    <mergeCell ref="HKC1:HKK1"/>
    <mergeCell ref="HKL1:HKT1"/>
    <mergeCell ref="HKU1:HLC1"/>
    <mergeCell ref="HHR1:HHZ1"/>
    <mergeCell ref="HIA1:HII1"/>
    <mergeCell ref="HIJ1:HIR1"/>
    <mergeCell ref="HIS1:HJA1"/>
    <mergeCell ref="HJB1:HJJ1"/>
    <mergeCell ref="HFY1:HGG1"/>
    <mergeCell ref="HGH1:HGP1"/>
    <mergeCell ref="HGQ1:HGY1"/>
    <mergeCell ref="HGZ1:HHH1"/>
    <mergeCell ref="HHI1:HHQ1"/>
    <mergeCell ref="HEF1:HEN1"/>
    <mergeCell ref="HEO1:HEW1"/>
    <mergeCell ref="HEX1:HFF1"/>
    <mergeCell ref="HFG1:HFO1"/>
    <mergeCell ref="HFP1:HFX1"/>
    <mergeCell ref="HCM1:HCU1"/>
    <mergeCell ref="HCV1:HDD1"/>
    <mergeCell ref="HDE1:HDM1"/>
    <mergeCell ref="HDN1:HDV1"/>
    <mergeCell ref="HDW1:HEE1"/>
    <mergeCell ref="HAT1:HBB1"/>
    <mergeCell ref="HBC1:HBK1"/>
    <mergeCell ref="HBL1:HBT1"/>
    <mergeCell ref="HBU1:HCC1"/>
    <mergeCell ref="HCD1:HCL1"/>
    <mergeCell ref="GZA1:GZI1"/>
    <mergeCell ref="GZJ1:GZR1"/>
    <mergeCell ref="GZS1:HAA1"/>
    <mergeCell ref="HAB1:HAJ1"/>
    <mergeCell ref="HAK1:HAS1"/>
    <mergeCell ref="GXH1:GXP1"/>
    <mergeCell ref="GXQ1:GXY1"/>
    <mergeCell ref="GXZ1:GYH1"/>
    <mergeCell ref="GYI1:GYQ1"/>
    <mergeCell ref="GYR1:GYZ1"/>
    <mergeCell ref="GVO1:GVW1"/>
    <mergeCell ref="GVX1:GWF1"/>
    <mergeCell ref="GWG1:GWO1"/>
    <mergeCell ref="GWP1:GWX1"/>
    <mergeCell ref="GWY1:GXG1"/>
    <mergeCell ref="GTV1:GUD1"/>
    <mergeCell ref="GUE1:GUM1"/>
    <mergeCell ref="GUN1:GUV1"/>
    <mergeCell ref="GUW1:GVE1"/>
    <mergeCell ref="GVF1:GVN1"/>
    <mergeCell ref="GSC1:GSK1"/>
    <mergeCell ref="GSL1:GST1"/>
    <mergeCell ref="GSU1:GTC1"/>
    <mergeCell ref="GTD1:GTL1"/>
    <mergeCell ref="GTM1:GTU1"/>
    <mergeCell ref="GQJ1:GQR1"/>
    <mergeCell ref="GQS1:GRA1"/>
    <mergeCell ref="GRB1:GRJ1"/>
    <mergeCell ref="GRK1:GRS1"/>
    <mergeCell ref="GRT1:GSB1"/>
    <mergeCell ref="GOQ1:GOY1"/>
    <mergeCell ref="GOZ1:GPH1"/>
    <mergeCell ref="GPI1:GPQ1"/>
    <mergeCell ref="GPR1:GPZ1"/>
    <mergeCell ref="GQA1:GQI1"/>
    <mergeCell ref="GMX1:GNF1"/>
    <mergeCell ref="GNG1:GNO1"/>
    <mergeCell ref="GNP1:GNX1"/>
    <mergeCell ref="GNY1:GOG1"/>
    <mergeCell ref="GOH1:GOP1"/>
    <mergeCell ref="GLE1:GLM1"/>
    <mergeCell ref="GLN1:GLV1"/>
    <mergeCell ref="GLW1:GME1"/>
    <mergeCell ref="GMF1:GMN1"/>
    <mergeCell ref="GMO1:GMW1"/>
    <mergeCell ref="GJL1:GJT1"/>
    <mergeCell ref="GJU1:GKC1"/>
    <mergeCell ref="GKD1:GKL1"/>
    <mergeCell ref="GKM1:GKU1"/>
    <mergeCell ref="GKV1:GLD1"/>
    <mergeCell ref="GHS1:GIA1"/>
    <mergeCell ref="GIB1:GIJ1"/>
    <mergeCell ref="GIK1:GIS1"/>
    <mergeCell ref="GIT1:GJB1"/>
    <mergeCell ref="GJC1:GJK1"/>
    <mergeCell ref="GFZ1:GGH1"/>
    <mergeCell ref="GGI1:GGQ1"/>
    <mergeCell ref="GGR1:GGZ1"/>
    <mergeCell ref="GHA1:GHI1"/>
    <mergeCell ref="GHJ1:GHR1"/>
    <mergeCell ref="GEG1:GEO1"/>
    <mergeCell ref="GEP1:GEX1"/>
    <mergeCell ref="GEY1:GFG1"/>
    <mergeCell ref="GFH1:GFP1"/>
    <mergeCell ref="GFQ1:GFY1"/>
    <mergeCell ref="GCN1:GCV1"/>
    <mergeCell ref="GCW1:GDE1"/>
    <mergeCell ref="GDF1:GDN1"/>
    <mergeCell ref="GDO1:GDW1"/>
    <mergeCell ref="GDX1:GEF1"/>
    <mergeCell ref="GAU1:GBC1"/>
    <mergeCell ref="GBD1:GBL1"/>
    <mergeCell ref="GBM1:GBU1"/>
    <mergeCell ref="GBV1:GCD1"/>
    <mergeCell ref="GCE1:GCM1"/>
    <mergeCell ref="FZB1:FZJ1"/>
    <mergeCell ref="FZK1:FZS1"/>
    <mergeCell ref="FZT1:GAB1"/>
    <mergeCell ref="GAC1:GAK1"/>
    <mergeCell ref="GAL1:GAT1"/>
    <mergeCell ref="FXI1:FXQ1"/>
    <mergeCell ref="FXR1:FXZ1"/>
    <mergeCell ref="FYA1:FYI1"/>
    <mergeCell ref="FYJ1:FYR1"/>
    <mergeCell ref="FYS1:FZA1"/>
    <mergeCell ref="FVP1:FVX1"/>
    <mergeCell ref="FVY1:FWG1"/>
    <mergeCell ref="FWH1:FWP1"/>
    <mergeCell ref="FWQ1:FWY1"/>
    <mergeCell ref="FWZ1:FXH1"/>
    <mergeCell ref="FTW1:FUE1"/>
    <mergeCell ref="FUF1:FUN1"/>
    <mergeCell ref="FUO1:FUW1"/>
    <mergeCell ref="FUX1:FVF1"/>
    <mergeCell ref="FVG1:FVO1"/>
    <mergeCell ref="FSD1:FSL1"/>
    <mergeCell ref="FSM1:FSU1"/>
    <mergeCell ref="FSV1:FTD1"/>
    <mergeCell ref="FTE1:FTM1"/>
    <mergeCell ref="FTN1:FTV1"/>
    <mergeCell ref="FQK1:FQS1"/>
    <mergeCell ref="FQT1:FRB1"/>
    <mergeCell ref="FRC1:FRK1"/>
    <mergeCell ref="FRL1:FRT1"/>
    <mergeCell ref="FRU1:FSC1"/>
    <mergeCell ref="FOR1:FOZ1"/>
    <mergeCell ref="FPA1:FPI1"/>
    <mergeCell ref="FPJ1:FPR1"/>
    <mergeCell ref="FPS1:FQA1"/>
    <mergeCell ref="FQB1:FQJ1"/>
    <mergeCell ref="FMY1:FNG1"/>
    <mergeCell ref="FNH1:FNP1"/>
    <mergeCell ref="FNQ1:FNY1"/>
    <mergeCell ref="FNZ1:FOH1"/>
    <mergeCell ref="FOI1:FOQ1"/>
    <mergeCell ref="FLF1:FLN1"/>
    <mergeCell ref="FLO1:FLW1"/>
    <mergeCell ref="FLX1:FMF1"/>
    <mergeCell ref="FMG1:FMO1"/>
    <mergeCell ref="FMP1:FMX1"/>
    <mergeCell ref="FJM1:FJU1"/>
    <mergeCell ref="FJV1:FKD1"/>
    <mergeCell ref="FKE1:FKM1"/>
    <mergeCell ref="FKN1:FKV1"/>
    <mergeCell ref="FKW1:FLE1"/>
    <mergeCell ref="FHT1:FIB1"/>
    <mergeCell ref="FIC1:FIK1"/>
    <mergeCell ref="FIL1:FIT1"/>
    <mergeCell ref="FIU1:FJC1"/>
    <mergeCell ref="FJD1:FJL1"/>
    <mergeCell ref="FGA1:FGI1"/>
    <mergeCell ref="FGJ1:FGR1"/>
    <mergeCell ref="FGS1:FHA1"/>
    <mergeCell ref="FHB1:FHJ1"/>
    <mergeCell ref="FHK1:FHS1"/>
    <mergeCell ref="FEH1:FEP1"/>
    <mergeCell ref="FEQ1:FEY1"/>
    <mergeCell ref="FEZ1:FFH1"/>
    <mergeCell ref="FFI1:FFQ1"/>
    <mergeCell ref="FFR1:FFZ1"/>
    <mergeCell ref="FCO1:FCW1"/>
    <mergeCell ref="FCX1:FDF1"/>
    <mergeCell ref="FDG1:FDO1"/>
    <mergeCell ref="FDP1:FDX1"/>
    <mergeCell ref="FDY1:FEG1"/>
    <mergeCell ref="FAV1:FBD1"/>
    <mergeCell ref="FBE1:FBM1"/>
    <mergeCell ref="FBN1:FBV1"/>
    <mergeCell ref="FBW1:FCE1"/>
    <mergeCell ref="FCF1:FCN1"/>
    <mergeCell ref="EZC1:EZK1"/>
    <mergeCell ref="EZL1:EZT1"/>
    <mergeCell ref="EZU1:FAC1"/>
    <mergeCell ref="FAD1:FAL1"/>
    <mergeCell ref="FAM1:FAU1"/>
    <mergeCell ref="EXJ1:EXR1"/>
    <mergeCell ref="EXS1:EYA1"/>
    <mergeCell ref="EYB1:EYJ1"/>
    <mergeCell ref="EYK1:EYS1"/>
    <mergeCell ref="EYT1:EZB1"/>
    <mergeCell ref="EVQ1:EVY1"/>
    <mergeCell ref="EVZ1:EWH1"/>
    <mergeCell ref="EWI1:EWQ1"/>
    <mergeCell ref="EWR1:EWZ1"/>
    <mergeCell ref="EXA1:EXI1"/>
    <mergeCell ref="ETX1:EUF1"/>
    <mergeCell ref="EUG1:EUO1"/>
    <mergeCell ref="EUP1:EUX1"/>
    <mergeCell ref="EUY1:EVG1"/>
    <mergeCell ref="EVH1:EVP1"/>
    <mergeCell ref="ESE1:ESM1"/>
    <mergeCell ref="ESN1:ESV1"/>
    <mergeCell ref="ESW1:ETE1"/>
    <mergeCell ref="ETF1:ETN1"/>
    <mergeCell ref="ETO1:ETW1"/>
    <mergeCell ref="EQL1:EQT1"/>
    <mergeCell ref="EQU1:ERC1"/>
    <mergeCell ref="ERD1:ERL1"/>
    <mergeCell ref="ERM1:ERU1"/>
    <mergeCell ref="ERV1:ESD1"/>
    <mergeCell ref="EOS1:EPA1"/>
    <mergeCell ref="EPB1:EPJ1"/>
    <mergeCell ref="EPK1:EPS1"/>
    <mergeCell ref="EPT1:EQB1"/>
    <mergeCell ref="EQC1:EQK1"/>
    <mergeCell ref="EMZ1:ENH1"/>
    <mergeCell ref="ENI1:ENQ1"/>
    <mergeCell ref="ENR1:ENZ1"/>
    <mergeCell ref="EOA1:EOI1"/>
    <mergeCell ref="EOJ1:EOR1"/>
    <mergeCell ref="ELG1:ELO1"/>
    <mergeCell ref="ELP1:ELX1"/>
    <mergeCell ref="ELY1:EMG1"/>
    <mergeCell ref="EMH1:EMP1"/>
    <mergeCell ref="EMQ1:EMY1"/>
    <mergeCell ref="EJN1:EJV1"/>
    <mergeCell ref="EJW1:EKE1"/>
    <mergeCell ref="EKF1:EKN1"/>
    <mergeCell ref="EKO1:EKW1"/>
    <mergeCell ref="EKX1:ELF1"/>
    <mergeCell ref="EHU1:EIC1"/>
    <mergeCell ref="EID1:EIL1"/>
    <mergeCell ref="EIM1:EIU1"/>
    <mergeCell ref="EIV1:EJD1"/>
    <mergeCell ref="EJE1:EJM1"/>
    <mergeCell ref="EGB1:EGJ1"/>
    <mergeCell ref="EGK1:EGS1"/>
    <mergeCell ref="EGT1:EHB1"/>
    <mergeCell ref="EHC1:EHK1"/>
    <mergeCell ref="EHL1:EHT1"/>
    <mergeCell ref="EEI1:EEQ1"/>
    <mergeCell ref="EER1:EEZ1"/>
    <mergeCell ref="EFA1:EFI1"/>
    <mergeCell ref="EFJ1:EFR1"/>
    <mergeCell ref="EFS1:EGA1"/>
    <mergeCell ref="ECP1:ECX1"/>
    <mergeCell ref="ECY1:EDG1"/>
    <mergeCell ref="EDH1:EDP1"/>
    <mergeCell ref="EDQ1:EDY1"/>
    <mergeCell ref="EDZ1:EEH1"/>
    <mergeCell ref="EAW1:EBE1"/>
    <mergeCell ref="EBF1:EBN1"/>
    <mergeCell ref="EBO1:EBW1"/>
    <mergeCell ref="EBX1:ECF1"/>
    <mergeCell ref="ECG1:ECO1"/>
    <mergeCell ref="DZD1:DZL1"/>
    <mergeCell ref="DZM1:DZU1"/>
    <mergeCell ref="DZV1:EAD1"/>
    <mergeCell ref="EAE1:EAM1"/>
    <mergeCell ref="EAN1:EAV1"/>
    <mergeCell ref="DXK1:DXS1"/>
    <mergeCell ref="DXT1:DYB1"/>
    <mergeCell ref="DYC1:DYK1"/>
    <mergeCell ref="DYL1:DYT1"/>
    <mergeCell ref="DYU1:DZC1"/>
    <mergeCell ref="DVR1:DVZ1"/>
    <mergeCell ref="DWA1:DWI1"/>
    <mergeCell ref="DWJ1:DWR1"/>
    <mergeCell ref="DWS1:DXA1"/>
    <mergeCell ref="DXB1:DXJ1"/>
    <mergeCell ref="DTY1:DUG1"/>
    <mergeCell ref="DUH1:DUP1"/>
    <mergeCell ref="DUQ1:DUY1"/>
    <mergeCell ref="DUZ1:DVH1"/>
    <mergeCell ref="DVI1:DVQ1"/>
    <mergeCell ref="DSF1:DSN1"/>
    <mergeCell ref="DSO1:DSW1"/>
    <mergeCell ref="DSX1:DTF1"/>
    <mergeCell ref="DTG1:DTO1"/>
    <mergeCell ref="DTP1:DTX1"/>
    <mergeCell ref="DQM1:DQU1"/>
    <mergeCell ref="DQV1:DRD1"/>
    <mergeCell ref="DRE1:DRM1"/>
    <mergeCell ref="DRN1:DRV1"/>
    <mergeCell ref="DRW1:DSE1"/>
    <mergeCell ref="DOT1:DPB1"/>
    <mergeCell ref="DPC1:DPK1"/>
    <mergeCell ref="DPL1:DPT1"/>
    <mergeCell ref="DPU1:DQC1"/>
    <mergeCell ref="DQD1:DQL1"/>
    <mergeCell ref="DNA1:DNI1"/>
    <mergeCell ref="DNJ1:DNR1"/>
    <mergeCell ref="DNS1:DOA1"/>
    <mergeCell ref="DOB1:DOJ1"/>
    <mergeCell ref="DOK1:DOS1"/>
    <mergeCell ref="DLH1:DLP1"/>
    <mergeCell ref="DLQ1:DLY1"/>
    <mergeCell ref="DLZ1:DMH1"/>
    <mergeCell ref="DMI1:DMQ1"/>
    <mergeCell ref="DMR1:DMZ1"/>
    <mergeCell ref="DJO1:DJW1"/>
    <mergeCell ref="DJX1:DKF1"/>
    <mergeCell ref="DKG1:DKO1"/>
    <mergeCell ref="DKP1:DKX1"/>
    <mergeCell ref="DKY1:DLG1"/>
    <mergeCell ref="DHV1:DID1"/>
    <mergeCell ref="DIE1:DIM1"/>
    <mergeCell ref="DIN1:DIV1"/>
    <mergeCell ref="DIW1:DJE1"/>
    <mergeCell ref="DJF1:DJN1"/>
    <mergeCell ref="DGC1:DGK1"/>
    <mergeCell ref="DGL1:DGT1"/>
    <mergeCell ref="DGU1:DHC1"/>
    <mergeCell ref="DHD1:DHL1"/>
    <mergeCell ref="DHM1:DHU1"/>
    <mergeCell ref="DEJ1:DER1"/>
    <mergeCell ref="DES1:DFA1"/>
    <mergeCell ref="DFB1:DFJ1"/>
    <mergeCell ref="DFK1:DFS1"/>
    <mergeCell ref="DFT1:DGB1"/>
    <mergeCell ref="DCQ1:DCY1"/>
    <mergeCell ref="DCZ1:DDH1"/>
    <mergeCell ref="DDI1:DDQ1"/>
    <mergeCell ref="DDR1:DDZ1"/>
    <mergeCell ref="DEA1:DEI1"/>
    <mergeCell ref="DAX1:DBF1"/>
    <mergeCell ref="DBG1:DBO1"/>
    <mergeCell ref="DBP1:DBX1"/>
    <mergeCell ref="DBY1:DCG1"/>
    <mergeCell ref="DCH1:DCP1"/>
    <mergeCell ref="CZE1:CZM1"/>
    <mergeCell ref="CZN1:CZV1"/>
    <mergeCell ref="CZW1:DAE1"/>
    <mergeCell ref="DAF1:DAN1"/>
    <mergeCell ref="DAO1:DAW1"/>
    <mergeCell ref="CXL1:CXT1"/>
    <mergeCell ref="CXU1:CYC1"/>
    <mergeCell ref="CYD1:CYL1"/>
    <mergeCell ref="CYM1:CYU1"/>
    <mergeCell ref="CYV1:CZD1"/>
    <mergeCell ref="CVS1:CWA1"/>
    <mergeCell ref="CWB1:CWJ1"/>
    <mergeCell ref="CWK1:CWS1"/>
    <mergeCell ref="CWT1:CXB1"/>
    <mergeCell ref="CXC1:CXK1"/>
    <mergeCell ref="CTZ1:CUH1"/>
    <mergeCell ref="CUI1:CUQ1"/>
    <mergeCell ref="CUR1:CUZ1"/>
    <mergeCell ref="CVA1:CVI1"/>
    <mergeCell ref="CVJ1:CVR1"/>
    <mergeCell ref="CSG1:CSO1"/>
    <mergeCell ref="CSP1:CSX1"/>
    <mergeCell ref="CSY1:CTG1"/>
    <mergeCell ref="CTH1:CTP1"/>
    <mergeCell ref="CTQ1:CTY1"/>
    <mergeCell ref="CQN1:CQV1"/>
    <mergeCell ref="CQW1:CRE1"/>
    <mergeCell ref="CRF1:CRN1"/>
    <mergeCell ref="CRO1:CRW1"/>
    <mergeCell ref="CRX1:CSF1"/>
    <mergeCell ref="COU1:CPC1"/>
    <mergeCell ref="CPD1:CPL1"/>
    <mergeCell ref="CPM1:CPU1"/>
    <mergeCell ref="CPV1:CQD1"/>
    <mergeCell ref="CQE1:CQM1"/>
    <mergeCell ref="CNB1:CNJ1"/>
    <mergeCell ref="CNK1:CNS1"/>
    <mergeCell ref="CNT1:COB1"/>
    <mergeCell ref="COC1:COK1"/>
    <mergeCell ref="COL1:COT1"/>
    <mergeCell ref="CLI1:CLQ1"/>
    <mergeCell ref="CLR1:CLZ1"/>
    <mergeCell ref="CMA1:CMI1"/>
    <mergeCell ref="CMJ1:CMR1"/>
    <mergeCell ref="CMS1:CNA1"/>
    <mergeCell ref="CJP1:CJX1"/>
    <mergeCell ref="CJY1:CKG1"/>
    <mergeCell ref="CKH1:CKP1"/>
    <mergeCell ref="CKQ1:CKY1"/>
    <mergeCell ref="CKZ1:CLH1"/>
    <mergeCell ref="CHW1:CIE1"/>
    <mergeCell ref="CIF1:CIN1"/>
    <mergeCell ref="CIO1:CIW1"/>
    <mergeCell ref="CIX1:CJF1"/>
    <mergeCell ref="CJG1:CJO1"/>
    <mergeCell ref="CGD1:CGL1"/>
    <mergeCell ref="CGM1:CGU1"/>
    <mergeCell ref="CGV1:CHD1"/>
    <mergeCell ref="CHE1:CHM1"/>
    <mergeCell ref="CHN1:CHV1"/>
    <mergeCell ref="CEK1:CES1"/>
    <mergeCell ref="CET1:CFB1"/>
    <mergeCell ref="CFC1:CFK1"/>
    <mergeCell ref="CFL1:CFT1"/>
    <mergeCell ref="CFU1:CGC1"/>
    <mergeCell ref="CCR1:CCZ1"/>
    <mergeCell ref="CDA1:CDI1"/>
    <mergeCell ref="CDJ1:CDR1"/>
    <mergeCell ref="CDS1:CEA1"/>
    <mergeCell ref="CEB1:CEJ1"/>
    <mergeCell ref="CAY1:CBG1"/>
    <mergeCell ref="CBH1:CBP1"/>
    <mergeCell ref="CBQ1:CBY1"/>
    <mergeCell ref="CBZ1:CCH1"/>
    <mergeCell ref="CCI1:CCQ1"/>
    <mergeCell ref="BZF1:BZN1"/>
    <mergeCell ref="BZO1:BZW1"/>
    <mergeCell ref="BZX1:CAF1"/>
    <mergeCell ref="CAG1:CAO1"/>
    <mergeCell ref="CAP1:CAX1"/>
    <mergeCell ref="BXM1:BXU1"/>
    <mergeCell ref="BXV1:BYD1"/>
    <mergeCell ref="BYE1:BYM1"/>
    <mergeCell ref="BYN1:BYV1"/>
    <mergeCell ref="BYW1:BZE1"/>
    <mergeCell ref="BVT1:BWB1"/>
    <mergeCell ref="BWC1:BWK1"/>
    <mergeCell ref="BWL1:BWT1"/>
    <mergeCell ref="BWU1:BXC1"/>
    <mergeCell ref="BXD1:BXL1"/>
    <mergeCell ref="BUA1:BUI1"/>
    <mergeCell ref="BUJ1:BUR1"/>
    <mergeCell ref="BUS1:BVA1"/>
    <mergeCell ref="BVB1:BVJ1"/>
    <mergeCell ref="BVK1:BVS1"/>
    <mergeCell ref="BSH1:BSP1"/>
    <mergeCell ref="BSQ1:BSY1"/>
    <mergeCell ref="BSZ1:BTH1"/>
    <mergeCell ref="BTI1:BTQ1"/>
    <mergeCell ref="BTR1:BTZ1"/>
    <mergeCell ref="BQO1:BQW1"/>
    <mergeCell ref="BQX1:BRF1"/>
    <mergeCell ref="BRG1:BRO1"/>
    <mergeCell ref="BRP1:BRX1"/>
    <mergeCell ref="BRY1:BSG1"/>
    <mergeCell ref="BOV1:BPD1"/>
    <mergeCell ref="BPE1:BPM1"/>
    <mergeCell ref="BPN1:BPV1"/>
    <mergeCell ref="BPW1:BQE1"/>
    <mergeCell ref="BQF1:BQN1"/>
    <mergeCell ref="BNC1:BNK1"/>
    <mergeCell ref="BNL1:BNT1"/>
    <mergeCell ref="BNU1:BOC1"/>
    <mergeCell ref="BOD1:BOL1"/>
    <mergeCell ref="BOM1:BOU1"/>
    <mergeCell ref="BLJ1:BLR1"/>
    <mergeCell ref="BLS1:BMA1"/>
    <mergeCell ref="BMB1:BMJ1"/>
    <mergeCell ref="BMK1:BMS1"/>
    <mergeCell ref="BMT1:BNB1"/>
    <mergeCell ref="BJQ1:BJY1"/>
    <mergeCell ref="BJZ1:BKH1"/>
    <mergeCell ref="BKI1:BKQ1"/>
    <mergeCell ref="BKR1:BKZ1"/>
    <mergeCell ref="BLA1:BLI1"/>
    <mergeCell ref="BHX1:BIF1"/>
    <mergeCell ref="BIG1:BIO1"/>
    <mergeCell ref="BIP1:BIX1"/>
    <mergeCell ref="BIY1:BJG1"/>
    <mergeCell ref="BJH1:BJP1"/>
    <mergeCell ref="BGE1:BGM1"/>
    <mergeCell ref="BGN1:BGV1"/>
    <mergeCell ref="BGW1:BHE1"/>
    <mergeCell ref="BHF1:BHN1"/>
    <mergeCell ref="BHO1:BHW1"/>
    <mergeCell ref="BEL1:BET1"/>
    <mergeCell ref="BEU1:BFC1"/>
    <mergeCell ref="BFD1:BFL1"/>
    <mergeCell ref="BFM1:BFU1"/>
    <mergeCell ref="BFV1:BGD1"/>
    <mergeCell ref="BCS1:BDA1"/>
    <mergeCell ref="BDB1:BDJ1"/>
    <mergeCell ref="BDK1:BDS1"/>
    <mergeCell ref="BDT1:BEB1"/>
    <mergeCell ref="BEC1:BEK1"/>
    <mergeCell ref="BAZ1:BBH1"/>
    <mergeCell ref="BBI1:BBQ1"/>
    <mergeCell ref="BBR1:BBZ1"/>
    <mergeCell ref="BCA1:BCI1"/>
    <mergeCell ref="BCJ1:BCR1"/>
    <mergeCell ref="AZG1:AZO1"/>
    <mergeCell ref="AZP1:AZX1"/>
    <mergeCell ref="AZY1:BAG1"/>
    <mergeCell ref="BAH1:BAP1"/>
    <mergeCell ref="BAQ1:BAY1"/>
    <mergeCell ref="AXN1:AXV1"/>
    <mergeCell ref="AXW1:AYE1"/>
    <mergeCell ref="AYF1:AYN1"/>
    <mergeCell ref="AYO1:AYW1"/>
    <mergeCell ref="AYX1:AZF1"/>
    <mergeCell ref="AVU1:AWC1"/>
    <mergeCell ref="AWD1:AWL1"/>
    <mergeCell ref="AWM1:AWU1"/>
    <mergeCell ref="AWV1:AXD1"/>
    <mergeCell ref="AXE1:AXM1"/>
    <mergeCell ref="AUB1:AUJ1"/>
    <mergeCell ref="AUK1:AUS1"/>
    <mergeCell ref="AUT1:AVB1"/>
    <mergeCell ref="AVC1:AVK1"/>
    <mergeCell ref="AVL1:AVT1"/>
    <mergeCell ref="ASI1:ASQ1"/>
    <mergeCell ref="ASR1:ASZ1"/>
    <mergeCell ref="ATA1:ATI1"/>
    <mergeCell ref="ATJ1:ATR1"/>
    <mergeCell ref="ATS1:AUA1"/>
    <mergeCell ref="AQP1:AQX1"/>
    <mergeCell ref="AQY1:ARG1"/>
    <mergeCell ref="ARH1:ARP1"/>
    <mergeCell ref="ARQ1:ARY1"/>
    <mergeCell ref="ARZ1:ASH1"/>
    <mergeCell ref="AOW1:APE1"/>
    <mergeCell ref="APF1:APN1"/>
    <mergeCell ref="APO1:APW1"/>
    <mergeCell ref="APX1:AQF1"/>
    <mergeCell ref="AQG1:AQO1"/>
    <mergeCell ref="AND1:ANL1"/>
    <mergeCell ref="ANM1:ANU1"/>
    <mergeCell ref="ANV1:AOD1"/>
    <mergeCell ref="AOE1:AOM1"/>
    <mergeCell ref="AON1:AOV1"/>
    <mergeCell ref="ALK1:ALS1"/>
    <mergeCell ref="ALT1:AMB1"/>
    <mergeCell ref="AMC1:AMK1"/>
    <mergeCell ref="AML1:AMT1"/>
    <mergeCell ref="AMU1:ANC1"/>
    <mergeCell ref="AJR1:AJZ1"/>
    <mergeCell ref="AKA1:AKI1"/>
    <mergeCell ref="AKJ1:AKR1"/>
    <mergeCell ref="AKS1:ALA1"/>
    <mergeCell ref="ALB1:ALJ1"/>
    <mergeCell ref="AHY1:AIG1"/>
    <mergeCell ref="AIH1:AIP1"/>
    <mergeCell ref="AIQ1:AIY1"/>
    <mergeCell ref="AIZ1:AJH1"/>
    <mergeCell ref="AJI1:AJQ1"/>
    <mergeCell ref="AGF1:AGN1"/>
    <mergeCell ref="AGO1:AGW1"/>
    <mergeCell ref="AGX1:AHF1"/>
    <mergeCell ref="AHG1:AHO1"/>
    <mergeCell ref="AHP1:AHX1"/>
    <mergeCell ref="AEM1:AEU1"/>
    <mergeCell ref="AEV1:AFD1"/>
    <mergeCell ref="AFE1:AFM1"/>
    <mergeCell ref="AFN1:AFV1"/>
    <mergeCell ref="AFW1:AGE1"/>
    <mergeCell ref="ACT1:ADB1"/>
    <mergeCell ref="ADC1:ADK1"/>
    <mergeCell ref="ADL1:ADT1"/>
    <mergeCell ref="ADU1:AEC1"/>
    <mergeCell ref="AED1:AEL1"/>
    <mergeCell ref="ABA1:ABI1"/>
    <mergeCell ref="ABJ1:ABR1"/>
    <mergeCell ref="ABS1:ACA1"/>
    <mergeCell ref="ACB1:ACJ1"/>
    <mergeCell ref="ACK1:ACS1"/>
    <mergeCell ref="ZH1:ZP1"/>
    <mergeCell ref="ZQ1:ZY1"/>
    <mergeCell ref="ZZ1:AAH1"/>
    <mergeCell ref="AAI1:AAQ1"/>
    <mergeCell ref="AAR1:AAZ1"/>
    <mergeCell ref="XO1:XW1"/>
    <mergeCell ref="XX1:YF1"/>
    <mergeCell ref="YG1:YO1"/>
    <mergeCell ref="YP1:YX1"/>
    <mergeCell ref="YY1:ZG1"/>
    <mergeCell ref="HZ1:IH1"/>
    <mergeCell ref="II1:IQ1"/>
    <mergeCell ref="IR1:IZ1"/>
    <mergeCell ref="JA1:JI1"/>
    <mergeCell ref="JJ1:JR1"/>
    <mergeCell ref="GG1:GO1"/>
    <mergeCell ref="GP1:GX1"/>
    <mergeCell ref="GY1:HG1"/>
    <mergeCell ref="HH1:HP1"/>
    <mergeCell ref="VV1:WD1"/>
    <mergeCell ref="WE1:WM1"/>
    <mergeCell ref="WN1:WV1"/>
    <mergeCell ref="WW1:XE1"/>
    <mergeCell ref="XF1:XN1"/>
    <mergeCell ref="UC1:UK1"/>
    <mergeCell ref="UL1:UT1"/>
    <mergeCell ref="UU1:VC1"/>
    <mergeCell ref="VD1:VL1"/>
    <mergeCell ref="VM1:VU1"/>
    <mergeCell ref="SJ1:SR1"/>
    <mergeCell ref="SS1:TA1"/>
    <mergeCell ref="TB1:TJ1"/>
    <mergeCell ref="TK1:TS1"/>
    <mergeCell ref="TT1:UB1"/>
    <mergeCell ref="QQ1:QY1"/>
    <mergeCell ref="QZ1:RH1"/>
    <mergeCell ref="RI1:RQ1"/>
    <mergeCell ref="RR1:RZ1"/>
    <mergeCell ref="SA1:SI1"/>
    <mergeCell ref="OX1:PF1"/>
    <mergeCell ref="PG1:PO1"/>
    <mergeCell ref="PP1:PX1"/>
    <mergeCell ref="PY1:QG1"/>
    <mergeCell ref="QH1:QP1"/>
    <mergeCell ref="NE1:NM1"/>
    <mergeCell ref="NN1:NV1"/>
    <mergeCell ref="NW1:OE1"/>
    <mergeCell ref="OF1:ON1"/>
    <mergeCell ref="OO1:OW1"/>
    <mergeCell ref="LL1:LT1"/>
    <mergeCell ref="LU1:MC1"/>
    <mergeCell ref="MD1:ML1"/>
    <mergeCell ref="MM1:MU1"/>
    <mergeCell ref="MV1:ND1"/>
    <mergeCell ref="JS1:KA1"/>
    <mergeCell ref="KB1:KJ1"/>
    <mergeCell ref="KK1:KS1"/>
    <mergeCell ref="KT1:LB1"/>
    <mergeCell ref="LC1:LK1"/>
    <mergeCell ref="A28:J28"/>
    <mergeCell ref="HQ1:HY1"/>
    <mergeCell ref="EW1:FE1"/>
    <mergeCell ref="FF1:FN1"/>
    <mergeCell ref="FO1:FW1"/>
    <mergeCell ref="FX1:GF1"/>
    <mergeCell ref="A22:E22"/>
    <mergeCell ref="D2:D3"/>
    <mergeCell ref="EN1:EV1"/>
    <mergeCell ref="CU1:DC1"/>
    <mergeCell ref="DD1:DL1"/>
    <mergeCell ref="DM1:DU1"/>
    <mergeCell ref="DV1:ED1"/>
    <mergeCell ref="EE1:EM1"/>
    <mergeCell ref="BB1:BJ1"/>
    <mergeCell ref="BK1:BS1"/>
    <mergeCell ref="BT1:CB1"/>
    <mergeCell ref="CC1:CK1"/>
    <mergeCell ref="CL1:CT1"/>
    <mergeCell ref="I1:Q1"/>
    <mergeCell ref="R1:Z1"/>
    <mergeCell ref="AA1:AI1"/>
    <mergeCell ref="AJ1:AR1"/>
    <mergeCell ref="AS1:BA1"/>
    <mergeCell ref="A1:F1"/>
    <mergeCell ref="E2:E3"/>
    <mergeCell ref="F2:F3"/>
    <mergeCell ref="A2:A3"/>
    <mergeCell ref="B2:B3"/>
    <mergeCell ref="C2:C3"/>
    <mergeCell ref="A25:F25"/>
    <mergeCell ref="A27:F27"/>
  </mergeCells>
  <phoneticPr fontId="24" type="noConversion"/>
  <pageMargins left="0.75" right="0.75" top="0.32" bottom="0.27" header="0" footer="0"/>
  <pageSetup paperSize="9" scale="4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indexed="47"/>
  </sheetPr>
  <dimension ref="A1:G29"/>
  <sheetViews>
    <sheetView zoomScaleNormal="100" workbookViewId="0">
      <selection sqref="A1:F1"/>
    </sheetView>
  </sheetViews>
  <sheetFormatPr baseColWidth="10" defaultRowHeight="12.75" x14ac:dyDescent="0.2"/>
  <cols>
    <col min="1" max="1" width="27.7109375" style="305" customWidth="1"/>
    <col min="2" max="7" width="11.42578125" style="305"/>
    <col min="8" max="16384" width="11.42578125" style="282"/>
  </cols>
  <sheetData>
    <row r="1" spans="1:7" ht="409.5" customHeight="1" thickBot="1" x14ac:dyDescent="0.25">
      <c r="A1" s="649" t="s">
        <v>278</v>
      </c>
      <c r="B1" s="650"/>
      <c r="C1" s="650"/>
      <c r="D1" s="650"/>
      <c r="E1" s="650"/>
      <c r="F1" s="651"/>
      <c r="G1" s="304"/>
    </row>
    <row r="4" spans="1:7" ht="25.5" customHeight="1" x14ac:dyDescent="0.2"/>
    <row r="5" spans="1:7" ht="25.5" customHeight="1" x14ac:dyDescent="0.2"/>
    <row r="6" spans="1:7" ht="25.5" customHeight="1" x14ac:dyDescent="0.2"/>
    <row r="7" spans="1:7" ht="25.5" customHeight="1" x14ac:dyDescent="0.2"/>
    <row r="8" spans="1:7" ht="25.5" customHeight="1" x14ac:dyDescent="0.2"/>
    <row r="9" spans="1:7" ht="25.5" customHeight="1" x14ac:dyDescent="0.2"/>
    <row r="10" spans="1:7" ht="25.5" customHeight="1" x14ac:dyDescent="0.2"/>
    <row r="11" spans="1:7" ht="25.5" customHeight="1" x14ac:dyDescent="0.2"/>
    <row r="12" spans="1:7" ht="18.75" customHeight="1" x14ac:dyDescent="0.2"/>
    <row r="13" spans="1:7" ht="18.75" customHeight="1" x14ac:dyDescent="0.2"/>
    <row r="14" spans="1:7" ht="18.75" customHeight="1" x14ac:dyDescent="0.2"/>
    <row r="15" spans="1:7" ht="18.75" customHeight="1" x14ac:dyDescent="0.2"/>
    <row r="16" spans="1:7" ht="18.75" customHeight="1" x14ac:dyDescent="0.2"/>
    <row r="17" ht="18.75" customHeight="1" x14ac:dyDescent="0.2"/>
    <row r="18" ht="18.75" customHeight="1" x14ac:dyDescent="0.2"/>
    <row r="19" ht="18.75" customHeight="1" x14ac:dyDescent="0.2"/>
    <row r="20" ht="26.25" customHeight="1" x14ac:dyDescent="0.2"/>
    <row r="21" ht="2.25" customHeight="1" x14ac:dyDescent="0.2"/>
    <row r="22" ht="24.75" customHeight="1" x14ac:dyDescent="0.2"/>
    <row r="23" ht="18.75" customHeight="1" x14ac:dyDescent="0.2"/>
    <row r="24" ht="18.75" customHeight="1" x14ac:dyDescent="0.2"/>
    <row r="25" ht="18.75" customHeight="1" x14ac:dyDescent="0.2"/>
    <row r="26" ht="24.75" customHeight="1" x14ac:dyDescent="0.2"/>
    <row r="27" ht="18.75" customHeight="1" x14ac:dyDescent="0.2"/>
    <row r="28" ht="18.75" customHeight="1" x14ac:dyDescent="0.2"/>
    <row r="29" ht="18.75" customHeight="1" x14ac:dyDescent="0.2"/>
  </sheetData>
  <sheetProtection selectLockedCells="1" selectUnlockedCells="1"/>
  <mergeCells count="1">
    <mergeCell ref="A1:F1"/>
  </mergeCells>
  <phoneticPr fontId="24" type="noConversion"/>
  <pageMargins left="0.47" right="0.61" top="1" bottom="1" header="0" footer="0"/>
  <pageSetup paperSize="9" orientation="portrait"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rgb="FFFFCC99"/>
    <pageSetUpPr fitToPage="1"/>
  </sheetPr>
  <dimension ref="A1:XFD33"/>
  <sheetViews>
    <sheetView zoomScale="85" zoomScaleNormal="85" workbookViewId="0">
      <selection activeCell="F19" sqref="F19"/>
    </sheetView>
  </sheetViews>
  <sheetFormatPr baseColWidth="10" defaultRowHeight="12.75" x14ac:dyDescent="0.2"/>
  <cols>
    <col min="1" max="1" width="35.140625" style="282" customWidth="1"/>
    <col min="2" max="2" width="18" style="282" customWidth="1"/>
    <col min="3" max="6" width="17.7109375" style="282" customWidth="1"/>
    <col min="7" max="7" width="13" style="282" customWidth="1"/>
    <col min="8" max="8" width="2" style="282" customWidth="1"/>
    <col min="9" max="9" width="11.42578125" style="282"/>
    <col min="10" max="10" width="11.42578125" style="429"/>
    <col min="11" max="16384" width="11.42578125" style="282"/>
  </cols>
  <sheetData>
    <row r="1" spans="1:14" s="281" customFormat="1" ht="42.75" customHeight="1" x14ac:dyDescent="0.25">
      <c r="A1" s="653" t="s">
        <v>424</v>
      </c>
      <c r="B1" s="653"/>
      <c r="C1" s="653"/>
      <c r="D1" s="653"/>
      <c r="E1" s="653"/>
      <c r="F1" s="653"/>
      <c r="G1" s="653"/>
      <c r="H1" s="653"/>
      <c r="J1" s="428"/>
    </row>
    <row r="2" spans="1:14" ht="3" customHeight="1" thickBot="1" x14ac:dyDescent="0.25">
      <c r="A2" s="17"/>
      <c r="B2" s="11"/>
      <c r="C2" s="18"/>
      <c r="D2" s="18"/>
      <c r="E2" s="18"/>
      <c r="F2" s="18"/>
      <c r="G2" s="18"/>
      <c r="H2" s="19"/>
    </row>
    <row r="3" spans="1:14" ht="25.5" customHeight="1" x14ac:dyDescent="0.2">
      <c r="A3" s="654" t="s">
        <v>0</v>
      </c>
      <c r="B3" s="550"/>
      <c r="C3" s="658" t="s">
        <v>231</v>
      </c>
      <c r="D3" s="659"/>
      <c r="E3" s="659"/>
      <c r="F3" s="659"/>
      <c r="G3" s="659"/>
      <c r="H3" s="660"/>
    </row>
    <row r="4" spans="1:14" ht="25.5" customHeight="1" x14ac:dyDescent="0.2">
      <c r="A4" s="655"/>
      <c r="B4" s="117"/>
      <c r="C4" s="661"/>
      <c r="D4" s="662"/>
      <c r="E4" s="662"/>
      <c r="F4" s="662"/>
      <c r="G4" s="662"/>
      <c r="H4" s="663"/>
    </row>
    <row r="5" spans="1:14" s="306" customFormat="1" ht="25.5" customHeight="1" x14ac:dyDescent="0.2">
      <c r="A5" s="551"/>
      <c r="B5" s="656" t="s">
        <v>197</v>
      </c>
      <c r="C5" s="664" t="s">
        <v>352</v>
      </c>
      <c r="D5" s="665"/>
      <c r="E5" s="665"/>
      <c r="F5" s="665"/>
      <c r="G5" s="665"/>
      <c r="H5" s="666"/>
      <c r="J5" s="430"/>
      <c r="K5" s="307"/>
    </row>
    <row r="6" spans="1:14" s="306" customFormat="1" ht="25.5" customHeight="1" x14ac:dyDescent="0.2">
      <c r="A6" s="552"/>
      <c r="B6" s="657"/>
      <c r="C6" s="73">
        <v>1</v>
      </c>
      <c r="D6" s="20">
        <v>2</v>
      </c>
      <c r="E6" s="20">
        <v>3</v>
      </c>
      <c r="F6" s="20">
        <v>4</v>
      </c>
      <c r="G6" s="20">
        <v>5</v>
      </c>
      <c r="H6" s="553"/>
      <c r="J6" s="430"/>
      <c r="K6" s="308"/>
      <c r="N6" s="309"/>
    </row>
    <row r="7" spans="1:14" s="154" customFormat="1" ht="21" customHeight="1" x14ac:dyDescent="0.2">
      <c r="A7" s="554" t="s">
        <v>63</v>
      </c>
      <c r="B7" s="72">
        <f t="shared" ref="B7:B13" si="0">AVERAGE(C7:G7)</f>
        <v>12.62</v>
      </c>
      <c r="C7" s="72">
        <v>12.62</v>
      </c>
      <c r="D7" s="58">
        <v>12.62</v>
      </c>
      <c r="E7" s="58">
        <v>12.62</v>
      </c>
      <c r="F7" s="58">
        <v>12.62</v>
      </c>
      <c r="G7" s="58">
        <v>12.62</v>
      </c>
      <c r="H7" s="555"/>
      <c r="I7" s="310"/>
      <c r="J7" s="431">
        <f>G7</f>
        <v>12.62</v>
      </c>
      <c r="K7" s="312"/>
    </row>
    <row r="8" spans="1:14" s="154" customFormat="1" ht="21" customHeight="1" x14ac:dyDescent="0.2">
      <c r="A8" s="554" t="s">
        <v>64</v>
      </c>
      <c r="B8" s="72">
        <f t="shared" si="0"/>
        <v>18.737500000000001</v>
      </c>
      <c r="C8" s="72">
        <v>23.39</v>
      </c>
      <c r="D8" s="58">
        <v>21.66</v>
      </c>
      <c r="E8" s="58">
        <v>16.2</v>
      </c>
      <c r="F8" s="58">
        <v>13.7</v>
      </c>
      <c r="G8" s="58"/>
      <c r="H8" s="456"/>
      <c r="I8" s="310"/>
      <c r="J8" s="431">
        <f>F8</f>
        <v>13.7</v>
      </c>
      <c r="K8" s="313"/>
    </row>
    <row r="9" spans="1:14" s="154" customFormat="1" ht="21" customHeight="1" x14ac:dyDescent="0.2">
      <c r="A9" s="556" t="s">
        <v>73</v>
      </c>
      <c r="B9" s="105">
        <f t="shared" si="0"/>
        <v>12.21</v>
      </c>
      <c r="C9" s="105">
        <v>15.7</v>
      </c>
      <c r="D9" s="59">
        <v>12.3</v>
      </c>
      <c r="E9" s="59">
        <v>8.6300000000000008</v>
      </c>
      <c r="F9" s="59"/>
      <c r="G9" s="59"/>
      <c r="H9" s="471"/>
      <c r="I9" s="310"/>
      <c r="J9" s="431">
        <f>E9</f>
        <v>8.6300000000000008</v>
      </c>
      <c r="K9" s="313"/>
    </row>
    <row r="10" spans="1:14" s="154" customFormat="1" ht="21" customHeight="1" x14ac:dyDescent="0.2">
      <c r="A10" s="554" t="s">
        <v>74</v>
      </c>
      <c r="B10" s="72">
        <f t="shared" si="0"/>
        <v>16.130000000000003</v>
      </c>
      <c r="C10" s="72">
        <v>20.82</v>
      </c>
      <c r="D10" s="58">
        <v>18.5</v>
      </c>
      <c r="E10" s="58">
        <v>16.21</v>
      </c>
      <c r="F10" s="58">
        <v>13.53</v>
      </c>
      <c r="G10" s="58">
        <v>11.59</v>
      </c>
      <c r="H10" s="456"/>
      <c r="I10" s="310"/>
      <c r="J10" s="431">
        <f>G10</f>
        <v>11.59</v>
      </c>
      <c r="K10" s="313"/>
    </row>
    <row r="11" spans="1:14" s="154" customFormat="1" ht="21" customHeight="1" x14ac:dyDescent="0.2">
      <c r="A11" s="554" t="s">
        <v>65</v>
      </c>
      <c r="B11" s="72">
        <f t="shared" si="0"/>
        <v>11.712499999999999</v>
      </c>
      <c r="C11" s="72">
        <v>14.59</v>
      </c>
      <c r="D11" s="58">
        <v>12.63</v>
      </c>
      <c r="E11" s="58">
        <v>10.16</v>
      </c>
      <c r="F11" s="58">
        <v>9.4700000000000006</v>
      </c>
      <c r="G11" s="58"/>
      <c r="H11" s="456"/>
      <c r="I11" s="310"/>
      <c r="J11" s="431">
        <f>F11</f>
        <v>9.4700000000000006</v>
      </c>
      <c r="K11" s="313"/>
    </row>
    <row r="12" spans="1:14" s="154" customFormat="1" ht="21" customHeight="1" x14ac:dyDescent="0.2">
      <c r="A12" s="556" t="s">
        <v>66</v>
      </c>
      <c r="B12" s="105">
        <f t="shared" si="0"/>
        <v>13.026</v>
      </c>
      <c r="C12" s="105">
        <v>16.07</v>
      </c>
      <c r="D12" s="59">
        <v>15.02</v>
      </c>
      <c r="E12" s="59">
        <v>12.62</v>
      </c>
      <c r="F12" s="59">
        <v>11.14</v>
      </c>
      <c r="G12" s="59">
        <v>10.28</v>
      </c>
      <c r="H12" s="471"/>
      <c r="I12" s="310"/>
      <c r="J12" s="431"/>
      <c r="K12" s="313"/>
    </row>
    <row r="13" spans="1:14" s="154" customFormat="1" ht="21" customHeight="1" x14ac:dyDescent="0.2">
      <c r="A13" s="554" t="s">
        <v>224</v>
      </c>
      <c r="B13" s="72">
        <f t="shared" si="0"/>
        <v>15.805000000000001</v>
      </c>
      <c r="C13" s="72">
        <v>18.87</v>
      </c>
      <c r="D13" s="58">
        <v>17.64</v>
      </c>
      <c r="E13" s="58">
        <v>14.58</v>
      </c>
      <c r="F13" s="58">
        <v>12.13</v>
      </c>
      <c r="G13" s="127"/>
      <c r="H13" s="456"/>
      <c r="I13" s="310"/>
      <c r="J13" s="431">
        <f>F13</f>
        <v>12.13</v>
      </c>
    </row>
    <row r="14" spans="1:14" s="154" customFormat="1" ht="21" customHeight="1" x14ac:dyDescent="0.2">
      <c r="A14" s="554" t="s">
        <v>353</v>
      </c>
      <c r="B14" s="426">
        <f>((22.93+(21.01+19.37)/2+(18.32+15.22)/2+14.05+12.94)/5)</f>
        <v>17.375999999999998</v>
      </c>
      <c r="C14" s="148">
        <v>22.93</v>
      </c>
      <c r="D14" s="149" t="s">
        <v>460</v>
      </c>
      <c r="E14" s="149" t="s">
        <v>461</v>
      </c>
      <c r="F14" s="150">
        <v>14.05</v>
      </c>
      <c r="G14" s="150">
        <v>12.94</v>
      </c>
      <c r="H14" s="456"/>
      <c r="I14" s="314"/>
      <c r="J14" s="431">
        <f>G14</f>
        <v>12.94</v>
      </c>
    </row>
    <row r="15" spans="1:14" s="154" customFormat="1" ht="21" customHeight="1" x14ac:dyDescent="0.2">
      <c r="A15" s="556" t="s">
        <v>354</v>
      </c>
      <c r="B15" s="105">
        <f t="shared" ref="B15:B23" si="1">AVERAGE(C15:G15)</f>
        <v>33.523333333333333</v>
      </c>
      <c r="C15" s="105">
        <v>39.53</v>
      </c>
      <c r="D15" s="59">
        <v>35.770000000000003</v>
      </c>
      <c r="E15" s="59">
        <v>25.27</v>
      </c>
      <c r="F15" s="59"/>
      <c r="G15" s="59"/>
      <c r="H15" s="471"/>
      <c r="I15" s="310"/>
      <c r="J15" s="431">
        <f>E15</f>
        <v>25.27</v>
      </c>
    </row>
    <row r="16" spans="1:14" s="154" customFormat="1" ht="21" customHeight="1" x14ac:dyDescent="0.2">
      <c r="A16" s="554" t="s">
        <v>107</v>
      </c>
      <c r="B16" s="72">
        <f t="shared" si="1"/>
        <v>17.332000000000001</v>
      </c>
      <c r="C16" s="72">
        <v>21.16</v>
      </c>
      <c r="D16" s="58">
        <v>20.27</v>
      </c>
      <c r="E16" s="58">
        <v>16.41</v>
      </c>
      <c r="F16" s="58">
        <v>14.96</v>
      </c>
      <c r="G16" s="58">
        <v>13.86</v>
      </c>
      <c r="H16" s="456"/>
      <c r="I16" s="310"/>
      <c r="J16" s="431">
        <f>G16</f>
        <v>13.86</v>
      </c>
      <c r="K16" s="322"/>
    </row>
    <row r="17" spans="1:16384" s="154" customFormat="1" ht="21" customHeight="1" x14ac:dyDescent="0.2">
      <c r="A17" s="554" t="s">
        <v>156</v>
      </c>
      <c r="B17" s="72">
        <f t="shared" si="1"/>
        <v>14.736000000000001</v>
      </c>
      <c r="C17" s="72">
        <v>18.510000000000002</v>
      </c>
      <c r="D17" s="58">
        <v>16.829999999999998</v>
      </c>
      <c r="E17" s="58">
        <v>15.7</v>
      </c>
      <c r="F17" s="58">
        <v>12.33</v>
      </c>
      <c r="G17" s="58">
        <v>10.31</v>
      </c>
      <c r="H17" s="456"/>
      <c r="I17" s="310"/>
      <c r="J17" s="431">
        <f>G17</f>
        <v>10.31</v>
      </c>
    </row>
    <row r="18" spans="1:16384" s="154" customFormat="1" ht="21" customHeight="1" x14ac:dyDescent="0.2">
      <c r="A18" s="556" t="s">
        <v>71</v>
      </c>
      <c r="B18" s="105">
        <f t="shared" si="1"/>
        <v>11.89</v>
      </c>
      <c r="C18" s="105">
        <v>13.93</v>
      </c>
      <c r="D18" s="59">
        <v>9.85</v>
      </c>
      <c r="E18" s="126"/>
      <c r="F18" s="126"/>
      <c r="G18" s="126"/>
      <c r="H18" s="471"/>
      <c r="I18" s="310"/>
      <c r="J18" s="431">
        <f>D18</f>
        <v>9.85</v>
      </c>
    </row>
    <row r="19" spans="1:16384" s="154" customFormat="1" ht="21" customHeight="1" x14ac:dyDescent="0.2">
      <c r="A19" s="554" t="s">
        <v>75</v>
      </c>
      <c r="B19" s="72">
        <f t="shared" si="1"/>
        <v>24.026666666666667</v>
      </c>
      <c r="C19" s="72">
        <v>26.14</v>
      </c>
      <c r="D19" s="58">
        <v>24.55</v>
      </c>
      <c r="E19" s="58">
        <v>21.39</v>
      </c>
      <c r="F19" s="127"/>
      <c r="G19" s="127"/>
      <c r="H19" s="456"/>
      <c r="I19" s="310"/>
      <c r="J19" s="431">
        <f>E19</f>
        <v>21.39</v>
      </c>
    </row>
    <row r="20" spans="1:16384" s="154" customFormat="1" ht="21" customHeight="1" x14ac:dyDescent="0.2">
      <c r="A20" s="554" t="s">
        <v>76</v>
      </c>
      <c r="B20" s="72">
        <f t="shared" si="1"/>
        <v>15.580000000000002</v>
      </c>
      <c r="C20" s="72">
        <v>16.78</v>
      </c>
      <c r="D20" s="58">
        <v>14.38</v>
      </c>
      <c r="E20" s="127"/>
      <c r="F20" s="127"/>
      <c r="G20" s="127"/>
      <c r="H20" s="456"/>
      <c r="I20" s="310"/>
      <c r="J20" s="431">
        <f>D20</f>
        <v>14.38</v>
      </c>
    </row>
    <row r="21" spans="1:16384" s="154" customFormat="1" ht="21" customHeight="1" x14ac:dyDescent="0.2">
      <c r="A21" s="557" t="s">
        <v>77</v>
      </c>
      <c r="B21" s="105">
        <f t="shared" si="1"/>
        <v>19.649999999999999</v>
      </c>
      <c r="C21" s="105">
        <v>23.05</v>
      </c>
      <c r="D21" s="59">
        <v>16.25</v>
      </c>
      <c r="E21" s="126"/>
      <c r="F21" s="126"/>
      <c r="G21" s="126"/>
      <c r="H21" s="471"/>
      <c r="I21" s="310"/>
      <c r="J21" s="431">
        <f>D21</f>
        <v>16.25</v>
      </c>
    </row>
    <row r="22" spans="1:16384" s="154" customFormat="1" ht="21" customHeight="1" x14ac:dyDescent="0.2">
      <c r="A22" s="558" t="s">
        <v>72</v>
      </c>
      <c r="B22" s="72">
        <f>AVERAGE(C22:G22)</f>
        <v>16.875</v>
      </c>
      <c r="C22" s="72">
        <v>19.84</v>
      </c>
      <c r="D22" s="58">
        <v>19.190000000000001</v>
      </c>
      <c r="E22" s="58">
        <v>14.39</v>
      </c>
      <c r="F22" s="58">
        <v>14.08</v>
      </c>
      <c r="G22" s="127"/>
      <c r="H22" s="456"/>
      <c r="I22" s="310"/>
      <c r="J22" s="431">
        <f>F22</f>
        <v>14.08</v>
      </c>
    </row>
    <row r="23" spans="1:16384" s="154" customFormat="1" ht="21" customHeight="1" x14ac:dyDescent="0.2">
      <c r="A23" s="558" t="s">
        <v>78</v>
      </c>
      <c r="B23" s="72">
        <f t="shared" si="1"/>
        <v>19.773333333333333</v>
      </c>
      <c r="C23" s="72">
        <v>23.51</v>
      </c>
      <c r="D23" s="58">
        <v>21.21</v>
      </c>
      <c r="E23" s="58">
        <v>14.6</v>
      </c>
      <c r="F23" s="127"/>
      <c r="G23" s="127"/>
      <c r="H23" s="456"/>
      <c r="J23" s="431">
        <f>E23</f>
        <v>14.6</v>
      </c>
    </row>
    <row r="24" spans="1:16384" s="154" customFormat="1" ht="21" customHeight="1" x14ac:dyDescent="0.2">
      <c r="A24" s="559" t="s">
        <v>375</v>
      </c>
      <c r="B24" s="427">
        <f>(((21.6+20.48)/2+(15.95+14.8+13.2)/3+13.2+(13.39+13)/2)/4)</f>
        <v>15.52125</v>
      </c>
      <c r="C24" s="142" t="s">
        <v>355</v>
      </c>
      <c r="D24" s="143" t="s">
        <v>357</v>
      </c>
      <c r="E24" s="143" t="s">
        <v>356</v>
      </c>
      <c r="F24" s="133"/>
      <c r="G24" s="128"/>
      <c r="H24" s="560"/>
      <c r="I24" s="314"/>
      <c r="J24" s="431">
        <v>13</v>
      </c>
    </row>
    <row r="25" spans="1:16384" s="284" customFormat="1" ht="34.5" customHeight="1" thickBot="1" x14ac:dyDescent="0.25">
      <c r="A25" s="463" t="s">
        <v>212</v>
      </c>
      <c r="B25" s="472">
        <f t="shared" ref="B25:G25" si="2">AVERAGE(B7:B24)</f>
        <v>17.02914351851852</v>
      </c>
      <c r="C25" s="561">
        <f>(C7+C8+C9+C10+C11+C12+C13+C14+C15+C16+C17+C18+C19+C20+C21+C22+C23+(21.6+20.48)/2)/18</f>
        <v>20.47111111111111</v>
      </c>
      <c r="D25" s="561">
        <f>(D7+D8+D9+D10+D11+D12+D13+(26.33+24.27)/2+D15+D16+D17+D18+D19+D20+D21+D22+D23+(15.95+14.8+13.2)/3)/18</f>
        <v>18.256666666666668</v>
      </c>
      <c r="E25" s="561">
        <f>(E7+E8+E9+E10+E11+E12+E13+(18.32+15.22)/2+E15+E16+E17+E18+E19+E20+E21+E22+E23+(13.39+13)/2)/15</f>
        <v>15.249666666666664</v>
      </c>
      <c r="F25" s="466">
        <f>AVERAGE(F7:F24)</f>
        <v>12.800999999999998</v>
      </c>
      <c r="G25" s="466">
        <f t="shared" si="2"/>
        <v>11.933333333333332</v>
      </c>
      <c r="H25" s="467"/>
      <c r="I25" s="310"/>
      <c r="J25" s="429"/>
      <c r="K25" s="154"/>
    </row>
    <row r="26" spans="1:16384" ht="4.5" customHeight="1" x14ac:dyDescent="0.2">
      <c r="B26" s="319"/>
      <c r="E26" s="154"/>
      <c r="F26" s="155"/>
      <c r="G26" s="320"/>
      <c r="H26" s="320"/>
      <c r="I26" s="285"/>
      <c r="J26" s="432"/>
      <c r="K26" s="285"/>
    </row>
    <row r="27" spans="1:16384" ht="48.75" customHeight="1" x14ac:dyDescent="0.2">
      <c r="A27" s="614" t="s">
        <v>476</v>
      </c>
      <c r="B27" s="614"/>
      <c r="C27" s="614"/>
      <c r="D27" s="614"/>
      <c r="E27" s="614"/>
      <c r="F27" s="614"/>
      <c r="G27" s="614"/>
      <c r="H27" s="320"/>
      <c r="I27" s="285"/>
      <c r="J27" s="432"/>
      <c r="K27" s="285"/>
    </row>
    <row r="28" spans="1:16384" s="316" customFormat="1" ht="39.75" customHeight="1" x14ac:dyDescent="0.2">
      <c r="A28" s="614" t="s">
        <v>372</v>
      </c>
      <c r="B28" s="614"/>
      <c r="C28" s="614"/>
      <c r="D28" s="614"/>
      <c r="E28" s="614"/>
      <c r="F28" s="614"/>
      <c r="G28" s="614"/>
      <c r="J28" s="433"/>
    </row>
    <row r="29" spans="1:16384" s="316" customFormat="1" ht="29.25" customHeight="1" x14ac:dyDescent="0.2">
      <c r="A29" s="652" t="s">
        <v>383</v>
      </c>
      <c r="B29" s="652"/>
      <c r="C29" s="652"/>
      <c r="D29" s="652"/>
      <c r="E29" s="652"/>
      <c r="F29" s="652"/>
      <c r="G29" s="652"/>
      <c r="J29" s="433"/>
    </row>
    <row r="31" spans="1:16384" ht="37.5" customHeight="1" x14ac:dyDescent="0.2">
      <c r="A31" s="317"/>
      <c r="B31" s="317"/>
      <c r="C31" s="317"/>
      <c r="D31" s="317"/>
      <c r="E31" s="317"/>
      <c r="F31" s="317"/>
      <c r="G31" s="317"/>
      <c r="H31" s="317"/>
      <c r="I31" s="317"/>
      <c r="J31" s="434"/>
      <c r="K31" s="317"/>
      <c r="L31" s="317"/>
      <c r="M31" s="317"/>
      <c r="N31" s="317"/>
      <c r="O31" s="317"/>
      <c r="P31" s="317"/>
      <c r="Q31" s="317"/>
      <c r="R31" s="317"/>
      <c r="S31" s="317"/>
      <c r="T31" s="317"/>
      <c r="U31" s="317"/>
      <c r="V31" s="317"/>
      <c r="W31" s="317"/>
      <c r="X31" s="317"/>
      <c r="Y31" s="317"/>
      <c r="Z31" s="317"/>
      <c r="AA31" s="317"/>
      <c r="AB31" s="317"/>
      <c r="AC31" s="317"/>
      <c r="AD31" s="317"/>
      <c r="AE31" s="317"/>
      <c r="AF31" s="317"/>
      <c r="AG31" s="317"/>
      <c r="AH31" s="317"/>
      <c r="AI31" s="317"/>
      <c r="AJ31" s="317"/>
      <c r="AK31" s="317"/>
      <c r="AL31" s="317"/>
      <c r="AM31" s="317"/>
      <c r="AN31" s="317"/>
      <c r="AO31" s="317"/>
      <c r="AP31" s="317"/>
      <c r="AQ31" s="317"/>
      <c r="AR31" s="317"/>
      <c r="AS31" s="317"/>
      <c r="AT31" s="317"/>
      <c r="AU31" s="317"/>
      <c r="AV31" s="317"/>
      <c r="AW31" s="317"/>
      <c r="AX31" s="317"/>
      <c r="AY31" s="317"/>
      <c r="AZ31" s="317"/>
      <c r="BA31" s="317"/>
      <c r="BB31" s="317"/>
      <c r="BC31" s="317"/>
      <c r="BD31" s="317"/>
      <c r="BE31" s="317"/>
      <c r="BF31" s="317"/>
      <c r="BG31" s="317"/>
      <c r="BH31" s="317"/>
      <c r="BI31" s="317"/>
      <c r="BJ31" s="317"/>
      <c r="BK31" s="317"/>
      <c r="BL31" s="317"/>
      <c r="BM31" s="317"/>
      <c r="BN31" s="317"/>
      <c r="BO31" s="317"/>
      <c r="BP31" s="317"/>
      <c r="BQ31" s="317"/>
      <c r="BR31" s="317"/>
      <c r="BS31" s="317"/>
      <c r="BT31" s="317"/>
      <c r="BU31" s="317"/>
      <c r="BV31" s="317"/>
      <c r="BW31" s="317"/>
      <c r="BX31" s="317"/>
      <c r="BY31" s="317"/>
      <c r="BZ31" s="317"/>
      <c r="CA31" s="317"/>
      <c r="CB31" s="317"/>
      <c r="CC31" s="317"/>
      <c r="CD31" s="317"/>
      <c r="CE31" s="317"/>
      <c r="CF31" s="317"/>
      <c r="CG31" s="317"/>
      <c r="CH31" s="317"/>
      <c r="CI31" s="317"/>
      <c r="CJ31" s="317"/>
      <c r="CK31" s="317"/>
      <c r="CL31" s="317"/>
      <c r="CM31" s="317"/>
      <c r="CN31" s="317"/>
      <c r="CO31" s="317"/>
      <c r="CP31" s="317"/>
      <c r="CQ31" s="317"/>
      <c r="CR31" s="317"/>
      <c r="CS31" s="317"/>
      <c r="CT31" s="317"/>
      <c r="CU31" s="317"/>
      <c r="CV31" s="317"/>
      <c r="CW31" s="317"/>
      <c r="CX31" s="317"/>
      <c r="CY31" s="317"/>
      <c r="CZ31" s="317"/>
      <c r="DA31" s="317"/>
      <c r="DB31" s="317"/>
      <c r="DC31" s="317"/>
      <c r="DD31" s="317"/>
      <c r="DE31" s="317"/>
      <c r="DF31" s="317"/>
      <c r="DG31" s="317"/>
      <c r="DH31" s="317"/>
      <c r="DI31" s="317"/>
      <c r="DJ31" s="317"/>
      <c r="DK31" s="317"/>
      <c r="DL31" s="317"/>
      <c r="DM31" s="317"/>
      <c r="DN31" s="317"/>
      <c r="DO31" s="317"/>
      <c r="DP31" s="317"/>
      <c r="DQ31" s="317"/>
      <c r="DR31" s="317"/>
      <c r="DS31" s="317"/>
      <c r="DT31" s="317"/>
      <c r="DU31" s="317"/>
      <c r="DV31" s="317"/>
      <c r="DW31" s="317"/>
      <c r="DX31" s="317"/>
      <c r="DY31" s="317"/>
      <c r="DZ31" s="317"/>
      <c r="EA31" s="317"/>
      <c r="EB31" s="317"/>
      <c r="EC31" s="317"/>
      <c r="ED31" s="317"/>
      <c r="EE31" s="317"/>
      <c r="EF31" s="317"/>
      <c r="EG31" s="317"/>
      <c r="EH31" s="317"/>
      <c r="EI31" s="317"/>
      <c r="EJ31" s="317"/>
      <c r="EK31" s="317"/>
      <c r="EL31" s="317"/>
      <c r="EM31" s="317"/>
      <c r="EN31" s="317"/>
      <c r="EO31" s="317"/>
      <c r="EP31" s="317"/>
      <c r="EQ31" s="317"/>
      <c r="ER31" s="317"/>
      <c r="ES31" s="317"/>
      <c r="ET31" s="317"/>
      <c r="EU31" s="317"/>
      <c r="EV31" s="317"/>
      <c r="EW31" s="317"/>
      <c r="EX31" s="317"/>
      <c r="EY31" s="317"/>
      <c r="EZ31" s="317"/>
      <c r="FA31" s="317"/>
      <c r="FB31" s="317"/>
      <c r="FC31" s="317"/>
      <c r="FD31" s="317"/>
      <c r="FE31" s="317"/>
      <c r="FF31" s="317"/>
      <c r="FG31" s="317"/>
      <c r="FH31" s="317"/>
      <c r="FI31" s="317"/>
      <c r="FJ31" s="317"/>
      <c r="FK31" s="317"/>
      <c r="FL31" s="317"/>
      <c r="FM31" s="317"/>
      <c r="FN31" s="317"/>
      <c r="FO31" s="317"/>
      <c r="FP31" s="317"/>
      <c r="FQ31" s="317"/>
      <c r="FR31" s="317"/>
      <c r="FS31" s="317"/>
      <c r="FT31" s="317"/>
      <c r="FU31" s="317"/>
      <c r="FV31" s="317"/>
      <c r="FW31" s="317"/>
      <c r="FX31" s="317"/>
      <c r="FY31" s="317"/>
      <c r="FZ31" s="317"/>
      <c r="GA31" s="317"/>
      <c r="GB31" s="317"/>
      <c r="GC31" s="317"/>
      <c r="GD31" s="317"/>
      <c r="GE31" s="317"/>
      <c r="GF31" s="317"/>
      <c r="GG31" s="317"/>
      <c r="GH31" s="317"/>
      <c r="GI31" s="317"/>
      <c r="GJ31" s="317"/>
      <c r="GK31" s="317"/>
      <c r="GL31" s="317"/>
      <c r="GM31" s="317"/>
      <c r="GN31" s="317"/>
      <c r="GO31" s="317"/>
      <c r="GP31" s="317"/>
      <c r="GQ31" s="317"/>
      <c r="GR31" s="317"/>
      <c r="GS31" s="317"/>
      <c r="GT31" s="317"/>
      <c r="GU31" s="317"/>
      <c r="GV31" s="317"/>
      <c r="GW31" s="317"/>
      <c r="GX31" s="317"/>
      <c r="GY31" s="317"/>
      <c r="GZ31" s="317"/>
      <c r="HA31" s="317"/>
      <c r="HB31" s="317"/>
      <c r="HC31" s="317"/>
      <c r="HD31" s="317"/>
      <c r="HE31" s="317"/>
      <c r="HF31" s="317"/>
      <c r="HG31" s="317"/>
      <c r="HH31" s="317"/>
      <c r="HI31" s="317"/>
      <c r="HJ31" s="317"/>
      <c r="HK31" s="317"/>
      <c r="HL31" s="317"/>
      <c r="HM31" s="317"/>
      <c r="HN31" s="317"/>
      <c r="HO31" s="317"/>
      <c r="HP31" s="317"/>
      <c r="HQ31" s="317"/>
      <c r="HR31" s="317"/>
      <c r="HS31" s="317"/>
      <c r="HT31" s="317"/>
      <c r="HU31" s="317"/>
      <c r="HV31" s="317"/>
      <c r="HW31" s="317"/>
      <c r="HX31" s="317"/>
      <c r="HY31" s="317"/>
      <c r="HZ31" s="317"/>
      <c r="IA31" s="317"/>
      <c r="IB31" s="317"/>
      <c r="IC31" s="317"/>
      <c r="ID31" s="317"/>
      <c r="IE31" s="317"/>
      <c r="IF31" s="317"/>
      <c r="IG31" s="317" t="s">
        <v>339</v>
      </c>
      <c r="IH31" s="317"/>
      <c r="II31" s="317"/>
      <c r="IJ31" s="317"/>
      <c r="IK31" s="317"/>
      <c r="IL31" s="317"/>
      <c r="IM31" s="317"/>
      <c r="IN31" s="317"/>
      <c r="IO31" s="317" t="s">
        <v>339</v>
      </c>
      <c r="IP31" s="317"/>
      <c r="IQ31" s="317"/>
      <c r="IR31" s="317"/>
      <c r="IS31" s="317"/>
      <c r="IT31" s="317"/>
      <c r="IU31" s="317"/>
      <c r="IV31" s="317"/>
      <c r="IW31" s="317" t="s">
        <v>339</v>
      </c>
      <c r="IX31" s="317"/>
      <c r="IY31" s="317"/>
      <c r="IZ31" s="317"/>
      <c r="JA31" s="317"/>
      <c r="JB31" s="317"/>
      <c r="JC31" s="317"/>
      <c r="JD31" s="317"/>
      <c r="JE31" s="317" t="s">
        <v>339</v>
      </c>
      <c r="JF31" s="317"/>
      <c r="JG31" s="317"/>
      <c r="JH31" s="317"/>
      <c r="JI31" s="317"/>
      <c r="JJ31" s="317"/>
      <c r="JK31" s="317"/>
      <c r="JL31" s="317"/>
      <c r="JM31" s="317" t="s">
        <v>339</v>
      </c>
      <c r="JN31" s="317"/>
      <c r="JO31" s="317"/>
      <c r="JP31" s="317"/>
      <c r="JQ31" s="317"/>
      <c r="JR31" s="317"/>
      <c r="JS31" s="317"/>
      <c r="JT31" s="317"/>
      <c r="JU31" s="317" t="s">
        <v>339</v>
      </c>
      <c r="JV31" s="317"/>
      <c r="JW31" s="317"/>
      <c r="JX31" s="317"/>
      <c r="JY31" s="317"/>
      <c r="JZ31" s="317"/>
      <c r="KA31" s="317"/>
      <c r="KB31" s="317"/>
      <c r="KC31" s="317" t="s">
        <v>339</v>
      </c>
      <c r="KD31" s="317"/>
      <c r="KE31" s="317"/>
      <c r="KF31" s="317"/>
      <c r="KG31" s="317"/>
      <c r="KH31" s="317"/>
      <c r="KI31" s="317"/>
      <c r="KJ31" s="317"/>
      <c r="KK31" s="317" t="s">
        <v>339</v>
      </c>
      <c r="KL31" s="317"/>
      <c r="KM31" s="317"/>
      <c r="KN31" s="317"/>
      <c r="KO31" s="317"/>
      <c r="KP31" s="317"/>
      <c r="KQ31" s="317"/>
      <c r="KR31" s="317"/>
      <c r="KS31" s="317" t="s">
        <v>339</v>
      </c>
      <c r="KT31" s="317"/>
      <c r="KU31" s="317"/>
      <c r="KV31" s="317"/>
      <c r="KW31" s="317"/>
      <c r="KX31" s="317"/>
      <c r="KY31" s="317"/>
      <c r="KZ31" s="317"/>
      <c r="LA31" s="317" t="s">
        <v>339</v>
      </c>
      <c r="LB31" s="317"/>
      <c r="LC31" s="317"/>
      <c r="LD31" s="317"/>
      <c r="LE31" s="317"/>
      <c r="LF31" s="317"/>
      <c r="LG31" s="317"/>
      <c r="LH31" s="317"/>
      <c r="LI31" s="317" t="s">
        <v>339</v>
      </c>
      <c r="LJ31" s="317"/>
      <c r="LK31" s="317"/>
      <c r="LL31" s="317"/>
      <c r="LM31" s="317"/>
      <c r="LN31" s="317"/>
      <c r="LO31" s="317"/>
      <c r="LP31" s="317"/>
      <c r="LQ31" s="317" t="s">
        <v>339</v>
      </c>
      <c r="LR31" s="317"/>
      <c r="LS31" s="317"/>
      <c r="LT31" s="317"/>
      <c r="LU31" s="317"/>
      <c r="LV31" s="317"/>
      <c r="LW31" s="317"/>
      <c r="LX31" s="317"/>
      <c r="LY31" s="317" t="s">
        <v>339</v>
      </c>
      <c r="LZ31" s="317"/>
      <c r="MA31" s="317"/>
      <c r="MB31" s="317"/>
      <c r="MC31" s="317"/>
      <c r="MD31" s="317"/>
      <c r="ME31" s="317"/>
      <c r="MF31" s="317"/>
      <c r="MG31" s="317" t="s">
        <v>339</v>
      </c>
      <c r="MH31" s="317"/>
      <c r="MI31" s="317"/>
      <c r="MJ31" s="317"/>
      <c r="MK31" s="317"/>
      <c r="ML31" s="317"/>
      <c r="MM31" s="317"/>
      <c r="MN31" s="317"/>
      <c r="MO31" s="317" t="s">
        <v>339</v>
      </c>
      <c r="MP31" s="317"/>
      <c r="MQ31" s="317"/>
      <c r="MR31" s="317"/>
      <c r="MS31" s="317"/>
      <c r="MT31" s="317"/>
      <c r="MU31" s="317"/>
      <c r="MV31" s="317"/>
      <c r="MW31" s="317" t="s">
        <v>339</v>
      </c>
      <c r="MX31" s="317"/>
      <c r="MY31" s="317"/>
      <c r="MZ31" s="317"/>
      <c r="NA31" s="317"/>
      <c r="NB31" s="317"/>
      <c r="NC31" s="317"/>
      <c r="ND31" s="317"/>
      <c r="NE31" s="317" t="s">
        <v>339</v>
      </c>
      <c r="NF31" s="317"/>
      <c r="NG31" s="317"/>
      <c r="NH31" s="317"/>
      <c r="NI31" s="317"/>
      <c r="NJ31" s="317"/>
      <c r="NK31" s="317"/>
      <c r="NL31" s="317"/>
      <c r="NM31" s="317" t="s">
        <v>339</v>
      </c>
      <c r="NN31" s="317"/>
      <c r="NO31" s="317"/>
      <c r="NP31" s="317"/>
      <c r="NQ31" s="317"/>
      <c r="NR31" s="317"/>
      <c r="NS31" s="317"/>
      <c r="NT31" s="317"/>
      <c r="NU31" s="317" t="s">
        <v>339</v>
      </c>
      <c r="NV31" s="317"/>
      <c r="NW31" s="317"/>
      <c r="NX31" s="317"/>
      <c r="NY31" s="317"/>
      <c r="NZ31" s="317"/>
      <c r="OA31" s="317"/>
      <c r="OB31" s="317"/>
      <c r="OC31" s="317" t="s">
        <v>339</v>
      </c>
      <c r="OD31" s="317"/>
      <c r="OE31" s="317"/>
      <c r="OF31" s="317"/>
      <c r="OG31" s="317"/>
      <c r="OH31" s="317"/>
      <c r="OI31" s="317"/>
      <c r="OJ31" s="317"/>
      <c r="OK31" s="317" t="s">
        <v>339</v>
      </c>
      <c r="OL31" s="317"/>
      <c r="OM31" s="317"/>
      <c r="ON31" s="317"/>
      <c r="OO31" s="317"/>
      <c r="OP31" s="317"/>
      <c r="OQ31" s="317"/>
      <c r="OR31" s="317"/>
      <c r="OS31" s="317" t="s">
        <v>339</v>
      </c>
      <c r="OT31" s="317"/>
      <c r="OU31" s="317"/>
      <c r="OV31" s="317"/>
      <c r="OW31" s="317"/>
      <c r="OX31" s="317"/>
      <c r="OY31" s="317"/>
      <c r="OZ31" s="317"/>
      <c r="PA31" s="317" t="s">
        <v>339</v>
      </c>
      <c r="PB31" s="317"/>
      <c r="PC31" s="317"/>
      <c r="PD31" s="317"/>
      <c r="PE31" s="317"/>
      <c r="PF31" s="317"/>
      <c r="PG31" s="317"/>
      <c r="PH31" s="317"/>
      <c r="PI31" s="317" t="s">
        <v>339</v>
      </c>
      <c r="PJ31" s="317"/>
      <c r="PK31" s="317"/>
      <c r="PL31" s="317"/>
      <c r="PM31" s="317"/>
      <c r="PN31" s="317"/>
      <c r="PO31" s="317"/>
      <c r="PP31" s="317"/>
      <c r="PQ31" s="317" t="s">
        <v>339</v>
      </c>
      <c r="PR31" s="317"/>
      <c r="PS31" s="317"/>
      <c r="PT31" s="317"/>
      <c r="PU31" s="317"/>
      <c r="PV31" s="317"/>
      <c r="PW31" s="317"/>
      <c r="PX31" s="317"/>
      <c r="PY31" s="317" t="s">
        <v>339</v>
      </c>
      <c r="PZ31" s="317"/>
      <c r="QA31" s="317"/>
      <c r="QB31" s="317"/>
      <c r="QC31" s="317"/>
      <c r="QD31" s="317"/>
      <c r="QE31" s="317"/>
      <c r="QF31" s="317"/>
      <c r="QG31" s="317" t="s">
        <v>339</v>
      </c>
      <c r="QH31" s="317"/>
      <c r="QI31" s="317"/>
      <c r="QJ31" s="317"/>
      <c r="QK31" s="317"/>
      <c r="QL31" s="317"/>
      <c r="QM31" s="317"/>
      <c r="QN31" s="317"/>
      <c r="QO31" s="317" t="s">
        <v>339</v>
      </c>
      <c r="QP31" s="317"/>
      <c r="QQ31" s="317"/>
      <c r="QR31" s="317"/>
      <c r="QS31" s="317"/>
      <c r="QT31" s="317"/>
      <c r="QU31" s="317"/>
      <c r="QV31" s="317"/>
      <c r="QW31" s="317" t="s">
        <v>339</v>
      </c>
      <c r="QX31" s="317"/>
      <c r="QY31" s="317"/>
      <c r="QZ31" s="317"/>
      <c r="RA31" s="317"/>
      <c r="RB31" s="317"/>
      <c r="RC31" s="317"/>
      <c r="RD31" s="317"/>
      <c r="RE31" s="317" t="s">
        <v>339</v>
      </c>
      <c r="RF31" s="317"/>
      <c r="RG31" s="317"/>
      <c r="RH31" s="317"/>
      <c r="RI31" s="317"/>
      <c r="RJ31" s="317"/>
      <c r="RK31" s="317"/>
      <c r="RL31" s="317"/>
      <c r="RM31" s="317" t="s">
        <v>339</v>
      </c>
      <c r="RN31" s="317"/>
      <c r="RO31" s="317"/>
      <c r="RP31" s="317"/>
      <c r="RQ31" s="317"/>
      <c r="RR31" s="317"/>
      <c r="RS31" s="317"/>
      <c r="RT31" s="317"/>
      <c r="RU31" s="317" t="s">
        <v>339</v>
      </c>
      <c r="RV31" s="317"/>
      <c r="RW31" s="317"/>
      <c r="RX31" s="317"/>
      <c r="RY31" s="317"/>
      <c r="RZ31" s="317"/>
      <c r="SA31" s="317"/>
      <c r="SB31" s="317"/>
      <c r="SC31" s="317" t="s">
        <v>339</v>
      </c>
      <c r="SD31" s="317"/>
      <c r="SE31" s="317"/>
      <c r="SF31" s="317"/>
      <c r="SG31" s="317"/>
      <c r="SH31" s="317"/>
      <c r="SI31" s="317"/>
      <c r="SJ31" s="317"/>
      <c r="SK31" s="317" t="s">
        <v>339</v>
      </c>
      <c r="SL31" s="317"/>
      <c r="SM31" s="317"/>
      <c r="SN31" s="317"/>
      <c r="SO31" s="317"/>
      <c r="SP31" s="317"/>
      <c r="SQ31" s="317"/>
      <c r="SR31" s="317"/>
      <c r="SS31" s="317" t="s">
        <v>339</v>
      </c>
      <c r="ST31" s="317"/>
      <c r="SU31" s="317"/>
      <c r="SV31" s="317"/>
      <c r="SW31" s="317"/>
      <c r="SX31" s="317"/>
      <c r="SY31" s="317"/>
      <c r="SZ31" s="317"/>
      <c r="TA31" s="317" t="s">
        <v>339</v>
      </c>
      <c r="TB31" s="317"/>
      <c r="TC31" s="317"/>
      <c r="TD31" s="317"/>
      <c r="TE31" s="317"/>
      <c r="TF31" s="317"/>
      <c r="TG31" s="317"/>
      <c r="TH31" s="317"/>
      <c r="TI31" s="317" t="s">
        <v>339</v>
      </c>
      <c r="TJ31" s="317"/>
      <c r="TK31" s="317"/>
      <c r="TL31" s="317"/>
      <c r="TM31" s="317"/>
      <c r="TN31" s="317"/>
      <c r="TO31" s="317"/>
      <c r="TP31" s="317"/>
      <c r="TQ31" s="317" t="s">
        <v>339</v>
      </c>
      <c r="TR31" s="317"/>
      <c r="TS31" s="317"/>
      <c r="TT31" s="317"/>
      <c r="TU31" s="317"/>
      <c r="TV31" s="317"/>
      <c r="TW31" s="317"/>
      <c r="TX31" s="317"/>
      <c r="TY31" s="317" t="s">
        <v>339</v>
      </c>
      <c r="TZ31" s="317"/>
      <c r="UA31" s="317"/>
      <c r="UB31" s="317"/>
      <c r="UC31" s="317"/>
      <c r="UD31" s="317"/>
      <c r="UE31" s="317"/>
      <c r="UF31" s="317"/>
      <c r="UG31" s="317" t="s">
        <v>339</v>
      </c>
      <c r="UH31" s="317"/>
      <c r="UI31" s="317"/>
      <c r="UJ31" s="317"/>
      <c r="UK31" s="317"/>
      <c r="UL31" s="317"/>
      <c r="UM31" s="317"/>
      <c r="UN31" s="317"/>
      <c r="UO31" s="317" t="s">
        <v>339</v>
      </c>
      <c r="UP31" s="317"/>
      <c r="UQ31" s="317"/>
      <c r="UR31" s="317"/>
      <c r="US31" s="317"/>
      <c r="UT31" s="317"/>
      <c r="UU31" s="317"/>
      <c r="UV31" s="317"/>
      <c r="UW31" s="317" t="s">
        <v>339</v>
      </c>
      <c r="UX31" s="317"/>
      <c r="UY31" s="317"/>
      <c r="UZ31" s="317"/>
      <c r="VA31" s="317"/>
      <c r="VB31" s="317"/>
      <c r="VC31" s="317"/>
      <c r="VD31" s="317"/>
      <c r="VE31" s="317" t="s">
        <v>339</v>
      </c>
      <c r="VF31" s="317"/>
      <c r="VG31" s="317"/>
      <c r="VH31" s="317"/>
      <c r="VI31" s="317"/>
      <c r="VJ31" s="317"/>
      <c r="VK31" s="317"/>
      <c r="VL31" s="317"/>
      <c r="VM31" s="317" t="s">
        <v>339</v>
      </c>
      <c r="VN31" s="317"/>
      <c r="VO31" s="317"/>
      <c r="VP31" s="317"/>
      <c r="VQ31" s="317"/>
      <c r="VR31" s="317"/>
      <c r="VS31" s="317"/>
      <c r="VT31" s="317"/>
      <c r="VU31" s="317" t="s">
        <v>339</v>
      </c>
      <c r="VV31" s="317"/>
      <c r="VW31" s="317"/>
      <c r="VX31" s="317"/>
      <c r="VY31" s="317"/>
      <c r="VZ31" s="317"/>
      <c r="WA31" s="317"/>
      <c r="WB31" s="317"/>
      <c r="WC31" s="317" t="s">
        <v>339</v>
      </c>
      <c r="WD31" s="317"/>
      <c r="WE31" s="317"/>
      <c r="WF31" s="317"/>
      <c r="WG31" s="317"/>
      <c r="WH31" s="317"/>
      <c r="WI31" s="317"/>
      <c r="WJ31" s="317"/>
      <c r="WK31" s="317" t="s">
        <v>339</v>
      </c>
      <c r="WL31" s="317"/>
      <c r="WM31" s="317"/>
      <c r="WN31" s="317"/>
      <c r="WO31" s="317"/>
      <c r="WP31" s="317"/>
      <c r="WQ31" s="317"/>
      <c r="WR31" s="317"/>
      <c r="WS31" s="317" t="s">
        <v>339</v>
      </c>
      <c r="WT31" s="317"/>
      <c r="WU31" s="317"/>
      <c r="WV31" s="317"/>
      <c r="WW31" s="317"/>
      <c r="WX31" s="317"/>
      <c r="WY31" s="317"/>
      <c r="WZ31" s="317"/>
      <c r="XA31" s="317" t="s">
        <v>339</v>
      </c>
      <c r="XB31" s="317"/>
      <c r="XC31" s="317"/>
      <c r="XD31" s="317"/>
      <c r="XE31" s="317"/>
      <c r="XF31" s="317"/>
      <c r="XG31" s="317"/>
      <c r="XH31" s="317"/>
      <c r="XI31" s="317" t="s">
        <v>339</v>
      </c>
      <c r="XJ31" s="317"/>
      <c r="XK31" s="317"/>
      <c r="XL31" s="317"/>
      <c r="XM31" s="317"/>
      <c r="XN31" s="317"/>
      <c r="XO31" s="317"/>
      <c r="XP31" s="317"/>
      <c r="XQ31" s="317" t="s">
        <v>339</v>
      </c>
      <c r="XR31" s="317"/>
      <c r="XS31" s="317"/>
      <c r="XT31" s="317"/>
      <c r="XU31" s="317"/>
      <c r="XV31" s="317"/>
      <c r="XW31" s="317"/>
      <c r="XX31" s="317"/>
      <c r="XY31" s="317" t="s">
        <v>339</v>
      </c>
      <c r="XZ31" s="317"/>
      <c r="YA31" s="317"/>
      <c r="YB31" s="317"/>
      <c r="YC31" s="317"/>
      <c r="YD31" s="317"/>
      <c r="YE31" s="317"/>
      <c r="YF31" s="317"/>
      <c r="YG31" s="317" t="s">
        <v>339</v>
      </c>
      <c r="YH31" s="317"/>
      <c r="YI31" s="317"/>
      <c r="YJ31" s="317"/>
      <c r="YK31" s="317"/>
      <c r="YL31" s="317"/>
      <c r="YM31" s="317"/>
      <c r="YN31" s="317"/>
      <c r="YO31" s="317" t="s">
        <v>339</v>
      </c>
      <c r="YP31" s="317"/>
      <c r="YQ31" s="317"/>
      <c r="YR31" s="317"/>
      <c r="YS31" s="317"/>
      <c r="YT31" s="317"/>
      <c r="YU31" s="317"/>
      <c r="YV31" s="317"/>
      <c r="YW31" s="317" t="s">
        <v>339</v>
      </c>
      <c r="YX31" s="317"/>
      <c r="YY31" s="317"/>
      <c r="YZ31" s="317"/>
      <c r="ZA31" s="317"/>
      <c r="ZB31" s="317"/>
      <c r="ZC31" s="317"/>
      <c r="ZD31" s="317"/>
      <c r="ZE31" s="317" t="s">
        <v>339</v>
      </c>
      <c r="ZF31" s="317"/>
      <c r="ZG31" s="317"/>
      <c r="ZH31" s="317"/>
      <c r="ZI31" s="317"/>
      <c r="ZJ31" s="317"/>
      <c r="ZK31" s="317"/>
      <c r="ZL31" s="317"/>
      <c r="ZM31" s="317" t="s">
        <v>339</v>
      </c>
      <c r="ZN31" s="317"/>
      <c r="ZO31" s="317"/>
      <c r="ZP31" s="317"/>
      <c r="ZQ31" s="317"/>
      <c r="ZR31" s="317"/>
      <c r="ZS31" s="317"/>
      <c r="ZT31" s="317"/>
      <c r="ZU31" s="317" t="s">
        <v>339</v>
      </c>
      <c r="ZV31" s="317"/>
      <c r="ZW31" s="317"/>
      <c r="ZX31" s="317"/>
      <c r="ZY31" s="317"/>
      <c r="ZZ31" s="317"/>
      <c r="AAA31" s="317"/>
      <c r="AAB31" s="317"/>
      <c r="AAC31" s="317" t="s">
        <v>339</v>
      </c>
      <c r="AAD31" s="317"/>
      <c r="AAE31" s="317"/>
      <c r="AAF31" s="317"/>
      <c r="AAG31" s="317"/>
      <c r="AAH31" s="317"/>
      <c r="AAI31" s="317"/>
      <c r="AAJ31" s="317"/>
      <c r="AAK31" s="317" t="s">
        <v>339</v>
      </c>
      <c r="AAL31" s="317"/>
      <c r="AAM31" s="317"/>
      <c r="AAN31" s="317"/>
      <c r="AAO31" s="317"/>
      <c r="AAP31" s="317"/>
      <c r="AAQ31" s="317"/>
      <c r="AAR31" s="317"/>
      <c r="AAS31" s="317" t="s">
        <v>339</v>
      </c>
      <c r="AAT31" s="317"/>
      <c r="AAU31" s="317"/>
      <c r="AAV31" s="317"/>
      <c r="AAW31" s="317"/>
      <c r="AAX31" s="317"/>
      <c r="AAY31" s="317"/>
      <c r="AAZ31" s="317"/>
      <c r="ABA31" s="317" t="s">
        <v>339</v>
      </c>
      <c r="ABB31" s="317"/>
      <c r="ABC31" s="317"/>
      <c r="ABD31" s="317"/>
      <c r="ABE31" s="317"/>
      <c r="ABF31" s="317"/>
      <c r="ABG31" s="317"/>
      <c r="ABH31" s="317"/>
      <c r="ABI31" s="317" t="s">
        <v>339</v>
      </c>
      <c r="ABJ31" s="317"/>
      <c r="ABK31" s="317"/>
      <c r="ABL31" s="317"/>
      <c r="ABM31" s="317"/>
      <c r="ABN31" s="317"/>
      <c r="ABO31" s="317"/>
      <c r="ABP31" s="317"/>
      <c r="ABQ31" s="317" t="s">
        <v>339</v>
      </c>
      <c r="ABR31" s="317"/>
      <c r="ABS31" s="317"/>
      <c r="ABT31" s="317"/>
      <c r="ABU31" s="317"/>
      <c r="ABV31" s="317"/>
      <c r="ABW31" s="317"/>
      <c r="ABX31" s="317"/>
      <c r="ABY31" s="317" t="s">
        <v>339</v>
      </c>
      <c r="ABZ31" s="317"/>
      <c r="ACA31" s="317"/>
      <c r="ACB31" s="317"/>
      <c r="ACC31" s="317"/>
      <c r="ACD31" s="317"/>
      <c r="ACE31" s="317"/>
      <c r="ACF31" s="317"/>
      <c r="ACG31" s="317" t="s">
        <v>339</v>
      </c>
      <c r="ACH31" s="317"/>
      <c r="ACI31" s="317"/>
      <c r="ACJ31" s="317"/>
      <c r="ACK31" s="317"/>
      <c r="ACL31" s="317"/>
      <c r="ACM31" s="317"/>
      <c r="ACN31" s="317"/>
      <c r="ACO31" s="317" t="s">
        <v>339</v>
      </c>
      <c r="ACP31" s="317"/>
      <c r="ACQ31" s="317"/>
      <c r="ACR31" s="317"/>
      <c r="ACS31" s="317"/>
      <c r="ACT31" s="317"/>
      <c r="ACU31" s="317"/>
      <c r="ACV31" s="317"/>
      <c r="ACW31" s="317" t="s">
        <v>339</v>
      </c>
      <c r="ACX31" s="317"/>
      <c r="ACY31" s="317"/>
      <c r="ACZ31" s="317"/>
      <c r="ADA31" s="317"/>
      <c r="ADB31" s="317"/>
      <c r="ADC31" s="317"/>
      <c r="ADD31" s="317"/>
      <c r="ADE31" s="317" t="s">
        <v>339</v>
      </c>
      <c r="ADF31" s="317"/>
      <c r="ADG31" s="317"/>
      <c r="ADH31" s="317"/>
      <c r="ADI31" s="317"/>
      <c r="ADJ31" s="317"/>
      <c r="ADK31" s="317"/>
      <c r="ADL31" s="317"/>
      <c r="ADM31" s="317" t="s">
        <v>339</v>
      </c>
      <c r="ADN31" s="317"/>
      <c r="ADO31" s="317"/>
      <c r="ADP31" s="317"/>
      <c r="ADQ31" s="317"/>
      <c r="ADR31" s="317"/>
      <c r="ADS31" s="317"/>
      <c r="ADT31" s="317"/>
      <c r="ADU31" s="317" t="s">
        <v>339</v>
      </c>
      <c r="ADV31" s="317"/>
      <c r="ADW31" s="317"/>
      <c r="ADX31" s="317"/>
      <c r="ADY31" s="317"/>
      <c r="ADZ31" s="317"/>
      <c r="AEA31" s="317"/>
      <c r="AEB31" s="317"/>
      <c r="AEC31" s="317" t="s">
        <v>339</v>
      </c>
      <c r="AED31" s="317"/>
      <c r="AEE31" s="317"/>
      <c r="AEF31" s="317"/>
      <c r="AEG31" s="317"/>
      <c r="AEH31" s="317"/>
      <c r="AEI31" s="317"/>
      <c r="AEJ31" s="317"/>
      <c r="AEK31" s="317" t="s">
        <v>339</v>
      </c>
      <c r="AEL31" s="317"/>
      <c r="AEM31" s="317"/>
      <c r="AEN31" s="317"/>
      <c r="AEO31" s="317"/>
      <c r="AEP31" s="317"/>
      <c r="AEQ31" s="317"/>
      <c r="AER31" s="317"/>
      <c r="AES31" s="317" t="s">
        <v>339</v>
      </c>
      <c r="AET31" s="317"/>
      <c r="AEU31" s="317"/>
      <c r="AEV31" s="317"/>
      <c r="AEW31" s="317"/>
      <c r="AEX31" s="317"/>
      <c r="AEY31" s="317"/>
      <c r="AEZ31" s="317"/>
      <c r="AFA31" s="317" t="s">
        <v>339</v>
      </c>
      <c r="AFB31" s="317"/>
      <c r="AFC31" s="317"/>
      <c r="AFD31" s="317"/>
      <c r="AFE31" s="317"/>
      <c r="AFF31" s="317"/>
      <c r="AFG31" s="317"/>
      <c r="AFH31" s="317"/>
      <c r="AFI31" s="317" t="s">
        <v>339</v>
      </c>
      <c r="AFJ31" s="317"/>
      <c r="AFK31" s="317"/>
      <c r="AFL31" s="317"/>
      <c r="AFM31" s="317"/>
      <c r="AFN31" s="317"/>
      <c r="AFO31" s="317"/>
      <c r="AFP31" s="317"/>
      <c r="AFQ31" s="317" t="s">
        <v>339</v>
      </c>
      <c r="AFR31" s="317"/>
      <c r="AFS31" s="317"/>
      <c r="AFT31" s="317"/>
      <c r="AFU31" s="317"/>
      <c r="AFV31" s="317"/>
      <c r="AFW31" s="317"/>
      <c r="AFX31" s="317"/>
      <c r="AFY31" s="317" t="s">
        <v>339</v>
      </c>
      <c r="AFZ31" s="317"/>
      <c r="AGA31" s="317"/>
      <c r="AGB31" s="317"/>
      <c r="AGC31" s="317"/>
      <c r="AGD31" s="317"/>
      <c r="AGE31" s="317"/>
      <c r="AGF31" s="317"/>
      <c r="AGG31" s="317" t="s">
        <v>339</v>
      </c>
      <c r="AGH31" s="317"/>
      <c r="AGI31" s="317"/>
      <c r="AGJ31" s="317"/>
      <c r="AGK31" s="317"/>
      <c r="AGL31" s="317"/>
      <c r="AGM31" s="317"/>
      <c r="AGN31" s="317"/>
      <c r="AGO31" s="317" t="s">
        <v>339</v>
      </c>
      <c r="AGP31" s="317"/>
      <c r="AGQ31" s="317"/>
      <c r="AGR31" s="317"/>
      <c r="AGS31" s="317"/>
      <c r="AGT31" s="317"/>
      <c r="AGU31" s="317"/>
      <c r="AGV31" s="317"/>
      <c r="AGW31" s="317" t="s">
        <v>339</v>
      </c>
      <c r="AGX31" s="317"/>
      <c r="AGY31" s="317"/>
      <c r="AGZ31" s="317"/>
      <c r="AHA31" s="317"/>
      <c r="AHB31" s="317"/>
      <c r="AHC31" s="317"/>
      <c r="AHD31" s="317"/>
      <c r="AHE31" s="317" t="s">
        <v>339</v>
      </c>
      <c r="AHF31" s="317"/>
      <c r="AHG31" s="317"/>
      <c r="AHH31" s="317"/>
      <c r="AHI31" s="317"/>
      <c r="AHJ31" s="317"/>
      <c r="AHK31" s="317"/>
      <c r="AHL31" s="317"/>
      <c r="AHM31" s="317" t="s">
        <v>339</v>
      </c>
      <c r="AHN31" s="317"/>
      <c r="AHO31" s="317"/>
      <c r="AHP31" s="317"/>
      <c r="AHQ31" s="317"/>
      <c r="AHR31" s="317"/>
      <c r="AHS31" s="317"/>
      <c r="AHT31" s="317"/>
      <c r="AHU31" s="317" t="s">
        <v>339</v>
      </c>
      <c r="AHV31" s="317"/>
      <c r="AHW31" s="317"/>
      <c r="AHX31" s="317"/>
      <c r="AHY31" s="317"/>
      <c r="AHZ31" s="317"/>
      <c r="AIA31" s="317"/>
      <c r="AIB31" s="317"/>
      <c r="AIC31" s="317" t="s">
        <v>339</v>
      </c>
      <c r="AID31" s="317"/>
      <c r="AIE31" s="317"/>
      <c r="AIF31" s="317"/>
      <c r="AIG31" s="317"/>
      <c r="AIH31" s="317"/>
      <c r="AII31" s="317"/>
      <c r="AIJ31" s="317"/>
      <c r="AIK31" s="317" t="s">
        <v>339</v>
      </c>
      <c r="AIL31" s="317"/>
      <c r="AIM31" s="317"/>
      <c r="AIN31" s="317"/>
      <c r="AIO31" s="317"/>
      <c r="AIP31" s="317"/>
      <c r="AIQ31" s="317"/>
      <c r="AIR31" s="317"/>
      <c r="AIS31" s="317" t="s">
        <v>339</v>
      </c>
      <c r="AIT31" s="317"/>
      <c r="AIU31" s="317"/>
      <c r="AIV31" s="317"/>
      <c r="AIW31" s="317"/>
      <c r="AIX31" s="317"/>
      <c r="AIY31" s="317"/>
      <c r="AIZ31" s="317"/>
      <c r="AJA31" s="317" t="s">
        <v>339</v>
      </c>
      <c r="AJB31" s="317"/>
      <c r="AJC31" s="317"/>
      <c r="AJD31" s="317"/>
      <c r="AJE31" s="317"/>
      <c r="AJF31" s="317"/>
      <c r="AJG31" s="317"/>
      <c r="AJH31" s="317"/>
      <c r="AJI31" s="317" t="s">
        <v>339</v>
      </c>
      <c r="AJJ31" s="317"/>
      <c r="AJK31" s="317"/>
      <c r="AJL31" s="317"/>
      <c r="AJM31" s="317"/>
      <c r="AJN31" s="317"/>
      <c r="AJO31" s="317"/>
      <c r="AJP31" s="317"/>
      <c r="AJQ31" s="317" t="s">
        <v>339</v>
      </c>
      <c r="AJR31" s="317"/>
      <c r="AJS31" s="317"/>
      <c r="AJT31" s="317"/>
      <c r="AJU31" s="317"/>
      <c r="AJV31" s="317"/>
      <c r="AJW31" s="317"/>
      <c r="AJX31" s="317"/>
      <c r="AJY31" s="317" t="s">
        <v>339</v>
      </c>
      <c r="AJZ31" s="317"/>
      <c r="AKA31" s="317"/>
      <c r="AKB31" s="317"/>
      <c r="AKC31" s="317"/>
      <c r="AKD31" s="317"/>
      <c r="AKE31" s="317"/>
      <c r="AKF31" s="317"/>
      <c r="AKG31" s="317" t="s">
        <v>339</v>
      </c>
      <c r="AKH31" s="317"/>
      <c r="AKI31" s="317"/>
      <c r="AKJ31" s="317"/>
      <c r="AKK31" s="317"/>
      <c r="AKL31" s="317"/>
      <c r="AKM31" s="317"/>
      <c r="AKN31" s="317"/>
      <c r="AKO31" s="317" t="s">
        <v>339</v>
      </c>
      <c r="AKP31" s="317"/>
      <c r="AKQ31" s="317"/>
      <c r="AKR31" s="317"/>
      <c r="AKS31" s="317"/>
      <c r="AKT31" s="317"/>
      <c r="AKU31" s="317"/>
      <c r="AKV31" s="317"/>
      <c r="AKW31" s="317" t="s">
        <v>339</v>
      </c>
      <c r="AKX31" s="317"/>
      <c r="AKY31" s="317"/>
      <c r="AKZ31" s="317"/>
      <c r="ALA31" s="317"/>
      <c r="ALB31" s="317"/>
      <c r="ALC31" s="317"/>
      <c r="ALD31" s="317"/>
      <c r="ALE31" s="317" t="s">
        <v>339</v>
      </c>
      <c r="ALF31" s="317"/>
      <c r="ALG31" s="317"/>
      <c r="ALH31" s="317"/>
      <c r="ALI31" s="317"/>
      <c r="ALJ31" s="317"/>
      <c r="ALK31" s="317"/>
      <c r="ALL31" s="317"/>
      <c r="ALM31" s="317" t="s">
        <v>339</v>
      </c>
      <c r="ALN31" s="317"/>
      <c r="ALO31" s="317"/>
      <c r="ALP31" s="317"/>
      <c r="ALQ31" s="317"/>
      <c r="ALR31" s="317"/>
      <c r="ALS31" s="317"/>
      <c r="ALT31" s="317"/>
      <c r="ALU31" s="667" t="s">
        <v>339</v>
      </c>
      <c r="ALV31" s="667"/>
      <c r="ALW31" s="667"/>
      <c r="ALX31" s="667"/>
      <c r="ALY31" s="667"/>
      <c r="ALZ31" s="667"/>
      <c r="AMA31" s="667"/>
      <c r="AMB31" s="667"/>
      <c r="AMC31" s="667" t="s">
        <v>339</v>
      </c>
      <c r="AMD31" s="667"/>
      <c r="AME31" s="667"/>
      <c r="AMF31" s="667"/>
      <c r="AMG31" s="667"/>
      <c r="AMH31" s="667"/>
      <c r="AMI31" s="667"/>
      <c r="AMJ31" s="667"/>
      <c r="AMK31" s="667" t="s">
        <v>339</v>
      </c>
      <c r="AML31" s="667"/>
      <c r="AMM31" s="667"/>
      <c r="AMN31" s="667"/>
      <c r="AMO31" s="667"/>
      <c r="AMP31" s="667"/>
      <c r="AMQ31" s="667"/>
      <c r="AMR31" s="667"/>
      <c r="AMS31" s="667" t="s">
        <v>339</v>
      </c>
      <c r="AMT31" s="667"/>
      <c r="AMU31" s="667"/>
      <c r="AMV31" s="667"/>
      <c r="AMW31" s="667"/>
      <c r="AMX31" s="667"/>
      <c r="AMY31" s="667"/>
      <c r="AMZ31" s="667"/>
      <c r="ANA31" s="667" t="s">
        <v>339</v>
      </c>
      <c r="ANB31" s="667"/>
      <c r="ANC31" s="667"/>
      <c r="AND31" s="667"/>
      <c r="ANE31" s="667"/>
      <c r="ANF31" s="667"/>
      <c r="ANG31" s="667"/>
      <c r="ANH31" s="667"/>
      <c r="ANI31" s="667" t="s">
        <v>339</v>
      </c>
      <c r="ANJ31" s="667"/>
      <c r="ANK31" s="667"/>
      <c r="ANL31" s="667"/>
      <c r="ANM31" s="667"/>
      <c r="ANN31" s="667"/>
      <c r="ANO31" s="667"/>
      <c r="ANP31" s="667"/>
      <c r="ANQ31" s="667" t="s">
        <v>339</v>
      </c>
      <c r="ANR31" s="667"/>
      <c r="ANS31" s="667"/>
      <c r="ANT31" s="667"/>
      <c r="ANU31" s="667"/>
      <c r="ANV31" s="667"/>
      <c r="ANW31" s="667"/>
      <c r="ANX31" s="667"/>
      <c r="ANY31" s="667" t="s">
        <v>339</v>
      </c>
      <c r="ANZ31" s="667"/>
      <c r="AOA31" s="667"/>
      <c r="AOB31" s="667"/>
      <c r="AOC31" s="667"/>
      <c r="AOD31" s="667"/>
      <c r="AOE31" s="667"/>
      <c r="AOF31" s="667"/>
      <c r="AOG31" s="667" t="s">
        <v>339</v>
      </c>
      <c r="AOH31" s="667"/>
      <c r="AOI31" s="667"/>
      <c r="AOJ31" s="667"/>
      <c r="AOK31" s="667"/>
      <c r="AOL31" s="667"/>
      <c r="AOM31" s="667"/>
      <c r="AON31" s="667"/>
      <c r="AOO31" s="667" t="s">
        <v>339</v>
      </c>
      <c r="AOP31" s="667"/>
      <c r="AOQ31" s="667"/>
      <c r="AOR31" s="667"/>
      <c r="AOS31" s="667"/>
      <c r="AOT31" s="667"/>
      <c r="AOU31" s="667"/>
      <c r="AOV31" s="667"/>
      <c r="AOW31" s="667" t="s">
        <v>339</v>
      </c>
      <c r="AOX31" s="667"/>
      <c r="AOY31" s="667"/>
      <c r="AOZ31" s="667"/>
      <c r="APA31" s="667"/>
      <c r="APB31" s="667"/>
      <c r="APC31" s="667"/>
      <c r="APD31" s="667"/>
      <c r="APE31" s="667" t="s">
        <v>339</v>
      </c>
      <c r="APF31" s="667"/>
      <c r="APG31" s="667"/>
      <c r="APH31" s="667"/>
      <c r="API31" s="667"/>
      <c r="APJ31" s="667"/>
      <c r="APK31" s="667"/>
      <c r="APL31" s="667"/>
      <c r="APM31" s="667" t="s">
        <v>339</v>
      </c>
      <c r="APN31" s="667"/>
      <c r="APO31" s="667"/>
      <c r="APP31" s="667"/>
      <c r="APQ31" s="667"/>
      <c r="APR31" s="667"/>
      <c r="APS31" s="667"/>
      <c r="APT31" s="667"/>
      <c r="APU31" s="667" t="s">
        <v>339</v>
      </c>
      <c r="APV31" s="667"/>
      <c r="APW31" s="667"/>
      <c r="APX31" s="667"/>
      <c r="APY31" s="667"/>
      <c r="APZ31" s="667"/>
      <c r="AQA31" s="667"/>
      <c r="AQB31" s="667"/>
      <c r="AQC31" s="667" t="s">
        <v>339</v>
      </c>
      <c r="AQD31" s="667"/>
      <c r="AQE31" s="667"/>
      <c r="AQF31" s="667"/>
      <c r="AQG31" s="667"/>
      <c r="AQH31" s="667"/>
      <c r="AQI31" s="667"/>
      <c r="AQJ31" s="667"/>
      <c r="AQK31" s="667" t="s">
        <v>339</v>
      </c>
      <c r="AQL31" s="667"/>
      <c r="AQM31" s="667"/>
      <c r="AQN31" s="667"/>
      <c r="AQO31" s="667"/>
      <c r="AQP31" s="667"/>
      <c r="AQQ31" s="667"/>
      <c r="AQR31" s="667"/>
      <c r="AQS31" s="667" t="s">
        <v>339</v>
      </c>
      <c r="AQT31" s="667"/>
      <c r="AQU31" s="667"/>
      <c r="AQV31" s="667"/>
      <c r="AQW31" s="667"/>
      <c r="AQX31" s="667"/>
      <c r="AQY31" s="667"/>
      <c r="AQZ31" s="667"/>
      <c r="ARA31" s="667" t="s">
        <v>339</v>
      </c>
      <c r="ARB31" s="667"/>
      <c r="ARC31" s="667"/>
      <c r="ARD31" s="667"/>
      <c r="ARE31" s="667"/>
      <c r="ARF31" s="667"/>
      <c r="ARG31" s="667"/>
      <c r="ARH31" s="667"/>
      <c r="ARI31" s="667" t="s">
        <v>339</v>
      </c>
      <c r="ARJ31" s="667"/>
      <c r="ARK31" s="667"/>
      <c r="ARL31" s="667"/>
      <c r="ARM31" s="667"/>
      <c r="ARN31" s="667"/>
      <c r="ARO31" s="667"/>
      <c r="ARP31" s="667"/>
      <c r="ARQ31" s="667" t="s">
        <v>339</v>
      </c>
      <c r="ARR31" s="667"/>
      <c r="ARS31" s="667"/>
      <c r="ART31" s="667"/>
      <c r="ARU31" s="667"/>
      <c r="ARV31" s="667"/>
      <c r="ARW31" s="667"/>
      <c r="ARX31" s="667"/>
      <c r="ARY31" s="667" t="s">
        <v>339</v>
      </c>
      <c r="ARZ31" s="667"/>
      <c r="ASA31" s="667"/>
      <c r="ASB31" s="667"/>
      <c r="ASC31" s="667"/>
      <c r="ASD31" s="667"/>
      <c r="ASE31" s="667"/>
      <c r="ASF31" s="667"/>
      <c r="ASG31" s="667" t="s">
        <v>339</v>
      </c>
      <c r="ASH31" s="667"/>
      <c r="ASI31" s="667"/>
      <c r="ASJ31" s="667"/>
      <c r="ASK31" s="667"/>
      <c r="ASL31" s="667"/>
      <c r="ASM31" s="667"/>
      <c r="ASN31" s="667"/>
      <c r="ASO31" s="667" t="s">
        <v>339</v>
      </c>
      <c r="ASP31" s="667"/>
      <c r="ASQ31" s="667"/>
      <c r="ASR31" s="667"/>
      <c r="ASS31" s="667"/>
      <c r="AST31" s="667"/>
      <c r="ASU31" s="667"/>
      <c r="ASV31" s="667"/>
      <c r="ASW31" s="667" t="s">
        <v>339</v>
      </c>
      <c r="ASX31" s="667"/>
      <c r="ASY31" s="667"/>
      <c r="ASZ31" s="667"/>
      <c r="ATA31" s="667"/>
      <c r="ATB31" s="667"/>
      <c r="ATC31" s="667"/>
      <c r="ATD31" s="667"/>
      <c r="ATE31" s="667" t="s">
        <v>339</v>
      </c>
      <c r="ATF31" s="667"/>
      <c r="ATG31" s="667"/>
      <c r="ATH31" s="667"/>
      <c r="ATI31" s="667"/>
      <c r="ATJ31" s="667"/>
      <c r="ATK31" s="667"/>
      <c r="ATL31" s="667"/>
      <c r="ATM31" s="667" t="s">
        <v>339</v>
      </c>
      <c r="ATN31" s="667"/>
      <c r="ATO31" s="667"/>
      <c r="ATP31" s="667"/>
      <c r="ATQ31" s="667"/>
      <c r="ATR31" s="667"/>
      <c r="ATS31" s="667"/>
      <c r="ATT31" s="667"/>
      <c r="ATU31" s="667" t="s">
        <v>339</v>
      </c>
      <c r="ATV31" s="667"/>
      <c r="ATW31" s="667"/>
      <c r="ATX31" s="667"/>
      <c r="ATY31" s="667"/>
      <c r="ATZ31" s="667"/>
      <c r="AUA31" s="667"/>
      <c r="AUB31" s="667"/>
      <c r="AUC31" s="667" t="s">
        <v>339</v>
      </c>
      <c r="AUD31" s="667"/>
      <c r="AUE31" s="667"/>
      <c r="AUF31" s="667"/>
      <c r="AUG31" s="667"/>
      <c r="AUH31" s="667"/>
      <c r="AUI31" s="667"/>
      <c r="AUJ31" s="667"/>
      <c r="AUK31" s="667" t="s">
        <v>339</v>
      </c>
      <c r="AUL31" s="667"/>
      <c r="AUM31" s="667"/>
      <c r="AUN31" s="667"/>
      <c r="AUO31" s="667"/>
      <c r="AUP31" s="667"/>
      <c r="AUQ31" s="667"/>
      <c r="AUR31" s="667"/>
      <c r="AUS31" s="667" t="s">
        <v>339</v>
      </c>
      <c r="AUT31" s="667"/>
      <c r="AUU31" s="667"/>
      <c r="AUV31" s="667"/>
      <c r="AUW31" s="667"/>
      <c r="AUX31" s="667"/>
      <c r="AUY31" s="667"/>
      <c r="AUZ31" s="667"/>
      <c r="AVA31" s="667" t="s">
        <v>339</v>
      </c>
      <c r="AVB31" s="667"/>
      <c r="AVC31" s="667"/>
      <c r="AVD31" s="667"/>
      <c r="AVE31" s="667"/>
      <c r="AVF31" s="667"/>
      <c r="AVG31" s="667"/>
      <c r="AVH31" s="667"/>
      <c r="AVI31" s="667" t="s">
        <v>339</v>
      </c>
      <c r="AVJ31" s="667"/>
      <c r="AVK31" s="667"/>
      <c r="AVL31" s="667"/>
      <c r="AVM31" s="667"/>
      <c r="AVN31" s="667"/>
      <c r="AVO31" s="667"/>
      <c r="AVP31" s="667"/>
      <c r="AVQ31" s="667" t="s">
        <v>339</v>
      </c>
      <c r="AVR31" s="667"/>
      <c r="AVS31" s="667"/>
      <c r="AVT31" s="667"/>
      <c r="AVU31" s="667"/>
      <c r="AVV31" s="667"/>
      <c r="AVW31" s="667"/>
      <c r="AVX31" s="667"/>
      <c r="AVY31" s="667" t="s">
        <v>339</v>
      </c>
      <c r="AVZ31" s="667"/>
      <c r="AWA31" s="667"/>
      <c r="AWB31" s="667"/>
      <c r="AWC31" s="667"/>
      <c r="AWD31" s="667"/>
      <c r="AWE31" s="667"/>
      <c r="AWF31" s="667"/>
      <c r="AWG31" s="667" t="s">
        <v>339</v>
      </c>
      <c r="AWH31" s="667"/>
      <c r="AWI31" s="667"/>
      <c r="AWJ31" s="667"/>
      <c r="AWK31" s="667"/>
      <c r="AWL31" s="667"/>
      <c r="AWM31" s="667"/>
      <c r="AWN31" s="667"/>
      <c r="AWO31" s="667" t="s">
        <v>339</v>
      </c>
      <c r="AWP31" s="667"/>
      <c r="AWQ31" s="667"/>
      <c r="AWR31" s="667"/>
      <c r="AWS31" s="667"/>
      <c r="AWT31" s="667"/>
      <c r="AWU31" s="667"/>
      <c r="AWV31" s="667"/>
      <c r="AWW31" s="667" t="s">
        <v>339</v>
      </c>
      <c r="AWX31" s="667"/>
      <c r="AWY31" s="667"/>
      <c r="AWZ31" s="667"/>
      <c r="AXA31" s="667"/>
      <c r="AXB31" s="667"/>
      <c r="AXC31" s="667"/>
      <c r="AXD31" s="667"/>
      <c r="AXE31" s="667" t="s">
        <v>339</v>
      </c>
      <c r="AXF31" s="667"/>
      <c r="AXG31" s="667"/>
      <c r="AXH31" s="667"/>
      <c r="AXI31" s="667"/>
      <c r="AXJ31" s="667"/>
      <c r="AXK31" s="667"/>
      <c r="AXL31" s="667"/>
      <c r="AXM31" s="667" t="s">
        <v>339</v>
      </c>
      <c r="AXN31" s="667"/>
      <c r="AXO31" s="667"/>
      <c r="AXP31" s="667"/>
      <c r="AXQ31" s="667"/>
      <c r="AXR31" s="667"/>
      <c r="AXS31" s="667"/>
      <c r="AXT31" s="667"/>
      <c r="AXU31" s="667" t="s">
        <v>339</v>
      </c>
      <c r="AXV31" s="667"/>
      <c r="AXW31" s="667"/>
      <c r="AXX31" s="667"/>
      <c r="AXY31" s="667"/>
      <c r="AXZ31" s="667"/>
      <c r="AYA31" s="667"/>
      <c r="AYB31" s="667"/>
      <c r="AYC31" s="667" t="s">
        <v>339</v>
      </c>
      <c r="AYD31" s="667"/>
      <c r="AYE31" s="667"/>
      <c r="AYF31" s="667"/>
      <c r="AYG31" s="667"/>
      <c r="AYH31" s="667"/>
      <c r="AYI31" s="667"/>
      <c r="AYJ31" s="667"/>
      <c r="AYK31" s="667" t="s">
        <v>339</v>
      </c>
      <c r="AYL31" s="667"/>
      <c r="AYM31" s="667"/>
      <c r="AYN31" s="667"/>
      <c r="AYO31" s="667"/>
      <c r="AYP31" s="667"/>
      <c r="AYQ31" s="667"/>
      <c r="AYR31" s="667"/>
      <c r="AYS31" s="667" t="s">
        <v>339</v>
      </c>
      <c r="AYT31" s="667"/>
      <c r="AYU31" s="667"/>
      <c r="AYV31" s="667"/>
      <c r="AYW31" s="667"/>
      <c r="AYX31" s="667"/>
      <c r="AYY31" s="667"/>
      <c r="AYZ31" s="667"/>
      <c r="AZA31" s="667" t="s">
        <v>339</v>
      </c>
      <c r="AZB31" s="667"/>
      <c r="AZC31" s="667"/>
      <c r="AZD31" s="667"/>
      <c r="AZE31" s="667"/>
      <c r="AZF31" s="667"/>
      <c r="AZG31" s="667"/>
      <c r="AZH31" s="667"/>
      <c r="AZI31" s="667" t="s">
        <v>339</v>
      </c>
      <c r="AZJ31" s="667"/>
      <c r="AZK31" s="667"/>
      <c r="AZL31" s="667"/>
      <c r="AZM31" s="667"/>
      <c r="AZN31" s="667"/>
      <c r="AZO31" s="667"/>
      <c r="AZP31" s="667"/>
      <c r="AZQ31" s="667" t="s">
        <v>339</v>
      </c>
      <c r="AZR31" s="667"/>
      <c r="AZS31" s="667"/>
      <c r="AZT31" s="667"/>
      <c r="AZU31" s="667"/>
      <c r="AZV31" s="667"/>
      <c r="AZW31" s="667"/>
      <c r="AZX31" s="667"/>
      <c r="AZY31" s="667" t="s">
        <v>339</v>
      </c>
      <c r="AZZ31" s="667"/>
      <c r="BAA31" s="667"/>
      <c r="BAB31" s="667"/>
      <c r="BAC31" s="667"/>
      <c r="BAD31" s="667"/>
      <c r="BAE31" s="667"/>
      <c r="BAF31" s="667"/>
      <c r="BAG31" s="667" t="s">
        <v>339</v>
      </c>
      <c r="BAH31" s="667"/>
      <c r="BAI31" s="667"/>
      <c r="BAJ31" s="667"/>
      <c r="BAK31" s="667"/>
      <c r="BAL31" s="667"/>
      <c r="BAM31" s="667"/>
      <c r="BAN31" s="667"/>
      <c r="BAO31" s="667" t="s">
        <v>339</v>
      </c>
      <c r="BAP31" s="667"/>
      <c r="BAQ31" s="667"/>
      <c r="BAR31" s="667"/>
      <c r="BAS31" s="667"/>
      <c r="BAT31" s="667"/>
      <c r="BAU31" s="667"/>
      <c r="BAV31" s="667"/>
      <c r="BAW31" s="667" t="s">
        <v>339</v>
      </c>
      <c r="BAX31" s="667"/>
      <c r="BAY31" s="667"/>
      <c r="BAZ31" s="667"/>
      <c r="BBA31" s="667"/>
      <c r="BBB31" s="667"/>
      <c r="BBC31" s="667"/>
      <c r="BBD31" s="667"/>
      <c r="BBE31" s="667" t="s">
        <v>339</v>
      </c>
      <c r="BBF31" s="667"/>
      <c r="BBG31" s="667"/>
      <c r="BBH31" s="667"/>
      <c r="BBI31" s="667"/>
      <c r="BBJ31" s="667"/>
      <c r="BBK31" s="667"/>
      <c r="BBL31" s="667"/>
      <c r="BBM31" s="667" t="s">
        <v>339</v>
      </c>
      <c r="BBN31" s="667"/>
      <c r="BBO31" s="667"/>
      <c r="BBP31" s="667"/>
      <c r="BBQ31" s="667"/>
      <c r="BBR31" s="667"/>
      <c r="BBS31" s="667"/>
      <c r="BBT31" s="667"/>
      <c r="BBU31" s="667" t="s">
        <v>339</v>
      </c>
      <c r="BBV31" s="667"/>
      <c r="BBW31" s="667"/>
      <c r="BBX31" s="667"/>
      <c r="BBY31" s="667"/>
      <c r="BBZ31" s="667"/>
      <c r="BCA31" s="667"/>
      <c r="BCB31" s="667"/>
      <c r="BCC31" s="667" t="s">
        <v>339</v>
      </c>
      <c r="BCD31" s="667"/>
      <c r="BCE31" s="667"/>
      <c r="BCF31" s="667"/>
      <c r="BCG31" s="667"/>
      <c r="BCH31" s="667"/>
      <c r="BCI31" s="667"/>
      <c r="BCJ31" s="667"/>
      <c r="BCK31" s="667" t="s">
        <v>339</v>
      </c>
      <c r="BCL31" s="667"/>
      <c r="BCM31" s="667"/>
      <c r="BCN31" s="667"/>
      <c r="BCO31" s="667"/>
      <c r="BCP31" s="667"/>
      <c r="BCQ31" s="667"/>
      <c r="BCR31" s="667"/>
      <c r="BCS31" s="667" t="s">
        <v>339</v>
      </c>
      <c r="BCT31" s="667"/>
      <c r="BCU31" s="667"/>
      <c r="BCV31" s="667"/>
      <c r="BCW31" s="667"/>
      <c r="BCX31" s="667"/>
      <c r="BCY31" s="667"/>
      <c r="BCZ31" s="667"/>
      <c r="BDA31" s="667" t="s">
        <v>339</v>
      </c>
      <c r="BDB31" s="667"/>
      <c r="BDC31" s="667"/>
      <c r="BDD31" s="667"/>
      <c r="BDE31" s="667"/>
      <c r="BDF31" s="667"/>
      <c r="BDG31" s="667"/>
      <c r="BDH31" s="667"/>
      <c r="BDI31" s="667" t="s">
        <v>339</v>
      </c>
      <c r="BDJ31" s="667"/>
      <c r="BDK31" s="667"/>
      <c r="BDL31" s="667"/>
      <c r="BDM31" s="667"/>
      <c r="BDN31" s="667"/>
      <c r="BDO31" s="667"/>
      <c r="BDP31" s="667"/>
      <c r="BDQ31" s="667" t="s">
        <v>339</v>
      </c>
      <c r="BDR31" s="667"/>
      <c r="BDS31" s="667"/>
      <c r="BDT31" s="667"/>
      <c r="BDU31" s="667"/>
      <c r="BDV31" s="667"/>
      <c r="BDW31" s="667"/>
      <c r="BDX31" s="667"/>
      <c r="BDY31" s="667" t="s">
        <v>339</v>
      </c>
      <c r="BDZ31" s="667"/>
      <c r="BEA31" s="667"/>
      <c r="BEB31" s="667"/>
      <c r="BEC31" s="667"/>
      <c r="BED31" s="667"/>
      <c r="BEE31" s="667"/>
      <c r="BEF31" s="667"/>
      <c r="BEG31" s="667" t="s">
        <v>339</v>
      </c>
      <c r="BEH31" s="667"/>
      <c r="BEI31" s="667"/>
      <c r="BEJ31" s="667"/>
      <c r="BEK31" s="667"/>
      <c r="BEL31" s="667"/>
      <c r="BEM31" s="667"/>
      <c r="BEN31" s="667"/>
      <c r="BEO31" s="667" t="s">
        <v>339</v>
      </c>
      <c r="BEP31" s="667"/>
      <c r="BEQ31" s="667"/>
      <c r="BER31" s="667"/>
      <c r="BES31" s="667"/>
      <c r="BET31" s="667"/>
      <c r="BEU31" s="667"/>
      <c r="BEV31" s="667"/>
      <c r="BEW31" s="667" t="s">
        <v>339</v>
      </c>
      <c r="BEX31" s="667"/>
      <c r="BEY31" s="667"/>
      <c r="BEZ31" s="667"/>
      <c r="BFA31" s="667"/>
      <c r="BFB31" s="667"/>
      <c r="BFC31" s="667"/>
      <c r="BFD31" s="667"/>
      <c r="BFE31" s="667" t="s">
        <v>339</v>
      </c>
      <c r="BFF31" s="667"/>
      <c r="BFG31" s="667"/>
      <c r="BFH31" s="667"/>
      <c r="BFI31" s="667"/>
      <c r="BFJ31" s="667"/>
      <c r="BFK31" s="667"/>
      <c r="BFL31" s="667"/>
      <c r="BFM31" s="667" t="s">
        <v>339</v>
      </c>
      <c r="BFN31" s="667"/>
      <c r="BFO31" s="667"/>
      <c r="BFP31" s="667"/>
      <c r="BFQ31" s="667"/>
      <c r="BFR31" s="667"/>
      <c r="BFS31" s="667"/>
      <c r="BFT31" s="667"/>
      <c r="BFU31" s="667" t="s">
        <v>339</v>
      </c>
      <c r="BFV31" s="667"/>
      <c r="BFW31" s="667"/>
      <c r="BFX31" s="667"/>
      <c r="BFY31" s="667"/>
      <c r="BFZ31" s="667"/>
      <c r="BGA31" s="667"/>
      <c r="BGB31" s="667"/>
      <c r="BGC31" s="667" t="s">
        <v>339</v>
      </c>
      <c r="BGD31" s="667"/>
      <c r="BGE31" s="667"/>
      <c r="BGF31" s="667"/>
      <c r="BGG31" s="667"/>
      <c r="BGH31" s="667"/>
      <c r="BGI31" s="667"/>
      <c r="BGJ31" s="667"/>
      <c r="BGK31" s="667" t="s">
        <v>339</v>
      </c>
      <c r="BGL31" s="667"/>
      <c r="BGM31" s="667"/>
      <c r="BGN31" s="667"/>
      <c r="BGO31" s="667"/>
      <c r="BGP31" s="667"/>
      <c r="BGQ31" s="667"/>
      <c r="BGR31" s="667"/>
      <c r="BGS31" s="667" t="s">
        <v>339</v>
      </c>
      <c r="BGT31" s="667"/>
      <c r="BGU31" s="667"/>
      <c r="BGV31" s="667"/>
      <c r="BGW31" s="667"/>
      <c r="BGX31" s="667"/>
      <c r="BGY31" s="667"/>
      <c r="BGZ31" s="667"/>
      <c r="BHA31" s="667" t="s">
        <v>339</v>
      </c>
      <c r="BHB31" s="667"/>
      <c r="BHC31" s="667"/>
      <c r="BHD31" s="667"/>
      <c r="BHE31" s="667"/>
      <c r="BHF31" s="667"/>
      <c r="BHG31" s="667"/>
      <c r="BHH31" s="667"/>
      <c r="BHI31" s="667" t="s">
        <v>339</v>
      </c>
      <c r="BHJ31" s="667"/>
      <c r="BHK31" s="667"/>
      <c r="BHL31" s="667"/>
      <c r="BHM31" s="667"/>
      <c r="BHN31" s="667"/>
      <c r="BHO31" s="667"/>
      <c r="BHP31" s="667"/>
      <c r="BHQ31" s="667" t="s">
        <v>339</v>
      </c>
      <c r="BHR31" s="667"/>
      <c r="BHS31" s="667"/>
      <c r="BHT31" s="667"/>
      <c r="BHU31" s="667"/>
      <c r="BHV31" s="667"/>
      <c r="BHW31" s="667"/>
      <c r="BHX31" s="667"/>
      <c r="BHY31" s="667" t="s">
        <v>339</v>
      </c>
      <c r="BHZ31" s="667"/>
      <c r="BIA31" s="667"/>
      <c r="BIB31" s="667"/>
      <c r="BIC31" s="667"/>
      <c r="BID31" s="667"/>
      <c r="BIE31" s="667"/>
      <c r="BIF31" s="667"/>
      <c r="BIG31" s="667" t="s">
        <v>339</v>
      </c>
      <c r="BIH31" s="667"/>
      <c r="BII31" s="667"/>
      <c r="BIJ31" s="667"/>
      <c r="BIK31" s="667"/>
      <c r="BIL31" s="667"/>
      <c r="BIM31" s="667"/>
      <c r="BIN31" s="667"/>
      <c r="BIO31" s="667" t="s">
        <v>339</v>
      </c>
      <c r="BIP31" s="667"/>
      <c r="BIQ31" s="667"/>
      <c r="BIR31" s="667"/>
      <c r="BIS31" s="667"/>
      <c r="BIT31" s="667"/>
      <c r="BIU31" s="667"/>
      <c r="BIV31" s="667"/>
      <c r="BIW31" s="667" t="s">
        <v>339</v>
      </c>
      <c r="BIX31" s="667"/>
      <c r="BIY31" s="667"/>
      <c r="BIZ31" s="667"/>
      <c r="BJA31" s="667"/>
      <c r="BJB31" s="667"/>
      <c r="BJC31" s="667"/>
      <c r="BJD31" s="667"/>
      <c r="BJE31" s="667" t="s">
        <v>339</v>
      </c>
      <c r="BJF31" s="667"/>
      <c r="BJG31" s="667"/>
      <c r="BJH31" s="667"/>
      <c r="BJI31" s="667"/>
      <c r="BJJ31" s="667"/>
      <c r="BJK31" s="667"/>
      <c r="BJL31" s="667"/>
      <c r="BJM31" s="667" t="s">
        <v>339</v>
      </c>
      <c r="BJN31" s="667"/>
      <c r="BJO31" s="667"/>
      <c r="BJP31" s="667"/>
      <c r="BJQ31" s="667"/>
      <c r="BJR31" s="667"/>
      <c r="BJS31" s="667"/>
      <c r="BJT31" s="667"/>
      <c r="BJU31" s="667" t="s">
        <v>339</v>
      </c>
      <c r="BJV31" s="667"/>
      <c r="BJW31" s="667"/>
      <c r="BJX31" s="667"/>
      <c r="BJY31" s="667"/>
      <c r="BJZ31" s="667"/>
      <c r="BKA31" s="667"/>
      <c r="BKB31" s="667"/>
      <c r="BKC31" s="667" t="s">
        <v>339</v>
      </c>
      <c r="BKD31" s="667"/>
      <c r="BKE31" s="667"/>
      <c r="BKF31" s="667"/>
      <c r="BKG31" s="667"/>
      <c r="BKH31" s="667"/>
      <c r="BKI31" s="667"/>
      <c r="BKJ31" s="667"/>
      <c r="BKK31" s="667" t="s">
        <v>339</v>
      </c>
      <c r="BKL31" s="667"/>
      <c r="BKM31" s="667"/>
      <c r="BKN31" s="667"/>
      <c r="BKO31" s="667"/>
      <c r="BKP31" s="667"/>
      <c r="BKQ31" s="667"/>
      <c r="BKR31" s="667"/>
      <c r="BKS31" s="667" t="s">
        <v>339</v>
      </c>
      <c r="BKT31" s="667"/>
      <c r="BKU31" s="667"/>
      <c r="BKV31" s="667"/>
      <c r="BKW31" s="667"/>
      <c r="BKX31" s="667"/>
      <c r="BKY31" s="667"/>
      <c r="BKZ31" s="667"/>
      <c r="BLA31" s="667" t="s">
        <v>339</v>
      </c>
      <c r="BLB31" s="667"/>
      <c r="BLC31" s="667"/>
      <c r="BLD31" s="667"/>
      <c r="BLE31" s="667"/>
      <c r="BLF31" s="667"/>
      <c r="BLG31" s="667"/>
      <c r="BLH31" s="667"/>
      <c r="BLI31" s="667" t="s">
        <v>339</v>
      </c>
      <c r="BLJ31" s="667"/>
      <c r="BLK31" s="667"/>
      <c r="BLL31" s="667"/>
      <c r="BLM31" s="667"/>
      <c r="BLN31" s="667"/>
      <c r="BLO31" s="667"/>
      <c r="BLP31" s="667"/>
      <c r="BLQ31" s="667" t="s">
        <v>339</v>
      </c>
      <c r="BLR31" s="667"/>
      <c r="BLS31" s="667"/>
      <c r="BLT31" s="667"/>
      <c r="BLU31" s="667"/>
      <c r="BLV31" s="667"/>
      <c r="BLW31" s="667"/>
      <c r="BLX31" s="667"/>
      <c r="BLY31" s="667" t="s">
        <v>339</v>
      </c>
      <c r="BLZ31" s="667"/>
      <c r="BMA31" s="667"/>
      <c r="BMB31" s="667"/>
      <c r="BMC31" s="667"/>
      <c r="BMD31" s="667"/>
      <c r="BME31" s="667"/>
      <c r="BMF31" s="667"/>
      <c r="BMG31" s="667" t="s">
        <v>339</v>
      </c>
      <c r="BMH31" s="667"/>
      <c r="BMI31" s="667"/>
      <c r="BMJ31" s="667"/>
      <c r="BMK31" s="667"/>
      <c r="BML31" s="667"/>
      <c r="BMM31" s="667"/>
      <c r="BMN31" s="667"/>
      <c r="BMO31" s="667" t="s">
        <v>339</v>
      </c>
      <c r="BMP31" s="667"/>
      <c r="BMQ31" s="667"/>
      <c r="BMR31" s="667"/>
      <c r="BMS31" s="667"/>
      <c r="BMT31" s="667"/>
      <c r="BMU31" s="667"/>
      <c r="BMV31" s="667"/>
      <c r="BMW31" s="667" t="s">
        <v>339</v>
      </c>
      <c r="BMX31" s="667"/>
      <c r="BMY31" s="667"/>
      <c r="BMZ31" s="667"/>
      <c r="BNA31" s="667"/>
      <c r="BNB31" s="667"/>
      <c r="BNC31" s="667"/>
      <c r="BND31" s="667"/>
      <c r="BNE31" s="667" t="s">
        <v>339</v>
      </c>
      <c r="BNF31" s="667"/>
      <c r="BNG31" s="667"/>
      <c r="BNH31" s="667"/>
      <c r="BNI31" s="667"/>
      <c r="BNJ31" s="667"/>
      <c r="BNK31" s="667"/>
      <c r="BNL31" s="667"/>
      <c r="BNM31" s="667" t="s">
        <v>339</v>
      </c>
      <c r="BNN31" s="667"/>
      <c r="BNO31" s="667"/>
      <c r="BNP31" s="667"/>
      <c r="BNQ31" s="667"/>
      <c r="BNR31" s="667"/>
      <c r="BNS31" s="667"/>
      <c r="BNT31" s="667"/>
      <c r="BNU31" s="667" t="s">
        <v>339</v>
      </c>
      <c r="BNV31" s="667"/>
      <c r="BNW31" s="667"/>
      <c r="BNX31" s="667"/>
      <c r="BNY31" s="667"/>
      <c r="BNZ31" s="667"/>
      <c r="BOA31" s="667"/>
      <c r="BOB31" s="667"/>
      <c r="BOC31" s="667" t="s">
        <v>339</v>
      </c>
      <c r="BOD31" s="667"/>
      <c r="BOE31" s="667"/>
      <c r="BOF31" s="667"/>
      <c r="BOG31" s="667"/>
      <c r="BOH31" s="667"/>
      <c r="BOI31" s="667"/>
      <c r="BOJ31" s="667"/>
      <c r="BOK31" s="667" t="s">
        <v>339</v>
      </c>
      <c r="BOL31" s="667"/>
      <c r="BOM31" s="667"/>
      <c r="BON31" s="667"/>
      <c r="BOO31" s="667"/>
      <c r="BOP31" s="667"/>
      <c r="BOQ31" s="667"/>
      <c r="BOR31" s="667"/>
      <c r="BOS31" s="667" t="s">
        <v>339</v>
      </c>
      <c r="BOT31" s="667"/>
      <c r="BOU31" s="667"/>
      <c r="BOV31" s="667"/>
      <c r="BOW31" s="667"/>
      <c r="BOX31" s="667"/>
      <c r="BOY31" s="667"/>
      <c r="BOZ31" s="667"/>
      <c r="BPA31" s="667" t="s">
        <v>339</v>
      </c>
      <c r="BPB31" s="667"/>
      <c r="BPC31" s="667"/>
      <c r="BPD31" s="667"/>
      <c r="BPE31" s="667"/>
      <c r="BPF31" s="667"/>
      <c r="BPG31" s="667"/>
      <c r="BPH31" s="667"/>
      <c r="BPI31" s="667" t="s">
        <v>339</v>
      </c>
      <c r="BPJ31" s="667"/>
      <c r="BPK31" s="667"/>
      <c r="BPL31" s="667"/>
      <c r="BPM31" s="667"/>
      <c r="BPN31" s="667"/>
      <c r="BPO31" s="667"/>
      <c r="BPP31" s="667"/>
      <c r="BPQ31" s="667" t="s">
        <v>339</v>
      </c>
      <c r="BPR31" s="667"/>
      <c r="BPS31" s="667"/>
      <c r="BPT31" s="667"/>
      <c r="BPU31" s="667"/>
      <c r="BPV31" s="667"/>
      <c r="BPW31" s="667"/>
      <c r="BPX31" s="667"/>
      <c r="BPY31" s="667" t="s">
        <v>339</v>
      </c>
      <c r="BPZ31" s="667"/>
      <c r="BQA31" s="667"/>
      <c r="BQB31" s="667"/>
      <c r="BQC31" s="667"/>
      <c r="BQD31" s="667"/>
      <c r="BQE31" s="667"/>
      <c r="BQF31" s="667"/>
      <c r="BQG31" s="667" t="s">
        <v>339</v>
      </c>
      <c r="BQH31" s="667"/>
      <c r="BQI31" s="667"/>
      <c r="BQJ31" s="667"/>
      <c r="BQK31" s="667"/>
      <c r="BQL31" s="667"/>
      <c r="BQM31" s="667"/>
      <c r="BQN31" s="667"/>
      <c r="BQO31" s="667" t="s">
        <v>339</v>
      </c>
      <c r="BQP31" s="667"/>
      <c r="BQQ31" s="667"/>
      <c r="BQR31" s="667"/>
      <c r="BQS31" s="667"/>
      <c r="BQT31" s="667"/>
      <c r="BQU31" s="667"/>
      <c r="BQV31" s="667"/>
      <c r="BQW31" s="667" t="s">
        <v>339</v>
      </c>
      <c r="BQX31" s="667"/>
      <c r="BQY31" s="667"/>
      <c r="BQZ31" s="667"/>
      <c r="BRA31" s="667"/>
      <c r="BRB31" s="667"/>
      <c r="BRC31" s="667"/>
      <c r="BRD31" s="667"/>
      <c r="BRE31" s="667" t="s">
        <v>339</v>
      </c>
      <c r="BRF31" s="667"/>
      <c r="BRG31" s="667"/>
      <c r="BRH31" s="667"/>
      <c r="BRI31" s="667"/>
      <c r="BRJ31" s="667"/>
      <c r="BRK31" s="667"/>
      <c r="BRL31" s="667"/>
      <c r="BRM31" s="667" t="s">
        <v>339</v>
      </c>
      <c r="BRN31" s="667"/>
      <c r="BRO31" s="667"/>
      <c r="BRP31" s="667"/>
      <c r="BRQ31" s="667"/>
      <c r="BRR31" s="667"/>
      <c r="BRS31" s="667"/>
      <c r="BRT31" s="667"/>
      <c r="BRU31" s="667" t="s">
        <v>339</v>
      </c>
      <c r="BRV31" s="667"/>
      <c r="BRW31" s="667"/>
      <c r="BRX31" s="667"/>
      <c r="BRY31" s="667"/>
      <c r="BRZ31" s="667"/>
      <c r="BSA31" s="667"/>
      <c r="BSB31" s="667"/>
      <c r="BSC31" s="667" t="s">
        <v>339</v>
      </c>
      <c r="BSD31" s="667"/>
      <c r="BSE31" s="667"/>
      <c r="BSF31" s="667"/>
      <c r="BSG31" s="667"/>
      <c r="BSH31" s="667"/>
      <c r="BSI31" s="667"/>
      <c r="BSJ31" s="667"/>
      <c r="BSK31" s="667" t="s">
        <v>339</v>
      </c>
      <c r="BSL31" s="667"/>
      <c r="BSM31" s="667"/>
      <c r="BSN31" s="667"/>
      <c r="BSO31" s="667"/>
      <c r="BSP31" s="667"/>
      <c r="BSQ31" s="667"/>
      <c r="BSR31" s="667"/>
      <c r="BSS31" s="667" t="s">
        <v>339</v>
      </c>
      <c r="BST31" s="667"/>
      <c r="BSU31" s="667"/>
      <c r="BSV31" s="667"/>
      <c r="BSW31" s="667"/>
      <c r="BSX31" s="667"/>
      <c r="BSY31" s="667"/>
      <c r="BSZ31" s="667"/>
      <c r="BTA31" s="667" t="s">
        <v>339</v>
      </c>
      <c r="BTB31" s="667"/>
      <c r="BTC31" s="667"/>
      <c r="BTD31" s="667"/>
      <c r="BTE31" s="667"/>
      <c r="BTF31" s="667"/>
      <c r="BTG31" s="667"/>
      <c r="BTH31" s="667"/>
      <c r="BTI31" s="667" t="s">
        <v>339</v>
      </c>
      <c r="BTJ31" s="667"/>
      <c r="BTK31" s="667"/>
      <c r="BTL31" s="667"/>
      <c r="BTM31" s="667"/>
      <c r="BTN31" s="667"/>
      <c r="BTO31" s="667"/>
      <c r="BTP31" s="667"/>
      <c r="BTQ31" s="667" t="s">
        <v>339</v>
      </c>
      <c r="BTR31" s="667"/>
      <c r="BTS31" s="667"/>
      <c r="BTT31" s="667"/>
      <c r="BTU31" s="667"/>
      <c r="BTV31" s="667"/>
      <c r="BTW31" s="667"/>
      <c r="BTX31" s="667"/>
      <c r="BTY31" s="667" t="s">
        <v>339</v>
      </c>
      <c r="BTZ31" s="667"/>
      <c r="BUA31" s="667"/>
      <c r="BUB31" s="667"/>
      <c r="BUC31" s="667"/>
      <c r="BUD31" s="667"/>
      <c r="BUE31" s="667"/>
      <c r="BUF31" s="667"/>
      <c r="BUG31" s="667" t="s">
        <v>339</v>
      </c>
      <c r="BUH31" s="667"/>
      <c r="BUI31" s="667"/>
      <c r="BUJ31" s="667"/>
      <c r="BUK31" s="667"/>
      <c r="BUL31" s="667"/>
      <c r="BUM31" s="667"/>
      <c r="BUN31" s="667"/>
      <c r="BUO31" s="667" t="s">
        <v>339</v>
      </c>
      <c r="BUP31" s="667"/>
      <c r="BUQ31" s="667"/>
      <c r="BUR31" s="667"/>
      <c r="BUS31" s="667"/>
      <c r="BUT31" s="667"/>
      <c r="BUU31" s="667"/>
      <c r="BUV31" s="667"/>
      <c r="BUW31" s="667" t="s">
        <v>339</v>
      </c>
      <c r="BUX31" s="667"/>
      <c r="BUY31" s="667"/>
      <c r="BUZ31" s="667"/>
      <c r="BVA31" s="667"/>
      <c r="BVB31" s="667"/>
      <c r="BVC31" s="667"/>
      <c r="BVD31" s="667"/>
      <c r="BVE31" s="667" t="s">
        <v>339</v>
      </c>
      <c r="BVF31" s="667"/>
      <c r="BVG31" s="667"/>
      <c r="BVH31" s="667"/>
      <c r="BVI31" s="667"/>
      <c r="BVJ31" s="667"/>
      <c r="BVK31" s="667"/>
      <c r="BVL31" s="667"/>
      <c r="BVM31" s="667" t="s">
        <v>339</v>
      </c>
      <c r="BVN31" s="667"/>
      <c r="BVO31" s="667"/>
      <c r="BVP31" s="667"/>
      <c r="BVQ31" s="667"/>
      <c r="BVR31" s="667"/>
      <c r="BVS31" s="667"/>
      <c r="BVT31" s="667"/>
      <c r="BVU31" s="667" t="s">
        <v>339</v>
      </c>
      <c r="BVV31" s="667"/>
      <c r="BVW31" s="667"/>
      <c r="BVX31" s="667"/>
      <c r="BVY31" s="667"/>
      <c r="BVZ31" s="667"/>
      <c r="BWA31" s="667"/>
      <c r="BWB31" s="667"/>
      <c r="BWC31" s="667" t="s">
        <v>339</v>
      </c>
      <c r="BWD31" s="667"/>
      <c r="BWE31" s="667"/>
      <c r="BWF31" s="667"/>
      <c r="BWG31" s="667"/>
      <c r="BWH31" s="667"/>
      <c r="BWI31" s="667"/>
      <c r="BWJ31" s="667"/>
      <c r="BWK31" s="667" t="s">
        <v>339</v>
      </c>
      <c r="BWL31" s="667"/>
      <c r="BWM31" s="667"/>
      <c r="BWN31" s="667"/>
      <c r="BWO31" s="667"/>
      <c r="BWP31" s="667"/>
      <c r="BWQ31" s="667"/>
      <c r="BWR31" s="667"/>
      <c r="BWS31" s="667" t="s">
        <v>339</v>
      </c>
      <c r="BWT31" s="667"/>
      <c r="BWU31" s="667"/>
      <c r="BWV31" s="667"/>
      <c r="BWW31" s="667"/>
      <c r="BWX31" s="667"/>
      <c r="BWY31" s="667"/>
      <c r="BWZ31" s="667"/>
      <c r="BXA31" s="667" t="s">
        <v>339</v>
      </c>
      <c r="BXB31" s="667"/>
      <c r="BXC31" s="667"/>
      <c r="BXD31" s="667"/>
      <c r="BXE31" s="667"/>
      <c r="BXF31" s="667"/>
      <c r="BXG31" s="667"/>
      <c r="BXH31" s="667"/>
      <c r="BXI31" s="667" t="s">
        <v>339</v>
      </c>
      <c r="BXJ31" s="667"/>
      <c r="BXK31" s="667"/>
      <c r="BXL31" s="667"/>
      <c r="BXM31" s="667"/>
      <c r="BXN31" s="667"/>
      <c r="BXO31" s="667"/>
      <c r="BXP31" s="667"/>
      <c r="BXQ31" s="667" t="s">
        <v>339</v>
      </c>
      <c r="BXR31" s="667"/>
      <c r="BXS31" s="667"/>
      <c r="BXT31" s="667"/>
      <c r="BXU31" s="667"/>
      <c r="BXV31" s="667"/>
      <c r="BXW31" s="667"/>
      <c r="BXX31" s="667"/>
      <c r="BXY31" s="667" t="s">
        <v>339</v>
      </c>
      <c r="BXZ31" s="667"/>
      <c r="BYA31" s="667"/>
      <c r="BYB31" s="667"/>
      <c r="BYC31" s="667"/>
      <c r="BYD31" s="667"/>
      <c r="BYE31" s="667"/>
      <c r="BYF31" s="667"/>
      <c r="BYG31" s="667" t="s">
        <v>339</v>
      </c>
      <c r="BYH31" s="667"/>
      <c r="BYI31" s="667"/>
      <c r="BYJ31" s="667"/>
      <c r="BYK31" s="667"/>
      <c r="BYL31" s="667"/>
      <c r="BYM31" s="667"/>
      <c r="BYN31" s="667"/>
      <c r="BYO31" s="667" t="s">
        <v>339</v>
      </c>
      <c r="BYP31" s="667"/>
      <c r="BYQ31" s="667"/>
      <c r="BYR31" s="667"/>
      <c r="BYS31" s="667"/>
      <c r="BYT31" s="667"/>
      <c r="BYU31" s="667"/>
      <c r="BYV31" s="667"/>
      <c r="BYW31" s="667" t="s">
        <v>339</v>
      </c>
      <c r="BYX31" s="667"/>
      <c r="BYY31" s="667"/>
      <c r="BYZ31" s="667"/>
      <c r="BZA31" s="667"/>
      <c r="BZB31" s="667"/>
      <c r="BZC31" s="667"/>
      <c r="BZD31" s="667"/>
      <c r="BZE31" s="667" t="s">
        <v>339</v>
      </c>
      <c r="BZF31" s="667"/>
      <c r="BZG31" s="667"/>
      <c r="BZH31" s="667"/>
      <c r="BZI31" s="667"/>
      <c r="BZJ31" s="667"/>
      <c r="BZK31" s="667"/>
      <c r="BZL31" s="667"/>
      <c r="BZM31" s="667" t="s">
        <v>339</v>
      </c>
      <c r="BZN31" s="667"/>
      <c r="BZO31" s="667"/>
      <c r="BZP31" s="667"/>
      <c r="BZQ31" s="667"/>
      <c r="BZR31" s="667"/>
      <c r="BZS31" s="667"/>
      <c r="BZT31" s="667"/>
      <c r="BZU31" s="667" t="s">
        <v>339</v>
      </c>
      <c r="BZV31" s="667"/>
      <c r="BZW31" s="667"/>
      <c r="BZX31" s="667"/>
      <c r="BZY31" s="667"/>
      <c r="BZZ31" s="667"/>
      <c r="CAA31" s="667"/>
      <c r="CAB31" s="667"/>
      <c r="CAC31" s="667" t="s">
        <v>339</v>
      </c>
      <c r="CAD31" s="667"/>
      <c r="CAE31" s="667"/>
      <c r="CAF31" s="667"/>
      <c r="CAG31" s="667"/>
      <c r="CAH31" s="667"/>
      <c r="CAI31" s="667"/>
      <c r="CAJ31" s="667"/>
      <c r="CAK31" s="667" t="s">
        <v>339</v>
      </c>
      <c r="CAL31" s="667"/>
      <c r="CAM31" s="667"/>
      <c r="CAN31" s="667"/>
      <c r="CAO31" s="667"/>
      <c r="CAP31" s="667"/>
      <c r="CAQ31" s="667"/>
      <c r="CAR31" s="667"/>
      <c r="CAS31" s="667" t="s">
        <v>339</v>
      </c>
      <c r="CAT31" s="667"/>
      <c r="CAU31" s="667"/>
      <c r="CAV31" s="667"/>
      <c r="CAW31" s="667"/>
      <c r="CAX31" s="667"/>
      <c r="CAY31" s="667"/>
      <c r="CAZ31" s="667"/>
      <c r="CBA31" s="667" t="s">
        <v>339</v>
      </c>
      <c r="CBB31" s="667"/>
      <c r="CBC31" s="667"/>
      <c r="CBD31" s="667"/>
      <c r="CBE31" s="667"/>
      <c r="CBF31" s="667"/>
      <c r="CBG31" s="667"/>
      <c r="CBH31" s="667"/>
      <c r="CBI31" s="667" t="s">
        <v>339</v>
      </c>
      <c r="CBJ31" s="667"/>
      <c r="CBK31" s="667"/>
      <c r="CBL31" s="667"/>
      <c r="CBM31" s="667"/>
      <c r="CBN31" s="667"/>
      <c r="CBO31" s="667"/>
      <c r="CBP31" s="667"/>
      <c r="CBQ31" s="667" t="s">
        <v>339</v>
      </c>
      <c r="CBR31" s="667"/>
      <c r="CBS31" s="667"/>
      <c r="CBT31" s="667"/>
      <c r="CBU31" s="667"/>
      <c r="CBV31" s="667"/>
      <c r="CBW31" s="667"/>
      <c r="CBX31" s="667"/>
      <c r="CBY31" s="667" t="s">
        <v>339</v>
      </c>
      <c r="CBZ31" s="667"/>
      <c r="CCA31" s="667"/>
      <c r="CCB31" s="667"/>
      <c r="CCC31" s="667"/>
      <c r="CCD31" s="667"/>
      <c r="CCE31" s="667"/>
      <c r="CCF31" s="667"/>
      <c r="CCG31" s="667" t="s">
        <v>339</v>
      </c>
      <c r="CCH31" s="667"/>
      <c r="CCI31" s="667"/>
      <c r="CCJ31" s="667"/>
      <c r="CCK31" s="667"/>
      <c r="CCL31" s="667"/>
      <c r="CCM31" s="667"/>
      <c r="CCN31" s="667"/>
      <c r="CCO31" s="667" t="s">
        <v>339</v>
      </c>
      <c r="CCP31" s="667"/>
      <c r="CCQ31" s="667"/>
      <c r="CCR31" s="667"/>
      <c r="CCS31" s="667"/>
      <c r="CCT31" s="667"/>
      <c r="CCU31" s="667"/>
      <c r="CCV31" s="667"/>
      <c r="CCW31" s="667" t="s">
        <v>339</v>
      </c>
      <c r="CCX31" s="667"/>
      <c r="CCY31" s="667"/>
      <c r="CCZ31" s="667"/>
      <c r="CDA31" s="667"/>
      <c r="CDB31" s="667"/>
      <c r="CDC31" s="667"/>
      <c r="CDD31" s="667"/>
      <c r="CDE31" s="667" t="s">
        <v>339</v>
      </c>
      <c r="CDF31" s="667"/>
      <c r="CDG31" s="667"/>
      <c r="CDH31" s="667"/>
      <c r="CDI31" s="667"/>
      <c r="CDJ31" s="667"/>
      <c r="CDK31" s="667"/>
      <c r="CDL31" s="667"/>
      <c r="CDM31" s="667" t="s">
        <v>339</v>
      </c>
      <c r="CDN31" s="667"/>
      <c r="CDO31" s="667"/>
      <c r="CDP31" s="667"/>
      <c r="CDQ31" s="667"/>
      <c r="CDR31" s="667"/>
      <c r="CDS31" s="667"/>
      <c r="CDT31" s="667"/>
      <c r="CDU31" s="667" t="s">
        <v>339</v>
      </c>
      <c r="CDV31" s="667"/>
      <c r="CDW31" s="667"/>
      <c r="CDX31" s="667"/>
      <c r="CDY31" s="667"/>
      <c r="CDZ31" s="667"/>
      <c r="CEA31" s="667"/>
      <c r="CEB31" s="667"/>
      <c r="CEC31" s="667" t="s">
        <v>339</v>
      </c>
      <c r="CED31" s="667"/>
      <c r="CEE31" s="667"/>
      <c r="CEF31" s="667"/>
      <c r="CEG31" s="667"/>
      <c r="CEH31" s="667"/>
      <c r="CEI31" s="667"/>
      <c r="CEJ31" s="667"/>
      <c r="CEK31" s="667" t="s">
        <v>339</v>
      </c>
      <c r="CEL31" s="667"/>
      <c r="CEM31" s="667"/>
      <c r="CEN31" s="667"/>
      <c r="CEO31" s="667"/>
      <c r="CEP31" s="667"/>
      <c r="CEQ31" s="667"/>
      <c r="CER31" s="667"/>
      <c r="CES31" s="667" t="s">
        <v>339</v>
      </c>
      <c r="CET31" s="667"/>
      <c r="CEU31" s="667"/>
      <c r="CEV31" s="667"/>
      <c r="CEW31" s="667"/>
      <c r="CEX31" s="667"/>
      <c r="CEY31" s="667"/>
      <c r="CEZ31" s="667"/>
      <c r="CFA31" s="667" t="s">
        <v>339</v>
      </c>
      <c r="CFB31" s="667"/>
      <c r="CFC31" s="667"/>
      <c r="CFD31" s="667"/>
      <c r="CFE31" s="667"/>
      <c r="CFF31" s="667"/>
      <c r="CFG31" s="667"/>
      <c r="CFH31" s="667"/>
      <c r="CFI31" s="667" t="s">
        <v>339</v>
      </c>
      <c r="CFJ31" s="667"/>
      <c r="CFK31" s="667"/>
      <c r="CFL31" s="667"/>
      <c r="CFM31" s="667"/>
      <c r="CFN31" s="667"/>
      <c r="CFO31" s="667"/>
      <c r="CFP31" s="667"/>
      <c r="CFQ31" s="667" t="s">
        <v>339</v>
      </c>
      <c r="CFR31" s="667"/>
      <c r="CFS31" s="667"/>
      <c r="CFT31" s="667"/>
      <c r="CFU31" s="667"/>
      <c r="CFV31" s="667"/>
      <c r="CFW31" s="667"/>
      <c r="CFX31" s="667"/>
      <c r="CFY31" s="667" t="s">
        <v>339</v>
      </c>
      <c r="CFZ31" s="667"/>
      <c r="CGA31" s="667"/>
      <c r="CGB31" s="667"/>
      <c r="CGC31" s="667"/>
      <c r="CGD31" s="667"/>
      <c r="CGE31" s="667"/>
      <c r="CGF31" s="667"/>
      <c r="CGG31" s="667" t="s">
        <v>339</v>
      </c>
      <c r="CGH31" s="667"/>
      <c r="CGI31" s="667"/>
      <c r="CGJ31" s="667"/>
      <c r="CGK31" s="667"/>
      <c r="CGL31" s="667"/>
      <c r="CGM31" s="667"/>
      <c r="CGN31" s="667"/>
      <c r="CGO31" s="667" t="s">
        <v>339</v>
      </c>
      <c r="CGP31" s="667"/>
      <c r="CGQ31" s="667"/>
      <c r="CGR31" s="667"/>
      <c r="CGS31" s="667"/>
      <c r="CGT31" s="667"/>
      <c r="CGU31" s="667"/>
      <c r="CGV31" s="667"/>
      <c r="CGW31" s="667" t="s">
        <v>339</v>
      </c>
      <c r="CGX31" s="667"/>
      <c r="CGY31" s="667"/>
      <c r="CGZ31" s="667"/>
      <c r="CHA31" s="667"/>
      <c r="CHB31" s="667"/>
      <c r="CHC31" s="667"/>
      <c r="CHD31" s="667"/>
      <c r="CHE31" s="667" t="s">
        <v>339</v>
      </c>
      <c r="CHF31" s="667"/>
      <c r="CHG31" s="667"/>
      <c r="CHH31" s="667"/>
      <c r="CHI31" s="667"/>
      <c r="CHJ31" s="667"/>
      <c r="CHK31" s="667"/>
      <c r="CHL31" s="667"/>
      <c r="CHM31" s="667" t="s">
        <v>339</v>
      </c>
      <c r="CHN31" s="667"/>
      <c r="CHO31" s="667"/>
      <c r="CHP31" s="667"/>
      <c r="CHQ31" s="667"/>
      <c r="CHR31" s="667"/>
      <c r="CHS31" s="667"/>
      <c r="CHT31" s="667"/>
      <c r="CHU31" s="667" t="s">
        <v>339</v>
      </c>
      <c r="CHV31" s="667"/>
      <c r="CHW31" s="667"/>
      <c r="CHX31" s="667"/>
      <c r="CHY31" s="667"/>
      <c r="CHZ31" s="667"/>
      <c r="CIA31" s="667"/>
      <c r="CIB31" s="667"/>
      <c r="CIC31" s="667" t="s">
        <v>339</v>
      </c>
      <c r="CID31" s="667"/>
      <c r="CIE31" s="667"/>
      <c r="CIF31" s="667"/>
      <c r="CIG31" s="667"/>
      <c r="CIH31" s="667"/>
      <c r="CII31" s="667"/>
      <c r="CIJ31" s="667"/>
      <c r="CIK31" s="667" t="s">
        <v>339</v>
      </c>
      <c r="CIL31" s="667"/>
      <c r="CIM31" s="667"/>
      <c r="CIN31" s="667"/>
      <c r="CIO31" s="667"/>
      <c r="CIP31" s="667"/>
      <c r="CIQ31" s="667"/>
      <c r="CIR31" s="667"/>
      <c r="CIS31" s="667" t="s">
        <v>339</v>
      </c>
      <c r="CIT31" s="667"/>
      <c r="CIU31" s="667"/>
      <c r="CIV31" s="667"/>
      <c r="CIW31" s="667"/>
      <c r="CIX31" s="667"/>
      <c r="CIY31" s="667"/>
      <c r="CIZ31" s="667"/>
      <c r="CJA31" s="667" t="s">
        <v>339</v>
      </c>
      <c r="CJB31" s="667"/>
      <c r="CJC31" s="667"/>
      <c r="CJD31" s="667"/>
      <c r="CJE31" s="667"/>
      <c r="CJF31" s="667"/>
      <c r="CJG31" s="667"/>
      <c r="CJH31" s="667"/>
      <c r="CJI31" s="667" t="s">
        <v>339</v>
      </c>
      <c r="CJJ31" s="667"/>
      <c r="CJK31" s="667"/>
      <c r="CJL31" s="667"/>
      <c r="CJM31" s="667"/>
      <c r="CJN31" s="667"/>
      <c r="CJO31" s="667"/>
      <c r="CJP31" s="667"/>
      <c r="CJQ31" s="667" t="s">
        <v>339</v>
      </c>
      <c r="CJR31" s="667"/>
      <c r="CJS31" s="667"/>
      <c r="CJT31" s="667"/>
      <c r="CJU31" s="667"/>
      <c r="CJV31" s="667"/>
      <c r="CJW31" s="667"/>
      <c r="CJX31" s="667"/>
      <c r="CJY31" s="667" t="s">
        <v>339</v>
      </c>
      <c r="CJZ31" s="667"/>
      <c r="CKA31" s="667"/>
      <c r="CKB31" s="667"/>
      <c r="CKC31" s="667"/>
      <c r="CKD31" s="667"/>
      <c r="CKE31" s="667"/>
      <c r="CKF31" s="667"/>
      <c r="CKG31" s="667" t="s">
        <v>339</v>
      </c>
      <c r="CKH31" s="667"/>
      <c r="CKI31" s="667"/>
      <c r="CKJ31" s="667"/>
      <c r="CKK31" s="667"/>
      <c r="CKL31" s="667"/>
      <c r="CKM31" s="667"/>
      <c r="CKN31" s="667"/>
      <c r="CKO31" s="667" t="s">
        <v>339</v>
      </c>
      <c r="CKP31" s="667"/>
      <c r="CKQ31" s="667"/>
      <c r="CKR31" s="667"/>
      <c r="CKS31" s="667"/>
      <c r="CKT31" s="667"/>
      <c r="CKU31" s="667"/>
      <c r="CKV31" s="667"/>
      <c r="CKW31" s="667" t="s">
        <v>339</v>
      </c>
      <c r="CKX31" s="667"/>
      <c r="CKY31" s="667"/>
      <c r="CKZ31" s="667"/>
      <c r="CLA31" s="667"/>
      <c r="CLB31" s="667"/>
      <c r="CLC31" s="667"/>
      <c r="CLD31" s="667"/>
      <c r="CLE31" s="667" t="s">
        <v>339</v>
      </c>
      <c r="CLF31" s="667"/>
      <c r="CLG31" s="667"/>
      <c r="CLH31" s="667"/>
      <c r="CLI31" s="667"/>
      <c r="CLJ31" s="667"/>
      <c r="CLK31" s="667"/>
      <c r="CLL31" s="667"/>
      <c r="CLM31" s="667" t="s">
        <v>339</v>
      </c>
      <c r="CLN31" s="667"/>
      <c r="CLO31" s="667"/>
      <c r="CLP31" s="667"/>
      <c r="CLQ31" s="667"/>
      <c r="CLR31" s="667"/>
      <c r="CLS31" s="667"/>
      <c r="CLT31" s="667"/>
      <c r="CLU31" s="667" t="s">
        <v>339</v>
      </c>
      <c r="CLV31" s="667"/>
      <c r="CLW31" s="667"/>
      <c r="CLX31" s="667"/>
      <c r="CLY31" s="667"/>
      <c r="CLZ31" s="667"/>
      <c r="CMA31" s="667"/>
      <c r="CMB31" s="667"/>
      <c r="CMC31" s="667" t="s">
        <v>339</v>
      </c>
      <c r="CMD31" s="667"/>
      <c r="CME31" s="667"/>
      <c r="CMF31" s="667"/>
      <c r="CMG31" s="667"/>
      <c r="CMH31" s="667"/>
      <c r="CMI31" s="667"/>
      <c r="CMJ31" s="667"/>
      <c r="CMK31" s="667" t="s">
        <v>339</v>
      </c>
      <c r="CML31" s="667"/>
      <c r="CMM31" s="667"/>
      <c r="CMN31" s="667"/>
      <c r="CMO31" s="667"/>
      <c r="CMP31" s="667"/>
      <c r="CMQ31" s="667"/>
      <c r="CMR31" s="667"/>
      <c r="CMS31" s="667" t="s">
        <v>339</v>
      </c>
      <c r="CMT31" s="667"/>
      <c r="CMU31" s="667"/>
      <c r="CMV31" s="667"/>
      <c r="CMW31" s="667"/>
      <c r="CMX31" s="667"/>
      <c r="CMY31" s="667"/>
      <c r="CMZ31" s="667"/>
      <c r="CNA31" s="667" t="s">
        <v>339</v>
      </c>
      <c r="CNB31" s="667"/>
      <c r="CNC31" s="667"/>
      <c r="CND31" s="667"/>
      <c r="CNE31" s="667"/>
      <c r="CNF31" s="667"/>
      <c r="CNG31" s="667"/>
      <c r="CNH31" s="667"/>
      <c r="CNI31" s="667" t="s">
        <v>339</v>
      </c>
      <c r="CNJ31" s="667"/>
      <c r="CNK31" s="667"/>
      <c r="CNL31" s="667"/>
      <c r="CNM31" s="667"/>
      <c r="CNN31" s="667"/>
      <c r="CNO31" s="667"/>
      <c r="CNP31" s="667"/>
      <c r="CNQ31" s="667" t="s">
        <v>339</v>
      </c>
      <c r="CNR31" s="667"/>
      <c r="CNS31" s="667"/>
      <c r="CNT31" s="667"/>
      <c r="CNU31" s="667"/>
      <c r="CNV31" s="667"/>
      <c r="CNW31" s="667"/>
      <c r="CNX31" s="667"/>
      <c r="CNY31" s="667" t="s">
        <v>339</v>
      </c>
      <c r="CNZ31" s="667"/>
      <c r="COA31" s="667"/>
      <c r="COB31" s="667"/>
      <c r="COC31" s="667"/>
      <c r="COD31" s="667"/>
      <c r="COE31" s="667"/>
      <c r="COF31" s="667"/>
      <c r="COG31" s="667" t="s">
        <v>339</v>
      </c>
      <c r="COH31" s="667"/>
      <c r="COI31" s="667"/>
      <c r="COJ31" s="667"/>
      <c r="COK31" s="667"/>
      <c r="COL31" s="667"/>
      <c r="COM31" s="667"/>
      <c r="CON31" s="667"/>
      <c r="COO31" s="667" t="s">
        <v>339</v>
      </c>
      <c r="COP31" s="667"/>
      <c r="COQ31" s="667"/>
      <c r="COR31" s="667"/>
      <c r="COS31" s="667"/>
      <c r="COT31" s="667"/>
      <c r="COU31" s="667"/>
      <c r="COV31" s="667"/>
      <c r="COW31" s="667" t="s">
        <v>339</v>
      </c>
      <c r="COX31" s="667"/>
      <c r="COY31" s="667"/>
      <c r="COZ31" s="667"/>
      <c r="CPA31" s="667"/>
      <c r="CPB31" s="667"/>
      <c r="CPC31" s="667"/>
      <c r="CPD31" s="667"/>
      <c r="CPE31" s="667" t="s">
        <v>339</v>
      </c>
      <c r="CPF31" s="667"/>
      <c r="CPG31" s="667"/>
      <c r="CPH31" s="667"/>
      <c r="CPI31" s="667"/>
      <c r="CPJ31" s="667"/>
      <c r="CPK31" s="667"/>
      <c r="CPL31" s="667"/>
      <c r="CPM31" s="667" t="s">
        <v>339</v>
      </c>
      <c r="CPN31" s="667"/>
      <c r="CPO31" s="667"/>
      <c r="CPP31" s="667"/>
      <c r="CPQ31" s="667"/>
      <c r="CPR31" s="667"/>
      <c r="CPS31" s="667"/>
      <c r="CPT31" s="667"/>
      <c r="CPU31" s="667" t="s">
        <v>339</v>
      </c>
      <c r="CPV31" s="667"/>
      <c r="CPW31" s="667"/>
      <c r="CPX31" s="667"/>
      <c r="CPY31" s="667"/>
      <c r="CPZ31" s="667"/>
      <c r="CQA31" s="667"/>
      <c r="CQB31" s="667"/>
      <c r="CQC31" s="667" t="s">
        <v>339</v>
      </c>
      <c r="CQD31" s="667"/>
      <c r="CQE31" s="667"/>
      <c r="CQF31" s="667"/>
      <c r="CQG31" s="667"/>
      <c r="CQH31" s="667"/>
      <c r="CQI31" s="667"/>
      <c r="CQJ31" s="667"/>
      <c r="CQK31" s="667" t="s">
        <v>339</v>
      </c>
      <c r="CQL31" s="667"/>
      <c r="CQM31" s="667"/>
      <c r="CQN31" s="667"/>
      <c r="CQO31" s="667"/>
      <c r="CQP31" s="667"/>
      <c r="CQQ31" s="667"/>
      <c r="CQR31" s="667"/>
      <c r="CQS31" s="667" t="s">
        <v>339</v>
      </c>
      <c r="CQT31" s="667"/>
      <c r="CQU31" s="667"/>
      <c r="CQV31" s="667"/>
      <c r="CQW31" s="667"/>
      <c r="CQX31" s="667"/>
      <c r="CQY31" s="667"/>
      <c r="CQZ31" s="667"/>
      <c r="CRA31" s="667" t="s">
        <v>339</v>
      </c>
      <c r="CRB31" s="667"/>
      <c r="CRC31" s="667"/>
      <c r="CRD31" s="667"/>
      <c r="CRE31" s="667"/>
      <c r="CRF31" s="667"/>
      <c r="CRG31" s="667"/>
      <c r="CRH31" s="667"/>
      <c r="CRI31" s="667" t="s">
        <v>339</v>
      </c>
      <c r="CRJ31" s="667"/>
      <c r="CRK31" s="667"/>
      <c r="CRL31" s="667"/>
      <c r="CRM31" s="667"/>
      <c r="CRN31" s="667"/>
      <c r="CRO31" s="667"/>
      <c r="CRP31" s="667"/>
      <c r="CRQ31" s="667" t="s">
        <v>339</v>
      </c>
      <c r="CRR31" s="667"/>
      <c r="CRS31" s="667"/>
      <c r="CRT31" s="667"/>
      <c r="CRU31" s="667"/>
      <c r="CRV31" s="667"/>
      <c r="CRW31" s="667"/>
      <c r="CRX31" s="667"/>
      <c r="CRY31" s="667" t="s">
        <v>339</v>
      </c>
      <c r="CRZ31" s="667"/>
      <c r="CSA31" s="667"/>
      <c r="CSB31" s="667"/>
      <c r="CSC31" s="667"/>
      <c r="CSD31" s="667"/>
      <c r="CSE31" s="667"/>
      <c r="CSF31" s="667"/>
      <c r="CSG31" s="667" t="s">
        <v>339</v>
      </c>
      <c r="CSH31" s="667"/>
      <c r="CSI31" s="667"/>
      <c r="CSJ31" s="667"/>
      <c r="CSK31" s="667"/>
      <c r="CSL31" s="667"/>
      <c r="CSM31" s="667"/>
      <c r="CSN31" s="667"/>
      <c r="CSO31" s="667" t="s">
        <v>339</v>
      </c>
      <c r="CSP31" s="667"/>
      <c r="CSQ31" s="667"/>
      <c r="CSR31" s="667"/>
      <c r="CSS31" s="667"/>
      <c r="CST31" s="667"/>
      <c r="CSU31" s="667"/>
      <c r="CSV31" s="667"/>
      <c r="CSW31" s="667" t="s">
        <v>339</v>
      </c>
      <c r="CSX31" s="667"/>
      <c r="CSY31" s="667"/>
      <c r="CSZ31" s="667"/>
      <c r="CTA31" s="667"/>
      <c r="CTB31" s="667"/>
      <c r="CTC31" s="667"/>
      <c r="CTD31" s="667"/>
      <c r="CTE31" s="667" t="s">
        <v>339</v>
      </c>
      <c r="CTF31" s="667"/>
      <c r="CTG31" s="667"/>
      <c r="CTH31" s="667"/>
      <c r="CTI31" s="667"/>
      <c r="CTJ31" s="667"/>
      <c r="CTK31" s="667"/>
      <c r="CTL31" s="667"/>
      <c r="CTM31" s="667" t="s">
        <v>339</v>
      </c>
      <c r="CTN31" s="667"/>
      <c r="CTO31" s="667"/>
      <c r="CTP31" s="667"/>
      <c r="CTQ31" s="667"/>
      <c r="CTR31" s="667"/>
      <c r="CTS31" s="667"/>
      <c r="CTT31" s="667"/>
      <c r="CTU31" s="667" t="s">
        <v>339</v>
      </c>
      <c r="CTV31" s="667"/>
      <c r="CTW31" s="667"/>
      <c r="CTX31" s="667"/>
      <c r="CTY31" s="667"/>
      <c r="CTZ31" s="667"/>
      <c r="CUA31" s="667"/>
      <c r="CUB31" s="667"/>
      <c r="CUC31" s="667" t="s">
        <v>339</v>
      </c>
      <c r="CUD31" s="667"/>
      <c r="CUE31" s="667"/>
      <c r="CUF31" s="667"/>
      <c r="CUG31" s="667"/>
      <c r="CUH31" s="667"/>
      <c r="CUI31" s="667"/>
      <c r="CUJ31" s="667"/>
      <c r="CUK31" s="667" t="s">
        <v>339</v>
      </c>
      <c r="CUL31" s="667"/>
      <c r="CUM31" s="667"/>
      <c r="CUN31" s="667"/>
      <c r="CUO31" s="667"/>
      <c r="CUP31" s="667"/>
      <c r="CUQ31" s="667"/>
      <c r="CUR31" s="667"/>
      <c r="CUS31" s="667" t="s">
        <v>339</v>
      </c>
      <c r="CUT31" s="667"/>
      <c r="CUU31" s="667"/>
      <c r="CUV31" s="667"/>
      <c r="CUW31" s="667"/>
      <c r="CUX31" s="667"/>
      <c r="CUY31" s="667"/>
      <c r="CUZ31" s="667"/>
      <c r="CVA31" s="667" t="s">
        <v>339</v>
      </c>
      <c r="CVB31" s="667"/>
      <c r="CVC31" s="667"/>
      <c r="CVD31" s="667"/>
      <c r="CVE31" s="667"/>
      <c r="CVF31" s="667"/>
      <c r="CVG31" s="667"/>
      <c r="CVH31" s="667"/>
      <c r="CVI31" s="667" t="s">
        <v>339</v>
      </c>
      <c r="CVJ31" s="667"/>
      <c r="CVK31" s="667"/>
      <c r="CVL31" s="667"/>
      <c r="CVM31" s="667"/>
      <c r="CVN31" s="667"/>
      <c r="CVO31" s="667"/>
      <c r="CVP31" s="667"/>
      <c r="CVQ31" s="667" t="s">
        <v>339</v>
      </c>
      <c r="CVR31" s="667"/>
      <c r="CVS31" s="667"/>
      <c r="CVT31" s="667"/>
      <c r="CVU31" s="667"/>
      <c r="CVV31" s="667"/>
      <c r="CVW31" s="667"/>
      <c r="CVX31" s="667"/>
      <c r="CVY31" s="667" t="s">
        <v>339</v>
      </c>
      <c r="CVZ31" s="667"/>
      <c r="CWA31" s="667"/>
      <c r="CWB31" s="667"/>
      <c r="CWC31" s="667"/>
      <c r="CWD31" s="667"/>
      <c r="CWE31" s="667"/>
      <c r="CWF31" s="667"/>
      <c r="CWG31" s="667" t="s">
        <v>339</v>
      </c>
      <c r="CWH31" s="667"/>
      <c r="CWI31" s="667"/>
      <c r="CWJ31" s="667"/>
      <c r="CWK31" s="667"/>
      <c r="CWL31" s="667"/>
      <c r="CWM31" s="667"/>
      <c r="CWN31" s="667"/>
      <c r="CWO31" s="667" t="s">
        <v>339</v>
      </c>
      <c r="CWP31" s="667"/>
      <c r="CWQ31" s="667"/>
      <c r="CWR31" s="667"/>
      <c r="CWS31" s="667"/>
      <c r="CWT31" s="667"/>
      <c r="CWU31" s="667"/>
      <c r="CWV31" s="667"/>
      <c r="CWW31" s="667" t="s">
        <v>339</v>
      </c>
      <c r="CWX31" s="667"/>
      <c r="CWY31" s="667"/>
      <c r="CWZ31" s="667"/>
      <c r="CXA31" s="667"/>
      <c r="CXB31" s="667"/>
      <c r="CXC31" s="667"/>
      <c r="CXD31" s="667"/>
      <c r="CXE31" s="667" t="s">
        <v>339</v>
      </c>
      <c r="CXF31" s="667"/>
      <c r="CXG31" s="667"/>
      <c r="CXH31" s="667"/>
      <c r="CXI31" s="667"/>
      <c r="CXJ31" s="667"/>
      <c r="CXK31" s="667"/>
      <c r="CXL31" s="667"/>
      <c r="CXM31" s="667" t="s">
        <v>339</v>
      </c>
      <c r="CXN31" s="667"/>
      <c r="CXO31" s="667"/>
      <c r="CXP31" s="667"/>
      <c r="CXQ31" s="667"/>
      <c r="CXR31" s="667"/>
      <c r="CXS31" s="667"/>
      <c r="CXT31" s="667"/>
      <c r="CXU31" s="667" t="s">
        <v>339</v>
      </c>
      <c r="CXV31" s="667"/>
      <c r="CXW31" s="667"/>
      <c r="CXX31" s="667"/>
      <c r="CXY31" s="667"/>
      <c r="CXZ31" s="667"/>
      <c r="CYA31" s="667"/>
      <c r="CYB31" s="667"/>
      <c r="CYC31" s="667" t="s">
        <v>339</v>
      </c>
      <c r="CYD31" s="667"/>
      <c r="CYE31" s="667"/>
      <c r="CYF31" s="667"/>
      <c r="CYG31" s="667"/>
      <c r="CYH31" s="667"/>
      <c r="CYI31" s="667"/>
      <c r="CYJ31" s="667"/>
      <c r="CYK31" s="667" t="s">
        <v>339</v>
      </c>
      <c r="CYL31" s="667"/>
      <c r="CYM31" s="667"/>
      <c r="CYN31" s="667"/>
      <c r="CYO31" s="667"/>
      <c r="CYP31" s="667"/>
      <c r="CYQ31" s="667"/>
      <c r="CYR31" s="667"/>
      <c r="CYS31" s="667" t="s">
        <v>339</v>
      </c>
      <c r="CYT31" s="667"/>
      <c r="CYU31" s="667"/>
      <c r="CYV31" s="667"/>
      <c r="CYW31" s="667"/>
      <c r="CYX31" s="667"/>
      <c r="CYY31" s="667"/>
      <c r="CYZ31" s="667"/>
      <c r="CZA31" s="667" t="s">
        <v>339</v>
      </c>
      <c r="CZB31" s="667"/>
      <c r="CZC31" s="667"/>
      <c r="CZD31" s="667"/>
      <c r="CZE31" s="667"/>
      <c r="CZF31" s="667"/>
      <c r="CZG31" s="667"/>
      <c r="CZH31" s="667"/>
      <c r="CZI31" s="667" t="s">
        <v>339</v>
      </c>
      <c r="CZJ31" s="667"/>
      <c r="CZK31" s="667"/>
      <c r="CZL31" s="667"/>
      <c r="CZM31" s="667"/>
      <c r="CZN31" s="667"/>
      <c r="CZO31" s="667"/>
      <c r="CZP31" s="667"/>
      <c r="CZQ31" s="667" t="s">
        <v>339</v>
      </c>
      <c r="CZR31" s="667"/>
      <c r="CZS31" s="667"/>
      <c r="CZT31" s="667"/>
      <c r="CZU31" s="667"/>
      <c r="CZV31" s="667"/>
      <c r="CZW31" s="667"/>
      <c r="CZX31" s="667"/>
      <c r="CZY31" s="667" t="s">
        <v>339</v>
      </c>
      <c r="CZZ31" s="667"/>
      <c r="DAA31" s="667"/>
      <c r="DAB31" s="667"/>
      <c r="DAC31" s="667"/>
      <c r="DAD31" s="667"/>
      <c r="DAE31" s="667"/>
      <c r="DAF31" s="667"/>
      <c r="DAG31" s="667" t="s">
        <v>339</v>
      </c>
      <c r="DAH31" s="667"/>
      <c r="DAI31" s="667"/>
      <c r="DAJ31" s="667"/>
      <c r="DAK31" s="667"/>
      <c r="DAL31" s="667"/>
      <c r="DAM31" s="667"/>
      <c r="DAN31" s="667"/>
      <c r="DAO31" s="667" t="s">
        <v>339</v>
      </c>
      <c r="DAP31" s="667"/>
      <c r="DAQ31" s="667"/>
      <c r="DAR31" s="667"/>
      <c r="DAS31" s="667"/>
      <c r="DAT31" s="667"/>
      <c r="DAU31" s="667"/>
      <c r="DAV31" s="667"/>
      <c r="DAW31" s="667" t="s">
        <v>339</v>
      </c>
      <c r="DAX31" s="667"/>
      <c r="DAY31" s="667"/>
      <c r="DAZ31" s="667"/>
      <c r="DBA31" s="667"/>
      <c r="DBB31" s="667"/>
      <c r="DBC31" s="667"/>
      <c r="DBD31" s="667"/>
      <c r="DBE31" s="667" t="s">
        <v>339</v>
      </c>
      <c r="DBF31" s="667"/>
      <c r="DBG31" s="667"/>
      <c r="DBH31" s="667"/>
      <c r="DBI31" s="667"/>
      <c r="DBJ31" s="667"/>
      <c r="DBK31" s="667"/>
      <c r="DBL31" s="667"/>
      <c r="DBM31" s="667" t="s">
        <v>339</v>
      </c>
      <c r="DBN31" s="667"/>
      <c r="DBO31" s="667"/>
      <c r="DBP31" s="667"/>
      <c r="DBQ31" s="667"/>
      <c r="DBR31" s="667"/>
      <c r="DBS31" s="667"/>
      <c r="DBT31" s="667"/>
      <c r="DBU31" s="667" t="s">
        <v>339</v>
      </c>
      <c r="DBV31" s="667"/>
      <c r="DBW31" s="667"/>
      <c r="DBX31" s="667"/>
      <c r="DBY31" s="667"/>
      <c r="DBZ31" s="667"/>
      <c r="DCA31" s="667"/>
      <c r="DCB31" s="667"/>
      <c r="DCC31" s="667" t="s">
        <v>339</v>
      </c>
      <c r="DCD31" s="667"/>
      <c r="DCE31" s="667"/>
      <c r="DCF31" s="667"/>
      <c r="DCG31" s="667"/>
      <c r="DCH31" s="667"/>
      <c r="DCI31" s="667"/>
      <c r="DCJ31" s="667"/>
      <c r="DCK31" s="667" t="s">
        <v>339</v>
      </c>
      <c r="DCL31" s="667"/>
      <c r="DCM31" s="667"/>
      <c r="DCN31" s="667"/>
      <c r="DCO31" s="667"/>
      <c r="DCP31" s="667"/>
      <c r="DCQ31" s="667"/>
      <c r="DCR31" s="667"/>
      <c r="DCS31" s="667" t="s">
        <v>339</v>
      </c>
      <c r="DCT31" s="667"/>
      <c r="DCU31" s="667"/>
      <c r="DCV31" s="667"/>
      <c r="DCW31" s="667"/>
      <c r="DCX31" s="667"/>
      <c r="DCY31" s="667"/>
      <c r="DCZ31" s="667"/>
      <c r="DDA31" s="667" t="s">
        <v>339</v>
      </c>
      <c r="DDB31" s="667"/>
      <c r="DDC31" s="667"/>
      <c r="DDD31" s="667"/>
      <c r="DDE31" s="667"/>
      <c r="DDF31" s="667"/>
      <c r="DDG31" s="667"/>
      <c r="DDH31" s="667"/>
      <c r="DDI31" s="667" t="s">
        <v>339</v>
      </c>
      <c r="DDJ31" s="667"/>
      <c r="DDK31" s="667"/>
      <c r="DDL31" s="667"/>
      <c r="DDM31" s="667"/>
      <c r="DDN31" s="667"/>
      <c r="DDO31" s="667"/>
      <c r="DDP31" s="667"/>
      <c r="DDQ31" s="667" t="s">
        <v>339</v>
      </c>
      <c r="DDR31" s="667"/>
      <c r="DDS31" s="667"/>
      <c r="DDT31" s="667"/>
      <c r="DDU31" s="667"/>
      <c r="DDV31" s="667"/>
      <c r="DDW31" s="667"/>
      <c r="DDX31" s="667"/>
      <c r="DDY31" s="667" t="s">
        <v>339</v>
      </c>
      <c r="DDZ31" s="667"/>
      <c r="DEA31" s="667"/>
      <c r="DEB31" s="667"/>
      <c r="DEC31" s="667"/>
      <c r="DED31" s="667"/>
      <c r="DEE31" s="667"/>
      <c r="DEF31" s="667"/>
      <c r="DEG31" s="667" t="s">
        <v>339</v>
      </c>
      <c r="DEH31" s="667"/>
      <c r="DEI31" s="667"/>
      <c r="DEJ31" s="667"/>
      <c r="DEK31" s="667"/>
      <c r="DEL31" s="667"/>
      <c r="DEM31" s="667"/>
      <c r="DEN31" s="667"/>
      <c r="DEO31" s="667" t="s">
        <v>339</v>
      </c>
      <c r="DEP31" s="667"/>
      <c r="DEQ31" s="667"/>
      <c r="DER31" s="667"/>
      <c r="DES31" s="667"/>
      <c r="DET31" s="667"/>
      <c r="DEU31" s="667"/>
      <c r="DEV31" s="667"/>
      <c r="DEW31" s="667" t="s">
        <v>339</v>
      </c>
      <c r="DEX31" s="667"/>
      <c r="DEY31" s="667"/>
      <c r="DEZ31" s="667"/>
      <c r="DFA31" s="667"/>
      <c r="DFB31" s="667"/>
      <c r="DFC31" s="667"/>
      <c r="DFD31" s="667"/>
      <c r="DFE31" s="667" t="s">
        <v>339</v>
      </c>
      <c r="DFF31" s="667"/>
      <c r="DFG31" s="667"/>
      <c r="DFH31" s="667"/>
      <c r="DFI31" s="667"/>
      <c r="DFJ31" s="667"/>
      <c r="DFK31" s="667"/>
      <c r="DFL31" s="667"/>
      <c r="DFM31" s="667" t="s">
        <v>339</v>
      </c>
      <c r="DFN31" s="667"/>
      <c r="DFO31" s="667"/>
      <c r="DFP31" s="667"/>
      <c r="DFQ31" s="667"/>
      <c r="DFR31" s="667"/>
      <c r="DFS31" s="667"/>
      <c r="DFT31" s="667"/>
      <c r="DFU31" s="667" t="s">
        <v>339</v>
      </c>
      <c r="DFV31" s="667"/>
      <c r="DFW31" s="667"/>
      <c r="DFX31" s="667"/>
      <c r="DFY31" s="667"/>
      <c r="DFZ31" s="667"/>
      <c r="DGA31" s="667"/>
      <c r="DGB31" s="667"/>
      <c r="DGC31" s="667" t="s">
        <v>339</v>
      </c>
      <c r="DGD31" s="667"/>
      <c r="DGE31" s="667"/>
      <c r="DGF31" s="667"/>
      <c r="DGG31" s="667"/>
      <c r="DGH31" s="667"/>
      <c r="DGI31" s="667"/>
      <c r="DGJ31" s="667"/>
      <c r="DGK31" s="667" t="s">
        <v>339</v>
      </c>
      <c r="DGL31" s="667"/>
      <c r="DGM31" s="667"/>
      <c r="DGN31" s="667"/>
      <c r="DGO31" s="667"/>
      <c r="DGP31" s="667"/>
      <c r="DGQ31" s="667"/>
      <c r="DGR31" s="667"/>
      <c r="DGS31" s="667" t="s">
        <v>339</v>
      </c>
      <c r="DGT31" s="667"/>
      <c r="DGU31" s="667"/>
      <c r="DGV31" s="667"/>
      <c r="DGW31" s="667"/>
      <c r="DGX31" s="667"/>
      <c r="DGY31" s="667"/>
      <c r="DGZ31" s="667"/>
      <c r="DHA31" s="667" t="s">
        <v>339</v>
      </c>
      <c r="DHB31" s="667"/>
      <c r="DHC31" s="667"/>
      <c r="DHD31" s="667"/>
      <c r="DHE31" s="667"/>
      <c r="DHF31" s="667"/>
      <c r="DHG31" s="667"/>
      <c r="DHH31" s="667"/>
      <c r="DHI31" s="667" t="s">
        <v>339</v>
      </c>
      <c r="DHJ31" s="667"/>
      <c r="DHK31" s="667"/>
      <c r="DHL31" s="667"/>
      <c r="DHM31" s="667"/>
      <c r="DHN31" s="667"/>
      <c r="DHO31" s="667"/>
      <c r="DHP31" s="667"/>
      <c r="DHQ31" s="667" t="s">
        <v>339</v>
      </c>
      <c r="DHR31" s="667"/>
      <c r="DHS31" s="667"/>
      <c r="DHT31" s="667"/>
      <c r="DHU31" s="667"/>
      <c r="DHV31" s="667"/>
      <c r="DHW31" s="667"/>
      <c r="DHX31" s="667"/>
      <c r="DHY31" s="667" t="s">
        <v>339</v>
      </c>
      <c r="DHZ31" s="667"/>
      <c r="DIA31" s="667"/>
      <c r="DIB31" s="667"/>
      <c r="DIC31" s="667"/>
      <c r="DID31" s="667"/>
      <c r="DIE31" s="667"/>
      <c r="DIF31" s="667"/>
      <c r="DIG31" s="667" t="s">
        <v>339</v>
      </c>
      <c r="DIH31" s="667"/>
      <c r="DII31" s="667"/>
      <c r="DIJ31" s="667"/>
      <c r="DIK31" s="667"/>
      <c r="DIL31" s="667"/>
      <c r="DIM31" s="667"/>
      <c r="DIN31" s="667"/>
      <c r="DIO31" s="667" t="s">
        <v>339</v>
      </c>
      <c r="DIP31" s="667"/>
      <c r="DIQ31" s="667"/>
      <c r="DIR31" s="667"/>
      <c r="DIS31" s="667"/>
      <c r="DIT31" s="667"/>
      <c r="DIU31" s="667"/>
      <c r="DIV31" s="667"/>
      <c r="DIW31" s="667" t="s">
        <v>339</v>
      </c>
      <c r="DIX31" s="667"/>
      <c r="DIY31" s="667"/>
      <c r="DIZ31" s="667"/>
      <c r="DJA31" s="667"/>
      <c r="DJB31" s="667"/>
      <c r="DJC31" s="667"/>
      <c r="DJD31" s="667"/>
      <c r="DJE31" s="667" t="s">
        <v>339</v>
      </c>
      <c r="DJF31" s="667"/>
      <c r="DJG31" s="667"/>
      <c r="DJH31" s="667"/>
      <c r="DJI31" s="667"/>
      <c r="DJJ31" s="667"/>
      <c r="DJK31" s="667"/>
      <c r="DJL31" s="667"/>
      <c r="DJM31" s="667" t="s">
        <v>339</v>
      </c>
      <c r="DJN31" s="667"/>
      <c r="DJO31" s="667"/>
      <c r="DJP31" s="667"/>
      <c r="DJQ31" s="667"/>
      <c r="DJR31" s="667"/>
      <c r="DJS31" s="667"/>
      <c r="DJT31" s="667"/>
      <c r="DJU31" s="667" t="s">
        <v>339</v>
      </c>
      <c r="DJV31" s="667"/>
      <c r="DJW31" s="667"/>
      <c r="DJX31" s="667"/>
      <c r="DJY31" s="667"/>
      <c r="DJZ31" s="667"/>
      <c r="DKA31" s="667"/>
      <c r="DKB31" s="667"/>
      <c r="DKC31" s="667" t="s">
        <v>339</v>
      </c>
      <c r="DKD31" s="667"/>
      <c r="DKE31" s="667"/>
      <c r="DKF31" s="667"/>
      <c r="DKG31" s="667"/>
      <c r="DKH31" s="667"/>
      <c r="DKI31" s="667"/>
      <c r="DKJ31" s="667"/>
      <c r="DKK31" s="667" t="s">
        <v>339</v>
      </c>
      <c r="DKL31" s="667"/>
      <c r="DKM31" s="667"/>
      <c r="DKN31" s="667"/>
      <c r="DKO31" s="667"/>
      <c r="DKP31" s="667"/>
      <c r="DKQ31" s="667"/>
      <c r="DKR31" s="667"/>
      <c r="DKS31" s="667" t="s">
        <v>339</v>
      </c>
      <c r="DKT31" s="667"/>
      <c r="DKU31" s="667"/>
      <c r="DKV31" s="667"/>
      <c r="DKW31" s="667"/>
      <c r="DKX31" s="667"/>
      <c r="DKY31" s="667"/>
      <c r="DKZ31" s="667"/>
      <c r="DLA31" s="667" t="s">
        <v>339</v>
      </c>
      <c r="DLB31" s="667"/>
      <c r="DLC31" s="667"/>
      <c r="DLD31" s="667"/>
      <c r="DLE31" s="667"/>
      <c r="DLF31" s="667"/>
      <c r="DLG31" s="667"/>
      <c r="DLH31" s="667"/>
      <c r="DLI31" s="667" t="s">
        <v>339</v>
      </c>
      <c r="DLJ31" s="667"/>
      <c r="DLK31" s="667"/>
      <c r="DLL31" s="667"/>
      <c r="DLM31" s="667"/>
      <c r="DLN31" s="667"/>
      <c r="DLO31" s="667"/>
      <c r="DLP31" s="667"/>
      <c r="DLQ31" s="667" t="s">
        <v>339</v>
      </c>
      <c r="DLR31" s="667"/>
      <c r="DLS31" s="667"/>
      <c r="DLT31" s="667"/>
      <c r="DLU31" s="667"/>
      <c r="DLV31" s="667"/>
      <c r="DLW31" s="667"/>
      <c r="DLX31" s="667"/>
      <c r="DLY31" s="667" t="s">
        <v>339</v>
      </c>
      <c r="DLZ31" s="667"/>
      <c r="DMA31" s="667"/>
      <c r="DMB31" s="667"/>
      <c r="DMC31" s="667"/>
      <c r="DMD31" s="667"/>
      <c r="DME31" s="667"/>
      <c r="DMF31" s="667"/>
      <c r="DMG31" s="667" t="s">
        <v>339</v>
      </c>
      <c r="DMH31" s="667"/>
      <c r="DMI31" s="667"/>
      <c r="DMJ31" s="667"/>
      <c r="DMK31" s="667"/>
      <c r="DML31" s="667"/>
      <c r="DMM31" s="667"/>
      <c r="DMN31" s="667"/>
      <c r="DMO31" s="667" t="s">
        <v>339</v>
      </c>
      <c r="DMP31" s="667"/>
      <c r="DMQ31" s="667"/>
      <c r="DMR31" s="667"/>
      <c r="DMS31" s="667"/>
      <c r="DMT31" s="667"/>
      <c r="DMU31" s="667"/>
      <c r="DMV31" s="667"/>
      <c r="DMW31" s="667" t="s">
        <v>339</v>
      </c>
      <c r="DMX31" s="667"/>
      <c r="DMY31" s="667"/>
      <c r="DMZ31" s="667"/>
      <c r="DNA31" s="667"/>
      <c r="DNB31" s="667"/>
      <c r="DNC31" s="667"/>
      <c r="DND31" s="667"/>
      <c r="DNE31" s="667" t="s">
        <v>339</v>
      </c>
      <c r="DNF31" s="667"/>
      <c r="DNG31" s="667"/>
      <c r="DNH31" s="667"/>
      <c r="DNI31" s="667"/>
      <c r="DNJ31" s="667"/>
      <c r="DNK31" s="667"/>
      <c r="DNL31" s="667"/>
      <c r="DNM31" s="667" t="s">
        <v>339</v>
      </c>
      <c r="DNN31" s="667"/>
      <c r="DNO31" s="667"/>
      <c r="DNP31" s="667"/>
      <c r="DNQ31" s="667"/>
      <c r="DNR31" s="667"/>
      <c r="DNS31" s="667"/>
      <c r="DNT31" s="667"/>
      <c r="DNU31" s="667" t="s">
        <v>339</v>
      </c>
      <c r="DNV31" s="667"/>
      <c r="DNW31" s="667"/>
      <c r="DNX31" s="667"/>
      <c r="DNY31" s="667"/>
      <c r="DNZ31" s="667"/>
      <c r="DOA31" s="667"/>
      <c r="DOB31" s="667"/>
      <c r="DOC31" s="667" t="s">
        <v>339</v>
      </c>
      <c r="DOD31" s="667"/>
      <c r="DOE31" s="667"/>
      <c r="DOF31" s="667"/>
      <c r="DOG31" s="667"/>
      <c r="DOH31" s="667"/>
      <c r="DOI31" s="667"/>
      <c r="DOJ31" s="667"/>
      <c r="DOK31" s="667" t="s">
        <v>339</v>
      </c>
      <c r="DOL31" s="667"/>
      <c r="DOM31" s="667"/>
      <c r="DON31" s="667"/>
      <c r="DOO31" s="667"/>
      <c r="DOP31" s="667"/>
      <c r="DOQ31" s="667"/>
      <c r="DOR31" s="667"/>
      <c r="DOS31" s="667" t="s">
        <v>339</v>
      </c>
      <c r="DOT31" s="667"/>
      <c r="DOU31" s="667"/>
      <c r="DOV31" s="667"/>
      <c r="DOW31" s="667"/>
      <c r="DOX31" s="667"/>
      <c r="DOY31" s="667"/>
      <c r="DOZ31" s="667"/>
      <c r="DPA31" s="667" t="s">
        <v>339</v>
      </c>
      <c r="DPB31" s="667"/>
      <c r="DPC31" s="667"/>
      <c r="DPD31" s="667"/>
      <c r="DPE31" s="667"/>
      <c r="DPF31" s="667"/>
      <c r="DPG31" s="667"/>
      <c r="DPH31" s="667"/>
      <c r="DPI31" s="667" t="s">
        <v>339</v>
      </c>
      <c r="DPJ31" s="667"/>
      <c r="DPK31" s="667"/>
      <c r="DPL31" s="667"/>
      <c r="DPM31" s="667"/>
      <c r="DPN31" s="667"/>
      <c r="DPO31" s="667"/>
      <c r="DPP31" s="667"/>
      <c r="DPQ31" s="667" t="s">
        <v>339</v>
      </c>
      <c r="DPR31" s="667"/>
      <c r="DPS31" s="667"/>
      <c r="DPT31" s="667"/>
      <c r="DPU31" s="667"/>
      <c r="DPV31" s="667"/>
      <c r="DPW31" s="667"/>
      <c r="DPX31" s="667"/>
      <c r="DPY31" s="667" t="s">
        <v>339</v>
      </c>
      <c r="DPZ31" s="667"/>
      <c r="DQA31" s="667"/>
      <c r="DQB31" s="667"/>
      <c r="DQC31" s="667"/>
      <c r="DQD31" s="667"/>
      <c r="DQE31" s="667"/>
      <c r="DQF31" s="667"/>
      <c r="DQG31" s="667" t="s">
        <v>339</v>
      </c>
      <c r="DQH31" s="667"/>
      <c r="DQI31" s="667"/>
      <c r="DQJ31" s="667"/>
      <c r="DQK31" s="667"/>
      <c r="DQL31" s="667"/>
      <c r="DQM31" s="667"/>
      <c r="DQN31" s="667"/>
      <c r="DQO31" s="667" t="s">
        <v>339</v>
      </c>
      <c r="DQP31" s="667"/>
      <c r="DQQ31" s="667"/>
      <c r="DQR31" s="667"/>
      <c r="DQS31" s="667"/>
      <c r="DQT31" s="667"/>
      <c r="DQU31" s="667"/>
      <c r="DQV31" s="667"/>
      <c r="DQW31" s="667" t="s">
        <v>339</v>
      </c>
      <c r="DQX31" s="667"/>
      <c r="DQY31" s="667"/>
      <c r="DQZ31" s="667"/>
      <c r="DRA31" s="667"/>
      <c r="DRB31" s="667"/>
      <c r="DRC31" s="667"/>
      <c r="DRD31" s="667"/>
      <c r="DRE31" s="667" t="s">
        <v>339</v>
      </c>
      <c r="DRF31" s="667"/>
      <c r="DRG31" s="667"/>
      <c r="DRH31" s="667"/>
      <c r="DRI31" s="667"/>
      <c r="DRJ31" s="667"/>
      <c r="DRK31" s="667"/>
      <c r="DRL31" s="667"/>
      <c r="DRM31" s="667" t="s">
        <v>339</v>
      </c>
      <c r="DRN31" s="667"/>
      <c r="DRO31" s="667"/>
      <c r="DRP31" s="667"/>
      <c r="DRQ31" s="667"/>
      <c r="DRR31" s="667"/>
      <c r="DRS31" s="667"/>
      <c r="DRT31" s="667"/>
      <c r="DRU31" s="667" t="s">
        <v>339</v>
      </c>
      <c r="DRV31" s="667"/>
      <c r="DRW31" s="667"/>
      <c r="DRX31" s="667"/>
      <c r="DRY31" s="667"/>
      <c r="DRZ31" s="667"/>
      <c r="DSA31" s="667"/>
      <c r="DSB31" s="667"/>
      <c r="DSC31" s="667" t="s">
        <v>339</v>
      </c>
      <c r="DSD31" s="667"/>
      <c r="DSE31" s="667"/>
      <c r="DSF31" s="667"/>
      <c r="DSG31" s="667"/>
      <c r="DSH31" s="667"/>
      <c r="DSI31" s="667"/>
      <c r="DSJ31" s="667"/>
      <c r="DSK31" s="667" t="s">
        <v>339</v>
      </c>
      <c r="DSL31" s="667"/>
      <c r="DSM31" s="667"/>
      <c r="DSN31" s="667"/>
      <c r="DSO31" s="667"/>
      <c r="DSP31" s="667"/>
      <c r="DSQ31" s="667"/>
      <c r="DSR31" s="667"/>
      <c r="DSS31" s="667" t="s">
        <v>339</v>
      </c>
      <c r="DST31" s="667"/>
      <c r="DSU31" s="667"/>
      <c r="DSV31" s="667"/>
      <c r="DSW31" s="667"/>
      <c r="DSX31" s="667"/>
      <c r="DSY31" s="667"/>
      <c r="DSZ31" s="667"/>
      <c r="DTA31" s="667" t="s">
        <v>339</v>
      </c>
      <c r="DTB31" s="667"/>
      <c r="DTC31" s="667"/>
      <c r="DTD31" s="667"/>
      <c r="DTE31" s="667"/>
      <c r="DTF31" s="667"/>
      <c r="DTG31" s="667"/>
      <c r="DTH31" s="667"/>
      <c r="DTI31" s="667" t="s">
        <v>339</v>
      </c>
      <c r="DTJ31" s="667"/>
      <c r="DTK31" s="667"/>
      <c r="DTL31" s="667"/>
      <c r="DTM31" s="667"/>
      <c r="DTN31" s="667"/>
      <c r="DTO31" s="667"/>
      <c r="DTP31" s="667"/>
      <c r="DTQ31" s="667" t="s">
        <v>339</v>
      </c>
      <c r="DTR31" s="667"/>
      <c r="DTS31" s="667"/>
      <c r="DTT31" s="667"/>
      <c r="DTU31" s="667"/>
      <c r="DTV31" s="667"/>
      <c r="DTW31" s="667"/>
      <c r="DTX31" s="667"/>
      <c r="DTY31" s="667" t="s">
        <v>339</v>
      </c>
      <c r="DTZ31" s="667"/>
      <c r="DUA31" s="667"/>
      <c r="DUB31" s="667"/>
      <c r="DUC31" s="667"/>
      <c r="DUD31" s="667"/>
      <c r="DUE31" s="667"/>
      <c r="DUF31" s="667"/>
      <c r="DUG31" s="667" t="s">
        <v>339</v>
      </c>
      <c r="DUH31" s="667"/>
      <c r="DUI31" s="667"/>
      <c r="DUJ31" s="667"/>
      <c r="DUK31" s="667"/>
      <c r="DUL31" s="667"/>
      <c r="DUM31" s="667"/>
      <c r="DUN31" s="667"/>
      <c r="DUO31" s="667" t="s">
        <v>339</v>
      </c>
      <c r="DUP31" s="667"/>
      <c r="DUQ31" s="667"/>
      <c r="DUR31" s="667"/>
      <c r="DUS31" s="667"/>
      <c r="DUT31" s="667"/>
      <c r="DUU31" s="667"/>
      <c r="DUV31" s="667"/>
      <c r="DUW31" s="667" t="s">
        <v>339</v>
      </c>
      <c r="DUX31" s="667"/>
      <c r="DUY31" s="667"/>
      <c r="DUZ31" s="667"/>
      <c r="DVA31" s="667"/>
      <c r="DVB31" s="667"/>
      <c r="DVC31" s="667"/>
      <c r="DVD31" s="667"/>
      <c r="DVE31" s="667" t="s">
        <v>339</v>
      </c>
      <c r="DVF31" s="667"/>
      <c r="DVG31" s="667"/>
      <c r="DVH31" s="667"/>
      <c r="DVI31" s="667"/>
      <c r="DVJ31" s="667"/>
      <c r="DVK31" s="667"/>
      <c r="DVL31" s="667"/>
      <c r="DVM31" s="667" t="s">
        <v>339</v>
      </c>
      <c r="DVN31" s="667"/>
      <c r="DVO31" s="667"/>
      <c r="DVP31" s="667"/>
      <c r="DVQ31" s="667"/>
      <c r="DVR31" s="667"/>
      <c r="DVS31" s="667"/>
      <c r="DVT31" s="667"/>
      <c r="DVU31" s="667" t="s">
        <v>339</v>
      </c>
      <c r="DVV31" s="667"/>
      <c r="DVW31" s="667"/>
      <c r="DVX31" s="667"/>
      <c r="DVY31" s="667"/>
      <c r="DVZ31" s="667"/>
      <c r="DWA31" s="667"/>
      <c r="DWB31" s="667"/>
      <c r="DWC31" s="667" t="s">
        <v>339</v>
      </c>
      <c r="DWD31" s="667"/>
      <c r="DWE31" s="667"/>
      <c r="DWF31" s="667"/>
      <c r="DWG31" s="667"/>
      <c r="DWH31" s="667"/>
      <c r="DWI31" s="667"/>
      <c r="DWJ31" s="667"/>
      <c r="DWK31" s="667" t="s">
        <v>339</v>
      </c>
      <c r="DWL31" s="667"/>
      <c r="DWM31" s="667"/>
      <c r="DWN31" s="667"/>
      <c r="DWO31" s="667"/>
      <c r="DWP31" s="667"/>
      <c r="DWQ31" s="667"/>
      <c r="DWR31" s="667"/>
      <c r="DWS31" s="667" t="s">
        <v>339</v>
      </c>
      <c r="DWT31" s="667"/>
      <c r="DWU31" s="667"/>
      <c r="DWV31" s="667"/>
      <c r="DWW31" s="667"/>
      <c r="DWX31" s="667"/>
      <c r="DWY31" s="667"/>
      <c r="DWZ31" s="667"/>
      <c r="DXA31" s="667" t="s">
        <v>339</v>
      </c>
      <c r="DXB31" s="667"/>
      <c r="DXC31" s="667"/>
      <c r="DXD31" s="667"/>
      <c r="DXE31" s="667"/>
      <c r="DXF31" s="667"/>
      <c r="DXG31" s="667"/>
      <c r="DXH31" s="667"/>
      <c r="DXI31" s="667" t="s">
        <v>339</v>
      </c>
      <c r="DXJ31" s="667"/>
      <c r="DXK31" s="667"/>
      <c r="DXL31" s="667"/>
      <c r="DXM31" s="667"/>
      <c r="DXN31" s="667"/>
      <c r="DXO31" s="667"/>
      <c r="DXP31" s="667"/>
      <c r="DXQ31" s="667" t="s">
        <v>339</v>
      </c>
      <c r="DXR31" s="667"/>
      <c r="DXS31" s="667"/>
      <c r="DXT31" s="667"/>
      <c r="DXU31" s="667"/>
      <c r="DXV31" s="667"/>
      <c r="DXW31" s="667"/>
      <c r="DXX31" s="667"/>
      <c r="DXY31" s="667" t="s">
        <v>339</v>
      </c>
      <c r="DXZ31" s="667"/>
      <c r="DYA31" s="667"/>
      <c r="DYB31" s="667"/>
      <c r="DYC31" s="667"/>
      <c r="DYD31" s="667"/>
      <c r="DYE31" s="667"/>
      <c r="DYF31" s="667"/>
      <c r="DYG31" s="667" t="s">
        <v>339</v>
      </c>
      <c r="DYH31" s="667"/>
      <c r="DYI31" s="667"/>
      <c r="DYJ31" s="667"/>
      <c r="DYK31" s="667"/>
      <c r="DYL31" s="667"/>
      <c r="DYM31" s="667"/>
      <c r="DYN31" s="667"/>
      <c r="DYO31" s="667" t="s">
        <v>339</v>
      </c>
      <c r="DYP31" s="667"/>
      <c r="DYQ31" s="667"/>
      <c r="DYR31" s="667"/>
      <c r="DYS31" s="667"/>
      <c r="DYT31" s="667"/>
      <c r="DYU31" s="667"/>
      <c r="DYV31" s="667"/>
      <c r="DYW31" s="667" t="s">
        <v>339</v>
      </c>
      <c r="DYX31" s="667"/>
      <c r="DYY31" s="667"/>
      <c r="DYZ31" s="667"/>
      <c r="DZA31" s="667"/>
      <c r="DZB31" s="667"/>
      <c r="DZC31" s="667"/>
      <c r="DZD31" s="667"/>
      <c r="DZE31" s="667" t="s">
        <v>339</v>
      </c>
      <c r="DZF31" s="667"/>
      <c r="DZG31" s="667"/>
      <c r="DZH31" s="667"/>
      <c r="DZI31" s="667"/>
      <c r="DZJ31" s="667"/>
      <c r="DZK31" s="667"/>
      <c r="DZL31" s="667"/>
      <c r="DZM31" s="667" t="s">
        <v>339</v>
      </c>
      <c r="DZN31" s="667"/>
      <c r="DZO31" s="667"/>
      <c r="DZP31" s="667"/>
      <c r="DZQ31" s="667"/>
      <c r="DZR31" s="667"/>
      <c r="DZS31" s="667"/>
      <c r="DZT31" s="667"/>
      <c r="DZU31" s="667" t="s">
        <v>339</v>
      </c>
      <c r="DZV31" s="667"/>
      <c r="DZW31" s="667"/>
      <c r="DZX31" s="667"/>
      <c r="DZY31" s="667"/>
      <c r="DZZ31" s="667"/>
      <c r="EAA31" s="667"/>
      <c r="EAB31" s="667"/>
      <c r="EAC31" s="667" t="s">
        <v>339</v>
      </c>
      <c r="EAD31" s="667"/>
      <c r="EAE31" s="667"/>
      <c r="EAF31" s="667"/>
      <c r="EAG31" s="667"/>
      <c r="EAH31" s="667"/>
      <c r="EAI31" s="667"/>
      <c r="EAJ31" s="667"/>
      <c r="EAK31" s="667" t="s">
        <v>339</v>
      </c>
      <c r="EAL31" s="667"/>
      <c r="EAM31" s="667"/>
      <c r="EAN31" s="667"/>
      <c r="EAO31" s="667"/>
      <c r="EAP31" s="667"/>
      <c r="EAQ31" s="667"/>
      <c r="EAR31" s="667"/>
      <c r="EAS31" s="667" t="s">
        <v>339</v>
      </c>
      <c r="EAT31" s="667"/>
      <c r="EAU31" s="667"/>
      <c r="EAV31" s="667"/>
      <c r="EAW31" s="667"/>
      <c r="EAX31" s="667"/>
      <c r="EAY31" s="667"/>
      <c r="EAZ31" s="667"/>
      <c r="EBA31" s="667" t="s">
        <v>339</v>
      </c>
      <c r="EBB31" s="667"/>
      <c r="EBC31" s="667"/>
      <c r="EBD31" s="667"/>
      <c r="EBE31" s="667"/>
      <c r="EBF31" s="667"/>
      <c r="EBG31" s="667"/>
      <c r="EBH31" s="667"/>
      <c r="EBI31" s="667" t="s">
        <v>339</v>
      </c>
      <c r="EBJ31" s="667"/>
      <c r="EBK31" s="667"/>
      <c r="EBL31" s="667"/>
      <c r="EBM31" s="667"/>
      <c r="EBN31" s="667"/>
      <c r="EBO31" s="667"/>
      <c r="EBP31" s="667"/>
      <c r="EBQ31" s="667" t="s">
        <v>339</v>
      </c>
      <c r="EBR31" s="667"/>
      <c r="EBS31" s="667"/>
      <c r="EBT31" s="667"/>
      <c r="EBU31" s="667"/>
      <c r="EBV31" s="667"/>
      <c r="EBW31" s="667"/>
      <c r="EBX31" s="667"/>
      <c r="EBY31" s="667" t="s">
        <v>339</v>
      </c>
      <c r="EBZ31" s="667"/>
      <c r="ECA31" s="667"/>
      <c r="ECB31" s="667"/>
      <c r="ECC31" s="667"/>
      <c r="ECD31" s="667"/>
      <c r="ECE31" s="667"/>
      <c r="ECF31" s="667"/>
      <c r="ECG31" s="667" t="s">
        <v>339</v>
      </c>
      <c r="ECH31" s="667"/>
      <c r="ECI31" s="667"/>
      <c r="ECJ31" s="667"/>
      <c r="ECK31" s="667"/>
      <c r="ECL31" s="667"/>
      <c r="ECM31" s="667"/>
      <c r="ECN31" s="667"/>
      <c r="ECO31" s="667" t="s">
        <v>339</v>
      </c>
      <c r="ECP31" s="667"/>
      <c r="ECQ31" s="667"/>
      <c r="ECR31" s="667"/>
      <c r="ECS31" s="667"/>
      <c r="ECT31" s="667"/>
      <c r="ECU31" s="667"/>
      <c r="ECV31" s="667"/>
      <c r="ECW31" s="667" t="s">
        <v>339</v>
      </c>
      <c r="ECX31" s="667"/>
      <c r="ECY31" s="667"/>
      <c r="ECZ31" s="667"/>
      <c r="EDA31" s="667"/>
      <c r="EDB31" s="667"/>
      <c r="EDC31" s="667"/>
      <c r="EDD31" s="667"/>
      <c r="EDE31" s="667" t="s">
        <v>339</v>
      </c>
      <c r="EDF31" s="667"/>
      <c r="EDG31" s="667"/>
      <c r="EDH31" s="667"/>
      <c r="EDI31" s="667"/>
      <c r="EDJ31" s="667"/>
      <c r="EDK31" s="667"/>
      <c r="EDL31" s="667"/>
      <c r="EDM31" s="667" t="s">
        <v>339</v>
      </c>
      <c r="EDN31" s="667"/>
      <c r="EDO31" s="667"/>
      <c r="EDP31" s="667"/>
      <c r="EDQ31" s="667"/>
      <c r="EDR31" s="667"/>
      <c r="EDS31" s="667"/>
      <c r="EDT31" s="667"/>
      <c r="EDU31" s="667" t="s">
        <v>339</v>
      </c>
      <c r="EDV31" s="667"/>
      <c r="EDW31" s="667"/>
      <c r="EDX31" s="667"/>
      <c r="EDY31" s="667"/>
      <c r="EDZ31" s="667"/>
      <c r="EEA31" s="667"/>
      <c r="EEB31" s="667"/>
      <c r="EEC31" s="667" t="s">
        <v>339</v>
      </c>
      <c r="EED31" s="667"/>
      <c r="EEE31" s="667"/>
      <c r="EEF31" s="667"/>
      <c r="EEG31" s="667"/>
      <c r="EEH31" s="667"/>
      <c r="EEI31" s="667"/>
      <c r="EEJ31" s="667"/>
      <c r="EEK31" s="667" t="s">
        <v>339</v>
      </c>
      <c r="EEL31" s="667"/>
      <c r="EEM31" s="667"/>
      <c r="EEN31" s="667"/>
      <c r="EEO31" s="667"/>
      <c r="EEP31" s="667"/>
      <c r="EEQ31" s="667"/>
      <c r="EER31" s="667"/>
      <c r="EES31" s="667" t="s">
        <v>339</v>
      </c>
      <c r="EET31" s="667"/>
      <c r="EEU31" s="667"/>
      <c r="EEV31" s="667"/>
      <c r="EEW31" s="667"/>
      <c r="EEX31" s="667"/>
      <c r="EEY31" s="667"/>
      <c r="EEZ31" s="667"/>
      <c r="EFA31" s="667" t="s">
        <v>339</v>
      </c>
      <c r="EFB31" s="667"/>
      <c r="EFC31" s="667"/>
      <c r="EFD31" s="667"/>
      <c r="EFE31" s="667"/>
      <c r="EFF31" s="667"/>
      <c r="EFG31" s="667"/>
      <c r="EFH31" s="667"/>
      <c r="EFI31" s="667" t="s">
        <v>339</v>
      </c>
      <c r="EFJ31" s="667"/>
      <c r="EFK31" s="667"/>
      <c r="EFL31" s="667"/>
      <c r="EFM31" s="667"/>
      <c r="EFN31" s="667"/>
      <c r="EFO31" s="667"/>
      <c r="EFP31" s="667"/>
      <c r="EFQ31" s="667" t="s">
        <v>339</v>
      </c>
      <c r="EFR31" s="667"/>
      <c r="EFS31" s="667"/>
      <c r="EFT31" s="667"/>
      <c r="EFU31" s="667"/>
      <c r="EFV31" s="667"/>
      <c r="EFW31" s="667"/>
      <c r="EFX31" s="667"/>
      <c r="EFY31" s="667" t="s">
        <v>339</v>
      </c>
      <c r="EFZ31" s="667"/>
      <c r="EGA31" s="667"/>
      <c r="EGB31" s="667"/>
      <c r="EGC31" s="667"/>
      <c r="EGD31" s="667"/>
      <c r="EGE31" s="667"/>
      <c r="EGF31" s="667"/>
      <c r="EGG31" s="667" t="s">
        <v>339</v>
      </c>
      <c r="EGH31" s="667"/>
      <c r="EGI31" s="667"/>
      <c r="EGJ31" s="667"/>
      <c r="EGK31" s="667"/>
      <c r="EGL31" s="667"/>
      <c r="EGM31" s="667"/>
      <c r="EGN31" s="667"/>
      <c r="EGO31" s="667" t="s">
        <v>339</v>
      </c>
      <c r="EGP31" s="667"/>
      <c r="EGQ31" s="667"/>
      <c r="EGR31" s="667"/>
      <c r="EGS31" s="667"/>
      <c r="EGT31" s="667"/>
      <c r="EGU31" s="667"/>
      <c r="EGV31" s="667"/>
      <c r="EGW31" s="667" t="s">
        <v>339</v>
      </c>
      <c r="EGX31" s="667"/>
      <c r="EGY31" s="667"/>
      <c r="EGZ31" s="667"/>
      <c r="EHA31" s="667"/>
      <c r="EHB31" s="667"/>
      <c r="EHC31" s="667"/>
      <c r="EHD31" s="667"/>
      <c r="EHE31" s="667" t="s">
        <v>339</v>
      </c>
      <c r="EHF31" s="667"/>
      <c r="EHG31" s="667"/>
      <c r="EHH31" s="667"/>
      <c r="EHI31" s="667"/>
      <c r="EHJ31" s="667"/>
      <c r="EHK31" s="667"/>
      <c r="EHL31" s="667"/>
      <c r="EHM31" s="667" t="s">
        <v>339</v>
      </c>
      <c r="EHN31" s="667"/>
      <c r="EHO31" s="667"/>
      <c r="EHP31" s="667"/>
      <c r="EHQ31" s="667"/>
      <c r="EHR31" s="667"/>
      <c r="EHS31" s="667"/>
      <c r="EHT31" s="667"/>
      <c r="EHU31" s="667" t="s">
        <v>339</v>
      </c>
      <c r="EHV31" s="667"/>
      <c r="EHW31" s="667"/>
      <c r="EHX31" s="667"/>
      <c r="EHY31" s="667"/>
      <c r="EHZ31" s="667"/>
      <c r="EIA31" s="667"/>
      <c r="EIB31" s="667"/>
      <c r="EIC31" s="667" t="s">
        <v>339</v>
      </c>
      <c r="EID31" s="667"/>
      <c r="EIE31" s="667"/>
      <c r="EIF31" s="667"/>
      <c r="EIG31" s="667"/>
      <c r="EIH31" s="667"/>
      <c r="EII31" s="667"/>
      <c r="EIJ31" s="667"/>
      <c r="EIK31" s="667" t="s">
        <v>339</v>
      </c>
      <c r="EIL31" s="667"/>
      <c r="EIM31" s="667"/>
      <c r="EIN31" s="667"/>
      <c r="EIO31" s="667"/>
      <c r="EIP31" s="667"/>
      <c r="EIQ31" s="667"/>
      <c r="EIR31" s="667"/>
      <c r="EIS31" s="667" t="s">
        <v>339</v>
      </c>
      <c r="EIT31" s="667"/>
      <c r="EIU31" s="667"/>
      <c r="EIV31" s="667"/>
      <c r="EIW31" s="667"/>
      <c r="EIX31" s="667"/>
      <c r="EIY31" s="667"/>
      <c r="EIZ31" s="667"/>
      <c r="EJA31" s="667" t="s">
        <v>339</v>
      </c>
      <c r="EJB31" s="667"/>
      <c r="EJC31" s="667"/>
      <c r="EJD31" s="667"/>
      <c r="EJE31" s="667"/>
      <c r="EJF31" s="667"/>
      <c r="EJG31" s="667"/>
      <c r="EJH31" s="667"/>
      <c r="EJI31" s="667" t="s">
        <v>339</v>
      </c>
      <c r="EJJ31" s="667"/>
      <c r="EJK31" s="667"/>
      <c r="EJL31" s="667"/>
      <c r="EJM31" s="667"/>
      <c r="EJN31" s="667"/>
      <c r="EJO31" s="667"/>
      <c r="EJP31" s="667"/>
      <c r="EJQ31" s="667" t="s">
        <v>339</v>
      </c>
      <c r="EJR31" s="667"/>
      <c r="EJS31" s="667"/>
      <c r="EJT31" s="667"/>
      <c r="EJU31" s="667"/>
      <c r="EJV31" s="667"/>
      <c r="EJW31" s="667"/>
      <c r="EJX31" s="667"/>
      <c r="EJY31" s="667" t="s">
        <v>339</v>
      </c>
      <c r="EJZ31" s="667"/>
      <c r="EKA31" s="667"/>
      <c r="EKB31" s="667"/>
      <c r="EKC31" s="667"/>
      <c r="EKD31" s="667"/>
      <c r="EKE31" s="667"/>
      <c r="EKF31" s="667"/>
      <c r="EKG31" s="667" t="s">
        <v>339</v>
      </c>
      <c r="EKH31" s="667"/>
      <c r="EKI31" s="667"/>
      <c r="EKJ31" s="667"/>
      <c r="EKK31" s="667"/>
      <c r="EKL31" s="667"/>
      <c r="EKM31" s="667"/>
      <c r="EKN31" s="667"/>
      <c r="EKO31" s="667" t="s">
        <v>339</v>
      </c>
      <c r="EKP31" s="667"/>
      <c r="EKQ31" s="667"/>
      <c r="EKR31" s="667"/>
      <c r="EKS31" s="667"/>
      <c r="EKT31" s="667"/>
      <c r="EKU31" s="667"/>
      <c r="EKV31" s="667"/>
      <c r="EKW31" s="667" t="s">
        <v>339</v>
      </c>
      <c r="EKX31" s="667"/>
      <c r="EKY31" s="667"/>
      <c r="EKZ31" s="667"/>
      <c r="ELA31" s="667"/>
      <c r="ELB31" s="667"/>
      <c r="ELC31" s="667"/>
      <c r="ELD31" s="667"/>
      <c r="ELE31" s="667" t="s">
        <v>339</v>
      </c>
      <c r="ELF31" s="667"/>
      <c r="ELG31" s="667"/>
      <c r="ELH31" s="667"/>
      <c r="ELI31" s="667"/>
      <c r="ELJ31" s="667"/>
      <c r="ELK31" s="667"/>
      <c r="ELL31" s="667"/>
      <c r="ELM31" s="667" t="s">
        <v>339</v>
      </c>
      <c r="ELN31" s="667"/>
      <c r="ELO31" s="667"/>
      <c r="ELP31" s="667"/>
      <c r="ELQ31" s="667"/>
      <c r="ELR31" s="667"/>
      <c r="ELS31" s="667"/>
      <c r="ELT31" s="667"/>
      <c r="ELU31" s="667" t="s">
        <v>339</v>
      </c>
      <c r="ELV31" s="667"/>
      <c r="ELW31" s="667"/>
      <c r="ELX31" s="667"/>
      <c r="ELY31" s="667"/>
      <c r="ELZ31" s="667"/>
      <c r="EMA31" s="667"/>
      <c r="EMB31" s="667"/>
      <c r="EMC31" s="667" t="s">
        <v>339</v>
      </c>
      <c r="EMD31" s="667"/>
      <c r="EME31" s="667"/>
      <c r="EMF31" s="667"/>
      <c r="EMG31" s="667"/>
      <c r="EMH31" s="667"/>
      <c r="EMI31" s="667"/>
      <c r="EMJ31" s="667"/>
      <c r="EMK31" s="667" t="s">
        <v>339</v>
      </c>
      <c r="EML31" s="667"/>
      <c r="EMM31" s="667"/>
      <c r="EMN31" s="667"/>
      <c r="EMO31" s="667"/>
      <c r="EMP31" s="667"/>
      <c r="EMQ31" s="667"/>
      <c r="EMR31" s="667"/>
      <c r="EMS31" s="667" t="s">
        <v>339</v>
      </c>
      <c r="EMT31" s="667"/>
      <c r="EMU31" s="667"/>
      <c r="EMV31" s="667"/>
      <c r="EMW31" s="667"/>
      <c r="EMX31" s="667"/>
      <c r="EMY31" s="667"/>
      <c r="EMZ31" s="667"/>
      <c r="ENA31" s="667" t="s">
        <v>339</v>
      </c>
      <c r="ENB31" s="667"/>
      <c r="ENC31" s="667"/>
      <c r="END31" s="667"/>
      <c r="ENE31" s="667"/>
      <c r="ENF31" s="667"/>
      <c r="ENG31" s="667"/>
      <c r="ENH31" s="667"/>
      <c r="ENI31" s="667" t="s">
        <v>339</v>
      </c>
      <c r="ENJ31" s="667"/>
      <c r="ENK31" s="667"/>
      <c r="ENL31" s="667"/>
      <c r="ENM31" s="667"/>
      <c r="ENN31" s="667"/>
      <c r="ENO31" s="667"/>
      <c r="ENP31" s="667"/>
      <c r="ENQ31" s="667" t="s">
        <v>339</v>
      </c>
      <c r="ENR31" s="667"/>
      <c r="ENS31" s="667"/>
      <c r="ENT31" s="667"/>
      <c r="ENU31" s="667"/>
      <c r="ENV31" s="667"/>
      <c r="ENW31" s="667"/>
      <c r="ENX31" s="667"/>
      <c r="ENY31" s="667" t="s">
        <v>339</v>
      </c>
      <c r="ENZ31" s="667"/>
      <c r="EOA31" s="667"/>
      <c r="EOB31" s="667"/>
      <c r="EOC31" s="667"/>
      <c r="EOD31" s="667"/>
      <c r="EOE31" s="667"/>
      <c r="EOF31" s="667"/>
      <c r="EOG31" s="667" t="s">
        <v>339</v>
      </c>
      <c r="EOH31" s="667"/>
      <c r="EOI31" s="667"/>
      <c r="EOJ31" s="667"/>
      <c r="EOK31" s="667"/>
      <c r="EOL31" s="667"/>
      <c r="EOM31" s="667"/>
      <c r="EON31" s="667"/>
      <c r="EOO31" s="667" t="s">
        <v>339</v>
      </c>
      <c r="EOP31" s="667"/>
      <c r="EOQ31" s="667"/>
      <c r="EOR31" s="667"/>
      <c r="EOS31" s="667"/>
      <c r="EOT31" s="667"/>
      <c r="EOU31" s="667"/>
      <c r="EOV31" s="667"/>
      <c r="EOW31" s="667" t="s">
        <v>339</v>
      </c>
      <c r="EOX31" s="667"/>
      <c r="EOY31" s="667"/>
      <c r="EOZ31" s="667"/>
      <c r="EPA31" s="667"/>
      <c r="EPB31" s="667"/>
      <c r="EPC31" s="667"/>
      <c r="EPD31" s="667"/>
      <c r="EPE31" s="667" t="s">
        <v>339</v>
      </c>
      <c r="EPF31" s="667"/>
      <c r="EPG31" s="667"/>
      <c r="EPH31" s="667"/>
      <c r="EPI31" s="667"/>
      <c r="EPJ31" s="667"/>
      <c r="EPK31" s="667"/>
      <c r="EPL31" s="667"/>
      <c r="EPM31" s="667" t="s">
        <v>339</v>
      </c>
      <c r="EPN31" s="667"/>
      <c r="EPO31" s="667"/>
      <c r="EPP31" s="667"/>
      <c r="EPQ31" s="667"/>
      <c r="EPR31" s="667"/>
      <c r="EPS31" s="667"/>
      <c r="EPT31" s="667"/>
      <c r="EPU31" s="667" t="s">
        <v>339</v>
      </c>
      <c r="EPV31" s="667"/>
      <c r="EPW31" s="667"/>
      <c r="EPX31" s="667"/>
      <c r="EPY31" s="667"/>
      <c r="EPZ31" s="667"/>
      <c r="EQA31" s="667"/>
      <c r="EQB31" s="667"/>
      <c r="EQC31" s="667" t="s">
        <v>339</v>
      </c>
      <c r="EQD31" s="667"/>
      <c r="EQE31" s="667"/>
      <c r="EQF31" s="667"/>
      <c r="EQG31" s="667"/>
      <c r="EQH31" s="667"/>
      <c r="EQI31" s="667"/>
      <c r="EQJ31" s="667"/>
      <c r="EQK31" s="667" t="s">
        <v>339</v>
      </c>
      <c r="EQL31" s="667"/>
      <c r="EQM31" s="667"/>
      <c r="EQN31" s="667"/>
      <c r="EQO31" s="667"/>
      <c r="EQP31" s="667"/>
      <c r="EQQ31" s="667"/>
      <c r="EQR31" s="667"/>
      <c r="EQS31" s="667" t="s">
        <v>339</v>
      </c>
      <c r="EQT31" s="667"/>
      <c r="EQU31" s="667"/>
      <c r="EQV31" s="667"/>
      <c r="EQW31" s="667"/>
      <c r="EQX31" s="667"/>
      <c r="EQY31" s="667"/>
      <c r="EQZ31" s="667"/>
      <c r="ERA31" s="667" t="s">
        <v>339</v>
      </c>
      <c r="ERB31" s="667"/>
      <c r="ERC31" s="667"/>
      <c r="ERD31" s="667"/>
      <c r="ERE31" s="667"/>
      <c r="ERF31" s="667"/>
      <c r="ERG31" s="667"/>
      <c r="ERH31" s="667"/>
      <c r="ERI31" s="667" t="s">
        <v>339</v>
      </c>
      <c r="ERJ31" s="667"/>
      <c r="ERK31" s="667"/>
      <c r="ERL31" s="667"/>
      <c r="ERM31" s="667"/>
      <c r="ERN31" s="667"/>
      <c r="ERO31" s="667"/>
      <c r="ERP31" s="667"/>
      <c r="ERQ31" s="667" t="s">
        <v>339</v>
      </c>
      <c r="ERR31" s="667"/>
      <c r="ERS31" s="667"/>
      <c r="ERT31" s="667"/>
      <c r="ERU31" s="667"/>
      <c r="ERV31" s="667"/>
      <c r="ERW31" s="667"/>
      <c r="ERX31" s="667"/>
      <c r="ERY31" s="667" t="s">
        <v>339</v>
      </c>
      <c r="ERZ31" s="667"/>
      <c r="ESA31" s="667"/>
      <c r="ESB31" s="667"/>
      <c r="ESC31" s="667"/>
      <c r="ESD31" s="667"/>
      <c r="ESE31" s="667"/>
      <c r="ESF31" s="667"/>
      <c r="ESG31" s="667" t="s">
        <v>339</v>
      </c>
      <c r="ESH31" s="667"/>
      <c r="ESI31" s="667"/>
      <c r="ESJ31" s="667"/>
      <c r="ESK31" s="667"/>
      <c r="ESL31" s="667"/>
      <c r="ESM31" s="667"/>
      <c r="ESN31" s="667"/>
      <c r="ESO31" s="667" t="s">
        <v>339</v>
      </c>
      <c r="ESP31" s="667"/>
      <c r="ESQ31" s="667"/>
      <c r="ESR31" s="667"/>
      <c r="ESS31" s="667"/>
      <c r="EST31" s="667"/>
      <c r="ESU31" s="667"/>
      <c r="ESV31" s="667"/>
      <c r="ESW31" s="667" t="s">
        <v>339</v>
      </c>
      <c r="ESX31" s="667"/>
      <c r="ESY31" s="667"/>
      <c r="ESZ31" s="667"/>
      <c r="ETA31" s="667"/>
      <c r="ETB31" s="667"/>
      <c r="ETC31" s="667"/>
      <c r="ETD31" s="667"/>
      <c r="ETE31" s="667" t="s">
        <v>339</v>
      </c>
      <c r="ETF31" s="667"/>
      <c r="ETG31" s="667"/>
      <c r="ETH31" s="667"/>
      <c r="ETI31" s="667"/>
      <c r="ETJ31" s="667"/>
      <c r="ETK31" s="667"/>
      <c r="ETL31" s="667"/>
      <c r="ETM31" s="667" t="s">
        <v>339</v>
      </c>
      <c r="ETN31" s="667"/>
      <c r="ETO31" s="667"/>
      <c r="ETP31" s="667"/>
      <c r="ETQ31" s="667"/>
      <c r="ETR31" s="667"/>
      <c r="ETS31" s="667"/>
      <c r="ETT31" s="667"/>
      <c r="ETU31" s="667" t="s">
        <v>339</v>
      </c>
      <c r="ETV31" s="667"/>
      <c r="ETW31" s="667"/>
      <c r="ETX31" s="667"/>
      <c r="ETY31" s="667"/>
      <c r="ETZ31" s="667"/>
      <c r="EUA31" s="667"/>
      <c r="EUB31" s="667"/>
      <c r="EUC31" s="667" t="s">
        <v>339</v>
      </c>
      <c r="EUD31" s="667"/>
      <c r="EUE31" s="667"/>
      <c r="EUF31" s="667"/>
      <c r="EUG31" s="667"/>
      <c r="EUH31" s="667"/>
      <c r="EUI31" s="667"/>
      <c r="EUJ31" s="667"/>
      <c r="EUK31" s="667" t="s">
        <v>339</v>
      </c>
      <c r="EUL31" s="667"/>
      <c r="EUM31" s="667"/>
      <c r="EUN31" s="667"/>
      <c r="EUO31" s="667"/>
      <c r="EUP31" s="667"/>
      <c r="EUQ31" s="667"/>
      <c r="EUR31" s="667"/>
      <c r="EUS31" s="667" t="s">
        <v>339</v>
      </c>
      <c r="EUT31" s="667"/>
      <c r="EUU31" s="667"/>
      <c r="EUV31" s="667"/>
      <c r="EUW31" s="667"/>
      <c r="EUX31" s="667"/>
      <c r="EUY31" s="667"/>
      <c r="EUZ31" s="667"/>
      <c r="EVA31" s="667" t="s">
        <v>339</v>
      </c>
      <c r="EVB31" s="667"/>
      <c r="EVC31" s="667"/>
      <c r="EVD31" s="667"/>
      <c r="EVE31" s="667"/>
      <c r="EVF31" s="667"/>
      <c r="EVG31" s="667"/>
      <c r="EVH31" s="667"/>
      <c r="EVI31" s="667" t="s">
        <v>339</v>
      </c>
      <c r="EVJ31" s="667"/>
      <c r="EVK31" s="667"/>
      <c r="EVL31" s="667"/>
      <c r="EVM31" s="667"/>
      <c r="EVN31" s="667"/>
      <c r="EVO31" s="667"/>
      <c r="EVP31" s="667"/>
      <c r="EVQ31" s="667" t="s">
        <v>339</v>
      </c>
      <c r="EVR31" s="667"/>
      <c r="EVS31" s="667"/>
      <c r="EVT31" s="667"/>
      <c r="EVU31" s="667"/>
      <c r="EVV31" s="667"/>
      <c r="EVW31" s="667"/>
      <c r="EVX31" s="667"/>
      <c r="EVY31" s="667" t="s">
        <v>339</v>
      </c>
      <c r="EVZ31" s="667"/>
      <c r="EWA31" s="667"/>
      <c r="EWB31" s="667"/>
      <c r="EWC31" s="667"/>
      <c r="EWD31" s="667"/>
      <c r="EWE31" s="667"/>
      <c r="EWF31" s="667"/>
      <c r="EWG31" s="667" t="s">
        <v>339</v>
      </c>
      <c r="EWH31" s="667"/>
      <c r="EWI31" s="667"/>
      <c r="EWJ31" s="667"/>
      <c r="EWK31" s="667"/>
      <c r="EWL31" s="667"/>
      <c r="EWM31" s="667"/>
      <c r="EWN31" s="667"/>
      <c r="EWO31" s="667" t="s">
        <v>339</v>
      </c>
      <c r="EWP31" s="667"/>
      <c r="EWQ31" s="667"/>
      <c r="EWR31" s="667"/>
      <c r="EWS31" s="667"/>
      <c r="EWT31" s="667"/>
      <c r="EWU31" s="667"/>
      <c r="EWV31" s="667"/>
      <c r="EWW31" s="667" t="s">
        <v>339</v>
      </c>
      <c r="EWX31" s="667"/>
      <c r="EWY31" s="667"/>
      <c r="EWZ31" s="667"/>
      <c r="EXA31" s="667"/>
      <c r="EXB31" s="667"/>
      <c r="EXC31" s="667"/>
      <c r="EXD31" s="667"/>
      <c r="EXE31" s="667" t="s">
        <v>339</v>
      </c>
      <c r="EXF31" s="667"/>
      <c r="EXG31" s="667"/>
      <c r="EXH31" s="667"/>
      <c r="EXI31" s="667"/>
      <c r="EXJ31" s="667"/>
      <c r="EXK31" s="667"/>
      <c r="EXL31" s="667"/>
      <c r="EXM31" s="667" t="s">
        <v>339</v>
      </c>
      <c r="EXN31" s="667"/>
      <c r="EXO31" s="667"/>
      <c r="EXP31" s="667"/>
      <c r="EXQ31" s="667"/>
      <c r="EXR31" s="667"/>
      <c r="EXS31" s="667"/>
      <c r="EXT31" s="667"/>
      <c r="EXU31" s="667" t="s">
        <v>339</v>
      </c>
      <c r="EXV31" s="667"/>
      <c r="EXW31" s="667"/>
      <c r="EXX31" s="667"/>
      <c r="EXY31" s="667"/>
      <c r="EXZ31" s="667"/>
      <c r="EYA31" s="667"/>
      <c r="EYB31" s="667"/>
      <c r="EYC31" s="667" t="s">
        <v>339</v>
      </c>
      <c r="EYD31" s="667"/>
      <c r="EYE31" s="667"/>
      <c r="EYF31" s="667"/>
      <c r="EYG31" s="667"/>
      <c r="EYH31" s="667"/>
      <c r="EYI31" s="667"/>
      <c r="EYJ31" s="667"/>
      <c r="EYK31" s="667" t="s">
        <v>339</v>
      </c>
      <c r="EYL31" s="667"/>
      <c r="EYM31" s="667"/>
      <c r="EYN31" s="667"/>
      <c r="EYO31" s="667"/>
      <c r="EYP31" s="667"/>
      <c r="EYQ31" s="667"/>
      <c r="EYR31" s="667"/>
      <c r="EYS31" s="667" t="s">
        <v>339</v>
      </c>
      <c r="EYT31" s="667"/>
      <c r="EYU31" s="667"/>
      <c r="EYV31" s="667"/>
      <c r="EYW31" s="667"/>
      <c r="EYX31" s="667"/>
      <c r="EYY31" s="667"/>
      <c r="EYZ31" s="667"/>
      <c r="EZA31" s="667" t="s">
        <v>339</v>
      </c>
      <c r="EZB31" s="667"/>
      <c r="EZC31" s="667"/>
      <c r="EZD31" s="667"/>
      <c r="EZE31" s="667"/>
      <c r="EZF31" s="667"/>
      <c r="EZG31" s="667"/>
      <c r="EZH31" s="667"/>
      <c r="EZI31" s="667" t="s">
        <v>339</v>
      </c>
      <c r="EZJ31" s="667"/>
      <c r="EZK31" s="667"/>
      <c r="EZL31" s="667"/>
      <c r="EZM31" s="667"/>
      <c r="EZN31" s="667"/>
      <c r="EZO31" s="667"/>
      <c r="EZP31" s="667"/>
      <c r="EZQ31" s="667" t="s">
        <v>339</v>
      </c>
      <c r="EZR31" s="667"/>
      <c r="EZS31" s="667"/>
      <c r="EZT31" s="667"/>
      <c r="EZU31" s="667"/>
      <c r="EZV31" s="667"/>
      <c r="EZW31" s="667"/>
      <c r="EZX31" s="667"/>
      <c r="EZY31" s="667" t="s">
        <v>339</v>
      </c>
      <c r="EZZ31" s="667"/>
      <c r="FAA31" s="667"/>
      <c r="FAB31" s="667"/>
      <c r="FAC31" s="667"/>
      <c r="FAD31" s="667"/>
      <c r="FAE31" s="667"/>
      <c r="FAF31" s="667"/>
      <c r="FAG31" s="667" t="s">
        <v>339</v>
      </c>
      <c r="FAH31" s="667"/>
      <c r="FAI31" s="667"/>
      <c r="FAJ31" s="667"/>
      <c r="FAK31" s="667"/>
      <c r="FAL31" s="667"/>
      <c r="FAM31" s="667"/>
      <c r="FAN31" s="667"/>
      <c r="FAO31" s="667" t="s">
        <v>339</v>
      </c>
      <c r="FAP31" s="667"/>
      <c r="FAQ31" s="667"/>
      <c r="FAR31" s="667"/>
      <c r="FAS31" s="667"/>
      <c r="FAT31" s="667"/>
      <c r="FAU31" s="667"/>
      <c r="FAV31" s="667"/>
      <c r="FAW31" s="667" t="s">
        <v>339</v>
      </c>
      <c r="FAX31" s="667"/>
      <c r="FAY31" s="667"/>
      <c r="FAZ31" s="667"/>
      <c r="FBA31" s="667"/>
      <c r="FBB31" s="667"/>
      <c r="FBC31" s="667"/>
      <c r="FBD31" s="667"/>
      <c r="FBE31" s="667" t="s">
        <v>339</v>
      </c>
      <c r="FBF31" s="667"/>
      <c r="FBG31" s="667"/>
      <c r="FBH31" s="667"/>
      <c r="FBI31" s="667"/>
      <c r="FBJ31" s="667"/>
      <c r="FBK31" s="667"/>
      <c r="FBL31" s="667"/>
      <c r="FBM31" s="667" t="s">
        <v>339</v>
      </c>
      <c r="FBN31" s="667"/>
      <c r="FBO31" s="667"/>
      <c r="FBP31" s="667"/>
      <c r="FBQ31" s="667"/>
      <c r="FBR31" s="667"/>
      <c r="FBS31" s="667"/>
      <c r="FBT31" s="667"/>
      <c r="FBU31" s="667" t="s">
        <v>339</v>
      </c>
      <c r="FBV31" s="667"/>
      <c r="FBW31" s="667"/>
      <c r="FBX31" s="667"/>
      <c r="FBY31" s="667"/>
      <c r="FBZ31" s="667"/>
      <c r="FCA31" s="667"/>
      <c r="FCB31" s="667"/>
      <c r="FCC31" s="667" t="s">
        <v>339</v>
      </c>
      <c r="FCD31" s="667"/>
      <c r="FCE31" s="667"/>
      <c r="FCF31" s="667"/>
      <c r="FCG31" s="667"/>
      <c r="FCH31" s="667"/>
      <c r="FCI31" s="667"/>
      <c r="FCJ31" s="667"/>
      <c r="FCK31" s="667" t="s">
        <v>339</v>
      </c>
      <c r="FCL31" s="667"/>
      <c r="FCM31" s="667"/>
      <c r="FCN31" s="667"/>
      <c r="FCO31" s="667"/>
      <c r="FCP31" s="667"/>
      <c r="FCQ31" s="667"/>
      <c r="FCR31" s="667"/>
      <c r="FCS31" s="667" t="s">
        <v>339</v>
      </c>
      <c r="FCT31" s="667"/>
      <c r="FCU31" s="667"/>
      <c r="FCV31" s="667"/>
      <c r="FCW31" s="667"/>
      <c r="FCX31" s="667"/>
      <c r="FCY31" s="667"/>
      <c r="FCZ31" s="667"/>
      <c r="FDA31" s="667" t="s">
        <v>339</v>
      </c>
      <c r="FDB31" s="667"/>
      <c r="FDC31" s="667"/>
      <c r="FDD31" s="667"/>
      <c r="FDE31" s="667"/>
      <c r="FDF31" s="667"/>
      <c r="FDG31" s="667"/>
      <c r="FDH31" s="667"/>
      <c r="FDI31" s="667" t="s">
        <v>339</v>
      </c>
      <c r="FDJ31" s="667"/>
      <c r="FDK31" s="667"/>
      <c r="FDL31" s="667"/>
      <c r="FDM31" s="667"/>
      <c r="FDN31" s="667"/>
      <c r="FDO31" s="667"/>
      <c r="FDP31" s="667"/>
      <c r="FDQ31" s="667" t="s">
        <v>339</v>
      </c>
      <c r="FDR31" s="667"/>
      <c r="FDS31" s="667"/>
      <c r="FDT31" s="667"/>
      <c r="FDU31" s="667"/>
      <c r="FDV31" s="667"/>
      <c r="FDW31" s="667"/>
      <c r="FDX31" s="667"/>
      <c r="FDY31" s="667" t="s">
        <v>339</v>
      </c>
      <c r="FDZ31" s="667"/>
      <c r="FEA31" s="667"/>
      <c r="FEB31" s="667"/>
      <c r="FEC31" s="667"/>
      <c r="FED31" s="667"/>
      <c r="FEE31" s="667"/>
      <c r="FEF31" s="667"/>
      <c r="FEG31" s="667" t="s">
        <v>339</v>
      </c>
      <c r="FEH31" s="667"/>
      <c r="FEI31" s="667"/>
      <c r="FEJ31" s="667"/>
      <c r="FEK31" s="667"/>
      <c r="FEL31" s="667"/>
      <c r="FEM31" s="667"/>
      <c r="FEN31" s="667"/>
      <c r="FEO31" s="667" t="s">
        <v>339</v>
      </c>
      <c r="FEP31" s="667"/>
      <c r="FEQ31" s="667"/>
      <c r="FER31" s="667"/>
      <c r="FES31" s="667"/>
      <c r="FET31" s="667"/>
      <c r="FEU31" s="667"/>
      <c r="FEV31" s="667"/>
      <c r="FEW31" s="667" t="s">
        <v>339</v>
      </c>
      <c r="FEX31" s="667"/>
      <c r="FEY31" s="667"/>
      <c r="FEZ31" s="667"/>
      <c r="FFA31" s="667"/>
      <c r="FFB31" s="667"/>
      <c r="FFC31" s="667"/>
      <c r="FFD31" s="667"/>
      <c r="FFE31" s="667" t="s">
        <v>339</v>
      </c>
      <c r="FFF31" s="667"/>
      <c r="FFG31" s="667"/>
      <c r="FFH31" s="667"/>
      <c r="FFI31" s="667"/>
      <c r="FFJ31" s="667"/>
      <c r="FFK31" s="667"/>
      <c r="FFL31" s="667"/>
      <c r="FFM31" s="667" t="s">
        <v>339</v>
      </c>
      <c r="FFN31" s="667"/>
      <c r="FFO31" s="667"/>
      <c r="FFP31" s="667"/>
      <c r="FFQ31" s="667"/>
      <c r="FFR31" s="667"/>
      <c r="FFS31" s="667"/>
      <c r="FFT31" s="667"/>
      <c r="FFU31" s="667" t="s">
        <v>339</v>
      </c>
      <c r="FFV31" s="667"/>
      <c r="FFW31" s="667"/>
      <c r="FFX31" s="667"/>
      <c r="FFY31" s="667"/>
      <c r="FFZ31" s="667"/>
      <c r="FGA31" s="667"/>
      <c r="FGB31" s="667"/>
      <c r="FGC31" s="667" t="s">
        <v>339</v>
      </c>
      <c r="FGD31" s="667"/>
      <c r="FGE31" s="667"/>
      <c r="FGF31" s="667"/>
      <c r="FGG31" s="667"/>
      <c r="FGH31" s="667"/>
      <c r="FGI31" s="667"/>
      <c r="FGJ31" s="667"/>
      <c r="FGK31" s="667" t="s">
        <v>339</v>
      </c>
      <c r="FGL31" s="667"/>
      <c r="FGM31" s="667"/>
      <c r="FGN31" s="667"/>
      <c r="FGO31" s="667"/>
      <c r="FGP31" s="667"/>
      <c r="FGQ31" s="667"/>
      <c r="FGR31" s="667"/>
      <c r="FGS31" s="667" t="s">
        <v>339</v>
      </c>
      <c r="FGT31" s="667"/>
      <c r="FGU31" s="667"/>
      <c r="FGV31" s="667"/>
      <c r="FGW31" s="667"/>
      <c r="FGX31" s="667"/>
      <c r="FGY31" s="667"/>
      <c r="FGZ31" s="667"/>
      <c r="FHA31" s="667" t="s">
        <v>339</v>
      </c>
      <c r="FHB31" s="667"/>
      <c r="FHC31" s="667"/>
      <c r="FHD31" s="667"/>
      <c r="FHE31" s="667"/>
      <c r="FHF31" s="667"/>
      <c r="FHG31" s="667"/>
      <c r="FHH31" s="667"/>
      <c r="FHI31" s="667" t="s">
        <v>339</v>
      </c>
      <c r="FHJ31" s="667"/>
      <c r="FHK31" s="667"/>
      <c r="FHL31" s="667"/>
      <c r="FHM31" s="667"/>
      <c r="FHN31" s="667"/>
      <c r="FHO31" s="667"/>
      <c r="FHP31" s="667"/>
      <c r="FHQ31" s="667" t="s">
        <v>339</v>
      </c>
      <c r="FHR31" s="667"/>
      <c r="FHS31" s="667"/>
      <c r="FHT31" s="667"/>
      <c r="FHU31" s="667"/>
      <c r="FHV31" s="667"/>
      <c r="FHW31" s="667"/>
      <c r="FHX31" s="667"/>
      <c r="FHY31" s="667" t="s">
        <v>339</v>
      </c>
      <c r="FHZ31" s="667"/>
      <c r="FIA31" s="667"/>
      <c r="FIB31" s="667"/>
      <c r="FIC31" s="667"/>
      <c r="FID31" s="667"/>
      <c r="FIE31" s="667"/>
      <c r="FIF31" s="667"/>
      <c r="FIG31" s="667" t="s">
        <v>339</v>
      </c>
      <c r="FIH31" s="667"/>
      <c r="FII31" s="667"/>
      <c r="FIJ31" s="667"/>
      <c r="FIK31" s="667"/>
      <c r="FIL31" s="667"/>
      <c r="FIM31" s="667"/>
      <c r="FIN31" s="667"/>
      <c r="FIO31" s="667" t="s">
        <v>339</v>
      </c>
      <c r="FIP31" s="667"/>
      <c r="FIQ31" s="667"/>
      <c r="FIR31" s="667"/>
      <c r="FIS31" s="667"/>
      <c r="FIT31" s="667"/>
      <c r="FIU31" s="667"/>
      <c r="FIV31" s="667"/>
      <c r="FIW31" s="667" t="s">
        <v>339</v>
      </c>
      <c r="FIX31" s="667"/>
      <c r="FIY31" s="667"/>
      <c r="FIZ31" s="667"/>
      <c r="FJA31" s="667"/>
      <c r="FJB31" s="667"/>
      <c r="FJC31" s="667"/>
      <c r="FJD31" s="667"/>
      <c r="FJE31" s="667" t="s">
        <v>339</v>
      </c>
      <c r="FJF31" s="667"/>
      <c r="FJG31" s="667"/>
      <c r="FJH31" s="667"/>
      <c r="FJI31" s="667"/>
      <c r="FJJ31" s="667"/>
      <c r="FJK31" s="667"/>
      <c r="FJL31" s="667"/>
      <c r="FJM31" s="667" t="s">
        <v>339</v>
      </c>
      <c r="FJN31" s="667"/>
      <c r="FJO31" s="667"/>
      <c r="FJP31" s="667"/>
      <c r="FJQ31" s="667"/>
      <c r="FJR31" s="667"/>
      <c r="FJS31" s="667"/>
      <c r="FJT31" s="667"/>
      <c r="FJU31" s="667" t="s">
        <v>339</v>
      </c>
      <c r="FJV31" s="667"/>
      <c r="FJW31" s="667"/>
      <c r="FJX31" s="667"/>
      <c r="FJY31" s="667"/>
      <c r="FJZ31" s="667"/>
      <c r="FKA31" s="667"/>
      <c r="FKB31" s="667"/>
      <c r="FKC31" s="667" t="s">
        <v>339</v>
      </c>
      <c r="FKD31" s="667"/>
      <c r="FKE31" s="667"/>
      <c r="FKF31" s="667"/>
      <c r="FKG31" s="667"/>
      <c r="FKH31" s="667"/>
      <c r="FKI31" s="667"/>
      <c r="FKJ31" s="667"/>
      <c r="FKK31" s="667" t="s">
        <v>339</v>
      </c>
      <c r="FKL31" s="667"/>
      <c r="FKM31" s="667"/>
      <c r="FKN31" s="667"/>
      <c r="FKO31" s="667"/>
      <c r="FKP31" s="667"/>
      <c r="FKQ31" s="667"/>
      <c r="FKR31" s="667"/>
      <c r="FKS31" s="667" t="s">
        <v>339</v>
      </c>
      <c r="FKT31" s="667"/>
      <c r="FKU31" s="667"/>
      <c r="FKV31" s="667"/>
      <c r="FKW31" s="667"/>
      <c r="FKX31" s="667"/>
      <c r="FKY31" s="667"/>
      <c r="FKZ31" s="667"/>
      <c r="FLA31" s="667" t="s">
        <v>339</v>
      </c>
      <c r="FLB31" s="667"/>
      <c r="FLC31" s="667"/>
      <c r="FLD31" s="667"/>
      <c r="FLE31" s="667"/>
      <c r="FLF31" s="667"/>
      <c r="FLG31" s="667"/>
      <c r="FLH31" s="667"/>
      <c r="FLI31" s="667" t="s">
        <v>339</v>
      </c>
      <c r="FLJ31" s="667"/>
      <c r="FLK31" s="667"/>
      <c r="FLL31" s="667"/>
      <c r="FLM31" s="667"/>
      <c r="FLN31" s="667"/>
      <c r="FLO31" s="667"/>
      <c r="FLP31" s="667"/>
      <c r="FLQ31" s="667" t="s">
        <v>339</v>
      </c>
      <c r="FLR31" s="667"/>
      <c r="FLS31" s="667"/>
      <c r="FLT31" s="667"/>
      <c r="FLU31" s="667"/>
      <c r="FLV31" s="667"/>
      <c r="FLW31" s="667"/>
      <c r="FLX31" s="667"/>
      <c r="FLY31" s="667" t="s">
        <v>339</v>
      </c>
      <c r="FLZ31" s="667"/>
      <c r="FMA31" s="667"/>
      <c r="FMB31" s="667"/>
      <c r="FMC31" s="667"/>
      <c r="FMD31" s="667"/>
      <c r="FME31" s="667"/>
      <c r="FMF31" s="667"/>
      <c r="FMG31" s="667" t="s">
        <v>339</v>
      </c>
      <c r="FMH31" s="667"/>
      <c r="FMI31" s="667"/>
      <c r="FMJ31" s="667"/>
      <c r="FMK31" s="667"/>
      <c r="FML31" s="667"/>
      <c r="FMM31" s="667"/>
      <c r="FMN31" s="667"/>
      <c r="FMO31" s="667" t="s">
        <v>339</v>
      </c>
      <c r="FMP31" s="667"/>
      <c r="FMQ31" s="667"/>
      <c r="FMR31" s="667"/>
      <c r="FMS31" s="667"/>
      <c r="FMT31" s="667"/>
      <c r="FMU31" s="667"/>
      <c r="FMV31" s="667"/>
      <c r="FMW31" s="667" t="s">
        <v>339</v>
      </c>
      <c r="FMX31" s="667"/>
      <c r="FMY31" s="667"/>
      <c r="FMZ31" s="667"/>
      <c r="FNA31" s="667"/>
      <c r="FNB31" s="667"/>
      <c r="FNC31" s="667"/>
      <c r="FND31" s="667"/>
      <c r="FNE31" s="667" t="s">
        <v>339</v>
      </c>
      <c r="FNF31" s="667"/>
      <c r="FNG31" s="667"/>
      <c r="FNH31" s="667"/>
      <c r="FNI31" s="667"/>
      <c r="FNJ31" s="667"/>
      <c r="FNK31" s="667"/>
      <c r="FNL31" s="667"/>
      <c r="FNM31" s="667" t="s">
        <v>339</v>
      </c>
      <c r="FNN31" s="667"/>
      <c r="FNO31" s="667"/>
      <c r="FNP31" s="667"/>
      <c r="FNQ31" s="667"/>
      <c r="FNR31" s="667"/>
      <c r="FNS31" s="667"/>
      <c r="FNT31" s="667"/>
      <c r="FNU31" s="667" t="s">
        <v>339</v>
      </c>
      <c r="FNV31" s="667"/>
      <c r="FNW31" s="667"/>
      <c r="FNX31" s="667"/>
      <c r="FNY31" s="667"/>
      <c r="FNZ31" s="667"/>
      <c r="FOA31" s="667"/>
      <c r="FOB31" s="667"/>
      <c r="FOC31" s="667" t="s">
        <v>339</v>
      </c>
      <c r="FOD31" s="667"/>
      <c r="FOE31" s="667"/>
      <c r="FOF31" s="667"/>
      <c r="FOG31" s="667"/>
      <c r="FOH31" s="667"/>
      <c r="FOI31" s="667"/>
      <c r="FOJ31" s="667"/>
      <c r="FOK31" s="667" t="s">
        <v>339</v>
      </c>
      <c r="FOL31" s="667"/>
      <c r="FOM31" s="667"/>
      <c r="FON31" s="667"/>
      <c r="FOO31" s="667"/>
      <c r="FOP31" s="667"/>
      <c r="FOQ31" s="667"/>
      <c r="FOR31" s="667"/>
      <c r="FOS31" s="667" t="s">
        <v>339</v>
      </c>
      <c r="FOT31" s="667"/>
      <c r="FOU31" s="667"/>
      <c r="FOV31" s="667"/>
      <c r="FOW31" s="667"/>
      <c r="FOX31" s="667"/>
      <c r="FOY31" s="667"/>
      <c r="FOZ31" s="667"/>
      <c r="FPA31" s="667" t="s">
        <v>339</v>
      </c>
      <c r="FPB31" s="667"/>
      <c r="FPC31" s="667"/>
      <c r="FPD31" s="667"/>
      <c r="FPE31" s="667"/>
      <c r="FPF31" s="667"/>
      <c r="FPG31" s="667"/>
      <c r="FPH31" s="667"/>
      <c r="FPI31" s="667" t="s">
        <v>339</v>
      </c>
      <c r="FPJ31" s="667"/>
      <c r="FPK31" s="667"/>
      <c r="FPL31" s="667"/>
      <c r="FPM31" s="667"/>
      <c r="FPN31" s="667"/>
      <c r="FPO31" s="667"/>
      <c r="FPP31" s="667"/>
      <c r="FPQ31" s="667" t="s">
        <v>339</v>
      </c>
      <c r="FPR31" s="667"/>
      <c r="FPS31" s="667"/>
      <c r="FPT31" s="667"/>
      <c r="FPU31" s="667"/>
      <c r="FPV31" s="667"/>
      <c r="FPW31" s="667"/>
      <c r="FPX31" s="667"/>
      <c r="FPY31" s="667" t="s">
        <v>339</v>
      </c>
      <c r="FPZ31" s="667"/>
      <c r="FQA31" s="667"/>
      <c r="FQB31" s="667"/>
      <c r="FQC31" s="667"/>
      <c r="FQD31" s="667"/>
      <c r="FQE31" s="667"/>
      <c r="FQF31" s="667"/>
      <c r="FQG31" s="667" t="s">
        <v>339</v>
      </c>
      <c r="FQH31" s="667"/>
      <c r="FQI31" s="667"/>
      <c r="FQJ31" s="667"/>
      <c r="FQK31" s="667"/>
      <c r="FQL31" s="667"/>
      <c r="FQM31" s="667"/>
      <c r="FQN31" s="667"/>
      <c r="FQO31" s="667" t="s">
        <v>339</v>
      </c>
      <c r="FQP31" s="667"/>
      <c r="FQQ31" s="667"/>
      <c r="FQR31" s="667"/>
      <c r="FQS31" s="667"/>
      <c r="FQT31" s="667"/>
      <c r="FQU31" s="667"/>
      <c r="FQV31" s="667"/>
      <c r="FQW31" s="667" t="s">
        <v>339</v>
      </c>
      <c r="FQX31" s="667"/>
      <c r="FQY31" s="667"/>
      <c r="FQZ31" s="667"/>
      <c r="FRA31" s="667"/>
      <c r="FRB31" s="667"/>
      <c r="FRC31" s="667"/>
      <c r="FRD31" s="667"/>
      <c r="FRE31" s="667" t="s">
        <v>339</v>
      </c>
      <c r="FRF31" s="667"/>
      <c r="FRG31" s="667"/>
      <c r="FRH31" s="667"/>
      <c r="FRI31" s="667"/>
      <c r="FRJ31" s="667"/>
      <c r="FRK31" s="667"/>
      <c r="FRL31" s="667"/>
      <c r="FRM31" s="667" t="s">
        <v>339</v>
      </c>
      <c r="FRN31" s="667"/>
      <c r="FRO31" s="667"/>
      <c r="FRP31" s="667"/>
      <c r="FRQ31" s="667"/>
      <c r="FRR31" s="667"/>
      <c r="FRS31" s="667"/>
      <c r="FRT31" s="667"/>
      <c r="FRU31" s="667" t="s">
        <v>339</v>
      </c>
      <c r="FRV31" s="667"/>
      <c r="FRW31" s="667"/>
      <c r="FRX31" s="667"/>
      <c r="FRY31" s="667"/>
      <c r="FRZ31" s="667"/>
      <c r="FSA31" s="667"/>
      <c r="FSB31" s="667"/>
      <c r="FSC31" s="667" t="s">
        <v>339</v>
      </c>
      <c r="FSD31" s="667"/>
      <c r="FSE31" s="667"/>
      <c r="FSF31" s="667"/>
      <c r="FSG31" s="667"/>
      <c r="FSH31" s="667"/>
      <c r="FSI31" s="667"/>
      <c r="FSJ31" s="667"/>
      <c r="FSK31" s="667" t="s">
        <v>339</v>
      </c>
      <c r="FSL31" s="667"/>
      <c r="FSM31" s="667"/>
      <c r="FSN31" s="667"/>
      <c r="FSO31" s="667"/>
      <c r="FSP31" s="667"/>
      <c r="FSQ31" s="667"/>
      <c r="FSR31" s="667"/>
      <c r="FSS31" s="667" t="s">
        <v>339</v>
      </c>
      <c r="FST31" s="667"/>
      <c r="FSU31" s="667"/>
      <c r="FSV31" s="667"/>
      <c r="FSW31" s="667"/>
      <c r="FSX31" s="667"/>
      <c r="FSY31" s="667"/>
      <c r="FSZ31" s="667"/>
      <c r="FTA31" s="667" t="s">
        <v>339</v>
      </c>
      <c r="FTB31" s="667"/>
      <c r="FTC31" s="667"/>
      <c r="FTD31" s="667"/>
      <c r="FTE31" s="667"/>
      <c r="FTF31" s="667"/>
      <c r="FTG31" s="667"/>
      <c r="FTH31" s="667"/>
      <c r="FTI31" s="667" t="s">
        <v>339</v>
      </c>
      <c r="FTJ31" s="667"/>
      <c r="FTK31" s="667"/>
      <c r="FTL31" s="667"/>
      <c r="FTM31" s="667"/>
      <c r="FTN31" s="667"/>
      <c r="FTO31" s="667"/>
      <c r="FTP31" s="667"/>
      <c r="FTQ31" s="667" t="s">
        <v>339</v>
      </c>
      <c r="FTR31" s="667"/>
      <c r="FTS31" s="667"/>
      <c r="FTT31" s="667"/>
      <c r="FTU31" s="667"/>
      <c r="FTV31" s="667"/>
      <c r="FTW31" s="667"/>
      <c r="FTX31" s="667"/>
      <c r="FTY31" s="667" t="s">
        <v>339</v>
      </c>
      <c r="FTZ31" s="667"/>
      <c r="FUA31" s="667"/>
      <c r="FUB31" s="667"/>
      <c r="FUC31" s="667"/>
      <c r="FUD31" s="667"/>
      <c r="FUE31" s="667"/>
      <c r="FUF31" s="667"/>
      <c r="FUG31" s="667" t="s">
        <v>339</v>
      </c>
      <c r="FUH31" s="667"/>
      <c r="FUI31" s="667"/>
      <c r="FUJ31" s="667"/>
      <c r="FUK31" s="667"/>
      <c r="FUL31" s="667"/>
      <c r="FUM31" s="667"/>
      <c r="FUN31" s="667"/>
      <c r="FUO31" s="667" t="s">
        <v>339</v>
      </c>
      <c r="FUP31" s="667"/>
      <c r="FUQ31" s="667"/>
      <c r="FUR31" s="667"/>
      <c r="FUS31" s="667"/>
      <c r="FUT31" s="667"/>
      <c r="FUU31" s="667"/>
      <c r="FUV31" s="667"/>
      <c r="FUW31" s="667" t="s">
        <v>339</v>
      </c>
      <c r="FUX31" s="667"/>
      <c r="FUY31" s="667"/>
      <c r="FUZ31" s="667"/>
      <c r="FVA31" s="667"/>
      <c r="FVB31" s="667"/>
      <c r="FVC31" s="667"/>
      <c r="FVD31" s="667"/>
      <c r="FVE31" s="667" t="s">
        <v>339</v>
      </c>
      <c r="FVF31" s="667"/>
      <c r="FVG31" s="667"/>
      <c r="FVH31" s="667"/>
      <c r="FVI31" s="667"/>
      <c r="FVJ31" s="667"/>
      <c r="FVK31" s="667"/>
      <c r="FVL31" s="667"/>
      <c r="FVM31" s="667" t="s">
        <v>339</v>
      </c>
      <c r="FVN31" s="667"/>
      <c r="FVO31" s="667"/>
      <c r="FVP31" s="667"/>
      <c r="FVQ31" s="667"/>
      <c r="FVR31" s="667"/>
      <c r="FVS31" s="667"/>
      <c r="FVT31" s="667"/>
      <c r="FVU31" s="667" t="s">
        <v>339</v>
      </c>
      <c r="FVV31" s="667"/>
      <c r="FVW31" s="667"/>
      <c r="FVX31" s="667"/>
      <c r="FVY31" s="667"/>
      <c r="FVZ31" s="667"/>
      <c r="FWA31" s="667"/>
      <c r="FWB31" s="667"/>
      <c r="FWC31" s="667" t="s">
        <v>339</v>
      </c>
      <c r="FWD31" s="667"/>
      <c r="FWE31" s="667"/>
      <c r="FWF31" s="667"/>
      <c r="FWG31" s="667"/>
      <c r="FWH31" s="667"/>
      <c r="FWI31" s="667"/>
      <c r="FWJ31" s="667"/>
      <c r="FWK31" s="667" t="s">
        <v>339</v>
      </c>
      <c r="FWL31" s="667"/>
      <c r="FWM31" s="667"/>
      <c r="FWN31" s="667"/>
      <c r="FWO31" s="667"/>
      <c r="FWP31" s="667"/>
      <c r="FWQ31" s="667"/>
      <c r="FWR31" s="667"/>
      <c r="FWS31" s="667" t="s">
        <v>339</v>
      </c>
      <c r="FWT31" s="667"/>
      <c r="FWU31" s="667"/>
      <c r="FWV31" s="667"/>
      <c r="FWW31" s="667"/>
      <c r="FWX31" s="667"/>
      <c r="FWY31" s="667"/>
      <c r="FWZ31" s="667"/>
      <c r="FXA31" s="667" t="s">
        <v>339</v>
      </c>
      <c r="FXB31" s="667"/>
      <c r="FXC31" s="667"/>
      <c r="FXD31" s="667"/>
      <c r="FXE31" s="667"/>
      <c r="FXF31" s="667"/>
      <c r="FXG31" s="667"/>
      <c r="FXH31" s="667"/>
      <c r="FXI31" s="667" t="s">
        <v>339</v>
      </c>
      <c r="FXJ31" s="667"/>
      <c r="FXK31" s="667"/>
      <c r="FXL31" s="667"/>
      <c r="FXM31" s="667"/>
      <c r="FXN31" s="667"/>
      <c r="FXO31" s="667"/>
      <c r="FXP31" s="667"/>
      <c r="FXQ31" s="667" t="s">
        <v>339</v>
      </c>
      <c r="FXR31" s="667"/>
      <c r="FXS31" s="667"/>
      <c r="FXT31" s="667"/>
      <c r="FXU31" s="667"/>
      <c r="FXV31" s="667"/>
      <c r="FXW31" s="667"/>
      <c r="FXX31" s="667"/>
      <c r="FXY31" s="667" t="s">
        <v>339</v>
      </c>
      <c r="FXZ31" s="667"/>
      <c r="FYA31" s="667"/>
      <c r="FYB31" s="667"/>
      <c r="FYC31" s="667"/>
      <c r="FYD31" s="667"/>
      <c r="FYE31" s="667"/>
      <c r="FYF31" s="667"/>
      <c r="FYG31" s="667" t="s">
        <v>339</v>
      </c>
      <c r="FYH31" s="667"/>
      <c r="FYI31" s="667"/>
      <c r="FYJ31" s="667"/>
      <c r="FYK31" s="667"/>
      <c r="FYL31" s="667"/>
      <c r="FYM31" s="667"/>
      <c r="FYN31" s="667"/>
      <c r="FYO31" s="667" t="s">
        <v>339</v>
      </c>
      <c r="FYP31" s="667"/>
      <c r="FYQ31" s="667"/>
      <c r="FYR31" s="667"/>
      <c r="FYS31" s="667"/>
      <c r="FYT31" s="667"/>
      <c r="FYU31" s="667"/>
      <c r="FYV31" s="667"/>
      <c r="FYW31" s="667" t="s">
        <v>339</v>
      </c>
      <c r="FYX31" s="667"/>
      <c r="FYY31" s="667"/>
      <c r="FYZ31" s="667"/>
      <c r="FZA31" s="667"/>
      <c r="FZB31" s="667"/>
      <c r="FZC31" s="667"/>
      <c r="FZD31" s="667"/>
      <c r="FZE31" s="667" t="s">
        <v>339</v>
      </c>
      <c r="FZF31" s="667"/>
      <c r="FZG31" s="667"/>
      <c r="FZH31" s="667"/>
      <c r="FZI31" s="667"/>
      <c r="FZJ31" s="667"/>
      <c r="FZK31" s="667"/>
      <c r="FZL31" s="667"/>
      <c r="FZM31" s="667" t="s">
        <v>339</v>
      </c>
      <c r="FZN31" s="667"/>
      <c r="FZO31" s="667"/>
      <c r="FZP31" s="667"/>
      <c r="FZQ31" s="667"/>
      <c r="FZR31" s="667"/>
      <c r="FZS31" s="667"/>
      <c r="FZT31" s="667"/>
      <c r="FZU31" s="667" t="s">
        <v>339</v>
      </c>
      <c r="FZV31" s="667"/>
      <c r="FZW31" s="667"/>
      <c r="FZX31" s="667"/>
      <c r="FZY31" s="667"/>
      <c r="FZZ31" s="667"/>
      <c r="GAA31" s="667"/>
      <c r="GAB31" s="667"/>
      <c r="GAC31" s="667" t="s">
        <v>339</v>
      </c>
      <c r="GAD31" s="667"/>
      <c r="GAE31" s="667"/>
      <c r="GAF31" s="667"/>
      <c r="GAG31" s="667"/>
      <c r="GAH31" s="667"/>
      <c r="GAI31" s="667"/>
      <c r="GAJ31" s="667"/>
      <c r="GAK31" s="667" t="s">
        <v>339</v>
      </c>
      <c r="GAL31" s="667"/>
      <c r="GAM31" s="667"/>
      <c r="GAN31" s="667"/>
      <c r="GAO31" s="667"/>
      <c r="GAP31" s="667"/>
      <c r="GAQ31" s="667"/>
      <c r="GAR31" s="667"/>
      <c r="GAS31" s="667" t="s">
        <v>339</v>
      </c>
      <c r="GAT31" s="667"/>
      <c r="GAU31" s="667"/>
      <c r="GAV31" s="667"/>
      <c r="GAW31" s="667"/>
      <c r="GAX31" s="667"/>
      <c r="GAY31" s="667"/>
      <c r="GAZ31" s="667"/>
      <c r="GBA31" s="667" t="s">
        <v>339</v>
      </c>
      <c r="GBB31" s="667"/>
      <c r="GBC31" s="667"/>
      <c r="GBD31" s="667"/>
      <c r="GBE31" s="667"/>
      <c r="GBF31" s="667"/>
      <c r="GBG31" s="667"/>
      <c r="GBH31" s="667"/>
      <c r="GBI31" s="667" t="s">
        <v>339</v>
      </c>
      <c r="GBJ31" s="667"/>
      <c r="GBK31" s="667"/>
      <c r="GBL31" s="667"/>
      <c r="GBM31" s="667"/>
      <c r="GBN31" s="667"/>
      <c r="GBO31" s="667"/>
      <c r="GBP31" s="667"/>
      <c r="GBQ31" s="667" t="s">
        <v>339</v>
      </c>
      <c r="GBR31" s="667"/>
      <c r="GBS31" s="667"/>
      <c r="GBT31" s="667"/>
      <c r="GBU31" s="667"/>
      <c r="GBV31" s="667"/>
      <c r="GBW31" s="667"/>
      <c r="GBX31" s="667"/>
      <c r="GBY31" s="667" t="s">
        <v>339</v>
      </c>
      <c r="GBZ31" s="667"/>
      <c r="GCA31" s="667"/>
      <c r="GCB31" s="667"/>
      <c r="GCC31" s="667"/>
      <c r="GCD31" s="667"/>
      <c r="GCE31" s="667"/>
      <c r="GCF31" s="667"/>
      <c r="GCG31" s="667" t="s">
        <v>339</v>
      </c>
      <c r="GCH31" s="667"/>
      <c r="GCI31" s="667"/>
      <c r="GCJ31" s="667"/>
      <c r="GCK31" s="667"/>
      <c r="GCL31" s="667"/>
      <c r="GCM31" s="667"/>
      <c r="GCN31" s="667"/>
      <c r="GCO31" s="667" t="s">
        <v>339</v>
      </c>
      <c r="GCP31" s="667"/>
      <c r="GCQ31" s="667"/>
      <c r="GCR31" s="667"/>
      <c r="GCS31" s="667"/>
      <c r="GCT31" s="667"/>
      <c r="GCU31" s="667"/>
      <c r="GCV31" s="667"/>
      <c r="GCW31" s="667" t="s">
        <v>339</v>
      </c>
      <c r="GCX31" s="667"/>
      <c r="GCY31" s="667"/>
      <c r="GCZ31" s="667"/>
      <c r="GDA31" s="667"/>
      <c r="GDB31" s="667"/>
      <c r="GDC31" s="667"/>
      <c r="GDD31" s="667"/>
      <c r="GDE31" s="667" t="s">
        <v>339</v>
      </c>
      <c r="GDF31" s="667"/>
      <c r="GDG31" s="667"/>
      <c r="GDH31" s="667"/>
      <c r="GDI31" s="667"/>
      <c r="GDJ31" s="667"/>
      <c r="GDK31" s="667"/>
      <c r="GDL31" s="667"/>
      <c r="GDM31" s="667" t="s">
        <v>339</v>
      </c>
      <c r="GDN31" s="667"/>
      <c r="GDO31" s="667"/>
      <c r="GDP31" s="667"/>
      <c r="GDQ31" s="667"/>
      <c r="GDR31" s="667"/>
      <c r="GDS31" s="667"/>
      <c r="GDT31" s="667"/>
      <c r="GDU31" s="667" t="s">
        <v>339</v>
      </c>
      <c r="GDV31" s="667"/>
      <c r="GDW31" s="667"/>
      <c r="GDX31" s="667"/>
      <c r="GDY31" s="667"/>
      <c r="GDZ31" s="667"/>
      <c r="GEA31" s="667"/>
      <c r="GEB31" s="667"/>
      <c r="GEC31" s="667" t="s">
        <v>339</v>
      </c>
      <c r="GED31" s="667"/>
      <c r="GEE31" s="667"/>
      <c r="GEF31" s="667"/>
      <c r="GEG31" s="667"/>
      <c r="GEH31" s="667"/>
      <c r="GEI31" s="667"/>
      <c r="GEJ31" s="667"/>
      <c r="GEK31" s="667" t="s">
        <v>339</v>
      </c>
      <c r="GEL31" s="667"/>
      <c r="GEM31" s="667"/>
      <c r="GEN31" s="667"/>
      <c r="GEO31" s="667"/>
      <c r="GEP31" s="667"/>
      <c r="GEQ31" s="667"/>
      <c r="GER31" s="667"/>
      <c r="GES31" s="667" t="s">
        <v>339</v>
      </c>
      <c r="GET31" s="667"/>
      <c r="GEU31" s="667"/>
      <c r="GEV31" s="667"/>
      <c r="GEW31" s="667"/>
      <c r="GEX31" s="667"/>
      <c r="GEY31" s="667"/>
      <c r="GEZ31" s="667"/>
      <c r="GFA31" s="667" t="s">
        <v>339</v>
      </c>
      <c r="GFB31" s="667"/>
      <c r="GFC31" s="667"/>
      <c r="GFD31" s="667"/>
      <c r="GFE31" s="667"/>
      <c r="GFF31" s="667"/>
      <c r="GFG31" s="667"/>
      <c r="GFH31" s="667"/>
      <c r="GFI31" s="667" t="s">
        <v>339</v>
      </c>
      <c r="GFJ31" s="667"/>
      <c r="GFK31" s="667"/>
      <c r="GFL31" s="667"/>
      <c r="GFM31" s="667"/>
      <c r="GFN31" s="667"/>
      <c r="GFO31" s="667"/>
      <c r="GFP31" s="667"/>
      <c r="GFQ31" s="667" t="s">
        <v>339</v>
      </c>
      <c r="GFR31" s="667"/>
      <c r="GFS31" s="667"/>
      <c r="GFT31" s="667"/>
      <c r="GFU31" s="667"/>
      <c r="GFV31" s="667"/>
      <c r="GFW31" s="667"/>
      <c r="GFX31" s="667"/>
      <c r="GFY31" s="667" t="s">
        <v>339</v>
      </c>
      <c r="GFZ31" s="667"/>
      <c r="GGA31" s="667"/>
      <c r="GGB31" s="667"/>
      <c r="GGC31" s="667"/>
      <c r="GGD31" s="667"/>
      <c r="GGE31" s="667"/>
      <c r="GGF31" s="667"/>
      <c r="GGG31" s="667" t="s">
        <v>339</v>
      </c>
      <c r="GGH31" s="667"/>
      <c r="GGI31" s="667"/>
      <c r="GGJ31" s="667"/>
      <c r="GGK31" s="667"/>
      <c r="GGL31" s="667"/>
      <c r="GGM31" s="667"/>
      <c r="GGN31" s="667"/>
      <c r="GGO31" s="667" t="s">
        <v>339</v>
      </c>
      <c r="GGP31" s="667"/>
      <c r="GGQ31" s="667"/>
      <c r="GGR31" s="667"/>
      <c r="GGS31" s="667"/>
      <c r="GGT31" s="667"/>
      <c r="GGU31" s="667"/>
      <c r="GGV31" s="667"/>
      <c r="GGW31" s="667" t="s">
        <v>339</v>
      </c>
      <c r="GGX31" s="667"/>
      <c r="GGY31" s="667"/>
      <c r="GGZ31" s="667"/>
      <c r="GHA31" s="667"/>
      <c r="GHB31" s="667"/>
      <c r="GHC31" s="667"/>
      <c r="GHD31" s="667"/>
      <c r="GHE31" s="667" t="s">
        <v>339</v>
      </c>
      <c r="GHF31" s="667"/>
      <c r="GHG31" s="667"/>
      <c r="GHH31" s="667"/>
      <c r="GHI31" s="667"/>
      <c r="GHJ31" s="667"/>
      <c r="GHK31" s="667"/>
      <c r="GHL31" s="667"/>
      <c r="GHM31" s="667" t="s">
        <v>339</v>
      </c>
      <c r="GHN31" s="667"/>
      <c r="GHO31" s="667"/>
      <c r="GHP31" s="667"/>
      <c r="GHQ31" s="667"/>
      <c r="GHR31" s="667"/>
      <c r="GHS31" s="667"/>
      <c r="GHT31" s="667"/>
      <c r="GHU31" s="667" t="s">
        <v>339</v>
      </c>
      <c r="GHV31" s="667"/>
      <c r="GHW31" s="667"/>
      <c r="GHX31" s="667"/>
      <c r="GHY31" s="667"/>
      <c r="GHZ31" s="667"/>
      <c r="GIA31" s="667"/>
      <c r="GIB31" s="667"/>
      <c r="GIC31" s="667" t="s">
        <v>339</v>
      </c>
      <c r="GID31" s="667"/>
      <c r="GIE31" s="667"/>
      <c r="GIF31" s="667"/>
      <c r="GIG31" s="667"/>
      <c r="GIH31" s="667"/>
      <c r="GII31" s="667"/>
      <c r="GIJ31" s="667"/>
      <c r="GIK31" s="667" t="s">
        <v>339</v>
      </c>
      <c r="GIL31" s="667"/>
      <c r="GIM31" s="667"/>
      <c r="GIN31" s="667"/>
      <c r="GIO31" s="667"/>
      <c r="GIP31" s="667"/>
      <c r="GIQ31" s="667"/>
      <c r="GIR31" s="667"/>
      <c r="GIS31" s="667" t="s">
        <v>339</v>
      </c>
      <c r="GIT31" s="667"/>
      <c r="GIU31" s="667"/>
      <c r="GIV31" s="667"/>
      <c r="GIW31" s="667"/>
      <c r="GIX31" s="667"/>
      <c r="GIY31" s="667"/>
      <c r="GIZ31" s="667"/>
      <c r="GJA31" s="667" t="s">
        <v>339</v>
      </c>
      <c r="GJB31" s="667"/>
      <c r="GJC31" s="667"/>
      <c r="GJD31" s="667"/>
      <c r="GJE31" s="667"/>
      <c r="GJF31" s="667"/>
      <c r="GJG31" s="667"/>
      <c r="GJH31" s="667"/>
      <c r="GJI31" s="667" t="s">
        <v>339</v>
      </c>
      <c r="GJJ31" s="667"/>
      <c r="GJK31" s="667"/>
      <c r="GJL31" s="667"/>
      <c r="GJM31" s="667"/>
      <c r="GJN31" s="667"/>
      <c r="GJO31" s="667"/>
      <c r="GJP31" s="667"/>
      <c r="GJQ31" s="667" t="s">
        <v>339</v>
      </c>
      <c r="GJR31" s="667"/>
      <c r="GJS31" s="667"/>
      <c r="GJT31" s="667"/>
      <c r="GJU31" s="667"/>
      <c r="GJV31" s="667"/>
      <c r="GJW31" s="667"/>
      <c r="GJX31" s="667"/>
      <c r="GJY31" s="667" t="s">
        <v>339</v>
      </c>
      <c r="GJZ31" s="667"/>
      <c r="GKA31" s="667"/>
      <c r="GKB31" s="667"/>
      <c r="GKC31" s="667"/>
      <c r="GKD31" s="667"/>
      <c r="GKE31" s="667"/>
      <c r="GKF31" s="667"/>
      <c r="GKG31" s="667" t="s">
        <v>339</v>
      </c>
      <c r="GKH31" s="667"/>
      <c r="GKI31" s="667"/>
      <c r="GKJ31" s="667"/>
      <c r="GKK31" s="667"/>
      <c r="GKL31" s="667"/>
      <c r="GKM31" s="667"/>
      <c r="GKN31" s="667"/>
      <c r="GKO31" s="667" t="s">
        <v>339</v>
      </c>
      <c r="GKP31" s="667"/>
      <c r="GKQ31" s="667"/>
      <c r="GKR31" s="667"/>
      <c r="GKS31" s="667"/>
      <c r="GKT31" s="667"/>
      <c r="GKU31" s="667"/>
      <c r="GKV31" s="667"/>
      <c r="GKW31" s="667" t="s">
        <v>339</v>
      </c>
      <c r="GKX31" s="667"/>
      <c r="GKY31" s="667"/>
      <c r="GKZ31" s="667"/>
      <c r="GLA31" s="667"/>
      <c r="GLB31" s="667"/>
      <c r="GLC31" s="667"/>
      <c r="GLD31" s="667"/>
      <c r="GLE31" s="667" t="s">
        <v>339</v>
      </c>
      <c r="GLF31" s="667"/>
      <c r="GLG31" s="667"/>
      <c r="GLH31" s="667"/>
      <c r="GLI31" s="667"/>
      <c r="GLJ31" s="667"/>
      <c r="GLK31" s="667"/>
      <c r="GLL31" s="667"/>
      <c r="GLM31" s="667" t="s">
        <v>339</v>
      </c>
      <c r="GLN31" s="667"/>
      <c r="GLO31" s="667"/>
      <c r="GLP31" s="667"/>
      <c r="GLQ31" s="667"/>
      <c r="GLR31" s="667"/>
      <c r="GLS31" s="667"/>
      <c r="GLT31" s="667"/>
      <c r="GLU31" s="667" t="s">
        <v>339</v>
      </c>
      <c r="GLV31" s="667"/>
      <c r="GLW31" s="667"/>
      <c r="GLX31" s="667"/>
      <c r="GLY31" s="667"/>
      <c r="GLZ31" s="667"/>
      <c r="GMA31" s="667"/>
      <c r="GMB31" s="667"/>
      <c r="GMC31" s="667" t="s">
        <v>339</v>
      </c>
      <c r="GMD31" s="667"/>
      <c r="GME31" s="667"/>
      <c r="GMF31" s="667"/>
      <c r="GMG31" s="667"/>
      <c r="GMH31" s="667"/>
      <c r="GMI31" s="667"/>
      <c r="GMJ31" s="667"/>
      <c r="GMK31" s="667" t="s">
        <v>339</v>
      </c>
      <c r="GML31" s="667"/>
      <c r="GMM31" s="667"/>
      <c r="GMN31" s="667"/>
      <c r="GMO31" s="667"/>
      <c r="GMP31" s="667"/>
      <c r="GMQ31" s="667"/>
      <c r="GMR31" s="667"/>
      <c r="GMS31" s="667" t="s">
        <v>339</v>
      </c>
      <c r="GMT31" s="667"/>
      <c r="GMU31" s="667"/>
      <c r="GMV31" s="667"/>
      <c r="GMW31" s="667"/>
      <c r="GMX31" s="667"/>
      <c r="GMY31" s="667"/>
      <c r="GMZ31" s="667"/>
      <c r="GNA31" s="667" t="s">
        <v>339</v>
      </c>
      <c r="GNB31" s="667"/>
      <c r="GNC31" s="667"/>
      <c r="GND31" s="667"/>
      <c r="GNE31" s="667"/>
      <c r="GNF31" s="667"/>
      <c r="GNG31" s="667"/>
      <c r="GNH31" s="667"/>
      <c r="GNI31" s="667" t="s">
        <v>339</v>
      </c>
      <c r="GNJ31" s="667"/>
      <c r="GNK31" s="667"/>
      <c r="GNL31" s="667"/>
      <c r="GNM31" s="667"/>
      <c r="GNN31" s="667"/>
      <c r="GNO31" s="667"/>
      <c r="GNP31" s="667"/>
      <c r="GNQ31" s="667" t="s">
        <v>339</v>
      </c>
      <c r="GNR31" s="667"/>
      <c r="GNS31" s="667"/>
      <c r="GNT31" s="667"/>
      <c r="GNU31" s="667"/>
      <c r="GNV31" s="667"/>
      <c r="GNW31" s="667"/>
      <c r="GNX31" s="667"/>
      <c r="GNY31" s="667" t="s">
        <v>339</v>
      </c>
      <c r="GNZ31" s="667"/>
      <c r="GOA31" s="667"/>
      <c r="GOB31" s="667"/>
      <c r="GOC31" s="667"/>
      <c r="GOD31" s="667"/>
      <c r="GOE31" s="667"/>
      <c r="GOF31" s="667"/>
      <c r="GOG31" s="667" t="s">
        <v>339</v>
      </c>
      <c r="GOH31" s="667"/>
      <c r="GOI31" s="667"/>
      <c r="GOJ31" s="667"/>
      <c r="GOK31" s="667"/>
      <c r="GOL31" s="667"/>
      <c r="GOM31" s="667"/>
      <c r="GON31" s="667"/>
      <c r="GOO31" s="667" t="s">
        <v>339</v>
      </c>
      <c r="GOP31" s="667"/>
      <c r="GOQ31" s="667"/>
      <c r="GOR31" s="667"/>
      <c r="GOS31" s="667"/>
      <c r="GOT31" s="667"/>
      <c r="GOU31" s="667"/>
      <c r="GOV31" s="667"/>
      <c r="GOW31" s="667" t="s">
        <v>339</v>
      </c>
      <c r="GOX31" s="667"/>
      <c r="GOY31" s="667"/>
      <c r="GOZ31" s="667"/>
      <c r="GPA31" s="667"/>
      <c r="GPB31" s="667"/>
      <c r="GPC31" s="667"/>
      <c r="GPD31" s="667"/>
      <c r="GPE31" s="667" t="s">
        <v>339</v>
      </c>
      <c r="GPF31" s="667"/>
      <c r="GPG31" s="667"/>
      <c r="GPH31" s="667"/>
      <c r="GPI31" s="667"/>
      <c r="GPJ31" s="667"/>
      <c r="GPK31" s="667"/>
      <c r="GPL31" s="667"/>
      <c r="GPM31" s="667" t="s">
        <v>339</v>
      </c>
      <c r="GPN31" s="667"/>
      <c r="GPO31" s="667"/>
      <c r="GPP31" s="667"/>
      <c r="GPQ31" s="667"/>
      <c r="GPR31" s="667"/>
      <c r="GPS31" s="667"/>
      <c r="GPT31" s="667"/>
      <c r="GPU31" s="667" t="s">
        <v>339</v>
      </c>
      <c r="GPV31" s="667"/>
      <c r="GPW31" s="667"/>
      <c r="GPX31" s="667"/>
      <c r="GPY31" s="667"/>
      <c r="GPZ31" s="667"/>
      <c r="GQA31" s="667"/>
      <c r="GQB31" s="667"/>
      <c r="GQC31" s="667" t="s">
        <v>339</v>
      </c>
      <c r="GQD31" s="667"/>
      <c r="GQE31" s="667"/>
      <c r="GQF31" s="667"/>
      <c r="GQG31" s="667"/>
      <c r="GQH31" s="667"/>
      <c r="GQI31" s="667"/>
      <c r="GQJ31" s="667"/>
      <c r="GQK31" s="667" t="s">
        <v>339</v>
      </c>
      <c r="GQL31" s="667"/>
      <c r="GQM31" s="667"/>
      <c r="GQN31" s="667"/>
      <c r="GQO31" s="667"/>
      <c r="GQP31" s="667"/>
      <c r="GQQ31" s="667"/>
      <c r="GQR31" s="667"/>
      <c r="GQS31" s="667" t="s">
        <v>339</v>
      </c>
      <c r="GQT31" s="667"/>
      <c r="GQU31" s="667"/>
      <c r="GQV31" s="667"/>
      <c r="GQW31" s="667"/>
      <c r="GQX31" s="667"/>
      <c r="GQY31" s="667"/>
      <c r="GQZ31" s="667"/>
      <c r="GRA31" s="667" t="s">
        <v>339</v>
      </c>
      <c r="GRB31" s="667"/>
      <c r="GRC31" s="667"/>
      <c r="GRD31" s="667"/>
      <c r="GRE31" s="667"/>
      <c r="GRF31" s="667"/>
      <c r="GRG31" s="667"/>
      <c r="GRH31" s="667"/>
      <c r="GRI31" s="667" t="s">
        <v>339</v>
      </c>
      <c r="GRJ31" s="667"/>
      <c r="GRK31" s="667"/>
      <c r="GRL31" s="667"/>
      <c r="GRM31" s="667"/>
      <c r="GRN31" s="667"/>
      <c r="GRO31" s="667"/>
      <c r="GRP31" s="667"/>
      <c r="GRQ31" s="667" t="s">
        <v>339</v>
      </c>
      <c r="GRR31" s="667"/>
      <c r="GRS31" s="667"/>
      <c r="GRT31" s="667"/>
      <c r="GRU31" s="667"/>
      <c r="GRV31" s="667"/>
      <c r="GRW31" s="667"/>
      <c r="GRX31" s="667"/>
      <c r="GRY31" s="667" t="s">
        <v>339</v>
      </c>
      <c r="GRZ31" s="667"/>
      <c r="GSA31" s="667"/>
      <c r="GSB31" s="667"/>
      <c r="GSC31" s="667"/>
      <c r="GSD31" s="667"/>
      <c r="GSE31" s="667"/>
      <c r="GSF31" s="667"/>
      <c r="GSG31" s="667" t="s">
        <v>339</v>
      </c>
      <c r="GSH31" s="667"/>
      <c r="GSI31" s="667"/>
      <c r="GSJ31" s="667"/>
      <c r="GSK31" s="667"/>
      <c r="GSL31" s="667"/>
      <c r="GSM31" s="667"/>
      <c r="GSN31" s="667"/>
      <c r="GSO31" s="667" t="s">
        <v>339</v>
      </c>
      <c r="GSP31" s="667"/>
      <c r="GSQ31" s="667"/>
      <c r="GSR31" s="667"/>
      <c r="GSS31" s="667"/>
      <c r="GST31" s="667"/>
      <c r="GSU31" s="667"/>
      <c r="GSV31" s="667"/>
      <c r="GSW31" s="667" t="s">
        <v>339</v>
      </c>
      <c r="GSX31" s="667"/>
      <c r="GSY31" s="667"/>
      <c r="GSZ31" s="667"/>
      <c r="GTA31" s="667"/>
      <c r="GTB31" s="667"/>
      <c r="GTC31" s="667"/>
      <c r="GTD31" s="667"/>
      <c r="GTE31" s="667" t="s">
        <v>339</v>
      </c>
      <c r="GTF31" s="667"/>
      <c r="GTG31" s="667"/>
      <c r="GTH31" s="667"/>
      <c r="GTI31" s="667"/>
      <c r="GTJ31" s="667"/>
      <c r="GTK31" s="667"/>
      <c r="GTL31" s="667"/>
      <c r="GTM31" s="667" t="s">
        <v>339</v>
      </c>
      <c r="GTN31" s="667"/>
      <c r="GTO31" s="667"/>
      <c r="GTP31" s="667"/>
      <c r="GTQ31" s="667"/>
      <c r="GTR31" s="667"/>
      <c r="GTS31" s="667"/>
      <c r="GTT31" s="667"/>
      <c r="GTU31" s="667" t="s">
        <v>339</v>
      </c>
      <c r="GTV31" s="667"/>
      <c r="GTW31" s="667"/>
      <c r="GTX31" s="667"/>
      <c r="GTY31" s="667"/>
      <c r="GTZ31" s="667"/>
      <c r="GUA31" s="667"/>
      <c r="GUB31" s="667"/>
      <c r="GUC31" s="667" t="s">
        <v>339</v>
      </c>
      <c r="GUD31" s="667"/>
      <c r="GUE31" s="667"/>
      <c r="GUF31" s="667"/>
      <c r="GUG31" s="667"/>
      <c r="GUH31" s="667"/>
      <c r="GUI31" s="667"/>
      <c r="GUJ31" s="667"/>
      <c r="GUK31" s="667" t="s">
        <v>339</v>
      </c>
      <c r="GUL31" s="667"/>
      <c r="GUM31" s="667"/>
      <c r="GUN31" s="667"/>
      <c r="GUO31" s="667"/>
      <c r="GUP31" s="667"/>
      <c r="GUQ31" s="667"/>
      <c r="GUR31" s="667"/>
      <c r="GUS31" s="667" t="s">
        <v>339</v>
      </c>
      <c r="GUT31" s="667"/>
      <c r="GUU31" s="667"/>
      <c r="GUV31" s="667"/>
      <c r="GUW31" s="667"/>
      <c r="GUX31" s="667"/>
      <c r="GUY31" s="667"/>
      <c r="GUZ31" s="667"/>
      <c r="GVA31" s="667" t="s">
        <v>339</v>
      </c>
      <c r="GVB31" s="667"/>
      <c r="GVC31" s="667"/>
      <c r="GVD31" s="667"/>
      <c r="GVE31" s="667"/>
      <c r="GVF31" s="667"/>
      <c r="GVG31" s="667"/>
      <c r="GVH31" s="667"/>
      <c r="GVI31" s="667" t="s">
        <v>339</v>
      </c>
      <c r="GVJ31" s="667"/>
      <c r="GVK31" s="667"/>
      <c r="GVL31" s="667"/>
      <c r="GVM31" s="667"/>
      <c r="GVN31" s="667"/>
      <c r="GVO31" s="667"/>
      <c r="GVP31" s="667"/>
      <c r="GVQ31" s="667" t="s">
        <v>339</v>
      </c>
      <c r="GVR31" s="667"/>
      <c r="GVS31" s="667"/>
      <c r="GVT31" s="667"/>
      <c r="GVU31" s="667"/>
      <c r="GVV31" s="667"/>
      <c r="GVW31" s="667"/>
      <c r="GVX31" s="667"/>
      <c r="GVY31" s="667" t="s">
        <v>339</v>
      </c>
      <c r="GVZ31" s="667"/>
      <c r="GWA31" s="667"/>
      <c r="GWB31" s="667"/>
      <c r="GWC31" s="667"/>
      <c r="GWD31" s="667"/>
      <c r="GWE31" s="667"/>
      <c r="GWF31" s="667"/>
      <c r="GWG31" s="667" t="s">
        <v>339</v>
      </c>
      <c r="GWH31" s="667"/>
      <c r="GWI31" s="667"/>
      <c r="GWJ31" s="667"/>
      <c r="GWK31" s="667"/>
      <c r="GWL31" s="667"/>
      <c r="GWM31" s="667"/>
      <c r="GWN31" s="667"/>
      <c r="GWO31" s="667" t="s">
        <v>339</v>
      </c>
      <c r="GWP31" s="667"/>
      <c r="GWQ31" s="667"/>
      <c r="GWR31" s="667"/>
      <c r="GWS31" s="667"/>
      <c r="GWT31" s="667"/>
      <c r="GWU31" s="667"/>
      <c r="GWV31" s="667"/>
      <c r="GWW31" s="667" t="s">
        <v>339</v>
      </c>
      <c r="GWX31" s="667"/>
      <c r="GWY31" s="667"/>
      <c r="GWZ31" s="667"/>
      <c r="GXA31" s="667"/>
      <c r="GXB31" s="667"/>
      <c r="GXC31" s="667"/>
      <c r="GXD31" s="667"/>
      <c r="GXE31" s="667" t="s">
        <v>339</v>
      </c>
      <c r="GXF31" s="667"/>
      <c r="GXG31" s="667"/>
      <c r="GXH31" s="667"/>
      <c r="GXI31" s="667"/>
      <c r="GXJ31" s="667"/>
      <c r="GXK31" s="667"/>
      <c r="GXL31" s="667"/>
      <c r="GXM31" s="667" t="s">
        <v>339</v>
      </c>
      <c r="GXN31" s="667"/>
      <c r="GXO31" s="667"/>
      <c r="GXP31" s="667"/>
      <c r="GXQ31" s="667"/>
      <c r="GXR31" s="667"/>
      <c r="GXS31" s="667"/>
      <c r="GXT31" s="667"/>
      <c r="GXU31" s="667" t="s">
        <v>339</v>
      </c>
      <c r="GXV31" s="667"/>
      <c r="GXW31" s="667"/>
      <c r="GXX31" s="667"/>
      <c r="GXY31" s="667"/>
      <c r="GXZ31" s="667"/>
      <c r="GYA31" s="667"/>
      <c r="GYB31" s="667"/>
      <c r="GYC31" s="667" t="s">
        <v>339</v>
      </c>
      <c r="GYD31" s="667"/>
      <c r="GYE31" s="667"/>
      <c r="GYF31" s="667"/>
      <c r="GYG31" s="667"/>
      <c r="GYH31" s="667"/>
      <c r="GYI31" s="667"/>
      <c r="GYJ31" s="667"/>
      <c r="GYK31" s="667" t="s">
        <v>339</v>
      </c>
      <c r="GYL31" s="667"/>
      <c r="GYM31" s="667"/>
      <c r="GYN31" s="667"/>
      <c r="GYO31" s="667"/>
      <c r="GYP31" s="667"/>
      <c r="GYQ31" s="667"/>
      <c r="GYR31" s="667"/>
      <c r="GYS31" s="667" t="s">
        <v>339</v>
      </c>
      <c r="GYT31" s="667"/>
      <c r="GYU31" s="667"/>
      <c r="GYV31" s="667"/>
      <c r="GYW31" s="667"/>
      <c r="GYX31" s="667"/>
      <c r="GYY31" s="667"/>
      <c r="GYZ31" s="667"/>
      <c r="GZA31" s="667" t="s">
        <v>339</v>
      </c>
      <c r="GZB31" s="667"/>
      <c r="GZC31" s="667"/>
      <c r="GZD31" s="667"/>
      <c r="GZE31" s="667"/>
      <c r="GZF31" s="667"/>
      <c r="GZG31" s="667"/>
      <c r="GZH31" s="667"/>
      <c r="GZI31" s="667" t="s">
        <v>339</v>
      </c>
      <c r="GZJ31" s="667"/>
      <c r="GZK31" s="667"/>
      <c r="GZL31" s="667"/>
      <c r="GZM31" s="667"/>
      <c r="GZN31" s="667"/>
      <c r="GZO31" s="667"/>
      <c r="GZP31" s="667"/>
      <c r="GZQ31" s="667" t="s">
        <v>339</v>
      </c>
      <c r="GZR31" s="667"/>
      <c r="GZS31" s="667"/>
      <c r="GZT31" s="667"/>
      <c r="GZU31" s="667"/>
      <c r="GZV31" s="667"/>
      <c r="GZW31" s="667"/>
      <c r="GZX31" s="667"/>
      <c r="GZY31" s="667" t="s">
        <v>339</v>
      </c>
      <c r="GZZ31" s="667"/>
      <c r="HAA31" s="667"/>
      <c r="HAB31" s="667"/>
      <c r="HAC31" s="667"/>
      <c r="HAD31" s="667"/>
      <c r="HAE31" s="667"/>
      <c r="HAF31" s="667"/>
      <c r="HAG31" s="667" t="s">
        <v>339</v>
      </c>
      <c r="HAH31" s="667"/>
      <c r="HAI31" s="667"/>
      <c r="HAJ31" s="667"/>
      <c r="HAK31" s="667"/>
      <c r="HAL31" s="667"/>
      <c r="HAM31" s="667"/>
      <c r="HAN31" s="667"/>
      <c r="HAO31" s="667" t="s">
        <v>339</v>
      </c>
      <c r="HAP31" s="667"/>
      <c r="HAQ31" s="667"/>
      <c r="HAR31" s="667"/>
      <c r="HAS31" s="667"/>
      <c r="HAT31" s="667"/>
      <c r="HAU31" s="667"/>
      <c r="HAV31" s="667"/>
      <c r="HAW31" s="667" t="s">
        <v>339</v>
      </c>
      <c r="HAX31" s="667"/>
      <c r="HAY31" s="667"/>
      <c r="HAZ31" s="667"/>
      <c r="HBA31" s="667"/>
      <c r="HBB31" s="667"/>
      <c r="HBC31" s="667"/>
      <c r="HBD31" s="667"/>
      <c r="HBE31" s="667" t="s">
        <v>339</v>
      </c>
      <c r="HBF31" s="667"/>
      <c r="HBG31" s="667"/>
      <c r="HBH31" s="667"/>
      <c r="HBI31" s="667"/>
      <c r="HBJ31" s="667"/>
      <c r="HBK31" s="667"/>
      <c r="HBL31" s="667"/>
      <c r="HBM31" s="667" t="s">
        <v>339</v>
      </c>
      <c r="HBN31" s="667"/>
      <c r="HBO31" s="667"/>
      <c r="HBP31" s="667"/>
      <c r="HBQ31" s="667"/>
      <c r="HBR31" s="667"/>
      <c r="HBS31" s="667"/>
      <c r="HBT31" s="667"/>
      <c r="HBU31" s="667" t="s">
        <v>339</v>
      </c>
      <c r="HBV31" s="667"/>
      <c r="HBW31" s="667"/>
      <c r="HBX31" s="667"/>
      <c r="HBY31" s="667"/>
      <c r="HBZ31" s="667"/>
      <c r="HCA31" s="667"/>
      <c r="HCB31" s="667"/>
      <c r="HCC31" s="667" t="s">
        <v>339</v>
      </c>
      <c r="HCD31" s="667"/>
      <c r="HCE31" s="667"/>
      <c r="HCF31" s="667"/>
      <c r="HCG31" s="667"/>
      <c r="HCH31" s="667"/>
      <c r="HCI31" s="667"/>
      <c r="HCJ31" s="667"/>
      <c r="HCK31" s="667" t="s">
        <v>339</v>
      </c>
      <c r="HCL31" s="667"/>
      <c r="HCM31" s="667"/>
      <c r="HCN31" s="667"/>
      <c r="HCO31" s="667"/>
      <c r="HCP31" s="667"/>
      <c r="HCQ31" s="667"/>
      <c r="HCR31" s="667"/>
      <c r="HCS31" s="667" t="s">
        <v>339</v>
      </c>
      <c r="HCT31" s="667"/>
      <c r="HCU31" s="667"/>
      <c r="HCV31" s="667"/>
      <c r="HCW31" s="667"/>
      <c r="HCX31" s="667"/>
      <c r="HCY31" s="667"/>
      <c r="HCZ31" s="667"/>
      <c r="HDA31" s="667" t="s">
        <v>339</v>
      </c>
      <c r="HDB31" s="667"/>
      <c r="HDC31" s="667"/>
      <c r="HDD31" s="667"/>
      <c r="HDE31" s="667"/>
      <c r="HDF31" s="667"/>
      <c r="HDG31" s="667"/>
      <c r="HDH31" s="667"/>
      <c r="HDI31" s="667" t="s">
        <v>339</v>
      </c>
      <c r="HDJ31" s="667"/>
      <c r="HDK31" s="667"/>
      <c r="HDL31" s="667"/>
      <c r="HDM31" s="667"/>
      <c r="HDN31" s="667"/>
      <c r="HDO31" s="667"/>
      <c r="HDP31" s="667"/>
      <c r="HDQ31" s="667" t="s">
        <v>339</v>
      </c>
      <c r="HDR31" s="667"/>
      <c r="HDS31" s="667"/>
      <c r="HDT31" s="667"/>
      <c r="HDU31" s="667"/>
      <c r="HDV31" s="667"/>
      <c r="HDW31" s="667"/>
      <c r="HDX31" s="667"/>
      <c r="HDY31" s="667" t="s">
        <v>339</v>
      </c>
      <c r="HDZ31" s="667"/>
      <c r="HEA31" s="667"/>
      <c r="HEB31" s="667"/>
      <c r="HEC31" s="667"/>
      <c r="HED31" s="667"/>
      <c r="HEE31" s="667"/>
      <c r="HEF31" s="667"/>
      <c r="HEG31" s="667" t="s">
        <v>339</v>
      </c>
      <c r="HEH31" s="667"/>
      <c r="HEI31" s="667"/>
      <c r="HEJ31" s="667"/>
      <c r="HEK31" s="667"/>
      <c r="HEL31" s="667"/>
      <c r="HEM31" s="667"/>
      <c r="HEN31" s="667"/>
      <c r="HEO31" s="667" t="s">
        <v>339</v>
      </c>
      <c r="HEP31" s="667"/>
      <c r="HEQ31" s="667"/>
      <c r="HER31" s="667"/>
      <c r="HES31" s="667"/>
      <c r="HET31" s="667"/>
      <c r="HEU31" s="667"/>
      <c r="HEV31" s="667"/>
      <c r="HEW31" s="667" t="s">
        <v>339</v>
      </c>
      <c r="HEX31" s="667"/>
      <c r="HEY31" s="667"/>
      <c r="HEZ31" s="667"/>
      <c r="HFA31" s="667"/>
      <c r="HFB31" s="667"/>
      <c r="HFC31" s="667"/>
      <c r="HFD31" s="667"/>
      <c r="HFE31" s="667" t="s">
        <v>339</v>
      </c>
      <c r="HFF31" s="667"/>
      <c r="HFG31" s="667"/>
      <c r="HFH31" s="667"/>
      <c r="HFI31" s="667"/>
      <c r="HFJ31" s="667"/>
      <c r="HFK31" s="667"/>
      <c r="HFL31" s="667"/>
      <c r="HFM31" s="667" t="s">
        <v>339</v>
      </c>
      <c r="HFN31" s="667"/>
      <c r="HFO31" s="667"/>
      <c r="HFP31" s="667"/>
      <c r="HFQ31" s="667"/>
      <c r="HFR31" s="667"/>
      <c r="HFS31" s="667"/>
      <c r="HFT31" s="667"/>
      <c r="HFU31" s="667" t="s">
        <v>339</v>
      </c>
      <c r="HFV31" s="667"/>
      <c r="HFW31" s="667"/>
      <c r="HFX31" s="667"/>
      <c r="HFY31" s="667"/>
      <c r="HFZ31" s="667"/>
      <c r="HGA31" s="667"/>
      <c r="HGB31" s="667"/>
      <c r="HGC31" s="667" t="s">
        <v>339</v>
      </c>
      <c r="HGD31" s="667"/>
      <c r="HGE31" s="667"/>
      <c r="HGF31" s="667"/>
      <c r="HGG31" s="667"/>
      <c r="HGH31" s="667"/>
      <c r="HGI31" s="667"/>
      <c r="HGJ31" s="667"/>
      <c r="HGK31" s="667" t="s">
        <v>339</v>
      </c>
      <c r="HGL31" s="667"/>
      <c r="HGM31" s="667"/>
      <c r="HGN31" s="667"/>
      <c r="HGO31" s="667"/>
      <c r="HGP31" s="667"/>
      <c r="HGQ31" s="667"/>
      <c r="HGR31" s="667"/>
      <c r="HGS31" s="667" t="s">
        <v>339</v>
      </c>
      <c r="HGT31" s="667"/>
      <c r="HGU31" s="667"/>
      <c r="HGV31" s="667"/>
      <c r="HGW31" s="667"/>
      <c r="HGX31" s="667"/>
      <c r="HGY31" s="667"/>
      <c r="HGZ31" s="667"/>
      <c r="HHA31" s="667" t="s">
        <v>339</v>
      </c>
      <c r="HHB31" s="667"/>
      <c r="HHC31" s="667"/>
      <c r="HHD31" s="667"/>
      <c r="HHE31" s="667"/>
      <c r="HHF31" s="667"/>
      <c r="HHG31" s="667"/>
      <c r="HHH31" s="667"/>
      <c r="HHI31" s="667" t="s">
        <v>339</v>
      </c>
      <c r="HHJ31" s="667"/>
      <c r="HHK31" s="667"/>
      <c r="HHL31" s="667"/>
      <c r="HHM31" s="667"/>
      <c r="HHN31" s="667"/>
      <c r="HHO31" s="667"/>
      <c r="HHP31" s="667"/>
      <c r="HHQ31" s="667" t="s">
        <v>339</v>
      </c>
      <c r="HHR31" s="667"/>
      <c r="HHS31" s="667"/>
      <c r="HHT31" s="667"/>
      <c r="HHU31" s="667"/>
      <c r="HHV31" s="667"/>
      <c r="HHW31" s="667"/>
      <c r="HHX31" s="667"/>
      <c r="HHY31" s="667" t="s">
        <v>339</v>
      </c>
      <c r="HHZ31" s="667"/>
      <c r="HIA31" s="667"/>
      <c r="HIB31" s="667"/>
      <c r="HIC31" s="667"/>
      <c r="HID31" s="667"/>
      <c r="HIE31" s="667"/>
      <c r="HIF31" s="667"/>
      <c r="HIG31" s="667" t="s">
        <v>339</v>
      </c>
      <c r="HIH31" s="667"/>
      <c r="HII31" s="667"/>
      <c r="HIJ31" s="667"/>
      <c r="HIK31" s="667"/>
      <c r="HIL31" s="667"/>
      <c r="HIM31" s="667"/>
      <c r="HIN31" s="667"/>
      <c r="HIO31" s="667" t="s">
        <v>339</v>
      </c>
      <c r="HIP31" s="667"/>
      <c r="HIQ31" s="667"/>
      <c r="HIR31" s="667"/>
      <c r="HIS31" s="667"/>
      <c r="HIT31" s="667"/>
      <c r="HIU31" s="667"/>
      <c r="HIV31" s="667"/>
      <c r="HIW31" s="667" t="s">
        <v>339</v>
      </c>
      <c r="HIX31" s="667"/>
      <c r="HIY31" s="667"/>
      <c r="HIZ31" s="667"/>
      <c r="HJA31" s="667"/>
      <c r="HJB31" s="667"/>
      <c r="HJC31" s="667"/>
      <c r="HJD31" s="667"/>
      <c r="HJE31" s="667" t="s">
        <v>339</v>
      </c>
      <c r="HJF31" s="667"/>
      <c r="HJG31" s="667"/>
      <c r="HJH31" s="667"/>
      <c r="HJI31" s="667"/>
      <c r="HJJ31" s="667"/>
      <c r="HJK31" s="667"/>
      <c r="HJL31" s="667"/>
      <c r="HJM31" s="667" t="s">
        <v>339</v>
      </c>
      <c r="HJN31" s="667"/>
      <c r="HJO31" s="667"/>
      <c r="HJP31" s="667"/>
      <c r="HJQ31" s="667"/>
      <c r="HJR31" s="667"/>
      <c r="HJS31" s="667"/>
      <c r="HJT31" s="667"/>
      <c r="HJU31" s="667" t="s">
        <v>339</v>
      </c>
      <c r="HJV31" s="667"/>
      <c r="HJW31" s="667"/>
      <c r="HJX31" s="667"/>
      <c r="HJY31" s="667"/>
      <c r="HJZ31" s="667"/>
      <c r="HKA31" s="667"/>
      <c r="HKB31" s="667"/>
      <c r="HKC31" s="667" t="s">
        <v>339</v>
      </c>
      <c r="HKD31" s="667"/>
      <c r="HKE31" s="667"/>
      <c r="HKF31" s="667"/>
      <c r="HKG31" s="667"/>
      <c r="HKH31" s="667"/>
      <c r="HKI31" s="667"/>
      <c r="HKJ31" s="667"/>
      <c r="HKK31" s="667" t="s">
        <v>339</v>
      </c>
      <c r="HKL31" s="667"/>
      <c r="HKM31" s="667"/>
      <c r="HKN31" s="667"/>
      <c r="HKO31" s="667"/>
      <c r="HKP31" s="667"/>
      <c r="HKQ31" s="667"/>
      <c r="HKR31" s="667"/>
      <c r="HKS31" s="667" t="s">
        <v>339</v>
      </c>
      <c r="HKT31" s="667"/>
      <c r="HKU31" s="667"/>
      <c r="HKV31" s="667"/>
      <c r="HKW31" s="667"/>
      <c r="HKX31" s="667"/>
      <c r="HKY31" s="667"/>
      <c r="HKZ31" s="667"/>
      <c r="HLA31" s="667" t="s">
        <v>339</v>
      </c>
      <c r="HLB31" s="667"/>
      <c r="HLC31" s="667"/>
      <c r="HLD31" s="667"/>
      <c r="HLE31" s="667"/>
      <c r="HLF31" s="667"/>
      <c r="HLG31" s="667"/>
      <c r="HLH31" s="667"/>
      <c r="HLI31" s="667" t="s">
        <v>339</v>
      </c>
      <c r="HLJ31" s="667"/>
      <c r="HLK31" s="667"/>
      <c r="HLL31" s="667"/>
      <c r="HLM31" s="667"/>
      <c r="HLN31" s="667"/>
      <c r="HLO31" s="667"/>
      <c r="HLP31" s="667"/>
      <c r="HLQ31" s="667" t="s">
        <v>339</v>
      </c>
      <c r="HLR31" s="667"/>
      <c r="HLS31" s="667"/>
      <c r="HLT31" s="667"/>
      <c r="HLU31" s="667"/>
      <c r="HLV31" s="667"/>
      <c r="HLW31" s="667"/>
      <c r="HLX31" s="667"/>
      <c r="HLY31" s="667" t="s">
        <v>339</v>
      </c>
      <c r="HLZ31" s="667"/>
      <c r="HMA31" s="667"/>
      <c r="HMB31" s="667"/>
      <c r="HMC31" s="667"/>
      <c r="HMD31" s="667"/>
      <c r="HME31" s="667"/>
      <c r="HMF31" s="667"/>
      <c r="HMG31" s="667" t="s">
        <v>339</v>
      </c>
      <c r="HMH31" s="667"/>
      <c r="HMI31" s="667"/>
      <c r="HMJ31" s="667"/>
      <c r="HMK31" s="667"/>
      <c r="HML31" s="667"/>
      <c r="HMM31" s="667"/>
      <c r="HMN31" s="667"/>
      <c r="HMO31" s="667" t="s">
        <v>339</v>
      </c>
      <c r="HMP31" s="667"/>
      <c r="HMQ31" s="667"/>
      <c r="HMR31" s="667"/>
      <c r="HMS31" s="667"/>
      <c r="HMT31" s="667"/>
      <c r="HMU31" s="667"/>
      <c r="HMV31" s="667"/>
      <c r="HMW31" s="667" t="s">
        <v>339</v>
      </c>
      <c r="HMX31" s="667"/>
      <c r="HMY31" s="667"/>
      <c r="HMZ31" s="667"/>
      <c r="HNA31" s="667"/>
      <c r="HNB31" s="667"/>
      <c r="HNC31" s="667"/>
      <c r="HND31" s="667"/>
      <c r="HNE31" s="667" t="s">
        <v>339</v>
      </c>
      <c r="HNF31" s="667"/>
      <c r="HNG31" s="667"/>
      <c r="HNH31" s="667"/>
      <c r="HNI31" s="667"/>
      <c r="HNJ31" s="667"/>
      <c r="HNK31" s="667"/>
      <c r="HNL31" s="667"/>
      <c r="HNM31" s="667" t="s">
        <v>339</v>
      </c>
      <c r="HNN31" s="667"/>
      <c r="HNO31" s="667"/>
      <c r="HNP31" s="667"/>
      <c r="HNQ31" s="667"/>
      <c r="HNR31" s="667"/>
      <c r="HNS31" s="667"/>
      <c r="HNT31" s="667"/>
      <c r="HNU31" s="667" t="s">
        <v>339</v>
      </c>
      <c r="HNV31" s="667"/>
      <c r="HNW31" s="667"/>
      <c r="HNX31" s="667"/>
      <c r="HNY31" s="667"/>
      <c r="HNZ31" s="667"/>
      <c r="HOA31" s="667"/>
      <c r="HOB31" s="667"/>
      <c r="HOC31" s="667" t="s">
        <v>339</v>
      </c>
      <c r="HOD31" s="667"/>
      <c r="HOE31" s="667"/>
      <c r="HOF31" s="667"/>
      <c r="HOG31" s="667"/>
      <c r="HOH31" s="667"/>
      <c r="HOI31" s="667"/>
      <c r="HOJ31" s="667"/>
      <c r="HOK31" s="667" t="s">
        <v>339</v>
      </c>
      <c r="HOL31" s="667"/>
      <c r="HOM31" s="667"/>
      <c r="HON31" s="667"/>
      <c r="HOO31" s="667"/>
      <c r="HOP31" s="667"/>
      <c r="HOQ31" s="667"/>
      <c r="HOR31" s="667"/>
      <c r="HOS31" s="667" t="s">
        <v>339</v>
      </c>
      <c r="HOT31" s="667"/>
      <c r="HOU31" s="667"/>
      <c r="HOV31" s="667"/>
      <c r="HOW31" s="667"/>
      <c r="HOX31" s="667"/>
      <c r="HOY31" s="667"/>
      <c r="HOZ31" s="667"/>
      <c r="HPA31" s="667" t="s">
        <v>339</v>
      </c>
      <c r="HPB31" s="667"/>
      <c r="HPC31" s="667"/>
      <c r="HPD31" s="667"/>
      <c r="HPE31" s="667"/>
      <c r="HPF31" s="667"/>
      <c r="HPG31" s="667"/>
      <c r="HPH31" s="667"/>
      <c r="HPI31" s="667" t="s">
        <v>339</v>
      </c>
      <c r="HPJ31" s="667"/>
      <c r="HPK31" s="667"/>
      <c r="HPL31" s="667"/>
      <c r="HPM31" s="667"/>
      <c r="HPN31" s="667"/>
      <c r="HPO31" s="667"/>
      <c r="HPP31" s="667"/>
      <c r="HPQ31" s="667" t="s">
        <v>339</v>
      </c>
      <c r="HPR31" s="667"/>
      <c r="HPS31" s="667"/>
      <c r="HPT31" s="667"/>
      <c r="HPU31" s="667"/>
      <c r="HPV31" s="667"/>
      <c r="HPW31" s="667"/>
      <c r="HPX31" s="667"/>
      <c r="HPY31" s="667" t="s">
        <v>339</v>
      </c>
      <c r="HPZ31" s="667"/>
      <c r="HQA31" s="667"/>
      <c r="HQB31" s="667"/>
      <c r="HQC31" s="667"/>
      <c r="HQD31" s="667"/>
      <c r="HQE31" s="667"/>
      <c r="HQF31" s="667"/>
      <c r="HQG31" s="667" t="s">
        <v>339</v>
      </c>
      <c r="HQH31" s="667"/>
      <c r="HQI31" s="667"/>
      <c r="HQJ31" s="667"/>
      <c r="HQK31" s="667"/>
      <c r="HQL31" s="667"/>
      <c r="HQM31" s="667"/>
      <c r="HQN31" s="667"/>
      <c r="HQO31" s="667" t="s">
        <v>339</v>
      </c>
      <c r="HQP31" s="667"/>
      <c r="HQQ31" s="667"/>
      <c r="HQR31" s="667"/>
      <c r="HQS31" s="667"/>
      <c r="HQT31" s="667"/>
      <c r="HQU31" s="667"/>
      <c r="HQV31" s="667"/>
      <c r="HQW31" s="667" t="s">
        <v>339</v>
      </c>
      <c r="HQX31" s="667"/>
      <c r="HQY31" s="667"/>
      <c r="HQZ31" s="667"/>
      <c r="HRA31" s="667"/>
      <c r="HRB31" s="667"/>
      <c r="HRC31" s="667"/>
      <c r="HRD31" s="667"/>
      <c r="HRE31" s="667" t="s">
        <v>339</v>
      </c>
      <c r="HRF31" s="667"/>
      <c r="HRG31" s="667"/>
      <c r="HRH31" s="667"/>
      <c r="HRI31" s="667"/>
      <c r="HRJ31" s="667"/>
      <c r="HRK31" s="667"/>
      <c r="HRL31" s="667"/>
      <c r="HRM31" s="667" t="s">
        <v>339</v>
      </c>
      <c r="HRN31" s="667"/>
      <c r="HRO31" s="667"/>
      <c r="HRP31" s="667"/>
      <c r="HRQ31" s="667"/>
      <c r="HRR31" s="667"/>
      <c r="HRS31" s="667"/>
      <c r="HRT31" s="667"/>
      <c r="HRU31" s="667" t="s">
        <v>339</v>
      </c>
      <c r="HRV31" s="667"/>
      <c r="HRW31" s="667"/>
      <c r="HRX31" s="667"/>
      <c r="HRY31" s="667"/>
      <c r="HRZ31" s="667"/>
      <c r="HSA31" s="667"/>
      <c r="HSB31" s="667"/>
      <c r="HSC31" s="667" t="s">
        <v>339</v>
      </c>
      <c r="HSD31" s="667"/>
      <c r="HSE31" s="667"/>
      <c r="HSF31" s="667"/>
      <c r="HSG31" s="667"/>
      <c r="HSH31" s="667"/>
      <c r="HSI31" s="667"/>
      <c r="HSJ31" s="667"/>
      <c r="HSK31" s="667" t="s">
        <v>339</v>
      </c>
      <c r="HSL31" s="667"/>
      <c r="HSM31" s="667"/>
      <c r="HSN31" s="667"/>
      <c r="HSO31" s="667"/>
      <c r="HSP31" s="667"/>
      <c r="HSQ31" s="667"/>
      <c r="HSR31" s="667"/>
      <c r="HSS31" s="667" t="s">
        <v>339</v>
      </c>
      <c r="HST31" s="667"/>
      <c r="HSU31" s="667"/>
      <c r="HSV31" s="667"/>
      <c r="HSW31" s="667"/>
      <c r="HSX31" s="667"/>
      <c r="HSY31" s="667"/>
      <c r="HSZ31" s="667"/>
      <c r="HTA31" s="667" t="s">
        <v>339</v>
      </c>
      <c r="HTB31" s="667"/>
      <c r="HTC31" s="667"/>
      <c r="HTD31" s="667"/>
      <c r="HTE31" s="667"/>
      <c r="HTF31" s="667"/>
      <c r="HTG31" s="667"/>
      <c r="HTH31" s="667"/>
      <c r="HTI31" s="667" t="s">
        <v>339</v>
      </c>
      <c r="HTJ31" s="667"/>
      <c r="HTK31" s="667"/>
      <c r="HTL31" s="667"/>
      <c r="HTM31" s="667"/>
      <c r="HTN31" s="667"/>
      <c r="HTO31" s="667"/>
      <c r="HTP31" s="667"/>
      <c r="HTQ31" s="667" t="s">
        <v>339</v>
      </c>
      <c r="HTR31" s="667"/>
      <c r="HTS31" s="667"/>
      <c r="HTT31" s="667"/>
      <c r="HTU31" s="667"/>
      <c r="HTV31" s="667"/>
      <c r="HTW31" s="667"/>
      <c r="HTX31" s="667"/>
      <c r="HTY31" s="667" t="s">
        <v>339</v>
      </c>
      <c r="HTZ31" s="667"/>
      <c r="HUA31" s="667"/>
      <c r="HUB31" s="667"/>
      <c r="HUC31" s="667"/>
      <c r="HUD31" s="667"/>
      <c r="HUE31" s="667"/>
      <c r="HUF31" s="667"/>
      <c r="HUG31" s="667" t="s">
        <v>339</v>
      </c>
      <c r="HUH31" s="667"/>
      <c r="HUI31" s="667"/>
      <c r="HUJ31" s="667"/>
      <c r="HUK31" s="667"/>
      <c r="HUL31" s="667"/>
      <c r="HUM31" s="667"/>
      <c r="HUN31" s="667"/>
      <c r="HUO31" s="667" t="s">
        <v>339</v>
      </c>
      <c r="HUP31" s="667"/>
      <c r="HUQ31" s="667"/>
      <c r="HUR31" s="667"/>
      <c r="HUS31" s="667"/>
      <c r="HUT31" s="667"/>
      <c r="HUU31" s="667"/>
      <c r="HUV31" s="667"/>
      <c r="HUW31" s="667" t="s">
        <v>339</v>
      </c>
      <c r="HUX31" s="667"/>
      <c r="HUY31" s="667"/>
      <c r="HUZ31" s="667"/>
      <c r="HVA31" s="667"/>
      <c r="HVB31" s="667"/>
      <c r="HVC31" s="667"/>
      <c r="HVD31" s="667"/>
      <c r="HVE31" s="667" t="s">
        <v>339</v>
      </c>
      <c r="HVF31" s="667"/>
      <c r="HVG31" s="667"/>
      <c r="HVH31" s="667"/>
      <c r="HVI31" s="667"/>
      <c r="HVJ31" s="667"/>
      <c r="HVK31" s="667"/>
      <c r="HVL31" s="667"/>
      <c r="HVM31" s="667" t="s">
        <v>339</v>
      </c>
      <c r="HVN31" s="667"/>
      <c r="HVO31" s="667"/>
      <c r="HVP31" s="667"/>
      <c r="HVQ31" s="667"/>
      <c r="HVR31" s="667"/>
      <c r="HVS31" s="667"/>
      <c r="HVT31" s="667"/>
      <c r="HVU31" s="667" t="s">
        <v>339</v>
      </c>
      <c r="HVV31" s="667"/>
      <c r="HVW31" s="667"/>
      <c r="HVX31" s="667"/>
      <c r="HVY31" s="667"/>
      <c r="HVZ31" s="667"/>
      <c r="HWA31" s="667"/>
      <c r="HWB31" s="667"/>
      <c r="HWC31" s="667" t="s">
        <v>339</v>
      </c>
      <c r="HWD31" s="667"/>
      <c r="HWE31" s="667"/>
      <c r="HWF31" s="667"/>
      <c r="HWG31" s="667"/>
      <c r="HWH31" s="667"/>
      <c r="HWI31" s="667"/>
      <c r="HWJ31" s="667"/>
      <c r="HWK31" s="667" t="s">
        <v>339</v>
      </c>
      <c r="HWL31" s="667"/>
      <c r="HWM31" s="667"/>
      <c r="HWN31" s="667"/>
      <c r="HWO31" s="667"/>
      <c r="HWP31" s="667"/>
      <c r="HWQ31" s="667"/>
      <c r="HWR31" s="667"/>
      <c r="HWS31" s="667" t="s">
        <v>339</v>
      </c>
      <c r="HWT31" s="667"/>
      <c r="HWU31" s="667"/>
      <c r="HWV31" s="667"/>
      <c r="HWW31" s="667"/>
      <c r="HWX31" s="667"/>
      <c r="HWY31" s="667"/>
      <c r="HWZ31" s="667"/>
      <c r="HXA31" s="667" t="s">
        <v>339</v>
      </c>
      <c r="HXB31" s="667"/>
      <c r="HXC31" s="667"/>
      <c r="HXD31" s="667"/>
      <c r="HXE31" s="667"/>
      <c r="HXF31" s="667"/>
      <c r="HXG31" s="667"/>
      <c r="HXH31" s="667"/>
      <c r="HXI31" s="667" t="s">
        <v>339</v>
      </c>
      <c r="HXJ31" s="667"/>
      <c r="HXK31" s="667"/>
      <c r="HXL31" s="667"/>
      <c r="HXM31" s="667"/>
      <c r="HXN31" s="667"/>
      <c r="HXO31" s="667"/>
      <c r="HXP31" s="667"/>
      <c r="HXQ31" s="667" t="s">
        <v>339</v>
      </c>
      <c r="HXR31" s="667"/>
      <c r="HXS31" s="667"/>
      <c r="HXT31" s="667"/>
      <c r="HXU31" s="667"/>
      <c r="HXV31" s="667"/>
      <c r="HXW31" s="667"/>
      <c r="HXX31" s="667"/>
      <c r="HXY31" s="667" t="s">
        <v>339</v>
      </c>
      <c r="HXZ31" s="667"/>
      <c r="HYA31" s="667"/>
      <c r="HYB31" s="667"/>
      <c r="HYC31" s="667"/>
      <c r="HYD31" s="667"/>
      <c r="HYE31" s="667"/>
      <c r="HYF31" s="667"/>
      <c r="HYG31" s="667" t="s">
        <v>339</v>
      </c>
      <c r="HYH31" s="667"/>
      <c r="HYI31" s="667"/>
      <c r="HYJ31" s="667"/>
      <c r="HYK31" s="667"/>
      <c r="HYL31" s="667"/>
      <c r="HYM31" s="667"/>
      <c r="HYN31" s="667"/>
      <c r="HYO31" s="667" t="s">
        <v>339</v>
      </c>
      <c r="HYP31" s="667"/>
      <c r="HYQ31" s="667"/>
      <c r="HYR31" s="667"/>
      <c r="HYS31" s="667"/>
      <c r="HYT31" s="667"/>
      <c r="HYU31" s="667"/>
      <c r="HYV31" s="667"/>
      <c r="HYW31" s="667" t="s">
        <v>339</v>
      </c>
      <c r="HYX31" s="667"/>
      <c r="HYY31" s="667"/>
      <c r="HYZ31" s="667"/>
      <c r="HZA31" s="667"/>
      <c r="HZB31" s="667"/>
      <c r="HZC31" s="667"/>
      <c r="HZD31" s="667"/>
      <c r="HZE31" s="667" t="s">
        <v>339</v>
      </c>
      <c r="HZF31" s="667"/>
      <c r="HZG31" s="667"/>
      <c r="HZH31" s="667"/>
      <c r="HZI31" s="667"/>
      <c r="HZJ31" s="667"/>
      <c r="HZK31" s="667"/>
      <c r="HZL31" s="667"/>
      <c r="HZM31" s="667" t="s">
        <v>339</v>
      </c>
      <c r="HZN31" s="667"/>
      <c r="HZO31" s="667"/>
      <c r="HZP31" s="667"/>
      <c r="HZQ31" s="667"/>
      <c r="HZR31" s="667"/>
      <c r="HZS31" s="667"/>
      <c r="HZT31" s="667"/>
      <c r="HZU31" s="667" t="s">
        <v>339</v>
      </c>
      <c r="HZV31" s="667"/>
      <c r="HZW31" s="667"/>
      <c r="HZX31" s="667"/>
      <c r="HZY31" s="667"/>
      <c r="HZZ31" s="667"/>
      <c r="IAA31" s="667"/>
      <c r="IAB31" s="667"/>
      <c r="IAC31" s="667" t="s">
        <v>339</v>
      </c>
      <c r="IAD31" s="667"/>
      <c r="IAE31" s="667"/>
      <c r="IAF31" s="667"/>
      <c r="IAG31" s="667"/>
      <c r="IAH31" s="667"/>
      <c r="IAI31" s="667"/>
      <c r="IAJ31" s="667"/>
      <c r="IAK31" s="667" t="s">
        <v>339</v>
      </c>
      <c r="IAL31" s="667"/>
      <c r="IAM31" s="667"/>
      <c r="IAN31" s="667"/>
      <c r="IAO31" s="667"/>
      <c r="IAP31" s="667"/>
      <c r="IAQ31" s="667"/>
      <c r="IAR31" s="667"/>
      <c r="IAS31" s="667" t="s">
        <v>339</v>
      </c>
      <c r="IAT31" s="667"/>
      <c r="IAU31" s="667"/>
      <c r="IAV31" s="667"/>
      <c r="IAW31" s="667"/>
      <c r="IAX31" s="667"/>
      <c r="IAY31" s="667"/>
      <c r="IAZ31" s="667"/>
      <c r="IBA31" s="667" t="s">
        <v>339</v>
      </c>
      <c r="IBB31" s="667"/>
      <c r="IBC31" s="667"/>
      <c r="IBD31" s="667"/>
      <c r="IBE31" s="667"/>
      <c r="IBF31" s="667"/>
      <c r="IBG31" s="667"/>
      <c r="IBH31" s="667"/>
      <c r="IBI31" s="667" t="s">
        <v>339</v>
      </c>
      <c r="IBJ31" s="667"/>
      <c r="IBK31" s="667"/>
      <c r="IBL31" s="667"/>
      <c r="IBM31" s="667"/>
      <c r="IBN31" s="667"/>
      <c r="IBO31" s="667"/>
      <c r="IBP31" s="667"/>
      <c r="IBQ31" s="667" t="s">
        <v>339</v>
      </c>
      <c r="IBR31" s="667"/>
      <c r="IBS31" s="667"/>
      <c r="IBT31" s="667"/>
      <c r="IBU31" s="667"/>
      <c r="IBV31" s="667"/>
      <c r="IBW31" s="667"/>
      <c r="IBX31" s="667"/>
      <c r="IBY31" s="667" t="s">
        <v>339</v>
      </c>
      <c r="IBZ31" s="667"/>
      <c r="ICA31" s="667"/>
      <c r="ICB31" s="667"/>
      <c r="ICC31" s="667"/>
      <c r="ICD31" s="667"/>
      <c r="ICE31" s="667"/>
      <c r="ICF31" s="667"/>
      <c r="ICG31" s="667" t="s">
        <v>339</v>
      </c>
      <c r="ICH31" s="667"/>
      <c r="ICI31" s="667"/>
      <c r="ICJ31" s="667"/>
      <c r="ICK31" s="667"/>
      <c r="ICL31" s="667"/>
      <c r="ICM31" s="667"/>
      <c r="ICN31" s="667"/>
      <c r="ICO31" s="667" t="s">
        <v>339</v>
      </c>
      <c r="ICP31" s="667"/>
      <c r="ICQ31" s="667"/>
      <c r="ICR31" s="667"/>
      <c r="ICS31" s="667"/>
      <c r="ICT31" s="667"/>
      <c r="ICU31" s="667"/>
      <c r="ICV31" s="667"/>
      <c r="ICW31" s="667" t="s">
        <v>339</v>
      </c>
      <c r="ICX31" s="667"/>
      <c r="ICY31" s="667"/>
      <c r="ICZ31" s="667"/>
      <c r="IDA31" s="667"/>
      <c r="IDB31" s="667"/>
      <c r="IDC31" s="667"/>
      <c r="IDD31" s="667"/>
      <c r="IDE31" s="667" t="s">
        <v>339</v>
      </c>
      <c r="IDF31" s="667"/>
      <c r="IDG31" s="667"/>
      <c r="IDH31" s="667"/>
      <c r="IDI31" s="667"/>
      <c r="IDJ31" s="667"/>
      <c r="IDK31" s="667"/>
      <c r="IDL31" s="667"/>
      <c r="IDM31" s="667" t="s">
        <v>339</v>
      </c>
      <c r="IDN31" s="667"/>
      <c r="IDO31" s="667"/>
      <c r="IDP31" s="667"/>
      <c r="IDQ31" s="667"/>
      <c r="IDR31" s="667"/>
      <c r="IDS31" s="667"/>
      <c r="IDT31" s="667"/>
      <c r="IDU31" s="667" t="s">
        <v>339</v>
      </c>
      <c r="IDV31" s="667"/>
      <c r="IDW31" s="667"/>
      <c r="IDX31" s="667"/>
      <c r="IDY31" s="667"/>
      <c r="IDZ31" s="667"/>
      <c r="IEA31" s="667"/>
      <c r="IEB31" s="667"/>
      <c r="IEC31" s="667" t="s">
        <v>339</v>
      </c>
      <c r="IED31" s="667"/>
      <c r="IEE31" s="667"/>
      <c r="IEF31" s="667"/>
      <c r="IEG31" s="667"/>
      <c r="IEH31" s="667"/>
      <c r="IEI31" s="667"/>
      <c r="IEJ31" s="667"/>
      <c r="IEK31" s="667" t="s">
        <v>339</v>
      </c>
      <c r="IEL31" s="667"/>
      <c r="IEM31" s="667"/>
      <c r="IEN31" s="667"/>
      <c r="IEO31" s="667"/>
      <c r="IEP31" s="667"/>
      <c r="IEQ31" s="667"/>
      <c r="IER31" s="667"/>
      <c r="IES31" s="667" t="s">
        <v>339</v>
      </c>
      <c r="IET31" s="667"/>
      <c r="IEU31" s="667"/>
      <c r="IEV31" s="667"/>
      <c r="IEW31" s="667"/>
      <c r="IEX31" s="667"/>
      <c r="IEY31" s="667"/>
      <c r="IEZ31" s="667"/>
      <c r="IFA31" s="667" t="s">
        <v>339</v>
      </c>
      <c r="IFB31" s="667"/>
      <c r="IFC31" s="667"/>
      <c r="IFD31" s="667"/>
      <c r="IFE31" s="667"/>
      <c r="IFF31" s="667"/>
      <c r="IFG31" s="667"/>
      <c r="IFH31" s="667"/>
      <c r="IFI31" s="667" t="s">
        <v>339</v>
      </c>
      <c r="IFJ31" s="667"/>
      <c r="IFK31" s="667"/>
      <c r="IFL31" s="667"/>
      <c r="IFM31" s="667"/>
      <c r="IFN31" s="667"/>
      <c r="IFO31" s="667"/>
      <c r="IFP31" s="667"/>
      <c r="IFQ31" s="667" t="s">
        <v>339</v>
      </c>
      <c r="IFR31" s="667"/>
      <c r="IFS31" s="667"/>
      <c r="IFT31" s="667"/>
      <c r="IFU31" s="667"/>
      <c r="IFV31" s="667"/>
      <c r="IFW31" s="667"/>
      <c r="IFX31" s="667"/>
      <c r="IFY31" s="667" t="s">
        <v>339</v>
      </c>
      <c r="IFZ31" s="667"/>
      <c r="IGA31" s="667"/>
      <c r="IGB31" s="667"/>
      <c r="IGC31" s="667"/>
      <c r="IGD31" s="667"/>
      <c r="IGE31" s="667"/>
      <c r="IGF31" s="667"/>
      <c r="IGG31" s="667" t="s">
        <v>339</v>
      </c>
      <c r="IGH31" s="667"/>
      <c r="IGI31" s="667"/>
      <c r="IGJ31" s="667"/>
      <c r="IGK31" s="667"/>
      <c r="IGL31" s="667"/>
      <c r="IGM31" s="667"/>
      <c r="IGN31" s="667"/>
      <c r="IGO31" s="667" t="s">
        <v>339</v>
      </c>
      <c r="IGP31" s="667"/>
      <c r="IGQ31" s="667"/>
      <c r="IGR31" s="667"/>
      <c r="IGS31" s="667"/>
      <c r="IGT31" s="667"/>
      <c r="IGU31" s="667"/>
      <c r="IGV31" s="667"/>
      <c r="IGW31" s="667" t="s">
        <v>339</v>
      </c>
      <c r="IGX31" s="667"/>
      <c r="IGY31" s="667"/>
      <c r="IGZ31" s="667"/>
      <c r="IHA31" s="667"/>
      <c r="IHB31" s="667"/>
      <c r="IHC31" s="667"/>
      <c r="IHD31" s="667"/>
      <c r="IHE31" s="667" t="s">
        <v>339</v>
      </c>
      <c r="IHF31" s="667"/>
      <c r="IHG31" s="667"/>
      <c r="IHH31" s="667"/>
      <c r="IHI31" s="667"/>
      <c r="IHJ31" s="667"/>
      <c r="IHK31" s="667"/>
      <c r="IHL31" s="667"/>
      <c r="IHM31" s="667" t="s">
        <v>339</v>
      </c>
      <c r="IHN31" s="667"/>
      <c r="IHO31" s="667"/>
      <c r="IHP31" s="667"/>
      <c r="IHQ31" s="667"/>
      <c r="IHR31" s="667"/>
      <c r="IHS31" s="667"/>
      <c r="IHT31" s="667"/>
      <c r="IHU31" s="667" t="s">
        <v>339</v>
      </c>
      <c r="IHV31" s="667"/>
      <c r="IHW31" s="667"/>
      <c r="IHX31" s="667"/>
      <c r="IHY31" s="667"/>
      <c r="IHZ31" s="667"/>
      <c r="IIA31" s="667"/>
      <c r="IIB31" s="667"/>
      <c r="IIC31" s="667" t="s">
        <v>339</v>
      </c>
      <c r="IID31" s="667"/>
      <c r="IIE31" s="667"/>
      <c r="IIF31" s="667"/>
      <c r="IIG31" s="667"/>
      <c r="IIH31" s="667"/>
      <c r="III31" s="667"/>
      <c r="IIJ31" s="667"/>
      <c r="IIK31" s="667" t="s">
        <v>339</v>
      </c>
      <c r="IIL31" s="667"/>
      <c r="IIM31" s="667"/>
      <c r="IIN31" s="667"/>
      <c r="IIO31" s="667"/>
      <c r="IIP31" s="667"/>
      <c r="IIQ31" s="667"/>
      <c r="IIR31" s="667"/>
      <c r="IIS31" s="667" t="s">
        <v>339</v>
      </c>
      <c r="IIT31" s="667"/>
      <c r="IIU31" s="667"/>
      <c r="IIV31" s="667"/>
      <c r="IIW31" s="667"/>
      <c r="IIX31" s="667"/>
      <c r="IIY31" s="667"/>
      <c r="IIZ31" s="667"/>
      <c r="IJA31" s="667" t="s">
        <v>339</v>
      </c>
      <c r="IJB31" s="667"/>
      <c r="IJC31" s="667"/>
      <c r="IJD31" s="667"/>
      <c r="IJE31" s="667"/>
      <c r="IJF31" s="667"/>
      <c r="IJG31" s="667"/>
      <c r="IJH31" s="667"/>
      <c r="IJI31" s="667" t="s">
        <v>339</v>
      </c>
      <c r="IJJ31" s="667"/>
      <c r="IJK31" s="667"/>
      <c r="IJL31" s="667"/>
      <c r="IJM31" s="667"/>
      <c r="IJN31" s="667"/>
      <c r="IJO31" s="667"/>
      <c r="IJP31" s="667"/>
      <c r="IJQ31" s="667" t="s">
        <v>339</v>
      </c>
      <c r="IJR31" s="667"/>
      <c r="IJS31" s="667"/>
      <c r="IJT31" s="667"/>
      <c r="IJU31" s="667"/>
      <c r="IJV31" s="667"/>
      <c r="IJW31" s="667"/>
      <c r="IJX31" s="667"/>
      <c r="IJY31" s="667" t="s">
        <v>339</v>
      </c>
      <c r="IJZ31" s="667"/>
      <c r="IKA31" s="667"/>
      <c r="IKB31" s="667"/>
      <c r="IKC31" s="667"/>
      <c r="IKD31" s="667"/>
      <c r="IKE31" s="667"/>
      <c r="IKF31" s="667"/>
      <c r="IKG31" s="667" t="s">
        <v>339</v>
      </c>
      <c r="IKH31" s="667"/>
      <c r="IKI31" s="667"/>
      <c r="IKJ31" s="667"/>
      <c r="IKK31" s="667"/>
      <c r="IKL31" s="667"/>
      <c r="IKM31" s="667"/>
      <c r="IKN31" s="667"/>
      <c r="IKO31" s="667" t="s">
        <v>339</v>
      </c>
      <c r="IKP31" s="667"/>
      <c r="IKQ31" s="667"/>
      <c r="IKR31" s="667"/>
      <c r="IKS31" s="667"/>
      <c r="IKT31" s="667"/>
      <c r="IKU31" s="667"/>
      <c r="IKV31" s="667"/>
      <c r="IKW31" s="667" t="s">
        <v>339</v>
      </c>
      <c r="IKX31" s="667"/>
      <c r="IKY31" s="667"/>
      <c r="IKZ31" s="667"/>
      <c r="ILA31" s="667"/>
      <c r="ILB31" s="667"/>
      <c r="ILC31" s="667"/>
      <c r="ILD31" s="667"/>
      <c r="ILE31" s="667" t="s">
        <v>339</v>
      </c>
      <c r="ILF31" s="667"/>
      <c r="ILG31" s="667"/>
      <c r="ILH31" s="667"/>
      <c r="ILI31" s="667"/>
      <c r="ILJ31" s="667"/>
      <c r="ILK31" s="667"/>
      <c r="ILL31" s="667"/>
      <c r="ILM31" s="667" t="s">
        <v>339</v>
      </c>
      <c r="ILN31" s="667"/>
      <c r="ILO31" s="667"/>
      <c r="ILP31" s="667"/>
      <c r="ILQ31" s="667"/>
      <c r="ILR31" s="667"/>
      <c r="ILS31" s="667"/>
      <c r="ILT31" s="667"/>
      <c r="ILU31" s="667" t="s">
        <v>339</v>
      </c>
      <c r="ILV31" s="667"/>
      <c r="ILW31" s="667"/>
      <c r="ILX31" s="667"/>
      <c r="ILY31" s="667"/>
      <c r="ILZ31" s="667"/>
      <c r="IMA31" s="667"/>
      <c r="IMB31" s="667"/>
      <c r="IMC31" s="667" t="s">
        <v>339</v>
      </c>
      <c r="IMD31" s="667"/>
      <c r="IME31" s="667"/>
      <c r="IMF31" s="667"/>
      <c r="IMG31" s="667"/>
      <c r="IMH31" s="667"/>
      <c r="IMI31" s="667"/>
      <c r="IMJ31" s="667"/>
      <c r="IMK31" s="667" t="s">
        <v>339</v>
      </c>
      <c r="IML31" s="667"/>
      <c r="IMM31" s="667"/>
      <c r="IMN31" s="667"/>
      <c r="IMO31" s="667"/>
      <c r="IMP31" s="667"/>
      <c r="IMQ31" s="667"/>
      <c r="IMR31" s="667"/>
      <c r="IMS31" s="667" t="s">
        <v>339</v>
      </c>
      <c r="IMT31" s="667"/>
      <c r="IMU31" s="667"/>
      <c r="IMV31" s="667"/>
      <c r="IMW31" s="667"/>
      <c r="IMX31" s="667"/>
      <c r="IMY31" s="667"/>
      <c r="IMZ31" s="667"/>
      <c r="INA31" s="667" t="s">
        <v>339</v>
      </c>
      <c r="INB31" s="667"/>
      <c r="INC31" s="667"/>
      <c r="IND31" s="667"/>
      <c r="INE31" s="667"/>
      <c r="INF31" s="667"/>
      <c r="ING31" s="667"/>
      <c r="INH31" s="667"/>
      <c r="INI31" s="667" t="s">
        <v>339</v>
      </c>
      <c r="INJ31" s="667"/>
      <c r="INK31" s="667"/>
      <c r="INL31" s="667"/>
      <c r="INM31" s="667"/>
      <c r="INN31" s="667"/>
      <c r="INO31" s="667"/>
      <c r="INP31" s="667"/>
      <c r="INQ31" s="667" t="s">
        <v>339</v>
      </c>
      <c r="INR31" s="667"/>
      <c r="INS31" s="667"/>
      <c r="INT31" s="667"/>
      <c r="INU31" s="667"/>
      <c r="INV31" s="667"/>
      <c r="INW31" s="667"/>
      <c r="INX31" s="667"/>
      <c r="INY31" s="667" t="s">
        <v>339</v>
      </c>
      <c r="INZ31" s="667"/>
      <c r="IOA31" s="667"/>
      <c r="IOB31" s="667"/>
      <c r="IOC31" s="667"/>
      <c r="IOD31" s="667"/>
      <c r="IOE31" s="667"/>
      <c r="IOF31" s="667"/>
      <c r="IOG31" s="667" t="s">
        <v>339</v>
      </c>
      <c r="IOH31" s="667"/>
      <c r="IOI31" s="667"/>
      <c r="IOJ31" s="667"/>
      <c r="IOK31" s="667"/>
      <c r="IOL31" s="667"/>
      <c r="IOM31" s="667"/>
      <c r="ION31" s="667"/>
      <c r="IOO31" s="667" t="s">
        <v>339</v>
      </c>
      <c r="IOP31" s="667"/>
      <c r="IOQ31" s="667"/>
      <c r="IOR31" s="667"/>
      <c r="IOS31" s="667"/>
      <c r="IOT31" s="667"/>
      <c r="IOU31" s="667"/>
      <c r="IOV31" s="667"/>
      <c r="IOW31" s="667" t="s">
        <v>339</v>
      </c>
      <c r="IOX31" s="667"/>
      <c r="IOY31" s="667"/>
      <c r="IOZ31" s="667"/>
      <c r="IPA31" s="667"/>
      <c r="IPB31" s="667"/>
      <c r="IPC31" s="667"/>
      <c r="IPD31" s="667"/>
      <c r="IPE31" s="667" t="s">
        <v>339</v>
      </c>
      <c r="IPF31" s="667"/>
      <c r="IPG31" s="667"/>
      <c r="IPH31" s="667"/>
      <c r="IPI31" s="667"/>
      <c r="IPJ31" s="667"/>
      <c r="IPK31" s="667"/>
      <c r="IPL31" s="667"/>
      <c r="IPM31" s="667" t="s">
        <v>339</v>
      </c>
      <c r="IPN31" s="667"/>
      <c r="IPO31" s="667"/>
      <c r="IPP31" s="667"/>
      <c r="IPQ31" s="667"/>
      <c r="IPR31" s="667"/>
      <c r="IPS31" s="667"/>
      <c r="IPT31" s="667"/>
      <c r="IPU31" s="667" t="s">
        <v>339</v>
      </c>
      <c r="IPV31" s="667"/>
      <c r="IPW31" s="667"/>
      <c r="IPX31" s="667"/>
      <c r="IPY31" s="667"/>
      <c r="IPZ31" s="667"/>
      <c r="IQA31" s="667"/>
      <c r="IQB31" s="667"/>
      <c r="IQC31" s="667" t="s">
        <v>339</v>
      </c>
      <c r="IQD31" s="667"/>
      <c r="IQE31" s="667"/>
      <c r="IQF31" s="667"/>
      <c r="IQG31" s="667"/>
      <c r="IQH31" s="667"/>
      <c r="IQI31" s="667"/>
      <c r="IQJ31" s="667"/>
      <c r="IQK31" s="667" t="s">
        <v>339</v>
      </c>
      <c r="IQL31" s="667"/>
      <c r="IQM31" s="667"/>
      <c r="IQN31" s="667"/>
      <c r="IQO31" s="667"/>
      <c r="IQP31" s="667"/>
      <c r="IQQ31" s="667"/>
      <c r="IQR31" s="667"/>
      <c r="IQS31" s="667" t="s">
        <v>339</v>
      </c>
      <c r="IQT31" s="667"/>
      <c r="IQU31" s="667"/>
      <c r="IQV31" s="667"/>
      <c r="IQW31" s="667"/>
      <c r="IQX31" s="667"/>
      <c r="IQY31" s="667"/>
      <c r="IQZ31" s="667"/>
      <c r="IRA31" s="667" t="s">
        <v>339</v>
      </c>
      <c r="IRB31" s="667"/>
      <c r="IRC31" s="667"/>
      <c r="IRD31" s="667"/>
      <c r="IRE31" s="667"/>
      <c r="IRF31" s="667"/>
      <c r="IRG31" s="667"/>
      <c r="IRH31" s="667"/>
      <c r="IRI31" s="667" t="s">
        <v>339</v>
      </c>
      <c r="IRJ31" s="667"/>
      <c r="IRK31" s="667"/>
      <c r="IRL31" s="667"/>
      <c r="IRM31" s="667"/>
      <c r="IRN31" s="667"/>
      <c r="IRO31" s="667"/>
      <c r="IRP31" s="667"/>
      <c r="IRQ31" s="667" t="s">
        <v>339</v>
      </c>
      <c r="IRR31" s="667"/>
      <c r="IRS31" s="667"/>
      <c r="IRT31" s="667"/>
      <c r="IRU31" s="667"/>
      <c r="IRV31" s="667"/>
      <c r="IRW31" s="667"/>
      <c r="IRX31" s="667"/>
      <c r="IRY31" s="667" t="s">
        <v>339</v>
      </c>
      <c r="IRZ31" s="667"/>
      <c r="ISA31" s="667"/>
      <c r="ISB31" s="667"/>
      <c r="ISC31" s="667"/>
      <c r="ISD31" s="667"/>
      <c r="ISE31" s="667"/>
      <c r="ISF31" s="667"/>
      <c r="ISG31" s="667" t="s">
        <v>339</v>
      </c>
      <c r="ISH31" s="667"/>
      <c r="ISI31" s="667"/>
      <c r="ISJ31" s="667"/>
      <c r="ISK31" s="667"/>
      <c r="ISL31" s="667"/>
      <c r="ISM31" s="667"/>
      <c r="ISN31" s="667"/>
      <c r="ISO31" s="667" t="s">
        <v>339</v>
      </c>
      <c r="ISP31" s="667"/>
      <c r="ISQ31" s="667"/>
      <c r="ISR31" s="667"/>
      <c r="ISS31" s="667"/>
      <c r="IST31" s="667"/>
      <c r="ISU31" s="667"/>
      <c r="ISV31" s="667"/>
      <c r="ISW31" s="667" t="s">
        <v>339</v>
      </c>
      <c r="ISX31" s="667"/>
      <c r="ISY31" s="667"/>
      <c r="ISZ31" s="667"/>
      <c r="ITA31" s="667"/>
      <c r="ITB31" s="667"/>
      <c r="ITC31" s="667"/>
      <c r="ITD31" s="667"/>
      <c r="ITE31" s="667" t="s">
        <v>339</v>
      </c>
      <c r="ITF31" s="667"/>
      <c r="ITG31" s="667"/>
      <c r="ITH31" s="667"/>
      <c r="ITI31" s="667"/>
      <c r="ITJ31" s="667"/>
      <c r="ITK31" s="667"/>
      <c r="ITL31" s="667"/>
      <c r="ITM31" s="667" t="s">
        <v>339</v>
      </c>
      <c r="ITN31" s="667"/>
      <c r="ITO31" s="667"/>
      <c r="ITP31" s="667"/>
      <c r="ITQ31" s="667"/>
      <c r="ITR31" s="667"/>
      <c r="ITS31" s="667"/>
      <c r="ITT31" s="667"/>
      <c r="ITU31" s="667" t="s">
        <v>339</v>
      </c>
      <c r="ITV31" s="667"/>
      <c r="ITW31" s="667"/>
      <c r="ITX31" s="667"/>
      <c r="ITY31" s="667"/>
      <c r="ITZ31" s="667"/>
      <c r="IUA31" s="667"/>
      <c r="IUB31" s="667"/>
      <c r="IUC31" s="667" t="s">
        <v>339</v>
      </c>
      <c r="IUD31" s="667"/>
      <c r="IUE31" s="667"/>
      <c r="IUF31" s="667"/>
      <c r="IUG31" s="667"/>
      <c r="IUH31" s="667"/>
      <c r="IUI31" s="667"/>
      <c r="IUJ31" s="667"/>
      <c r="IUK31" s="667" t="s">
        <v>339</v>
      </c>
      <c r="IUL31" s="667"/>
      <c r="IUM31" s="667"/>
      <c r="IUN31" s="667"/>
      <c r="IUO31" s="667"/>
      <c r="IUP31" s="667"/>
      <c r="IUQ31" s="667"/>
      <c r="IUR31" s="667"/>
      <c r="IUS31" s="667" t="s">
        <v>339</v>
      </c>
      <c r="IUT31" s="667"/>
      <c r="IUU31" s="667"/>
      <c r="IUV31" s="667"/>
      <c r="IUW31" s="667"/>
      <c r="IUX31" s="667"/>
      <c r="IUY31" s="667"/>
      <c r="IUZ31" s="667"/>
      <c r="IVA31" s="667" t="s">
        <v>339</v>
      </c>
      <c r="IVB31" s="667"/>
      <c r="IVC31" s="667"/>
      <c r="IVD31" s="667"/>
      <c r="IVE31" s="667"/>
      <c r="IVF31" s="667"/>
      <c r="IVG31" s="667"/>
      <c r="IVH31" s="667"/>
      <c r="IVI31" s="667" t="s">
        <v>339</v>
      </c>
      <c r="IVJ31" s="667"/>
      <c r="IVK31" s="667"/>
      <c r="IVL31" s="667"/>
      <c r="IVM31" s="667"/>
      <c r="IVN31" s="667"/>
      <c r="IVO31" s="667"/>
      <c r="IVP31" s="667"/>
      <c r="IVQ31" s="667" t="s">
        <v>339</v>
      </c>
      <c r="IVR31" s="667"/>
      <c r="IVS31" s="667"/>
      <c r="IVT31" s="667"/>
      <c r="IVU31" s="667"/>
      <c r="IVV31" s="667"/>
      <c r="IVW31" s="667"/>
      <c r="IVX31" s="667"/>
      <c r="IVY31" s="667" t="s">
        <v>339</v>
      </c>
      <c r="IVZ31" s="667"/>
      <c r="IWA31" s="667"/>
      <c r="IWB31" s="667"/>
      <c r="IWC31" s="667"/>
      <c r="IWD31" s="667"/>
      <c r="IWE31" s="667"/>
      <c r="IWF31" s="667"/>
      <c r="IWG31" s="667" t="s">
        <v>339</v>
      </c>
      <c r="IWH31" s="667"/>
      <c r="IWI31" s="667"/>
      <c r="IWJ31" s="667"/>
      <c r="IWK31" s="667"/>
      <c r="IWL31" s="667"/>
      <c r="IWM31" s="667"/>
      <c r="IWN31" s="667"/>
      <c r="IWO31" s="667" t="s">
        <v>339</v>
      </c>
      <c r="IWP31" s="667"/>
      <c r="IWQ31" s="667"/>
      <c r="IWR31" s="667"/>
      <c r="IWS31" s="667"/>
      <c r="IWT31" s="667"/>
      <c r="IWU31" s="667"/>
      <c r="IWV31" s="667"/>
      <c r="IWW31" s="667" t="s">
        <v>339</v>
      </c>
      <c r="IWX31" s="667"/>
      <c r="IWY31" s="667"/>
      <c r="IWZ31" s="667"/>
      <c r="IXA31" s="667"/>
      <c r="IXB31" s="667"/>
      <c r="IXC31" s="667"/>
      <c r="IXD31" s="667"/>
      <c r="IXE31" s="667" t="s">
        <v>339</v>
      </c>
      <c r="IXF31" s="667"/>
      <c r="IXG31" s="667"/>
      <c r="IXH31" s="667"/>
      <c r="IXI31" s="667"/>
      <c r="IXJ31" s="667"/>
      <c r="IXK31" s="667"/>
      <c r="IXL31" s="667"/>
      <c r="IXM31" s="667" t="s">
        <v>339</v>
      </c>
      <c r="IXN31" s="667"/>
      <c r="IXO31" s="667"/>
      <c r="IXP31" s="667"/>
      <c r="IXQ31" s="667"/>
      <c r="IXR31" s="667"/>
      <c r="IXS31" s="667"/>
      <c r="IXT31" s="667"/>
      <c r="IXU31" s="667" t="s">
        <v>339</v>
      </c>
      <c r="IXV31" s="667"/>
      <c r="IXW31" s="667"/>
      <c r="IXX31" s="667"/>
      <c r="IXY31" s="667"/>
      <c r="IXZ31" s="667"/>
      <c r="IYA31" s="667"/>
      <c r="IYB31" s="667"/>
      <c r="IYC31" s="667" t="s">
        <v>339</v>
      </c>
      <c r="IYD31" s="667"/>
      <c r="IYE31" s="667"/>
      <c r="IYF31" s="667"/>
      <c r="IYG31" s="667"/>
      <c r="IYH31" s="667"/>
      <c r="IYI31" s="667"/>
      <c r="IYJ31" s="667"/>
      <c r="IYK31" s="667" t="s">
        <v>339</v>
      </c>
      <c r="IYL31" s="667"/>
      <c r="IYM31" s="667"/>
      <c r="IYN31" s="667"/>
      <c r="IYO31" s="667"/>
      <c r="IYP31" s="667"/>
      <c r="IYQ31" s="667"/>
      <c r="IYR31" s="667"/>
      <c r="IYS31" s="667" t="s">
        <v>339</v>
      </c>
      <c r="IYT31" s="667"/>
      <c r="IYU31" s="667"/>
      <c r="IYV31" s="667"/>
      <c r="IYW31" s="667"/>
      <c r="IYX31" s="667"/>
      <c r="IYY31" s="667"/>
      <c r="IYZ31" s="667"/>
      <c r="IZA31" s="667" t="s">
        <v>339</v>
      </c>
      <c r="IZB31" s="667"/>
      <c r="IZC31" s="667"/>
      <c r="IZD31" s="667"/>
      <c r="IZE31" s="667"/>
      <c r="IZF31" s="667"/>
      <c r="IZG31" s="667"/>
      <c r="IZH31" s="667"/>
      <c r="IZI31" s="667" t="s">
        <v>339</v>
      </c>
      <c r="IZJ31" s="667"/>
      <c r="IZK31" s="667"/>
      <c r="IZL31" s="667"/>
      <c r="IZM31" s="667"/>
      <c r="IZN31" s="667"/>
      <c r="IZO31" s="667"/>
      <c r="IZP31" s="667"/>
      <c r="IZQ31" s="667" t="s">
        <v>339</v>
      </c>
      <c r="IZR31" s="667"/>
      <c r="IZS31" s="667"/>
      <c r="IZT31" s="667"/>
      <c r="IZU31" s="667"/>
      <c r="IZV31" s="667"/>
      <c r="IZW31" s="667"/>
      <c r="IZX31" s="667"/>
      <c r="IZY31" s="667" t="s">
        <v>339</v>
      </c>
      <c r="IZZ31" s="667"/>
      <c r="JAA31" s="667"/>
      <c r="JAB31" s="667"/>
      <c r="JAC31" s="667"/>
      <c r="JAD31" s="667"/>
      <c r="JAE31" s="667"/>
      <c r="JAF31" s="667"/>
      <c r="JAG31" s="667" t="s">
        <v>339</v>
      </c>
      <c r="JAH31" s="667"/>
      <c r="JAI31" s="667"/>
      <c r="JAJ31" s="667"/>
      <c r="JAK31" s="667"/>
      <c r="JAL31" s="667"/>
      <c r="JAM31" s="667"/>
      <c r="JAN31" s="667"/>
      <c r="JAO31" s="667" t="s">
        <v>339</v>
      </c>
      <c r="JAP31" s="667"/>
      <c r="JAQ31" s="667"/>
      <c r="JAR31" s="667"/>
      <c r="JAS31" s="667"/>
      <c r="JAT31" s="667"/>
      <c r="JAU31" s="667"/>
      <c r="JAV31" s="667"/>
      <c r="JAW31" s="667" t="s">
        <v>339</v>
      </c>
      <c r="JAX31" s="667"/>
      <c r="JAY31" s="667"/>
      <c r="JAZ31" s="667"/>
      <c r="JBA31" s="667"/>
      <c r="JBB31" s="667"/>
      <c r="JBC31" s="667"/>
      <c r="JBD31" s="667"/>
      <c r="JBE31" s="667" t="s">
        <v>339</v>
      </c>
      <c r="JBF31" s="667"/>
      <c r="JBG31" s="667"/>
      <c r="JBH31" s="667"/>
      <c r="JBI31" s="667"/>
      <c r="JBJ31" s="667"/>
      <c r="JBK31" s="667"/>
      <c r="JBL31" s="667"/>
      <c r="JBM31" s="667" t="s">
        <v>339</v>
      </c>
      <c r="JBN31" s="667"/>
      <c r="JBO31" s="667"/>
      <c r="JBP31" s="667"/>
      <c r="JBQ31" s="667"/>
      <c r="JBR31" s="667"/>
      <c r="JBS31" s="667"/>
      <c r="JBT31" s="667"/>
      <c r="JBU31" s="667" t="s">
        <v>339</v>
      </c>
      <c r="JBV31" s="667"/>
      <c r="JBW31" s="667"/>
      <c r="JBX31" s="667"/>
      <c r="JBY31" s="667"/>
      <c r="JBZ31" s="667"/>
      <c r="JCA31" s="667"/>
      <c r="JCB31" s="667"/>
      <c r="JCC31" s="667" t="s">
        <v>339</v>
      </c>
      <c r="JCD31" s="667"/>
      <c r="JCE31" s="667"/>
      <c r="JCF31" s="667"/>
      <c r="JCG31" s="667"/>
      <c r="JCH31" s="667"/>
      <c r="JCI31" s="667"/>
      <c r="JCJ31" s="667"/>
      <c r="JCK31" s="667" t="s">
        <v>339</v>
      </c>
      <c r="JCL31" s="667"/>
      <c r="JCM31" s="667"/>
      <c r="JCN31" s="667"/>
      <c r="JCO31" s="667"/>
      <c r="JCP31" s="667"/>
      <c r="JCQ31" s="667"/>
      <c r="JCR31" s="667"/>
      <c r="JCS31" s="667" t="s">
        <v>339</v>
      </c>
      <c r="JCT31" s="667"/>
      <c r="JCU31" s="667"/>
      <c r="JCV31" s="667"/>
      <c r="JCW31" s="667"/>
      <c r="JCX31" s="667"/>
      <c r="JCY31" s="667"/>
      <c r="JCZ31" s="667"/>
      <c r="JDA31" s="667" t="s">
        <v>339</v>
      </c>
      <c r="JDB31" s="667"/>
      <c r="JDC31" s="667"/>
      <c r="JDD31" s="667"/>
      <c r="JDE31" s="667"/>
      <c r="JDF31" s="667"/>
      <c r="JDG31" s="667"/>
      <c r="JDH31" s="667"/>
      <c r="JDI31" s="667" t="s">
        <v>339</v>
      </c>
      <c r="JDJ31" s="667"/>
      <c r="JDK31" s="667"/>
      <c r="JDL31" s="667"/>
      <c r="JDM31" s="667"/>
      <c r="JDN31" s="667"/>
      <c r="JDO31" s="667"/>
      <c r="JDP31" s="667"/>
      <c r="JDQ31" s="667" t="s">
        <v>339</v>
      </c>
      <c r="JDR31" s="667"/>
      <c r="JDS31" s="667"/>
      <c r="JDT31" s="667"/>
      <c r="JDU31" s="667"/>
      <c r="JDV31" s="667"/>
      <c r="JDW31" s="667"/>
      <c r="JDX31" s="667"/>
      <c r="JDY31" s="667" t="s">
        <v>339</v>
      </c>
      <c r="JDZ31" s="667"/>
      <c r="JEA31" s="667"/>
      <c r="JEB31" s="667"/>
      <c r="JEC31" s="667"/>
      <c r="JED31" s="667"/>
      <c r="JEE31" s="667"/>
      <c r="JEF31" s="667"/>
      <c r="JEG31" s="667" t="s">
        <v>339</v>
      </c>
      <c r="JEH31" s="667"/>
      <c r="JEI31" s="667"/>
      <c r="JEJ31" s="667"/>
      <c r="JEK31" s="667"/>
      <c r="JEL31" s="667"/>
      <c r="JEM31" s="667"/>
      <c r="JEN31" s="667"/>
      <c r="JEO31" s="667" t="s">
        <v>339</v>
      </c>
      <c r="JEP31" s="667"/>
      <c r="JEQ31" s="667"/>
      <c r="JER31" s="667"/>
      <c r="JES31" s="667"/>
      <c r="JET31" s="667"/>
      <c r="JEU31" s="667"/>
      <c r="JEV31" s="667"/>
      <c r="JEW31" s="667" t="s">
        <v>339</v>
      </c>
      <c r="JEX31" s="667"/>
      <c r="JEY31" s="667"/>
      <c r="JEZ31" s="667"/>
      <c r="JFA31" s="667"/>
      <c r="JFB31" s="667"/>
      <c r="JFC31" s="667"/>
      <c r="JFD31" s="667"/>
      <c r="JFE31" s="667" t="s">
        <v>339</v>
      </c>
      <c r="JFF31" s="667"/>
      <c r="JFG31" s="667"/>
      <c r="JFH31" s="667"/>
      <c r="JFI31" s="667"/>
      <c r="JFJ31" s="667"/>
      <c r="JFK31" s="667"/>
      <c r="JFL31" s="667"/>
      <c r="JFM31" s="667" t="s">
        <v>339</v>
      </c>
      <c r="JFN31" s="667"/>
      <c r="JFO31" s="667"/>
      <c r="JFP31" s="667"/>
      <c r="JFQ31" s="667"/>
      <c r="JFR31" s="667"/>
      <c r="JFS31" s="667"/>
      <c r="JFT31" s="667"/>
      <c r="JFU31" s="667" t="s">
        <v>339</v>
      </c>
      <c r="JFV31" s="667"/>
      <c r="JFW31" s="667"/>
      <c r="JFX31" s="667"/>
      <c r="JFY31" s="667"/>
      <c r="JFZ31" s="667"/>
      <c r="JGA31" s="667"/>
      <c r="JGB31" s="667"/>
      <c r="JGC31" s="667" t="s">
        <v>339</v>
      </c>
      <c r="JGD31" s="667"/>
      <c r="JGE31" s="667"/>
      <c r="JGF31" s="667"/>
      <c r="JGG31" s="667"/>
      <c r="JGH31" s="667"/>
      <c r="JGI31" s="667"/>
      <c r="JGJ31" s="667"/>
      <c r="JGK31" s="667" t="s">
        <v>339</v>
      </c>
      <c r="JGL31" s="667"/>
      <c r="JGM31" s="667"/>
      <c r="JGN31" s="667"/>
      <c r="JGO31" s="667"/>
      <c r="JGP31" s="667"/>
      <c r="JGQ31" s="667"/>
      <c r="JGR31" s="667"/>
      <c r="JGS31" s="667" t="s">
        <v>339</v>
      </c>
      <c r="JGT31" s="667"/>
      <c r="JGU31" s="667"/>
      <c r="JGV31" s="667"/>
      <c r="JGW31" s="667"/>
      <c r="JGX31" s="667"/>
      <c r="JGY31" s="667"/>
      <c r="JGZ31" s="667"/>
      <c r="JHA31" s="667" t="s">
        <v>339</v>
      </c>
      <c r="JHB31" s="667"/>
      <c r="JHC31" s="667"/>
      <c r="JHD31" s="667"/>
      <c r="JHE31" s="667"/>
      <c r="JHF31" s="667"/>
      <c r="JHG31" s="667"/>
      <c r="JHH31" s="667"/>
      <c r="JHI31" s="667" t="s">
        <v>339</v>
      </c>
      <c r="JHJ31" s="667"/>
      <c r="JHK31" s="667"/>
      <c r="JHL31" s="667"/>
      <c r="JHM31" s="667"/>
      <c r="JHN31" s="667"/>
      <c r="JHO31" s="667"/>
      <c r="JHP31" s="667"/>
      <c r="JHQ31" s="667" t="s">
        <v>339</v>
      </c>
      <c r="JHR31" s="667"/>
      <c r="JHS31" s="667"/>
      <c r="JHT31" s="667"/>
      <c r="JHU31" s="667"/>
      <c r="JHV31" s="667"/>
      <c r="JHW31" s="667"/>
      <c r="JHX31" s="667"/>
      <c r="JHY31" s="667" t="s">
        <v>339</v>
      </c>
      <c r="JHZ31" s="667"/>
      <c r="JIA31" s="667"/>
      <c r="JIB31" s="667"/>
      <c r="JIC31" s="667"/>
      <c r="JID31" s="667"/>
      <c r="JIE31" s="667"/>
      <c r="JIF31" s="667"/>
      <c r="JIG31" s="667" t="s">
        <v>339</v>
      </c>
      <c r="JIH31" s="667"/>
      <c r="JII31" s="667"/>
      <c r="JIJ31" s="667"/>
      <c r="JIK31" s="667"/>
      <c r="JIL31" s="667"/>
      <c r="JIM31" s="667"/>
      <c r="JIN31" s="667"/>
      <c r="JIO31" s="667" t="s">
        <v>339</v>
      </c>
      <c r="JIP31" s="667"/>
      <c r="JIQ31" s="667"/>
      <c r="JIR31" s="667"/>
      <c r="JIS31" s="667"/>
      <c r="JIT31" s="667"/>
      <c r="JIU31" s="667"/>
      <c r="JIV31" s="667"/>
      <c r="JIW31" s="667" t="s">
        <v>339</v>
      </c>
      <c r="JIX31" s="667"/>
      <c r="JIY31" s="667"/>
      <c r="JIZ31" s="667"/>
      <c r="JJA31" s="667"/>
      <c r="JJB31" s="667"/>
      <c r="JJC31" s="667"/>
      <c r="JJD31" s="667"/>
      <c r="JJE31" s="667" t="s">
        <v>339</v>
      </c>
      <c r="JJF31" s="667"/>
      <c r="JJG31" s="667"/>
      <c r="JJH31" s="667"/>
      <c r="JJI31" s="667"/>
      <c r="JJJ31" s="667"/>
      <c r="JJK31" s="667"/>
      <c r="JJL31" s="667"/>
      <c r="JJM31" s="667" t="s">
        <v>339</v>
      </c>
      <c r="JJN31" s="667"/>
      <c r="JJO31" s="667"/>
      <c r="JJP31" s="667"/>
      <c r="JJQ31" s="667"/>
      <c r="JJR31" s="667"/>
      <c r="JJS31" s="667"/>
      <c r="JJT31" s="667"/>
      <c r="JJU31" s="667" t="s">
        <v>339</v>
      </c>
      <c r="JJV31" s="667"/>
      <c r="JJW31" s="667"/>
      <c r="JJX31" s="667"/>
      <c r="JJY31" s="667"/>
      <c r="JJZ31" s="667"/>
      <c r="JKA31" s="667"/>
      <c r="JKB31" s="667"/>
      <c r="JKC31" s="667" t="s">
        <v>339</v>
      </c>
      <c r="JKD31" s="667"/>
      <c r="JKE31" s="667"/>
      <c r="JKF31" s="667"/>
      <c r="JKG31" s="667"/>
      <c r="JKH31" s="667"/>
      <c r="JKI31" s="667"/>
      <c r="JKJ31" s="667"/>
      <c r="JKK31" s="667" t="s">
        <v>339</v>
      </c>
      <c r="JKL31" s="667"/>
      <c r="JKM31" s="667"/>
      <c r="JKN31" s="667"/>
      <c r="JKO31" s="667"/>
      <c r="JKP31" s="667"/>
      <c r="JKQ31" s="667"/>
      <c r="JKR31" s="667"/>
      <c r="JKS31" s="667" t="s">
        <v>339</v>
      </c>
      <c r="JKT31" s="667"/>
      <c r="JKU31" s="667"/>
      <c r="JKV31" s="667"/>
      <c r="JKW31" s="667"/>
      <c r="JKX31" s="667"/>
      <c r="JKY31" s="667"/>
      <c r="JKZ31" s="667"/>
      <c r="JLA31" s="667" t="s">
        <v>339</v>
      </c>
      <c r="JLB31" s="667"/>
      <c r="JLC31" s="667"/>
      <c r="JLD31" s="667"/>
      <c r="JLE31" s="667"/>
      <c r="JLF31" s="667"/>
      <c r="JLG31" s="667"/>
      <c r="JLH31" s="667"/>
      <c r="JLI31" s="667" t="s">
        <v>339</v>
      </c>
      <c r="JLJ31" s="667"/>
      <c r="JLK31" s="667"/>
      <c r="JLL31" s="667"/>
      <c r="JLM31" s="667"/>
      <c r="JLN31" s="667"/>
      <c r="JLO31" s="667"/>
      <c r="JLP31" s="667"/>
      <c r="JLQ31" s="667" t="s">
        <v>339</v>
      </c>
      <c r="JLR31" s="667"/>
      <c r="JLS31" s="667"/>
      <c r="JLT31" s="667"/>
      <c r="JLU31" s="667"/>
      <c r="JLV31" s="667"/>
      <c r="JLW31" s="667"/>
      <c r="JLX31" s="667"/>
      <c r="JLY31" s="667" t="s">
        <v>339</v>
      </c>
      <c r="JLZ31" s="667"/>
      <c r="JMA31" s="667"/>
      <c r="JMB31" s="667"/>
      <c r="JMC31" s="667"/>
      <c r="JMD31" s="667"/>
      <c r="JME31" s="667"/>
      <c r="JMF31" s="667"/>
      <c r="JMG31" s="667" t="s">
        <v>339</v>
      </c>
      <c r="JMH31" s="667"/>
      <c r="JMI31" s="667"/>
      <c r="JMJ31" s="667"/>
      <c r="JMK31" s="667"/>
      <c r="JML31" s="667"/>
      <c r="JMM31" s="667"/>
      <c r="JMN31" s="667"/>
      <c r="JMO31" s="667" t="s">
        <v>339</v>
      </c>
      <c r="JMP31" s="667"/>
      <c r="JMQ31" s="667"/>
      <c r="JMR31" s="667"/>
      <c r="JMS31" s="667"/>
      <c r="JMT31" s="667"/>
      <c r="JMU31" s="667"/>
      <c r="JMV31" s="667"/>
      <c r="JMW31" s="667" t="s">
        <v>339</v>
      </c>
      <c r="JMX31" s="667"/>
      <c r="JMY31" s="667"/>
      <c r="JMZ31" s="667"/>
      <c r="JNA31" s="667"/>
      <c r="JNB31" s="667"/>
      <c r="JNC31" s="667"/>
      <c r="JND31" s="667"/>
      <c r="JNE31" s="667" t="s">
        <v>339</v>
      </c>
      <c r="JNF31" s="667"/>
      <c r="JNG31" s="667"/>
      <c r="JNH31" s="667"/>
      <c r="JNI31" s="667"/>
      <c r="JNJ31" s="667"/>
      <c r="JNK31" s="667"/>
      <c r="JNL31" s="667"/>
      <c r="JNM31" s="667" t="s">
        <v>339</v>
      </c>
      <c r="JNN31" s="667"/>
      <c r="JNO31" s="667"/>
      <c r="JNP31" s="667"/>
      <c r="JNQ31" s="667"/>
      <c r="JNR31" s="667"/>
      <c r="JNS31" s="667"/>
      <c r="JNT31" s="667"/>
      <c r="JNU31" s="667" t="s">
        <v>339</v>
      </c>
      <c r="JNV31" s="667"/>
      <c r="JNW31" s="667"/>
      <c r="JNX31" s="667"/>
      <c r="JNY31" s="667"/>
      <c r="JNZ31" s="667"/>
      <c r="JOA31" s="667"/>
      <c r="JOB31" s="667"/>
      <c r="JOC31" s="667" t="s">
        <v>339</v>
      </c>
      <c r="JOD31" s="667"/>
      <c r="JOE31" s="667"/>
      <c r="JOF31" s="667"/>
      <c r="JOG31" s="667"/>
      <c r="JOH31" s="667"/>
      <c r="JOI31" s="667"/>
      <c r="JOJ31" s="667"/>
      <c r="JOK31" s="667" t="s">
        <v>339</v>
      </c>
      <c r="JOL31" s="667"/>
      <c r="JOM31" s="667"/>
      <c r="JON31" s="667"/>
      <c r="JOO31" s="667"/>
      <c r="JOP31" s="667"/>
      <c r="JOQ31" s="667"/>
      <c r="JOR31" s="667"/>
      <c r="JOS31" s="667" t="s">
        <v>339</v>
      </c>
      <c r="JOT31" s="667"/>
      <c r="JOU31" s="667"/>
      <c r="JOV31" s="667"/>
      <c r="JOW31" s="667"/>
      <c r="JOX31" s="667"/>
      <c r="JOY31" s="667"/>
      <c r="JOZ31" s="667"/>
      <c r="JPA31" s="667" t="s">
        <v>339</v>
      </c>
      <c r="JPB31" s="667"/>
      <c r="JPC31" s="667"/>
      <c r="JPD31" s="667"/>
      <c r="JPE31" s="667"/>
      <c r="JPF31" s="667"/>
      <c r="JPG31" s="667"/>
      <c r="JPH31" s="667"/>
      <c r="JPI31" s="667" t="s">
        <v>339</v>
      </c>
      <c r="JPJ31" s="667"/>
      <c r="JPK31" s="667"/>
      <c r="JPL31" s="667"/>
      <c r="JPM31" s="667"/>
      <c r="JPN31" s="667"/>
      <c r="JPO31" s="667"/>
      <c r="JPP31" s="667"/>
      <c r="JPQ31" s="667" t="s">
        <v>339</v>
      </c>
      <c r="JPR31" s="667"/>
      <c r="JPS31" s="667"/>
      <c r="JPT31" s="667"/>
      <c r="JPU31" s="667"/>
      <c r="JPV31" s="667"/>
      <c r="JPW31" s="667"/>
      <c r="JPX31" s="667"/>
      <c r="JPY31" s="667" t="s">
        <v>339</v>
      </c>
      <c r="JPZ31" s="667"/>
      <c r="JQA31" s="667"/>
      <c r="JQB31" s="667"/>
      <c r="JQC31" s="667"/>
      <c r="JQD31" s="667"/>
      <c r="JQE31" s="667"/>
      <c r="JQF31" s="667"/>
      <c r="JQG31" s="667" t="s">
        <v>339</v>
      </c>
      <c r="JQH31" s="667"/>
      <c r="JQI31" s="667"/>
      <c r="JQJ31" s="667"/>
      <c r="JQK31" s="667"/>
      <c r="JQL31" s="667"/>
      <c r="JQM31" s="667"/>
      <c r="JQN31" s="667"/>
      <c r="JQO31" s="667" t="s">
        <v>339</v>
      </c>
      <c r="JQP31" s="667"/>
      <c r="JQQ31" s="667"/>
      <c r="JQR31" s="667"/>
      <c r="JQS31" s="667"/>
      <c r="JQT31" s="667"/>
      <c r="JQU31" s="667"/>
      <c r="JQV31" s="667"/>
      <c r="JQW31" s="667" t="s">
        <v>339</v>
      </c>
      <c r="JQX31" s="667"/>
      <c r="JQY31" s="667"/>
      <c r="JQZ31" s="667"/>
      <c r="JRA31" s="667"/>
      <c r="JRB31" s="667"/>
      <c r="JRC31" s="667"/>
      <c r="JRD31" s="667"/>
      <c r="JRE31" s="667" t="s">
        <v>339</v>
      </c>
      <c r="JRF31" s="667"/>
      <c r="JRG31" s="667"/>
      <c r="JRH31" s="667"/>
      <c r="JRI31" s="667"/>
      <c r="JRJ31" s="667"/>
      <c r="JRK31" s="667"/>
      <c r="JRL31" s="667"/>
      <c r="JRM31" s="667" t="s">
        <v>339</v>
      </c>
      <c r="JRN31" s="667"/>
      <c r="JRO31" s="667"/>
      <c r="JRP31" s="667"/>
      <c r="JRQ31" s="667"/>
      <c r="JRR31" s="667"/>
      <c r="JRS31" s="667"/>
      <c r="JRT31" s="667"/>
      <c r="JRU31" s="667" t="s">
        <v>339</v>
      </c>
      <c r="JRV31" s="667"/>
      <c r="JRW31" s="667"/>
      <c r="JRX31" s="667"/>
      <c r="JRY31" s="667"/>
      <c r="JRZ31" s="667"/>
      <c r="JSA31" s="667"/>
      <c r="JSB31" s="667"/>
      <c r="JSC31" s="667" t="s">
        <v>339</v>
      </c>
      <c r="JSD31" s="667"/>
      <c r="JSE31" s="667"/>
      <c r="JSF31" s="667"/>
      <c r="JSG31" s="667"/>
      <c r="JSH31" s="667"/>
      <c r="JSI31" s="667"/>
      <c r="JSJ31" s="667"/>
      <c r="JSK31" s="667" t="s">
        <v>339</v>
      </c>
      <c r="JSL31" s="667"/>
      <c r="JSM31" s="667"/>
      <c r="JSN31" s="667"/>
      <c r="JSO31" s="667"/>
      <c r="JSP31" s="667"/>
      <c r="JSQ31" s="667"/>
      <c r="JSR31" s="667"/>
      <c r="JSS31" s="667" t="s">
        <v>339</v>
      </c>
      <c r="JST31" s="667"/>
      <c r="JSU31" s="667"/>
      <c r="JSV31" s="667"/>
      <c r="JSW31" s="667"/>
      <c r="JSX31" s="667"/>
      <c r="JSY31" s="667"/>
      <c r="JSZ31" s="667"/>
      <c r="JTA31" s="667" t="s">
        <v>339</v>
      </c>
      <c r="JTB31" s="667"/>
      <c r="JTC31" s="667"/>
      <c r="JTD31" s="667"/>
      <c r="JTE31" s="667"/>
      <c r="JTF31" s="667"/>
      <c r="JTG31" s="667"/>
      <c r="JTH31" s="667"/>
      <c r="JTI31" s="667" t="s">
        <v>339</v>
      </c>
      <c r="JTJ31" s="667"/>
      <c r="JTK31" s="667"/>
      <c r="JTL31" s="667"/>
      <c r="JTM31" s="667"/>
      <c r="JTN31" s="667"/>
      <c r="JTO31" s="667"/>
      <c r="JTP31" s="667"/>
      <c r="JTQ31" s="667" t="s">
        <v>339</v>
      </c>
      <c r="JTR31" s="667"/>
      <c r="JTS31" s="667"/>
      <c r="JTT31" s="667"/>
      <c r="JTU31" s="667"/>
      <c r="JTV31" s="667"/>
      <c r="JTW31" s="667"/>
      <c r="JTX31" s="667"/>
      <c r="JTY31" s="667" t="s">
        <v>339</v>
      </c>
      <c r="JTZ31" s="667"/>
      <c r="JUA31" s="667"/>
      <c r="JUB31" s="667"/>
      <c r="JUC31" s="667"/>
      <c r="JUD31" s="667"/>
      <c r="JUE31" s="667"/>
      <c r="JUF31" s="667"/>
      <c r="JUG31" s="667" t="s">
        <v>339</v>
      </c>
      <c r="JUH31" s="667"/>
      <c r="JUI31" s="667"/>
      <c r="JUJ31" s="667"/>
      <c r="JUK31" s="667"/>
      <c r="JUL31" s="667"/>
      <c r="JUM31" s="667"/>
      <c r="JUN31" s="667"/>
      <c r="JUO31" s="667" t="s">
        <v>339</v>
      </c>
      <c r="JUP31" s="667"/>
      <c r="JUQ31" s="667"/>
      <c r="JUR31" s="667"/>
      <c r="JUS31" s="667"/>
      <c r="JUT31" s="667"/>
      <c r="JUU31" s="667"/>
      <c r="JUV31" s="667"/>
      <c r="JUW31" s="667" t="s">
        <v>339</v>
      </c>
      <c r="JUX31" s="667"/>
      <c r="JUY31" s="667"/>
      <c r="JUZ31" s="667"/>
      <c r="JVA31" s="667"/>
      <c r="JVB31" s="667"/>
      <c r="JVC31" s="667"/>
      <c r="JVD31" s="667"/>
      <c r="JVE31" s="667" t="s">
        <v>339</v>
      </c>
      <c r="JVF31" s="667"/>
      <c r="JVG31" s="667"/>
      <c r="JVH31" s="667"/>
      <c r="JVI31" s="667"/>
      <c r="JVJ31" s="667"/>
      <c r="JVK31" s="667"/>
      <c r="JVL31" s="667"/>
      <c r="JVM31" s="667" t="s">
        <v>339</v>
      </c>
      <c r="JVN31" s="667"/>
      <c r="JVO31" s="667"/>
      <c r="JVP31" s="667"/>
      <c r="JVQ31" s="667"/>
      <c r="JVR31" s="667"/>
      <c r="JVS31" s="667"/>
      <c r="JVT31" s="667"/>
      <c r="JVU31" s="667" t="s">
        <v>339</v>
      </c>
      <c r="JVV31" s="667"/>
      <c r="JVW31" s="667"/>
      <c r="JVX31" s="667"/>
      <c r="JVY31" s="667"/>
      <c r="JVZ31" s="667"/>
      <c r="JWA31" s="667"/>
      <c r="JWB31" s="667"/>
      <c r="JWC31" s="667" t="s">
        <v>339</v>
      </c>
      <c r="JWD31" s="667"/>
      <c r="JWE31" s="667"/>
      <c r="JWF31" s="667"/>
      <c r="JWG31" s="667"/>
      <c r="JWH31" s="667"/>
      <c r="JWI31" s="667"/>
      <c r="JWJ31" s="667"/>
      <c r="JWK31" s="667" t="s">
        <v>339</v>
      </c>
      <c r="JWL31" s="667"/>
      <c r="JWM31" s="667"/>
      <c r="JWN31" s="667"/>
      <c r="JWO31" s="667"/>
      <c r="JWP31" s="667"/>
      <c r="JWQ31" s="667"/>
      <c r="JWR31" s="667"/>
      <c r="JWS31" s="667" t="s">
        <v>339</v>
      </c>
      <c r="JWT31" s="667"/>
      <c r="JWU31" s="667"/>
      <c r="JWV31" s="667"/>
      <c r="JWW31" s="667"/>
      <c r="JWX31" s="667"/>
      <c r="JWY31" s="667"/>
      <c r="JWZ31" s="667"/>
      <c r="JXA31" s="667" t="s">
        <v>339</v>
      </c>
      <c r="JXB31" s="667"/>
      <c r="JXC31" s="667"/>
      <c r="JXD31" s="667"/>
      <c r="JXE31" s="667"/>
      <c r="JXF31" s="667"/>
      <c r="JXG31" s="667"/>
      <c r="JXH31" s="667"/>
      <c r="JXI31" s="667" t="s">
        <v>339</v>
      </c>
      <c r="JXJ31" s="667"/>
      <c r="JXK31" s="667"/>
      <c r="JXL31" s="667"/>
      <c r="JXM31" s="667"/>
      <c r="JXN31" s="667"/>
      <c r="JXO31" s="667"/>
      <c r="JXP31" s="667"/>
      <c r="JXQ31" s="667" t="s">
        <v>339</v>
      </c>
      <c r="JXR31" s="667"/>
      <c r="JXS31" s="667"/>
      <c r="JXT31" s="667"/>
      <c r="JXU31" s="667"/>
      <c r="JXV31" s="667"/>
      <c r="JXW31" s="667"/>
      <c r="JXX31" s="667"/>
      <c r="JXY31" s="667" t="s">
        <v>339</v>
      </c>
      <c r="JXZ31" s="667"/>
      <c r="JYA31" s="667"/>
      <c r="JYB31" s="667"/>
      <c r="JYC31" s="667"/>
      <c r="JYD31" s="667"/>
      <c r="JYE31" s="667"/>
      <c r="JYF31" s="667"/>
      <c r="JYG31" s="667" t="s">
        <v>339</v>
      </c>
      <c r="JYH31" s="667"/>
      <c r="JYI31" s="667"/>
      <c r="JYJ31" s="667"/>
      <c r="JYK31" s="667"/>
      <c r="JYL31" s="667"/>
      <c r="JYM31" s="667"/>
      <c r="JYN31" s="667"/>
      <c r="JYO31" s="667" t="s">
        <v>339</v>
      </c>
      <c r="JYP31" s="667"/>
      <c r="JYQ31" s="667"/>
      <c r="JYR31" s="667"/>
      <c r="JYS31" s="667"/>
      <c r="JYT31" s="667"/>
      <c r="JYU31" s="667"/>
      <c r="JYV31" s="667"/>
      <c r="JYW31" s="667" t="s">
        <v>339</v>
      </c>
      <c r="JYX31" s="667"/>
      <c r="JYY31" s="667"/>
      <c r="JYZ31" s="667"/>
      <c r="JZA31" s="667"/>
      <c r="JZB31" s="667"/>
      <c r="JZC31" s="667"/>
      <c r="JZD31" s="667"/>
      <c r="JZE31" s="667" t="s">
        <v>339</v>
      </c>
      <c r="JZF31" s="667"/>
      <c r="JZG31" s="667"/>
      <c r="JZH31" s="667"/>
      <c r="JZI31" s="667"/>
      <c r="JZJ31" s="667"/>
      <c r="JZK31" s="667"/>
      <c r="JZL31" s="667"/>
      <c r="JZM31" s="667" t="s">
        <v>339</v>
      </c>
      <c r="JZN31" s="667"/>
      <c r="JZO31" s="667"/>
      <c r="JZP31" s="667"/>
      <c r="JZQ31" s="667"/>
      <c r="JZR31" s="667"/>
      <c r="JZS31" s="667"/>
      <c r="JZT31" s="667"/>
      <c r="JZU31" s="667" t="s">
        <v>339</v>
      </c>
      <c r="JZV31" s="667"/>
      <c r="JZW31" s="667"/>
      <c r="JZX31" s="667"/>
      <c r="JZY31" s="667"/>
      <c r="JZZ31" s="667"/>
      <c r="KAA31" s="667"/>
      <c r="KAB31" s="667"/>
      <c r="KAC31" s="667" t="s">
        <v>339</v>
      </c>
      <c r="KAD31" s="667"/>
      <c r="KAE31" s="667"/>
      <c r="KAF31" s="667"/>
      <c r="KAG31" s="667"/>
      <c r="KAH31" s="667"/>
      <c r="KAI31" s="667"/>
      <c r="KAJ31" s="667"/>
      <c r="KAK31" s="667" t="s">
        <v>339</v>
      </c>
      <c r="KAL31" s="667"/>
      <c r="KAM31" s="667"/>
      <c r="KAN31" s="667"/>
      <c r="KAO31" s="667"/>
      <c r="KAP31" s="667"/>
      <c r="KAQ31" s="667"/>
      <c r="KAR31" s="667"/>
      <c r="KAS31" s="667" t="s">
        <v>339</v>
      </c>
      <c r="KAT31" s="667"/>
      <c r="KAU31" s="667"/>
      <c r="KAV31" s="667"/>
      <c r="KAW31" s="667"/>
      <c r="KAX31" s="667"/>
      <c r="KAY31" s="667"/>
      <c r="KAZ31" s="667"/>
      <c r="KBA31" s="667" t="s">
        <v>339</v>
      </c>
      <c r="KBB31" s="667"/>
      <c r="KBC31" s="667"/>
      <c r="KBD31" s="667"/>
      <c r="KBE31" s="667"/>
      <c r="KBF31" s="667"/>
      <c r="KBG31" s="667"/>
      <c r="KBH31" s="667"/>
      <c r="KBI31" s="667" t="s">
        <v>339</v>
      </c>
      <c r="KBJ31" s="667"/>
      <c r="KBK31" s="667"/>
      <c r="KBL31" s="667"/>
      <c r="KBM31" s="667"/>
      <c r="KBN31" s="667"/>
      <c r="KBO31" s="667"/>
      <c r="KBP31" s="667"/>
      <c r="KBQ31" s="667" t="s">
        <v>339</v>
      </c>
      <c r="KBR31" s="667"/>
      <c r="KBS31" s="667"/>
      <c r="KBT31" s="667"/>
      <c r="KBU31" s="667"/>
      <c r="KBV31" s="667"/>
      <c r="KBW31" s="667"/>
      <c r="KBX31" s="667"/>
      <c r="KBY31" s="667" t="s">
        <v>339</v>
      </c>
      <c r="KBZ31" s="667"/>
      <c r="KCA31" s="667"/>
      <c r="KCB31" s="667"/>
      <c r="KCC31" s="667"/>
      <c r="KCD31" s="667"/>
      <c r="KCE31" s="667"/>
      <c r="KCF31" s="667"/>
      <c r="KCG31" s="667" t="s">
        <v>339</v>
      </c>
      <c r="KCH31" s="667"/>
      <c r="KCI31" s="667"/>
      <c r="KCJ31" s="667"/>
      <c r="KCK31" s="667"/>
      <c r="KCL31" s="667"/>
      <c r="KCM31" s="667"/>
      <c r="KCN31" s="667"/>
      <c r="KCO31" s="667" t="s">
        <v>339</v>
      </c>
      <c r="KCP31" s="667"/>
      <c r="KCQ31" s="667"/>
      <c r="KCR31" s="667"/>
      <c r="KCS31" s="667"/>
      <c r="KCT31" s="667"/>
      <c r="KCU31" s="667"/>
      <c r="KCV31" s="667"/>
      <c r="KCW31" s="667" t="s">
        <v>339</v>
      </c>
      <c r="KCX31" s="667"/>
      <c r="KCY31" s="667"/>
      <c r="KCZ31" s="667"/>
      <c r="KDA31" s="667"/>
      <c r="KDB31" s="667"/>
      <c r="KDC31" s="667"/>
      <c r="KDD31" s="667"/>
      <c r="KDE31" s="667" t="s">
        <v>339</v>
      </c>
      <c r="KDF31" s="667"/>
      <c r="KDG31" s="667"/>
      <c r="KDH31" s="667"/>
      <c r="KDI31" s="667"/>
      <c r="KDJ31" s="667"/>
      <c r="KDK31" s="667"/>
      <c r="KDL31" s="667"/>
      <c r="KDM31" s="667" t="s">
        <v>339</v>
      </c>
      <c r="KDN31" s="667"/>
      <c r="KDO31" s="667"/>
      <c r="KDP31" s="667"/>
      <c r="KDQ31" s="667"/>
      <c r="KDR31" s="667"/>
      <c r="KDS31" s="667"/>
      <c r="KDT31" s="667"/>
      <c r="KDU31" s="667" t="s">
        <v>339</v>
      </c>
      <c r="KDV31" s="667"/>
      <c r="KDW31" s="667"/>
      <c r="KDX31" s="667"/>
      <c r="KDY31" s="667"/>
      <c r="KDZ31" s="667"/>
      <c r="KEA31" s="667"/>
      <c r="KEB31" s="667"/>
      <c r="KEC31" s="667" t="s">
        <v>339</v>
      </c>
      <c r="KED31" s="667"/>
      <c r="KEE31" s="667"/>
      <c r="KEF31" s="667"/>
      <c r="KEG31" s="667"/>
      <c r="KEH31" s="667"/>
      <c r="KEI31" s="667"/>
      <c r="KEJ31" s="667"/>
      <c r="KEK31" s="667" t="s">
        <v>339</v>
      </c>
      <c r="KEL31" s="667"/>
      <c r="KEM31" s="667"/>
      <c r="KEN31" s="667"/>
      <c r="KEO31" s="667"/>
      <c r="KEP31" s="667"/>
      <c r="KEQ31" s="667"/>
      <c r="KER31" s="667"/>
      <c r="KES31" s="667" t="s">
        <v>339</v>
      </c>
      <c r="KET31" s="667"/>
      <c r="KEU31" s="667"/>
      <c r="KEV31" s="667"/>
      <c r="KEW31" s="667"/>
      <c r="KEX31" s="667"/>
      <c r="KEY31" s="667"/>
      <c r="KEZ31" s="667"/>
      <c r="KFA31" s="667" t="s">
        <v>339</v>
      </c>
      <c r="KFB31" s="667"/>
      <c r="KFC31" s="667"/>
      <c r="KFD31" s="667"/>
      <c r="KFE31" s="667"/>
      <c r="KFF31" s="667"/>
      <c r="KFG31" s="667"/>
      <c r="KFH31" s="667"/>
      <c r="KFI31" s="667" t="s">
        <v>339</v>
      </c>
      <c r="KFJ31" s="667"/>
      <c r="KFK31" s="667"/>
      <c r="KFL31" s="667"/>
      <c r="KFM31" s="667"/>
      <c r="KFN31" s="667"/>
      <c r="KFO31" s="667"/>
      <c r="KFP31" s="667"/>
      <c r="KFQ31" s="667" t="s">
        <v>339</v>
      </c>
      <c r="KFR31" s="667"/>
      <c r="KFS31" s="667"/>
      <c r="KFT31" s="667"/>
      <c r="KFU31" s="667"/>
      <c r="KFV31" s="667"/>
      <c r="KFW31" s="667"/>
      <c r="KFX31" s="667"/>
      <c r="KFY31" s="667" t="s">
        <v>339</v>
      </c>
      <c r="KFZ31" s="667"/>
      <c r="KGA31" s="667"/>
      <c r="KGB31" s="667"/>
      <c r="KGC31" s="667"/>
      <c r="KGD31" s="667"/>
      <c r="KGE31" s="667"/>
      <c r="KGF31" s="667"/>
      <c r="KGG31" s="667" t="s">
        <v>339</v>
      </c>
      <c r="KGH31" s="667"/>
      <c r="KGI31" s="667"/>
      <c r="KGJ31" s="667"/>
      <c r="KGK31" s="667"/>
      <c r="KGL31" s="667"/>
      <c r="KGM31" s="667"/>
      <c r="KGN31" s="667"/>
      <c r="KGO31" s="667" t="s">
        <v>339</v>
      </c>
      <c r="KGP31" s="667"/>
      <c r="KGQ31" s="667"/>
      <c r="KGR31" s="667"/>
      <c r="KGS31" s="667"/>
      <c r="KGT31" s="667"/>
      <c r="KGU31" s="667"/>
      <c r="KGV31" s="667"/>
      <c r="KGW31" s="667" t="s">
        <v>339</v>
      </c>
      <c r="KGX31" s="667"/>
      <c r="KGY31" s="667"/>
      <c r="KGZ31" s="667"/>
      <c r="KHA31" s="667"/>
      <c r="KHB31" s="667"/>
      <c r="KHC31" s="667"/>
      <c r="KHD31" s="667"/>
      <c r="KHE31" s="667" t="s">
        <v>339</v>
      </c>
      <c r="KHF31" s="667"/>
      <c r="KHG31" s="667"/>
      <c r="KHH31" s="667"/>
      <c r="KHI31" s="667"/>
      <c r="KHJ31" s="667"/>
      <c r="KHK31" s="667"/>
      <c r="KHL31" s="667"/>
      <c r="KHM31" s="667" t="s">
        <v>339</v>
      </c>
      <c r="KHN31" s="667"/>
      <c r="KHO31" s="667"/>
      <c r="KHP31" s="667"/>
      <c r="KHQ31" s="667"/>
      <c r="KHR31" s="667"/>
      <c r="KHS31" s="667"/>
      <c r="KHT31" s="667"/>
      <c r="KHU31" s="667" t="s">
        <v>339</v>
      </c>
      <c r="KHV31" s="667"/>
      <c r="KHW31" s="667"/>
      <c r="KHX31" s="667"/>
      <c r="KHY31" s="667"/>
      <c r="KHZ31" s="667"/>
      <c r="KIA31" s="667"/>
      <c r="KIB31" s="667"/>
      <c r="KIC31" s="667" t="s">
        <v>339</v>
      </c>
      <c r="KID31" s="667"/>
      <c r="KIE31" s="667"/>
      <c r="KIF31" s="667"/>
      <c r="KIG31" s="667"/>
      <c r="KIH31" s="667"/>
      <c r="KII31" s="667"/>
      <c r="KIJ31" s="667"/>
      <c r="KIK31" s="667" t="s">
        <v>339</v>
      </c>
      <c r="KIL31" s="667"/>
      <c r="KIM31" s="667"/>
      <c r="KIN31" s="667"/>
      <c r="KIO31" s="667"/>
      <c r="KIP31" s="667"/>
      <c r="KIQ31" s="667"/>
      <c r="KIR31" s="667"/>
      <c r="KIS31" s="667" t="s">
        <v>339</v>
      </c>
      <c r="KIT31" s="667"/>
      <c r="KIU31" s="667"/>
      <c r="KIV31" s="667"/>
      <c r="KIW31" s="667"/>
      <c r="KIX31" s="667"/>
      <c r="KIY31" s="667"/>
      <c r="KIZ31" s="667"/>
      <c r="KJA31" s="667" t="s">
        <v>339</v>
      </c>
      <c r="KJB31" s="667"/>
      <c r="KJC31" s="667"/>
      <c r="KJD31" s="667"/>
      <c r="KJE31" s="667"/>
      <c r="KJF31" s="667"/>
      <c r="KJG31" s="667"/>
      <c r="KJH31" s="667"/>
      <c r="KJI31" s="667" t="s">
        <v>339</v>
      </c>
      <c r="KJJ31" s="667"/>
      <c r="KJK31" s="667"/>
      <c r="KJL31" s="667"/>
      <c r="KJM31" s="667"/>
      <c r="KJN31" s="667"/>
      <c r="KJO31" s="667"/>
      <c r="KJP31" s="667"/>
      <c r="KJQ31" s="667" t="s">
        <v>339</v>
      </c>
      <c r="KJR31" s="667"/>
      <c r="KJS31" s="667"/>
      <c r="KJT31" s="667"/>
      <c r="KJU31" s="667"/>
      <c r="KJV31" s="667"/>
      <c r="KJW31" s="667"/>
      <c r="KJX31" s="667"/>
      <c r="KJY31" s="667" t="s">
        <v>339</v>
      </c>
      <c r="KJZ31" s="667"/>
      <c r="KKA31" s="667"/>
      <c r="KKB31" s="667"/>
      <c r="KKC31" s="667"/>
      <c r="KKD31" s="667"/>
      <c r="KKE31" s="667"/>
      <c r="KKF31" s="667"/>
      <c r="KKG31" s="667" t="s">
        <v>339</v>
      </c>
      <c r="KKH31" s="667"/>
      <c r="KKI31" s="667"/>
      <c r="KKJ31" s="667"/>
      <c r="KKK31" s="667"/>
      <c r="KKL31" s="667"/>
      <c r="KKM31" s="667"/>
      <c r="KKN31" s="667"/>
      <c r="KKO31" s="667" t="s">
        <v>339</v>
      </c>
      <c r="KKP31" s="667"/>
      <c r="KKQ31" s="667"/>
      <c r="KKR31" s="667"/>
      <c r="KKS31" s="667"/>
      <c r="KKT31" s="667"/>
      <c r="KKU31" s="667"/>
      <c r="KKV31" s="667"/>
      <c r="KKW31" s="667" t="s">
        <v>339</v>
      </c>
      <c r="KKX31" s="667"/>
      <c r="KKY31" s="667"/>
      <c r="KKZ31" s="667"/>
      <c r="KLA31" s="667"/>
      <c r="KLB31" s="667"/>
      <c r="KLC31" s="667"/>
      <c r="KLD31" s="667"/>
      <c r="KLE31" s="667" t="s">
        <v>339</v>
      </c>
      <c r="KLF31" s="667"/>
      <c r="KLG31" s="667"/>
      <c r="KLH31" s="667"/>
      <c r="KLI31" s="667"/>
      <c r="KLJ31" s="667"/>
      <c r="KLK31" s="667"/>
      <c r="KLL31" s="667"/>
      <c r="KLM31" s="667" t="s">
        <v>339</v>
      </c>
      <c r="KLN31" s="667"/>
      <c r="KLO31" s="667"/>
      <c r="KLP31" s="667"/>
      <c r="KLQ31" s="667"/>
      <c r="KLR31" s="667"/>
      <c r="KLS31" s="667"/>
      <c r="KLT31" s="667"/>
      <c r="KLU31" s="667" t="s">
        <v>339</v>
      </c>
      <c r="KLV31" s="667"/>
      <c r="KLW31" s="667"/>
      <c r="KLX31" s="667"/>
      <c r="KLY31" s="667"/>
      <c r="KLZ31" s="667"/>
      <c r="KMA31" s="667"/>
      <c r="KMB31" s="667"/>
      <c r="KMC31" s="667" t="s">
        <v>339</v>
      </c>
      <c r="KMD31" s="667"/>
      <c r="KME31" s="667"/>
      <c r="KMF31" s="667"/>
      <c r="KMG31" s="667"/>
      <c r="KMH31" s="667"/>
      <c r="KMI31" s="667"/>
      <c r="KMJ31" s="667"/>
      <c r="KMK31" s="667" t="s">
        <v>339</v>
      </c>
      <c r="KML31" s="667"/>
      <c r="KMM31" s="667"/>
      <c r="KMN31" s="667"/>
      <c r="KMO31" s="667"/>
      <c r="KMP31" s="667"/>
      <c r="KMQ31" s="667"/>
      <c r="KMR31" s="667"/>
      <c r="KMS31" s="667" t="s">
        <v>339</v>
      </c>
      <c r="KMT31" s="667"/>
      <c r="KMU31" s="667"/>
      <c r="KMV31" s="667"/>
      <c r="KMW31" s="667"/>
      <c r="KMX31" s="667"/>
      <c r="KMY31" s="667"/>
      <c r="KMZ31" s="667"/>
      <c r="KNA31" s="667" t="s">
        <v>339</v>
      </c>
      <c r="KNB31" s="667"/>
      <c r="KNC31" s="667"/>
      <c r="KND31" s="667"/>
      <c r="KNE31" s="667"/>
      <c r="KNF31" s="667"/>
      <c r="KNG31" s="667"/>
      <c r="KNH31" s="667"/>
      <c r="KNI31" s="667" t="s">
        <v>339</v>
      </c>
      <c r="KNJ31" s="667"/>
      <c r="KNK31" s="667"/>
      <c r="KNL31" s="667"/>
      <c r="KNM31" s="667"/>
      <c r="KNN31" s="667"/>
      <c r="KNO31" s="667"/>
      <c r="KNP31" s="667"/>
      <c r="KNQ31" s="667" t="s">
        <v>339</v>
      </c>
      <c r="KNR31" s="667"/>
      <c r="KNS31" s="667"/>
      <c r="KNT31" s="667"/>
      <c r="KNU31" s="667"/>
      <c r="KNV31" s="667"/>
      <c r="KNW31" s="667"/>
      <c r="KNX31" s="667"/>
      <c r="KNY31" s="667" t="s">
        <v>339</v>
      </c>
      <c r="KNZ31" s="667"/>
      <c r="KOA31" s="667"/>
      <c r="KOB31" s="667"/>
      <c r="KOC31" s="667"/>
      <c r="KOD31" s="667"/>
      <c r="KOE31" s="667"/>
      <c r="KOF31" s="667"/>
      <c r="KOG31" s="667" t="s">
        <v>339</v>
      </c>
      <c r="KOH31" s="667"/>
      <c r="KOI31" s="667"/>
      <c r="KOJ31" s="667"/>
      <c r="KOK31" s="667"/>
      <c r="KOL31" s="667"/>
      <c r="KOM31" s="667"/>
      <c r="KON31" s="667"/>
      <c r="KOO31" s="667" t="s">
        <v>339</v>
      </c>
      <c r="KOP31" s="667"/>
      <c r="KOQ31" s="667"/>
      <c r="KOR31" s="667"/>
      <c r="KOS31" s="667"/>
      <c r="KOT31" s="667"/>
      <c r="KOU31" s="667"/>
      <c r="KOV31" s="667"/>
      <c r="KOW31" s="667" t="s">
        <v>339</v>
      </c>
      <c r="KOX31" s="667"/>
      <c r="KOY31" s="667"/>
      <c r="KOZ31" s="667"/>
      <c r="KPA31" s="667"/>
      <c r="KPB31" s="667"/>
      <c r="KPC31" s="667"/>
      <c r="KPD31" s="667"/>
      <c r="KPE31" s="667" t="s">
        <v>339</v>
      </c>
      <c r="KPF31" s="667"/>
      <c r="KPG31" s="667"/>
      <c r="KPH31" s="667"/>
      <c r="KPI31" s="667"/>
      <c r="KPJ31" s="667"/>
      <c r="KPK31" s="667"/>
      <c r="KPL31" s="667"/>
      <c r="KPM31" s="667" t="s">
        <v>339</v>
      </c>
      <c r="KPN31" s="667"/>
      <c r="KPO31" s="667"/>
      <c r="KPP31" s="667"/>
      <c r="KPQ31" s="667"/>
      <c r="KPR31" s="667"/>
      <c r="KPS31" s="667"/>
      <c r="KPT31" s="667"/>
      <c r="KPU31" s="667" t="s">
        <v>339</v>
      </c>
      <c r="KPV31" s="667"/>
      <c r="KPW31" s="667"/>
      <c r="KPX31" s="667"/>
      <c r="KPY31" s="667"/>
      <c r="KPZ31" s="667"/>
      <c r="KQA31" s="667"/>
      <c r="KQB31" s="667"/>
      <c r="KQC31" s="667" t="s">
        <v>339</v>
      </c>
      <c r="KQD31" s="667"/>
      <c r="KQE31" s="667"/>
      <c r="KQF31" s="667"/>
      <c r="KQG31" s="667"/>
      <c r="KQH31" s="667"/>
      <c r="KQI31" s="667"/>
      <c r="KQJ31" s="667"/>
      <c r="KQK31" s="667" t="s">
        <v>339</v>
      </c>
      <c r="KQL31" s="667"/>
      <c r="KQM31" s="667"/>
      <c r="KQN31" s="667"/>
      <c r="KQO31" s="667"/>
      <c r="KQP31" s="667"/>
      <c r="KQQ31" s="667"/>
      <c r="KQR31" s="667"/>
      <c r="KQS31" s="667" t="s">
        <v>339</v>
      </c>
      <c r="KQT31" s="667"/>
      <c r="KQU31" s="667"/>
      <c r="KQV31" s="667"/>
      <c r="KQW31" s="667"/>
      <c r="KQX31" s="667"/>
      <c r="KQY31" s="667"/>
      <c r="KQZ31" s="667"/>
      <c r="KRA31" s="667" t="s">
        <v>339</v>
      </c>
      <c r="KRB31" s="667"/>
      <c r="KRC31" s="667"/>
      <c r="KRD31" s="667"/>
      <c r="KRE31" s="667"/>
      <c r="KRF31" s="667"/>
      <c r="KRG31" s="667"/>
      <c r="KRH31" s="667"/>
      <c r="KRI31" s="667" t="s">
        <v>339</v>
      </c>
      <c r="KRJ31" s="667"/>
      <c r="KRK31" s="667"/>
      <c r="KRL31" s="667"/>
      <c r="KRM31" s="667"/>
      <c r="KRN31" s="667"/>
      <c r="KRO31" s="667"/>
      <c r="KRP31" s="667"/>
      <c r="KRQ31" s="667" t="s">
        <v>339</v>
      </c>
      <c r="KRR31" s="667"/>
      <c r="KRS31" s="667"/>
      <c r="KRT31" s="667"/>
      <c r="KRU31" s="667"/>
      <c r="KRV31" s="667"/>
      <c r="KRW31" s="667"/>
      <c r="KRX31" s="667"/>
      <c r="KRY31" s="667" t="s">
        <v>339</v>
      </c>
      <c r="KRZ31" s="667"/>
      <c r="KSA31" s="667"/>
      <c r="KSB31" s="667"/>
      <c r="KSC31" s="667"/>
      <c r="KSD31" s="667"/>
      <c r="KSE31" s="667"/>
      <c r="KSF31" s="667"/>
      <c r="KSG31" s="667" t="s">
        <v>339</v>
      </c>
      <c r="KSH31" s="667"/>
      <c r="KSI31" s="667"/>
      <c r="KSJ31" s="667"/>
      <c r="KSK31" s="667"/>
      <c r="KSL31" s="667"/>
      <c r="KSM31" s="667"/>
      <c r="KSN31" s="667"/>
      <c r="KSO31" s="667" t="s">
        <v>339</v>
      </c>
      <c r="KSP31" s="667"/>
      <c r="KSQ31" s="667"/>
      <c r="KSR31" s="667"/>
      <c r="KSS31" s="667"/>
      <c r="KST31" s="667"/>
      <c r="KSU31" s="667"/>
      <c r="KSV31" s="667"/>
      <c r="KSW31" s="667" t="s">
        <v>339</v>
      </c>
      <c r="KSX31" s="667"/>
      <c r="KSY31" s="667"/>
      <c r="KSZ31" s="667"/>
      <c r="KTA31" s="667"/>
      <c r="KTB31" s="667"/>
      <c r="KTC31" s="667"/>
      <c r="KTD31" s="667"/>
      <c r="KTE31" s="667" t="s">
        <v>339</v>
      </c>
      <c r="KTF31" s="667"/>
      <c r="KTG31" s="667"/>
      <c r="KTH31" s="667"/>
      <c r="KTI31" s="667"/>
      <c r="KTJ31" s="667"/>
      <c r="KTK31" s="667"/>
      <c r="KTL31" s="667"/>
      <c r="KTM31" s="667" t="s">
        <v>339</v>
      </c>
      <c r="KTN31" s="667"/>
      <c r="KTO31" s="667"/>
      <c r="KTP31" s="667"/>
      <c r="KTQ31" s="667"/>
      <c r="KTR31" s="667"/>
      <c r="KTS31" s="667"/>
      <c r="KTT31" s="667"/>
      <c r="KTU31" s="667" t="s">
        <v>339</v>
      </c>
      <c r="KTV31" s="667"/>
      <c r="KTW31" s="667"/>
      <c r="KTX31" s="667"/>
      <c r="KTY31" s="667"/>
      <c r="KTZ31" s="667"/>
      <c r="KUA31" s="667"/>
      <c r="KUB31" s="667"/>
      <c r="KUC31" s="667" t="s">
        <v>339</v>
      </c>
      <c r="KUD31" s="667"/>
      <c r="KUE31" s="667"/>
      <c r="KUF31" s="667"/>
      <c r="KUG31" s="667"/>
      <c r="KUH31" s="667"/>
      <c r="KUI31" s="667"/>
      <c r="KUJ31" s="667"/>
      <c r="KUK31" s="667" t="s">
        <v>339</v>
      </c>
      <c r="KUL31" s="667"/>
      <c r="KUM31" s="667"/>
      <c r="KUN31" s="667"/>
      <c r="KUO31" s="667"/>
      <c r="KUP31" s="667"/>
      <c r="KUQ31" s="667"/>
      <c r="KUR31" s="667"/>
      <c r="KUS31" s="667" t="s">
        <v>339</v>
      </c>
      <c r="KUT31" s="667"/>
      <c r="KUU31" s="667"/>
      <c r="KUV31" s="667"/>
      <c r="KUW31" s="667"/>
      <c r="KUX31" s="667"/>
      <c r="KUY31" s="667"/>
      <c r="KUZ31" s="667"/>
      <c r="KVA31" s="667" t="s">
        <v>339</v>
      </c>
      <c r="KVB31" s="667"/>
      <c r="KVC31" s="667"/>
      <c r="KVD31" s="667"/>
      <c r="KVE31" s="667"/>
      <c r="KVF31" s="667"/>
      <c r="KVG31" s="667"/>
      <c r="KVH31" s="667"/>
      <c r="KVI31" s="667" t="s">
        <v>339</v>
      </c>
      <c r="KVJ31" s="667"/>
      <c r="KVK31" s="667"/>
      <c r="KVL31" s="667"/>
      <c r="KVM31" s="667"/>
      <c r="KVN31" s="667"/>
      <c r="KVO31" s="667"/>
      <c r="KVP31" s="667"/>
      <c r="KVQ31" s="667" t="s">
        <v>339</v>
      </c>
      <c r="KVR31" s="667"/>
      <c r="KVS31" s="667"/>
      <c r="KVT31" s="667"/>
      <c r="KVU31" s="667"/>
      <c r="KVV31" s="667"/>
      <c r="KVW31" s="667"/>
      <c r="KVX31" s="667"/>
      <c r="KVY31" s="667" t="s">
        <v>339</v>
      </c>
      <c r="KVZ31" s="667"/>
      <c r="KWA31" s="667"/>
      <c r="KWB31" s="667"/>
      <c r="KWC31" s="667"/>
      <c r="KWD31" s="667"/>
      <c r="KWE31" s="667"/>
      <c r="KWF31" s="667"/>
      <c r="KWG31" s="667" t="s">
        <v>339</v>
      </c>
      <c r="KWH31" s="667"/>
      <c r="KWI31" s="667"/>
      <c r="KWJ31" s="667"/>
      <c r="KWK31" s="667"/>
      <c r="KWL31" s="667"/>
      <c r="KWM31" s="667"/>
      <c r="KWN31" s="667"/>
      <c r="KWO31" s="667" t="s">
        <v>339</v>
      </c>
      <c r="KWP31" s="667"/>
      <c r="KWQ31" s="667"/>
      <c r="KWR31" s="667"/>
      <c r="KWS31" s="667"/>
      <c r="KWT31" s="667"/>
      <c r="KWU31" s="667"/>
      <c r="KWV31" s="667"/>
      <c r="KWW31" s="667" t="s">
        <v>339</v>
      </c>
      <c r="KWX31" s="667"/>
      <c r="KWY31" s="667"/>
      <c r="KWZ31" s="667"/>
      <c r="KXA31" s="667"/>
      <c r="KXB31" s="667"/>
      <c r="KXC31" s="667"/>
      <c r="KXD31" s="667"/>
      <c r="KXE31" s="667" t="s">
        <v>339</v>
      </c>
      <c r="KXF31" s="667"/>
      <c r="KXG31" s="667"/>
      <c r="KXH31" s="667"/>
      <c r="KXI31" s="667"/>
      <c r="KXJ31" s="667"/>
      <c r="KXK31" s="667"/>
      <c r="KXL31" s="667"/>
      <c r="KXM31" s="667" t="s">
        <v>339</v>
      </c>
      <c r="KXN31" s="667"/>
      <c r="KXO31" s="667"/>
      <c r="KXP31" s="667"/>
      <c r="KXQ31" s="667"/>
      <c r="KXR31" s="667"/>
      <c r="KXS31" s="667"/>
      <c r="KXT31" s="667"/>
      <c r="KXU31" s="667" t="s">
        <v>339</v>
      </c>
      <c r="KXV31" s="667"/>
      <c r="KXW31" s="667"/>
      <c r="KXX31" s="667"/>
      <c r="KXY31" s="667"/>
      <c r="KXZ31" s="667"/>
      <c r="KYA31" s="667"/>
      <c r="KYB31" s="667"/>
      <c r="KYC31" s="667" t="s">
        <v>339</v>
      </c>
      <c r="KYD31" s="667"/>
      <c r="KYE31" s="667"/>
      <c r="KYF31" s="667"/>
      <c r="KYG31" s="667"/>
      <c r="KYH31" s="667"/>
      <c r="KYI31" s="667"/>
      <c r="KYJ31" s="667"/>
      <c r="KYK31" s="667" t="s">
        <v>339</v>
      </c>
      <c r="KYL31" s="667"/>
      <c r="KYM31" s="667"/>
      <c r="KYN31" s="667"/>
      <c r="KYO31" s="667"/>
      <c r="KYP31" s="667"/>
      <c r="KYQ31" s="667"/>
      <c r="KYR31" s="667"/>
      <c r="KYS31" s="667" t="s">
        <v>339</v>
      </c>
      <c r="KYT31" s="667"/>
      <c r="KYU31" s="667"/>
      <c r="KYV31" s="667"/>
      <c r="KYW31" s="667"/>
      <c r="KYX31" s="667"/>
      <c r="KYY31" s="667"/>
      <c r="KYZ31" s="667"/>
      <c r="KZA31" s="667" t="s">
        <v>339</v>
      </c>
      <c r="KZB31" s="667"/>
      <c r="KZC31" s="667"/>
      <c r="KZD31" s="667"/>
      <c r="KZE31" s="667"/>
      <c r="KZF31" s="667"/>
      <c r="KZG31" s="667"/>
      <c r="KZH31" s="667"/>
      <c r="KZI31" s="667" t="s">
        <v>339</v>
      </c>
      <c r="KZJ31" s="667"/>
      <c r="KZK31" s="667"/>
      <c r="KZL31" s="667"/>
      <c r="KZM31" s="667"/>
      <c r="KZN31" s="667"/>
      <c r="KZO31" s="667"/>
      <c r="KZP31" s="667"/>
      <c r="KZQ31" s="667" t="s">
        <v>339</v>
      </c>
      <c r="KZR31" s="667"/>
      <c r="KZS31" s="667"/>
      <c r="KZT31" s="667"/>
      <c r="KZU31" s="667"/>
      <c r="KZV31" s="667"/>
      <c r="KZW31" s="667"/>
      <c r="KZX31" s="667"/>
      <c r="KZY31" s="667" t="s">
        <v>339</v>
      </c>
      <c r="KZZ31" s="667"/>
      <c r="LAA31" s="667"/>
      <c r="LAB31" s="667"/>
      <c r="LAC31" s="667"/>
      <c r="LAD31" s="667"/>
      <c r="LAE31" s="667"/>
      <c r="LAF31" s="667"/>
      <c r="LAG31" s="667" t="s">
        <v>339</v>
      </c>
      <c r="LAH31" s="667"/>
      <c r="LAI31" s="667"/>
      <c r="LAJ31" s="667"/>
      <c r="LAK31" s="667"/>
      <c r="LAL31" s="667"/>
      <c r="LAM31" s="667"/>
      <c r="LAN31" s="667"/>
      <c r="LAO31" s="667" t="s">
        <v>339</v>
      </c>
      <c r="LAP31" s="667"/>
      <c r="LAQ31" s="667"/>
      <c r="LAR31" s="667"/>
      <c r="LAS31" s="667"/>
      <c r="LAT31" s="667"/>
      <c r="LAU31" s="667"/>
      <c r="LAV31" s="667"/>
      <c r="LAW31" s="667" t="s">
        <v>339</v>
      </c>
      <c r="LAX31" s="667"/>
      <c r="LAY31" s="667"/>
      <c r="LAZ31" s="667"/>
      <c r="LBA31" s="667"/>
      <c r="LBB31" s="667"/>
      <c r="LBC31" s="667"/>
      <c r="LBD31" s="667"/>
      <c r="LBE31" s="667" t="s">
        <v>339</v>
      </c>
      <c r="LBF31" s="667"/>
      <c r="LBG31" s="667"/>
      <c r="LBH31" s="667"/>
      <c r="LBI31" s="667"/>
      <c r="LBJ31" s="667"/>
      <c r="LBK31" s="667"/>
      <c r="LBL31" s="667"/>
      <c r="LBM31" s="667" t="s">
        <v>339</v>
      </c>
      <c r="LBN31" s="667"/>
      <c r="LBO31" s="667"/>
      <c r="LBP31" s="667"/>
      <c r="LBQ31" s="667"/>
      <c r="LBR31" s="667"/>
      <c r="LBS31" s="667"/>
      <c r="LBT31" s="667"/>
      <c r="LBU31" s="667" t="s">
        <v>339</v>
      </c>
      <c r="LBV31" s="667"/>
      <c r="LBW31" s="667"/>
      <c r="LBX31" s="667"/>
      <c r="LBY31" s="667"/>
      <c r="LBZ31" s="667"/>
      <c r="LCA31" s="667"/>
      <c r="LCB31" s="667"/>
      <c r="LCC31" s="667" t="s">
        <v>339</v>
      </c>
      <c r="LCD31" s="667"/>
      <c r="LCE31" s="667"/>
      <c r="LCF31" s="667"/>
      <c r="LCG31" s="667"/>
      <c r="LCH31" s="667"/>
      <c r="LCI31" s="667"/>
      <c r="LCJ31" s="667"/>
      <c r="LCK31" s="667" t="s">
        <v>339</v>
      </c>
      <c r="LCL31" s="667"/>
      <c r="LCM31" s="667"/>
      <c r="LCN31" s="667"/>
      <c r="LCO31" s="667"/>
      <c r="LCP31" s="667"/>
      <c r="LCQ31" s="667"/>
      <c r="LCR31" s="667"/>
      <c r="LCS31" s="667" t="s">
        <v>339</v>
      </c>
      <c r="LCT31" s="667"/>
      <c r="LCU31" s="667"/>
      <c r="LCV31" s="667"/>
      <c r="LCW31" s="667"/>
      <c r="LCX31" s="667"/>
      <c r="LCY31" s="667"/>
      <c r="LCZ31" s="667"/>
      <c r="LDA31" s="667" t="s">
        <v>339</v>
      </c>
      <c r="LDB31" s="667"/>
      <c r="LDC31" s="667"/>
      <c r="LDD31" s="667"/>
      <c r="LDE31" s="667"/>
      <c r="LDF31" s="667"/>
      <c r="LDG31" s="667"/>
      <c r="LDH31" s="667"/>
      <c r="LDI31" s="667" t="s">
        <v>339</v>
      </c>
      <c r="LDJ31" s="667"/>
      <c r="LDK31" s="667"/>
      <c r="LDL31" s="667"/>
      <c r="LDM31" s="667"/>
      <c r="LDN31" s="667"/>
      <c r="LDO31" s="667"/>
      <c r="LDP31" s="667"/>
      <c r="LDQ31" s="667" t="s">
        <v>339</v>
      </c>
      <c r="LDR31" s="667"/>
      <c r="LDS31" s="667"/>
      <c r="LDT31" s="667"/>
      <c r="LDU31" s="667"/>
      <c r="LDV31" s="667"/>
      <c r="LDW31" s="667"/>
      <c r="LDX31" s="667"/>
      <c r="LDY31" s="667" t="s">
        <v>339</v>
      </c>
      <c r="LDZ31" s="667"/>
      <c r="LEA31" s="667"/>
      <c r="LEB31" s="667"/>
      <c r="LEC31" s="667"/>
      <c r="LED31" s="667"/>
      <c r="LEE31" s="667"/>
      <c r="LEF31" s="667"/>
      <c r="LEG31" s="667" t="s">
        <v>339</v>
      </c>
      <c r="LEH31" s="667"/>
      <c r="LEI31" s="667"/>
      <c r="LEJ31" s="667"/>
      <c r="LEK31" s="667"/>
      <c r="LEL31" s="667"/>
      <c r="LEM31" s="667"/>
      <c r="LEN31" s="667"/>
      <c r="LEO31" s="667" t="s">
        <v>339</v>
      </c>
      <c r="LEP31" s="667"/>
      <c r="LEQ31" s="667"/>
      <c r="LER31" s="667"/>
      <c r="LES31" s="667"/>
      <c r="LET31" s="667"/>
      <c r="LEU31" s="667"/>
      <c r="LEV31" s="667"/>
      <c r="LEW31" s="667" t="s">
        <v>339</v>
      </c>
      <c r="LEX31" s="667"/>
      <c r="LEY31" s="667"/>
      <c r="LEZ31" s="667"/>
      <c r="LFA31" s="667"/>
      <c r="LFB31" s="667"/>
      <c r="LFC31" s="667"/>
      <c r="LFD31" s="667"/>
      <c r="LFE31" s="667" t="s">
        <v>339</v>
      </c>
      <c r="LFF31" s="667"/>
      <c r="LFG31" s="667"/>
      <c r="LFH31" s="667"/>
      <c r="LFI31" s="667"/>
      <c r="LFJ31" s="667"/>
      <c r="LFK31" s="667"/>
      <c r="LFL31" s="667"/>
      <c r="LFM31" s="667" t="s">
        <v>339</v>
      </c>
      <c r="LFN31" s="667"/>
      <c r="LFO31" s="667"/>
      <c r="LFP31" s="667"/>
      <c r="LFQ31" s="667"/>
      <c r="LFR31" s="667"/>
      <c r="LFS31" s="667"/>
      <c r="LFT31" s="667"/>
      <c r="LFU31" s="667" t="s">
        <v>339</v>
      </c>
      <c r="LFV31" s="667"/>
      <c r="LFW31" s="667"/>
      <c r="LFX31" s="667"/>
      <c r="LFY31" s="667"/>
      <c r="LFZ31" s="667"/>
      <c r="LGA31" s="667"/>
      <c r="LGB31" s="667"/>
      <c r="LGC31" s="667" t="s">
        <v>339</v>
      </c>
      <c r="LGD31" s="667"/>
      <c r="LGE31" s="667"/>
      <c r="LGF31" s="667"/>
      <c r="LGG31" s="667"/>
      <c r="LGH31" s="667"/>
      <c r="LGI31" s="667"/>
      <c r="LGJ31" s="667"/>
      <c r="LGK31" s="667" t="s">
        <v>339</v>
      </c>
      <c r="LGL31" s="667"/>
      <c r="LGM31" s="667"/>
      <c r="LGN31" s="667"/>
      <c r="LGO31" s="667"/>
      <c r="LGP31" s="667"/>
      <c r="LGQ31" s="667"/>
      <c r="LGR31" s="667"/>
      <c r="LGS31" s="667" t="s">
        <v>339</v>
      </c>
      <c r="LGT31" s="667"/>
      <c r="LGU31" s="667"/>
      <c r="LGV31" s="667"/>
      <c r="LGW31" s="667"/>
      <c r="LGX31" s="667"/>
      <c r="LGY31" s="667"/>
      <c r="LGZ31" s="667"/>
      <c r="LHA31" s="667" t="s">
        <v>339</v>
      </c>
      <c r="LHB31" s="667"/>
      <c r="LHC31" s="667"/>
      <c r="LHD31" s="667"/>
      <c r="LHE31" s="667"/>
      <c r="LHF31" s="667"/>
      <c r="LHG31" s="667"/>
      <c r="LHH31" s="667"/>
      <c r="LHI31" s="667" t="s">
        <v>339</v>
      </c>
      <c r="LHJ31" s="667"/>
      <c r="LHK31" s="667"/>
      <c r="LHL31" s="667"/>
      <c r="LHM31" s="667"/>
      <c r="LHN31" s="667"/>
      <c r="LHO31" s="667"/>
      <c r="LHP31" s="667"/>
      <c r="LHQ31" s="667" t="s">
        <v>339</v>
      </c>
      <c r="LHR31" s="667"/>
      <c r="LHS31" s="667"/>
      <c r="LHT31" s="667"/>
      <c r="LHU31" s="667"/>
      <c r="LHV31" s="667"/>
      <c r="LHW31" s="667"/>
      <c r="LHX31" s="667"/>
      <c r="LHY31" s="667" t="s">
        <v>339</v>
      </c>
      <c r="LHZ31" s="667"/>
      <c r="LIA31" s="667"/>
      <c r="LIB31" s="667"/>
      <c r="LIC31" s="667"/>
      <c r="LID31" s="667"/>
      <c r="LIE31" s="667"/>
      <c r="LIF31" s="667"/>
      <c r="LIG31" s="667" t="s">
        <v>339</v>
      </c>
      <c r="LIH31" s="667"/>
      <c r="LII31" s="667"/>
      <c r="LIJ31" s="667"/>
      <c r="LIK31" s="667"/>
      <c r="LIL31" s="667"/>
      <c r="LIM31" s="667"/>
      <c r="LIN31" s="667"/>
      <c r="LIO31" s="667" t="s">
        <v>339</v>
      </c>
      <c r="LIP31" s="667"/>
      <c r="LIQ31" s="667"/>
      <c r="LIR31" s="667"/>
      <c r="LIS31" s="667"/>
      <c r="LIT31" s="667"/>
      <c r="LIU31" s="667"/>
      <c r="LIV31" s="667"/>
      <c r="LIW31" s="667" t="s">
        <v>339</v>
      </c>
      <c r="LIX31" s="667"/>
      <c r="LIY31" s="667"/>
      <c r="LIZ31" s="667"/>
      <c r="LJA31" s="667"/>
      <c r="LJB31" s="667"/>
      <c r="LJC31" s="667"/>
      <c r="LJD31" s="667"/>
      <c r="LJE31" s="667" t="s">
        <v>339</v>
      </c>
      <c r="LJF31" s="667"/>
      <c r="LJG31" s="667"/>
      <c r="LJH31" s="667"/>
      <c r="LJI31" s="667"/>
      <c r="LJJ31" s="667"/>
      <c r="LJK31" s="667"/>
      <c r="LJL31" s="667"/>
      <c r="LJM31" s="667" t="s">
        <v>339</v>
      </c>
      <c r="LJN31" s="667"/>
      <c r="LJO31" s="667"/>
      <c r="LJP31" s="667"/>
      <c r="LJQ31" s="667"/>
      <c r="LJR31" s="667"/>
      <c r="LJS31" s="667"/>
      <c r="LJT31" s="667"/>
      <c r="LJU31" s="667" t="s">
        <v>339</v>
      </c>
      <c r="LJV31" s="667"/>
      <c r="LJW31" s="667"/>
      <c r="LJX31" s="667"/>
      <c r="LJY31" s="667"/>
      <c r="LJZ31" s="667"/>
      <c r="LKA31" s="667"/>
      <c r="LKB31" s="667"/>
      <c r="LKC31" s="667" t="s">
        <v>339</v>
      </c>
      <c r="LKD31" s="667"/>
      <c r="LKE31" s="667"/>
      <c r="LKF31" s="667"/>
      <c r="LKG31" s="667"/>
      <c r="LKH31" s="667"/>
      <c r="LKI31" s="667"/>
      <c r="LKJ31" s="667"/>
      <c r="LKK31" s="667" t="s">
        <v>339</v>
      </c>
      <c r="LKL31" s="667"/>
      <c r="LKM31" s="667"/>
      <c r="LKN31" s="667"/>
      <c r="LKO31" s="667"/>
      <c r="LKP31" s="667"/>
      <c r="LKQ31" s="667"/>
      <c r="LKR31" s="667"/>
      <c r="LKS31" s="667" t="s">
        <v>339</v>
      </c>
      <c r="LKT31" s="667"/>
      <c r="LKU31" s="667"/>
      <c r="LKV31" s="667"/>
      <c r="LKW31" s="667"/>
      <c r="LKX31" s="667"/>
      <c r="LKY31" s="667"/>
      <c r="LKZ31" s="667"/>
      <c r="LLA31" s="667" t="s">
        <v>339</v>
      </c>
      <c r="LLB31" s="667"/>
      <c r="LLC31" s="667"/>
      <c r="LLD31" s="667"/>
      <c r="LLE31" s="667"/>
      <c r="LLF31" s="667"/>
      <c r="LLG31" s="667"/>
      <c r="LLH31" s="667"/>
      <c r="LLI31" s="667" t="s">
        <v>339</v>
      </c>
      <c r="LLJ31" s="667"/>
      <c r="LLK31" s="667"/>
      <c r="LLL31" s="667"/>
      <c r="LLM31" s="667"/>
      <c r="LLN31" s="667"/>
      <c r="LLO31" s="667"/>
      <c r="LLP31" s="667"/>
      <c r="LLQ31" s="667" t="s">
        <v>339</v>
      </c>
      <c r="LLR31" s="667"/>
      <c r="LLS31" s="667"/>
      <c r="LLT31" s="667"/>
      <c r="LLU31" s="667"/>
      <c r="LLV31" s="667"/>
      <c r="LLW31" s="667"/>
      <c r="LLX31" s="667"/>
      <c r="LLY31" s="667" t="s">
        <v>339</v>
      </c>
      <c r="LLZ31" s="667"/>
      <c r="LMA31" s="667"/>
      <c r="LMB31" s="667"/>
      <c r="LMC31" s="667"/>
      <c r="LMD31" s="667"/>
      <c r="LME31" s="667"/>
      <c r="LMF31" s="667"/>
      <c r="LMG31" s="667" t="s">
        <v>339</v>
      </c>
      <c r="LMH31" s="667"/>
      <c r="LMI31" s="667"/>
      <c r="LMJ31" s="667"/>
      <c r="LMK31" s="667"/>
      <c r="LML31" s="667"/>
      <c r="LMM31" s="667"/>
      <c r="LMN31" s="667"/>
      <c r="LMO31" s="667" t="s">
        <v>339</v>
      </c>
      <c r="LMP31" s="667"/>
      <c r="LMQ31" s="667"/>
      <c r="LMR31" s="667"/>
      <c r="LMS31" s="667"/>
      <c r="LMT31" s="667"/>
      <c r="LMU31" s="667"/>
      <c r="LMV31" s="667"/>
      <c r="LMW31" s="667" t="s">
        <v>339</v>
      </c>
      <c r="LMX31" s="667"/>
      <c r="LMY31" s="667"/>
      <c r="LMZ31" s="667"/>
      <c r="LNA31" s="667"/>
      <c r="LNB31" s="667"/>
      <c r="LNC31" s="667"/>
      <c r="LND31" s="667"/>
      <c r="LNE31" s="667" t="s">
        <v>339</v>
      </c>
      <c r="LNF31" s="667"/>
      <c r="LNG31" s="667"/>
      <c r="LNH31" s="667"/>
      <c r="LNI31" s="667"/>
      <c r="LNJ31" s="667"/>
      <c r="LNK31" s="667"/>
      <c r="LNL31" s="667"/>
      <c r="LNM31" s="667" t="s">
        <v>339</v>
      </c>
      <c r="LNN31" s="667"/>
      <c r="LNO31" s="667"/>
      <c r="LNP31" s="667"/>
      <c r="LNQ31" s="667"/>
      <c r="LNR31" s="667"/>
      <c r="LNS31" s="667"/>
      <c r="LNT31" s="667"/>
      <c r="LNU31" s="667" t="s">
        <v>339</v>
      </c>
      <c r="LNV31" s="667"/>
      <c r="LNW31" s="667"/>
      <c r="LNX31" s="667"/>
      <c r="LNY31" s="667"/>
      <c r="LNZ31" s="667"/>
      <c r="LOA31" s="667"/>
      <c r="LOB31" s="667"/>
      <c r="LOC31" s="667" t="s">
        <v>339</v>
      </c>
      <c r="LOD31" s="667"/>
      <c r="LOE31" s="667"/>
      <c r="LOF31" s="667"/>
      <c r="LOG31" s="667"/>
      <c r="LOH31" s="667"/>
      <c r="LOI31" s="667"/>
      <c r="LOJ31" s="667"/>
      <c r="LOK31" s="667" t="s">
        <v>339</v>
      </c>
      <c r="LOL31" s="667"/>
      <c r="LOM31" s="667"/>
      <c r="LON31" s="667"/>
      <c r="LOO31" s="667"/>
      <c r="LOP31" s="667"/>
      <c r="LOQ31" s="667"/>
      <c r="LOR31" s="667"/>
      <c r="LOS31" s="667" t="s">
        <v>339</v>
      </c>
      <c r="LOT31" s="667"/>
      <c r="LOU31" s="667"/>
      <c r="LOV31" s="667"/>
      <c r="LOW31" s="667"/>
      <c r="LOX31" s="667"/>
      <c r="LOY31" s="667"/>
      <c r="LOZ31" s="667"/>
      <c r="LPA31" s="667" t="s">
        <v>339</v>
      </c>
      <c r="LPB31" s="667"/>
      <c r="LPC31" s="667"/>
      <c r="LPD31" s="667"/>
      <c r="LPE31" s="667"/>
      <c r="LPF31" s="667"/>
      <c r="LPG31" s="667"/>
      <c r="LPH31" s="667"/>
      <c r="LPI31" s="667" t="s">
        <v>339</v>
      </c>
      <c r="LPJ31" s="667"/>
      <c r="LPK31" s="667"/>
      <c r="LPL31" s="667"/>
      <c r="LPM31" s="667"/>
      <c r="LPN31" s="667"/>
      <c r="LPO31" s="667"/>
      <c r="LPP31" s="667"/>
      <c r="LPQ31" s="667" t="s">
        <v>339</v>
      </c>
      <c r="LPR31" s="667"/>
      <c r="LPS31" s="667"/>
      <c r="LPT31" s="667"/>
      <c r="LPU31" s="667"/>
      <c r="LPV31" s="667"/>
      <c r="LPW31" s="667"/>
      <c r="LPX31" s="667"/>
      <c r="LPY31" s="667" t="s">
        <v>339</v>
      </c>
      <c r="LPZ31" s="667"/>
      <c r="LQA31" s="667"/>
      <c r="LQB31" s="667"/>
      <c r="LQC31" s="667"/>
      <c r="LQD31" s="667"/>
      <c r="LQE31" s="667"/>
      <c r="LQF31" s="667"/>
      <c r="LQG31" s="667" t="s">
        <v>339</v>
      </c>
      <c r="LQH31" s="667"/>
      <c r="LQI31" s="667"/>
      <c r="LQJ31" s="667"/>
      <c r="LQK31" s="667"/>
      <c r="LQL31" s="667"/>
      <c r="LQM31" s="667"/>
      <c r="LQN31" s="667"/>
      <c r="LQO31" s="667" t="s">
        <v>339</v>
      </c>
      <c r="LQP31" s="667"/>
      <c r="LQQ31" s="667"/>
      <c r="LQR31" s="667"/>
      <c r="LQS31" s="667"/>
      <c r="LQT31" s="667"/>
      <c r="LQU31" s="667"/>
      <c r="LQV31" s="667"/>
      <c r="LQW31" s="667" t="s">
        <v>339</v>
      </c>
      <c r="LQX31" s="667"/>
      <c r="LQY31" s="667"/>
      <c r="LQZ31" s="667"/>
      <c r="LRA31" s="667"/>
      <c r="LRB31" s="667"/>
      <c r="LRC31" s="667"/>
      <c r="LRD31" s="667"/>
      <c r="LRE31" s="667" t="s">
        <v>339</v>
      </c>
      <c r="LRF31" s="667"/>
      <c r="LRG31" s="667"/>
      <c r="LRH31" s="667"/>
      <c r="LRI31" s="667"/>
      <c r="LRJ31" s="667"/>
      <c r="LRK31" s="667"/>
      <c r="LRL31" s="667"/>
      <c r="LRM31" s="667" t="s">
        <v>339</v>
      </c>
      <c r="LRN31" s="667"/>
      <c r="LRO31" s="667"/>
      <c r="LRP31" s="667"/>
      <c r="LRQ31" s="667"/>
      <c r="LRR31" s="667"/>
      <c r="LRS31" s="667"/>
      <c r="LRT31" s="667"/>
      <c r="LRU31" s="667" t="s">
        <v>339</v>
      </c>
      <c r="LRV31" s="667"/>
      <c r="LRW31" s="667"/>
      <c r="LRX31" s="667"/>
      <c r="LRY31" s="667"/>
      <c r="LRZ31" s="667"/>
      <c r="LSA31" s="667"/>
      <c r="LSB31" s="667"/>
      <c r="LSC31" s="667" t="s">
        <v>339</v>
      </c>
      <c r="LSD31" s="667"/>
      <c r="LSE31" s="667"/>
      <c r="LSF31" s="667"/>
      <c r="LSG31" s="667"/>
      <c r="LSH31" s="667"/>
      <c r="LSI31" s="667"/>
      <c r="LSJ31" s="667"/>
      <c r="LSK31" s="667" t="s">
        <v>339</v>
      </c>
      <c r="LSL31" s="667"/>
      <c r="LSM31" s="667"/>
      <c r="LSN31" s="667"/>
      <c r="LSO31" s="667"/>
      <c r="LSP31" s="667"/>
      <c r="LSQ31" s="667"/>
      <c r="LSR31" s="667"/>
      <c r="LSS31" s="667" t="s">
        <v>339</v>
      </c>
      <c r="LST31" s="667"/>
      <c r="LSU31" s="667"/>
      <c r="LSV31" s="667"/>
      <c r="LSW31" s="667"/>
      <c r="LSX31" s="667"/>
      <c r="LSY31" s="667"/>
      <c r="LSZ31" s="667"/>
      <c r="LTA31" s="667" t="s">
        <v>339</v>
      </c>
      <c r="LTB31" s="667"/>
      <c r="LTC31" s="667"/>
      <c r="LTD31" s="667"/>
      <c r="LTE31" s="667"/>
      <c r="LTF31" s="667"/>
      <c r="LTG31" s="667"/>
      <c r="LTH31" s="667"/>
      <c r="LTI31" s="667" t="s">
        <v>339</v>
      </c>
      <c r="LTJ31" s="667"/>
      <c r="LTK31" s="667"/>
      <c r="LTL31" s="667"/>
      <c r="LTM31" s="667"/>
      <c r="LTN31" s="667"/>
      <c r="LTO31" s="667"/>
      <c r="LTP31" s="667"/>
      <c r="LTQ31" s="667" t="s">
        <v>339</v>
      </c>
      <c r="LTR31" s="667"/>
      <c r="LTS31" s="667"/>
      <c r="LTT31" s="667"/>
      <c r="LTU31" s="667"/>
      <c r="LTV31" s="667"/>
      <c r="LTW31" s="667"/>
      <c r="LTX31" s="667"/>
      <c r="LTY31" s="667" t="s">
        <v>339</v>
      </c>
      <c r="LTZ31" s="667"/>
      <c r="LUA31" s="667"/>
      <c r="LUB31" s="667"/>
      <c r="LUC31" s="667"/>
      <c r="LUD31" s="667"/>
      <c r="LUE31" s="667"/>
      <c r="LUF31" s="667"/>
      <c r="LUG31" s="667" t="s">
        <v>339</v>
      </c>
      <c r="LUH31" s="667"/>
      <c r="LUI31" s="667"/>
      <c r="LUJ31" s="667"/>
      <c r="LUK31" s="667"/>
      <c r="LUL31" s="667"/>
      <c r="LUM31" s="667"/>
      <c r="LUN31" s="667"/>
      <c r="LUO31" s="667" t="s">
        <v>339</v>
      </c>
      <c r="LUP31" s="667"/>
      <c r="LUQ31" s="667"/>
      <c r="LUR31" s="667"/>
      <c r="LUS31" s="667"/>
      <c r="LUT31" s="667"/>
      <c r="LUU31" s="667"/>
      <c r="LUV31" s="667"/>
      <c r="LUW31" s="667" t="s">
        <v>339</v>
      </c>
      <c r="LUX31" s="667"/>
      <c r="LUY31" s="667"/>
      <c r="LUZ31" s="667"/>
      <c r="LVA31" s="667"/>
      <c r="LVB31" s="667"/>
      <c r="LVC31" s="667"/>
      <c r="LVD31" s="667"/>
      <c r="LVE31" s="667" t="s">
        <v>339</v>
      </c>
      <c r="LVF31" s="667"/>
      <c r="LVG31" s="667"/>
      <c r="LVH31" s="667"/>
      <c r="LVI31" s="667"/>
      <c r="LVJ31" s="667"/>
      <c r="LVK31" s="667"/>
      <c r="LVL31" s="667"/>
      <c r="LVM31" s="667" t="s">
        <v>339</v>
      </c>
      <c r="LVN31" s="667"/>
      <c r="LVO31" s="667"/>
      <c r="LVP31" s="667"/>
      <c r="LVQ31" s="667"/>
      <c r="LVR31" s="667"/>
      <c r="LVS31" s="667"/>
      <c r="LVT31" s="667"/>
      <c r="LVU31" s="667" t="s">
        <v>339</v>
      </c>
      <c r="LVV31" s="667"/>
      <c r="LVW31" s="667"/>
      <c r="LVX31" s="667"/>
      <c r="LVY31" s="667"/>
      <c r="LVZ31" s="667"/>
      <c r="LWA31" s="667"/>
      <c r="LWB31" s="667"/>
      <c r="LWC31" s="667" t="s">
        <v>339</v>
      </c>
      <c r="LWD31" s="667"/>
      <c r="LWE31" s="667"/>
      <c r="LWF31" s="667"/>
      <c r="LWG31" s="667"/>
      <c r="LWH31" s="667"/>
      <c r="LWI31" s="667"/>
      <c r="LWJ31" s="667"/>
      <c r="LWK31" s="667" t="s">
        <v>339</v>
      </c>
      <c r="LWL31" s="667"/>
      <c r="LWM31" s="667"/>
      <c r="LWN31" s="667"/>
      <c r="LWO31" s="667"/>
      <c r="LWP31" s="667"/>
      <c r="LWQ31" s="667"/>
      <c r="LWR31" s="667"/>
      <c r="LWS31" s="667" t="s">
        <v>339</v>
      </c>
      <c r="LWT31" s="667"/>
      <c r="LWU31" s="667"/>
      <c r="LWV31" s="667"/>
      <c r="LWW31" s="667"/>
      <c r="LWX31" s="667"/>
      <c r="LWY31" s="667"/>
      <c r="LWZ31" s="667"/>
      <c r="LXA31" s="667" t="s">
        <v>339</v>
      </c>
      <c r="LXB31" s="667"/>
      <c r="LXC31" s="667"/>
      <c r="LXD31" s="667"/>
      <c r="LXE31" s="667"/>
      <c r="LXF31" s="667"/>
      <c r="LXG31" s="667"/>
      <c r="LXH31" s="667"/>
      <c r="LXI31" s="667" t="s">
        <v>339</v>
      </c>
      <c r="LXJ31" s="667"/>
      <c r="LXK31" s="667"/>
      <c r="LXL31" s="667"/>
      <c r="LXM31" s="667"/>
      <c r="LXN31" s="667"/>
      <c r="LXO31" s="667"/>
      <c r="LXP31" s="667"/>
      <c r="LXQ31" s="667" t="s">
        <v>339</v>
      </c>
      <c r="LXR31" s="667"/>
      <c r="LXS31" s="667"/>
      <c r="LXT31" s="667"/>
      <c r="LXU31" s="667"/>
      <c r="LXV31" s="667"/>
      <c r="LXW31" s="667"/>
      <c r="LXX31" s="667"/>
      <c r="LXY31" s="667" t="s">
        <v>339</v>
      </c>
      <c r="LXZ31" s="667"/>
      <c r="LYA31" s="667"/>
      <c r="LYB31" s="667"/>
      <c r="LYC31" s="667"/>
      <c r="LYD31" s="667"/>
      <c r="LYE31" s="667"/>
      <c r="LYF31" s="667"/>
      <c r="LYG31" s="667" t="s">
        <v>339</v>
      </c>
      <c r="LYH31" s="667"/>
      <c r="LYI31" s="667"/>
      <c r="LYJ31" s="667"/>
      <c r="LYK31" s="667"/>
      <c r="LYL31" s="667"/>
      <c r="LYM31" s="667"/>
      <c r="LYN31" s="667"/>
      <c r="LYO31" s="667" t="s">
        <v>339</v>
      </c>
      <c r="LYP31" s="667"/>
      <c r="LYQ31" s="667"/>
      <c r="LYR31" s="667"/>
      <c r="LYS31" s="667"/>
      <c r="LYT31" s="667"/>
      <c r="LYU31" s="667"/>
      <c r="LYV31" s="667"/>
      <c r="LYW31" s="667" t="s">
        <v>339</v>
      </c>
      <c r="LYX31" s="667"/>
      <c r="LYY31" s="667"/>
      <c r="LYZ31" s="667"/>
      <c r="LZA31" s="667"/>
      <c r="LZB31" s="667"/>
      <c r="LZC31" s="667"/>
      <c r="LZD31" s="667"/>
      <c r="LZE31" s="667" t="s">
        <v>339</v>
      </c>
      <c r="LZF31" s="667"/>
      <c r="LZG31" s="667"/>
      <c r="LZH31" s="667"/>
      <c r="LZI31" s="667"/>
      <c r="LZJ31" s="667"/>
      <c r="LZK31" s="667"/>
      <c r="LZL31" s="667"/>
      <c r="LZM31" s="667" t="s">
        <v>339</v>
      </c>
      <c r="LZN31" s="667"/>
      <c r="LZO31" s="667"/>
      <c r="LZP31" s="667"/>
      <c r="LZQ31" s="667"/>
      <c r="LZR31" s="667"/>
      <c r="LZS31" s="667"/>
      <c r="LZT31" s="667"/>
      <c r="LZU31" s="667" t="s">
        <v>339</v>
      </c>
      <c r="LZV31" s="667"/>
      <c r="LZW31" s="667"/>
      <c r="LZX31" s="667"/>
      <c r="LZY31" s="667"/>
      <c r="LZZ31" s="667"/>
      <c r="MAA31" s="667"/>
      <c r="MAB31" s="667"/>
      <c r="MAC31" s="667" t="s">
        <v>339</v>
      </c>
      <c r="MAD31" s="667"/>
      <c r="MAE31" s="667"/>
      <c r="MAF31" s="667"/>
      <c r="MAG31" s="667"/>
      <c r="MAH31" s="667"/>
      <c r="MAI31" s="667"/>
      <c r="MAJ31" s="667"/>
      <c r="MAK31" s="667" t="s">
        <v>339</v>
      </c>
      <c r="MAL31" s="667"/>
      <c r="MAM31" s="667"/>
      <c r="MAN31" s="667"/>
      <c r="MAO31" s="667"/>
      <c r="MAP31" s="667"/>
      <c r="MAQ31" s="667"/>
      <c r="MAR31" s="667"/>
      <c r="MAS31" s="667" t="s">
        <v>339</v>
      </c>
      <c r="MAT31" s="667"/>
      <c r="MAU31" s="667"/>
      <c r="MAV31" s="667"/>
      <c r="MAW31" s="667"/>
      <c r="MAX31" s="667"/>
      <c r="MAY31" s="667"/>
      <c r="MAZ31" s="667"/>
      <c r="MBA31" s="667" t="s">
        <v>339</v>
      </c>
      <c r="MBB31" s="667"/>
      <c r="MBC31" s="667"/>
      <c r="MBD31" s="667"/>
      <c r="MBE31" s="667"/>
      <c r="MBF31" s="667"/>
      <c r="MBG31" s="667"/>
      <c r="MBH31" s="667"/>
      <c r="MBI31" s="667" t="s">
        <v>339</v>
      </c>
      <c r="MBJ31" s="667"/>
      <c r="MBK31" s="667"/>
      <c r="MBL31" s="667"/>
      <c r="MBM31" s="667"/>
      <c r="MBN31" s="667"/>
      <c r="MBO31" s="667"/>
      <c r="MBP31" s="667"/>
      <c r="MBQ31" s="667" t="s">
        <v>339</v>
      </c>
      <c r="MBR31" s="667"/>
      <c r="MBS31" s="667"/>
      <c r="MBT31" s="667"/>
      <c r="MBU31" s="667"/>
      <c r="MBV31" s="667"/>
      <c r="MBW31" s="667"/>
      <c r="MBX31" s="667"/>
      <c r="MBY31" s="667" t="s">
        <v>339</v>
      </c>
      <c r="MBZ31" s="667"/>
      <c r="MCA31" s="667"/>
      <c r="MCB31" s="667"/>
      <c r="MCC31" s="667"/>
      <c r="MCD31" s="667"/>
      <c r="MCE31" s="667"/>
      <c r="MCF31" s="667"/>
      <c r="MCG31" s="667" t="s">
        <v>339</v>
      </c>
      <c r="MCH31" s="667"/>
      <c r="MCI31" s="667"/>
      <c r="MCJ31" s="667"/>
      <c r="MCK31" s="667"/>
      <c r="MCL31" s="667"/>
      <c r="MCM31" s="667"/>
      <c r="MCN31" s="667"/>
      <c r="MCO31" s="667" t="s">
        <v>339</v>
      </c>
      <c r="MCP31" s="667"/>
      <c r="MCQ31" s="667"/>
      <c r="MCR31" s="667"/>
      <c r="MCS31" s="667"/>
      <c r="MCT31" s="667"/>
      <c r="MCU31" s="667"/>
      <c r="MCV31" s="667"/>
      <c r="MCW31" s="667" t="s">
        <v>339</v>
      </c>
      <c r="MCX31" s="667"/>
      <c r="MCY31" s="667"/>
      <c r="MCZ31" s="667"/>
      <c r="MDA31" s="667"/>
      <c r="MDB31" s="667"/>
      <c r="MDC31" s="667"/>
      <c r="MDD31" s="667"/>
      <c r="MDE31" s="667" t="s">
        <v>339</v>
      </c>
      <c r="MDF31" s="667"/>
      <c r="MDG31" s="667"/>
      <c r="MDH31" s="667"/>
      <c r="MDI31" s="667"/>
      <c r="MDJ31" s="667"/>
      <c r="MDK31" s="667"/>
      <c r="MDL31" s="667"/>
      <c r="MDM31" s="667" t="s">
        <v>339</v>
      </c>
      <c r="MDN31" s="667"/>
      <c r="MDO31" s="667"/>
      <c r="MDP31" s="667"/>
      <c r="MDQ31" s="667"/>
      <c r="MDR31" s="667"/>
      <c r="MDS31" s="667"/>
      <c r="MDT31" s="667"/>
      <c r="MDU31" s="667" t="s">
        <v>339</v>
      </c>
      <c r="MDV31" s="667"/>
      <c r="MDW31" s="667"/>
      <c r="MDX31" s="667"/>
      <c r="MDY31" s="667"/>
      <c r="MDZ31" s="667"/>
      <c r="MEA31" s="667"/>
      <c r="MEB31" s="667"/>
      <c r="MEC31" s="667" t="s">
        <v>339</v>
      </c>
      <c r="MED31" s="667"/>
      <c r="MEE31" s="667"/>
      <c r="MEF31" s="667"/>
      <c r="MEG31" s="667"/>
      <c r="MEH31" s="667"/>
      <c r="MEI31" s="667"/>
      <c r="MEJ31" s="667"/>
      <c r="MEK31" s="667" t="s">
        <v>339</v>
      </c>
      <c r="MEL31" s="667"/>
      <c r="MEM31" s="667"/>
      <c r="MEN31" s="667"/>
      <c r="MEO31" s="667"/>
      <c r="MEP31" s="667"/>
      <c r="MEQ31" s="667"/>
      <c r="MER31" s="667"/>
      <c r="MES31" s="667" t="s">
        <v>339</v>
      </c>
      <c r="MET31" s="667"/>
      <c r="MEU31" s="667"/>
      <c r="MEV31" s="667"/>
      <c r="MEW31" s="667"/>
      <c r="MEX31" s="667"/>
      <c r="MEY31" s="667"/>
      <c r="MEZ31" s="667"/>
      <c r="MFA31" s="667" t="s">
        <v>339</v>
      </c>
      <c r="MFB31" s="667"/>
      <c r="MFC31" s="667"/>
      <c r="MFD31" s="667"/>
      <c r="MFE31" s="667"/>
      <c r="MFF31" s="667"/>
      <c r="MFG31" s="667"/>
      <c r="MFH31" s="667"/>
      <c r="MFI31" s="667" t="s">
        <v>339</v>
      </c>
      <c r="MFJ31" s="667"/>
      <c r="MFK31" s="667"/>
      <c r="MFL31" s="667"/>
      <c r="MFM31" s="667"/>
      <c r="MFN31" s="667"/>
      <c r="MFO31" s="667"/>
      <c r="MFP31" s="667"/>
      <c r="MFQ31" s="667" t="s">
        <v>339</v>
      </c>
      <c r="MFR31" s="667"/>
      <c r="MFS31" s="667"/>
      <c r="MFT31" s="667"/>
      <c r="MFU31" s="667"/>
      <c r="MFV31" s="667"/>
      <c r="MFW31" s="667"/>
      <c r="MFX31" s="667"/>
      <c r="MFY31" s="667" t="s">
        <v>339</v>
      </c>
      <c r="MFZ31" s="667"/>
      <c r="MGA31" s="667"/>
      <c r="MGB31" s="667"/>
      <c r="MGC31" s="667"/>
      <c r="MGD31" s="667"/>
      <c r="MGE31" s="667"/>
      <c r="MGF31" s="667"/>
      <c r="MGG31" s="667" t="s">
        <v>339</v>
      </c>
      <c r="MGH31" s="667"/>
      <c r="MGI31" s="667"/>
      <c r="MGJ31" s="667"/>
      <c r="MGK31" s="667"/>
      <c r="MGL31" s="667"/>
      <c r="MGM31" s="667"/>
      <c r="MGN31" s="667"/>
      <c r="MGO31" s="667" t="s">
        <v>339</v>
      </c>
      <c r="MGP31" s="667"/>
      <c r="MGQ31" s="667"/>
      <c r="MGR31" s="667"/>
      <c r="MGS31" s="667"/>
      <c r="MGT31" s="667"/>
      <c r="MGU31" s="667"/>
      <c r="MGV31" s="667"/>
      <c r="MGW31" s="667" t="s">
        <v>339</v>
      </c>
      <c r="MGX31" s="667"/>
      <c r="MGY31" s="667"/>
      <c r="MGZ31" s="667"/>
      <c r="MHA31" s="667"/>
      <c r="MHB31" s="667"/>
      <c r="MHC31" s="667"/>
      <c r="MHD31" s="667"/>
      <c r="MHE31" s="667" t="s">
        <v>339</v>
      </c>
      <c r="MHF31" s="667"/>
      <c r="MHG31" s="667"/>
      <c r="MHH31" s="667"/>
      <c r="MHI31" s="667"/>
      <c r="MHJ31" s="667"/>
      <c r="MHK31" s="667"/>
      <c r="MHL31" s="667"/>
      <c r="MHM31" s="667" t="s">
        <v>339</v>
      </c>
      <c r="MHN31" s="667"/>
      <c r="MHO31" s="667"/>
      <c r="MHP31" s="667"/>
      <c r="MHQ31" s="667"/>
      <c r="MHR31" s="667"/>
      <c r="MHS31" s="667"/>
      <c r="MHT31" s="667"/>
      <c r="MHU31" s="667" t="s">
        <v>339</v>
      </c>
      <c r="MHV31" s="667"/>
      <c r="MHW31" s="667"/>
      <c r="MHX31" s="667"/>
      <c r="MHY31" s="667"/>
      <c r="MHZ31" s="667"/>
      <c r="MIA31" s="667"/>
      <c r="MIB31" s="667"/>
      <c r="MIC31" s="667" t="s">
        <v>339</v>
      </c>
      <c r="MID31" s="667"/>
      <c r="MIE31" s="667"/>
      <c r="MIF31" s="667"/>
      <c r="MIG31" s="667"/>
      <c r="MIH31" s="667"/>
      <c r="MII31" s="667"/>
      <c r="MIJ31" s="667"/>
      <c r="MIK31" s="667" t="s">
        <v>339</v>
      </c>
      <c r="MIL31" s="667"/>
      <c r="MIM31" s="667"/>
      <c r="MIN31" s="667"/>
      <c r="MIO31" s="667"/>
      <c r="MIP31" s="667"/>
      <c r="MIQ31" s="667"/>
      <c r="MIR31" s="667"/>
      <c r="MIS31" s="667" t="s">
        <v>339</v>
      </c>
      <c r="MIT31" s="667"/>
      <c r="MIU31" s="667"/>
      <c r="MIV31" s="667"/>
      <c r="MIW31" s="667"/>
      <c r="MIX31" s="667"/>
      <c r="MIY31" s="667"/>
      <c r="MIZ31" s="667"/>
      <c r="MJA31" s="667" t="s">
        <v>339</v>
      </c>
      <c r="MJB31" s="667"/>
      <c r="MJC31" s="667"/>
      <c r="MJD31" s="667"/>
      <c r="MJE31" s="667"/>
      <c r="MJF31" s="667"/>
      <c r="MJG31" s="667"/>
      <c r="MJH31" s="667"/>
      <c r="MJI31" s="667" t="s">
        <v>339</v>
      </c>
      <c r="MJJ31" s="667"/>
      <c r="MJK31" s="667"/>
      <c r="MJL31" s="667"/>
      <c r="MJM31" s="667"/>
      <c r="MJN31" s="667"/>
      <c r="MJO31" s="667"/>
      <c r="MJP31" s="667"/>
      <c r="MJQ31" s="667" t="s">
        <v>339</v>
      </c>
      <c r="MJR31" s="667"/>
      <c r="MJS31" s="667"/>
      <c r="MJT31" s="667"/>
      <c r="MJU31" s="667"/>
      <c r="MJV31" s="667"/>
      <c r="MJW31" s="667"/>
      <c r="MJX31" s="667"/>
      <c r="MJY31" s="667" t="s">
        <v>339</v>
      </c>
      <c r="MJZ31" s="667"/>
      <c r="MKA31" s="667"/>
      <c r="MKB31" s="667"/>
      <c r="MKC31" s="667"/>
      <c r="MKD31" s="667"/>
      <c r="MKE31" s="667"/>
      <c r="MKF31" s="667"/>
      <c r="MKG31" s="667" t="s">
        <v>339</v>
      </c>
      <c r="MKH31" s="667"/>
      <c r="MKI31" s="667"/>
      <c r="MKJ31" s="667"/>
      <c r="MKK31" s="667"/>
      <c r="MKL31" s="667"/>
      <c r="MKM31" s="667"/>
      <c r="MKN31" s="667"/>
      <c r="MKO31" s="667" t="s">
        <v>339</v>
      </c>
      <c r="MKP31" s="667"/>
      <c r="MKQ31" s="667"/>
      <c r="MKR31" s="667"/>
      <c r="MKS31" s="667"/>
      <c r="MKT31" s="667"/>
      <c r="MKU31" s="667"/>
      <c r="MKV31" s="667"/>
      <c r="MKW31" s="667" t="s">
        <v>339</v>
      </c>
      <c r="MKX31" s="667"/>
      <c r="MKY31" s="667"/>
      <c r="MKZ31" s="667"/>
      <c r="MLA31" s="667"/>
      <c r="MLB31" s="667"/>
      <c r="MLC31" s="667"/>
      <c r="MLD31" s="667"/>
      <c r="MLE31" s="667" t="s">
        <v>339</v>
      </c>
      <c r="MLF31" s="667"/>
      <c r="MLG31" s="667"/>
      <c r="MLH31" s="667"/>
      <c r="MLI31" s="667"/>
      <c r="MLJ31" s="667"/>
      <c r="MLK31" s="667"/>
      <c r="MLL31" s="667"/>
      <c r="MLM31" s="667" t="s">
        <v>339</v>
      </c>
      <c r="MLN31" s="667"/>
      <c r="MLO31" s="667"/>
      <c r="MLP31" s="667"/>
      <c r="MLQ31" s="667"/>
      <c r="MLR31" s="667"/>
      <c r="MLS31" s="667"/>
      <c r="MLT31" s="667"/>
      <c r="MLU31" s="667" t="s">
        <v>339</v>
      </c>
      <c r="MLV31" s="667"/>
      <c r="MLW31" s="667"/>
      <c r="MLX31" s="667"/>
      <c r="MLY31" s="667"/>
      <c r="MLZ31" s="667"/>
      <c r="MMA31" s="667"/>
      <c r="MMB31" s="667"/>
      <c r="MMC31" s="667" t="s">
        <v>339</v>
      </c>
      <c r="MMD31" s="667"/>
      <c r="MME31" s="667"/>
      <c r="MMF31" s="667"/>
      <c r="MMG31" s="667"/>
      <c r="MMH31" s="667"/>
      <c r="MMI31" s="667"/>
      <c r="MMJ31" s="667"/>
      <c r="MMK31" s="667" t="s">
        <v>339</v>
      </c>
      <c r="MML31" s="667"/>
      <c r="MMM31" s="667"/>
      <c r="MMN31" s="667"/>
      <c r="MMO31" s="667"/>
      <c r="MMP31" s="667"/>
      <c r="MMQ31" s="667"/>
      <c r="MMR31" s="667"/>
      <c r="MMS31" s="667" t="s">
        <v>339</v>
      </c>
      <c r="MMT31" s="667"/>
      <c r="MMU31" s="667"/>
      <c r="MMV31" s="667"/>
      <c r="MMW31" s="667"/>
      <c r="MMX31" s="667"/>
      <c r="MMY31" s="667"/>
      <c r="MMZ31" s="667"/>
      <c r="MNA31" s="667" t="s">
        <v>339</v>
      </c>
      <c r="MNB31" s="667"/>
      <c r="MNC31" s="667"/>
      <c r="MND31" s="667"/>
      <c r="MNE31" s="667"/>
      <c r="MNF31" s="667"/>
      <c r="MNG31" s="667"/>
      <c r="MNH31" s="667"/>
      <c r="MNI31" s="667" t="s">
        <v>339</v>
      </c>
      <c r="MNJ31" s="667"/>
      <c r="MNK31" s="667"/>
      <c r="MNL31" s="667"/>
      <c r="MNM31" s="667"/>
      <c r="MNN31" s="667"/>
      <c r="MNO31" s="667"/>
      <c r="MNP31" s="667"/>
      <c r="MNQ31" s="667" t="s">
        <v>339</v>
      </c>
      <c r="MNR31" s="667"/>
      <c r="MNS31" s="667"/>
      <c r="MNT31" s="667"/>
      <c r="MNU31" s="667"/>
      <c r="MNV31" s="667"/>
      <c r="MNW31" s="667"/>
      <c r="MNX31" s="667"/>
      <c r="MNY31" s="667" t="s">
        <v>339</v>
      </c>
      <c r="MNZ31" s="667"/>
      <c r="MOA31" s="667"/>
      <c r="MOB31" s="667"/>
      <c r="MOC31" s="667"/>
      <c r="MOD31" s="667"/>
      <c r="MOE31" s="667"/>
      <c r="MOF31" s="667"/>
      <c r="MOG31" s="667" t="s">
        <v>339</v>
      </c>
      <c r="MOH31" s="667"/>
      <c r="MOI31" s="667"/>
      <c r="MOJ31" s="667"/>
      <c r="MOK31" s="667"/>
      <c r="MOL31" s="667"/>
      <c r="MOM31" s="667"/>
      <c r="MON31" s="667"/>
      <c r="MOO31" s="667" t="s">
        <v>339</v>
      </c>
      <c r="MOP31" s="667"/>
      <c r="MOQ31" s="667"/>
      <c r="MOR31" s="667"/>
      <c r="MOS31" s="667"/>
      <c r="MOT31" s="667"/>
      <c r="MOU31" s="667"/>
      <c r="MOV31" s="667"/>
      <c r="MOW31" s="667" t="s">
        <v>339</v>
      </c>
      <c r="MOX31" s="667"/>
      <c r="MOY31" s="667"/>
      <c r="MOZ31" s="667"/>
      <c r="MPA31" s="667"/>
      <c r="MPB31" s="667"/>
      <c r="MPC31" s="667"/>
      <c r="MPD31" s="667"/>
      <c r="MPE31" s="667" t="s">
        <v>339</v>
      </c>
      <c r="MPF31" s="667"/>
      <c r="MPG31" s="667"/>
      <c r="MPH31" s="667"/>
      <c r="MPI31" s="667"/>
      <c r="MPJ31" s="667"/>
      <c r="MPK31" s="667"/>
      <c r="MPL31" s="667"/>
      <c r="MPM31" s="667" t="s">
        <v>339</v>
      </c>
      <c r="MPN31" s="667"/>
      <c r="MPO31" s="667"/>
      <c r="MPP31" s="667"/>
      <c r="MPQ31" s="667"/>
      <c r="MPR31" s="667"/>
      <c r="MPS31" s="667"/>
      <c r="MPT31" s="667"/>
      <c r="MPU31" s="667" t="s">
        <v>339</v>
      </c>
      <c r="MPV31" s="667"/>
      <c r="MPW31" s="667"/>
      <c r="MPX31" s="667"/>
      <c r="MPY31" s="667"/>
      <c r="MPZ31" s="667"/>
      <c r="MQA31" s="667"/>
      <c r="MQB31" s="667"/>
      <c r="MQC31" s="667" t="s">
        <v>339</v>
      </c>
      <c r="MQD31" s="667"/>
      <c r="MQE31" s="667"/>
      <c r="MQF31" s="667"/>
      <c r="MQG31" s="667"/>
      <c r="MQH31" s="667"/>
      <c r="MQI31" s="667"/>
      <c r="MQJ31" s="667"/>
      <c r="MQK31" s="667" t="s">
        <v>339</v>
      </c>
      <c r="MQL31" s="667"/>
      <c r="MQM31" s="667"/>
      <c r="MQN31" s="667"/>
      <c r="MQO31" s="667"/>
      <c r="MQP31" s="667"/>
      <c r="MQQ31" s="667"/>
      <c r="MQR31" s="667"/>
      <c r="MQS31" s="667" t="s">
        <v>339</v>
      </c>
      <c r="MQT31" s="667"/>
      <c r="MQU31" s="667"/>
      <c r="MQV31" s="667"/>
      <c r="MQW31" s="667"/>
      <c r="MQX31" s="667"/>
      <c r="MQY31" s="667"/>
      <c r="MQZ31" s="667"/>
      <c r="MRA31" s="667" t="s">
        <v>339</v>
      </c>
      <c r="MRB31" s="667"/>
      <c r="MRC31" s="667"/>
      <c r="MRD31" s="667"/>
      <c r="MRE31" s="667"/>
      <c r="MRF31" s="667"/>
      <c r="MRG31" s="667"/>
      <c r="MRH31" s="667"/>
      <c r="MRI31" s="667" t="s">
        <v>339</v>
      </c>
      <c r="MRJ31" s="667"/>
      <c r="MRK31" s="667"/>
      <c r="MRL31" s="667"/>
      <c r="MRM31" s="667"/>
      <c r="MRN31" s="667"/>
      <c r="MRO31" s="667"/>
      <c r="MRP31" s="667"/>
      <c r="MRQ31" s="667" t="s">
        <v>339</v>
      </c>
      <c r="MRR31" s="667"/>
      <c r="MRS31" s="667"/>
      <c r="MRT31" s="667"/>
      <c r="MRU31" s="667"/>
      <c r="MRV31" s="667"/>
      <c r="MRW31" s="667"/>
      <c r="MRX31" s="667"/>
      <c r="MRY31" s="667" t="s">
        <v>339</v>
      </c>
      <c r="MRZ31" s="667"/>
      <c r="MSA31" s="667"/>
      <c r="MSB31" s="667"/>
      <c r="MSC31" s="667"/>
      <c r="MSD31" s="667"/>
      <c r="MSE31" s="667"/>
      <c r="MSF31" s="667"/>
      <c r="MSG31" s="667" t="s">
        <v>339</v>
      </c>
      <c r="MSH31" s="667"/>
      <c r="MSI31" s="667"/>
      <c r="MSJ31" s="667"/>
      <c r="MSK31" s="667"/>
      <c r="MSL31" s="667"/>
      <c r="MSM31" s="667"/>
      <c r="MSN31" s="667"/>
      <c r="MSO31" s="667" t="s">
        <v>339</v>
      </c>
      <c r="MSP31" s="667"/>
      <c r="MSQ31" s="667"/>
      <c r="MSR31" s="667"/>
      <c r="MSS31" s="667"/>
      <c r="MST31" s="667"/>
      <c r="MSU31" s="667"/>
      <c r="MSV31" s="667"/>
      <c r="MSW31" s="667" t="s">
        <v>339</v>
      </c>
      <c r="MSX31" s="667"/>
      <c r="MSY31" s="667"/>
      <c r="MSZ31" s="667"/>
      <c r="MTA31" s="667"/>
      <c r="MTB31" s="667"/>
      <c r="MTC31" s="667"/>
      <c r="MTD31" s="667"/>
      <c r="MTE31" s="667" t="s">
        <v>339</v>
      </c>
      <c r="MTF31" s="667"/>
      <c r="MTG31" s="667"/>
      <c r="MTH31" s="667"/>
      <c r="MTI31" s="667"/>
      <c r="MTJ31" s="667"/>
      <c r="MTK31" s="667"/>
      <c r="MTL31" s="667"/>
      <c r="MTM31" s="667" t="s">
        <v>339</v>
      </c>
      <c r="MTN31" s="667"/>
      <c r="MTO31" s="667"/>
      <c r="MTP31" s="667"/>
      <c r="MTQ31" s="667"/>
      <c r="MTR31" s="667"/>
      <c r="MTS31" s="667"/>
      <c r="MTT31" s="667"/>
      <c r="MTU31" s="667" t="s">
        <v>339</v>
      </c>
      <c r="MTV31" s="667"/>
      <c r="MTW31" s="667"/>
      <c r="MTX31" s="667"/>
      <c r="MTY31" s="667"/>
      <c r="MTZ31" s="667"/>
      <c r="MUA31" s="667"/>
      <c r="MUB31" s="667"/>
      <c r="MUC31" s="667" t="s">
        <v>339</v>
      </c>
      <c r="MUD31" s="667"/>
      <c r="MUE31" s="667"/>
      <c r="MUF31" s="667"/>
      <c r="MUG31" s="667"/>
      <c r="MUH31" s="667"/>
      <c r="MUI31" s="667"/>
      <c r="MUJ31" s="667"/>
      <c r="MUK31" s="667" t="s">
        <v>339</v>
      </c>
      <c r="MUL31" s="667"/>
      <c r="MUM31" s="667"/>
      <c r="MUN31" s="667"/>
      <c r="MUO31" s="667"/>
      <c r="MUP31" s="667"/>
      <c r="MUQ31" s="667"/>
      <c r="MUR31" s="667"/>
      <c r="MUS31" s="667" t="s">
        <v>339</v>
      </c>
      <c r="MUT31" s="667"/>
      <c r="MUU31" s="667"/>
      <c r="MUV31" s="667"/>
      <c r="MUW31" s="667"/>
      <c r="MUX31" s="667"/>
      <c r="MUY31" s="667"/>
      <c r="MUZ31" s="667"/>
      <c r="MVA31" s="667" t="s">
        <v>339</v>
      </c>
      <c r="MVB31" s="667"/>
      <c r="MVC31" s="667"/>
      <c r="MVD31" s="667"/>
      <c r="MVE31" s="667"/>
      <c r="MVF31" s="667"/>
      <c r="MVG31" s="667"/>
      <c r="MVH31" s="667"/>
      <c r="MVI31" s="667" t="s">
        <v>339</v>
      </c>
      <c r="MVJ31" s="667"/>
      <c r="MVK31" s="667"/>
      <c r="MVL31" s="667"/>
      <c r="MVM31" s="667"/>
      <c r="MVN31" s="667"/>
      <c r="MVO31" s="667"/>
      <c r="MVP31" s="667"/>
      <c r="MVQ31" s="667" t="s">
        <v>339</v>
      </c>
      <c r="MVR31" s="667"/>
      <c r="MVS31" s="667"/>
      <c r="MVT31" s="667"/>
      <c r="MVU31" s="667"/>
      <c r="MVV31" s="667"/>
      <c r="MVW31" s="667"/>
      <c r="MVX31" s="667"/>
      <c r="MVY31" s="667" t="s">
        <v>339</v>
      </c>
      <c r="MVZ31" s="667"/>
      <c r="MWA31" s="667"/>
      <c r="MWB31" s="667"/>
      <c r="MWC31" s="667"/>
      <c r="MWD31" s="667"/>
      <c r="MWE31" s="667"/>
      <c r="MWF31" s="667"/>
      <c r="MWG31" s="667" t="s">
        <v>339</v>
      </c>
      <c r="MWH31" s="667"/>
      <c r="MWI31" s="667"/>
      <c r="MWJ31" s="667"/>
      <c r="MWK31" s="667"/>
      <c r="MWL31" s="667"/>
      <c r="MWM31" s="667"/>
      <c r="MWN31" s="667"/>
      <c r="MWO31" s="667" t="s">
        <v>339</v>
      </c>
      <c r="MWP31" s="667"/>
      <c r="MWQ31" s="667"/>
      <c r="MWR31" s="667"/>
      <c r="MWS31" s="667"/>
      <c r="MWT31" s="667"/>
      <c r="MWU31" s="667"/>
      <c r="MWV31" s="667"/>
      <c r="MWW31" s="667" t="s">
        <v>339</v>
      </c>
      <c r="MWX31" s="667"/>
      <c r="MWY31" s="667"/>
      <c r="MWZ31" s="667"/>
      <c r="MXA31" s="667"/>
      <c r="MXB31" s="667"/>
      <c r="MXC31" s="667"/>
      <c r="MXD31" s="667"/>
      <c r="MXE31" s="667" t="s">
        <v>339</v>
      </c>
      <c r="MXF31" s="667"/>
      <c r="MXG31" s="667"/>
      <c r="MXH31" s="667"/>
      <c r="MXI31" s="667"/>
      <c r="MXJ31" s="667"/>
      <c r="MXK31" s="667"/>
      <c r="MXL31" s="667"/>
      <c r="MXM31" s="667" t="s">
        <v>339</v>
      </c>
      <c r="MXN31" s="667"/>
      <c r="MXO31" s="667"/>
      <c r="MXP31" s="667"/>
      <c r="MXQ31" s="667"/>
      <c r="MXR31" s="667"/>
      <c r="MXS31" s="667"/>
      <c r="MXT31" s="667"/>
      <c r="MXU31" s="667" t="s">
        <v>339</v>
      </c>
      <c r="MXV31" s="667"/>
      <c r="MXW31" s="667"/>
      <c r="MXX31" s="667"/>
      <c r="MXY31" s="667"/>
      <c r="MXZ31" s="667"/>
      <c r="MYA31" s="667"/>
      <c r="MYB31" s="667"/>
      <c r="MYC31" s="667" t="s">
        <v>339</v>
      </c>
      <c r="MYD31" s="667"/>
      <c r="MYE31" s="667"/>
      <c r="MYF31" s="667"/>
      <c r="MYG31" s="667"/>
      <c r="MYH31" s="667"/>
      <c r="MYI31" s="667"/>
      <c r="MYJ31" s="667"/>
      <c r="MYK31" s="667" t="s">
        <v>339</v>
      </c>
      <c r="MYL31" s="667"/>
      <c r="MYM31" s="667"/>
      <c r="MYN31" s="667"/>
      <c r="MYO31" s="667"/>
      <c r="MYP31" s="667"/>
      <c r="MYQ31" s="667"/>
      <c r="MYR31" s="667"/>
      <c r="MYS31" s="667" t="s">
        <v>339</v>
      </c>
      <c r="MYT31" s="667"/>
      <c r="MYU31" s="667"/>
      <c r="MYV31" s="667"/>
      <c r="MYW31" s="667"/>
      <c r="MYX31" s="667"/>
      <c r="MYY31" s="667"/>
      <c r="MYZ31" s="667"/>
      <c r="MZA31" s="667" t="s">
        <v>339</v>
      </c>
      <c r="MZB31" s="667"/>
      <c r="MZC31" s="667"/>
      <c r="MZD31" s="667"/>
      <c r="MZE31" s="667"/>
      <c r="MZF31" s="667"/>
      <c r="MZG31" s="667"/>
      <c r="MZH31" s="667"/>
      <c r="MZI31" s="667" t="s">
        <v>339</v>
      </c>
      <c r="MZJ31" s="667"/>
      <c r="MZK31" s="667"/>
      <c r="MZL31" s="667"/>
      <c r="MZM31" s="667"/>
      <c r="MZN31" s="667"/>
      <c r="MZO31" s="667"/>
      <c r="MZP31" s="667"/>
      <c r="MZQ31" s="667" t="s">
        <v>339</v>
      </c>
      <c r="MZR31" s="667"/>
      <c r="MZS31" s="667"/>
      <c r="MZT31" s="667"/>
      <c r="MZU31" s="667"/>
      <c r="MZV31" s="667"/>
      <c r="MZW31" s="667"/>
      <c r="MZX31" s="667"/>
      <c r="MZY31" s="667" t="s">
        <v>339</v>
      </c>
      <c r="MZZ31" s="667"/>
      <c r="NAA31" s="667"/>
      <c r="NAB31" s="667"/>
      <c r="NAC31" s="667"/>
      <c r="NAD31" s="667"/>
      <c r="NAE31" s="667"/>
      <c r="NAF31" s="667"/>
      <c r="NAG31" s="667" t="s">
        <v>339</v>
      </c>
      <c r="NAH31" s="667"/>
      <c r="NAI31" s="667"/>
      <c r="NAJ31" s="667"/>
      <c r="NAK31" s="667"/>
      <c r="NAL31" s="667"/>
      <c r="NAM31" s="667"/>
      <c r="NAN31" s="667"/>
      <c r="NAO31" s="667" t="s">
        <v>339</v>
      </c>
      <c r="NAP31" s="667"/>
      <c r="NAQ31" s="667"/>
      <c r="NAR31" s="667"/>
      <c r="NAS31" s="667"/>
      <c r="NAT31" s="667"/>
      <c r="NAU31" s="667"/>
      <c r="NAV31" s="667"/>
      <c r="NAW31" s="667" t="s">
        <v>339</v>
      </c>
      <c r="NAX31" s="667"/>
      <c r="NAY31" s="667"/>
      <c r="NAZ31" s="667"/>
      <c r="NBA31" s="667"/>
      <c r="NBB31" s="667"/>
      <c r="NBC31" s="667"/>
      <c r="NBD31" s="667"/>
      <c r="NBE31" s="667" t="s">
        <v>339</v>
      </c>
      <c r="NBF31" s="667"/>
      <c r="NBG31" s="667"/>
      <c r="NBH31" s="667"/>
      <c r="NBI31" s="667"/>
      <c r="NBJ31" s="667"/>
      <c r="NBK31" s="667"/>
      <c r="NBL31" s="667"/>
      <c r="NBM31" s="667" t="s">
        <v>339</v>
      </c>
      <c r="NBN31" s="667"/>
      <c r="NBO31" s="667"/>
      <c r="NBP31" s="667"/>
      <c r="NBQ31" s="667"/>
      <c r="NBR31" s="667"/>
      <c r="NBS31" s="667"/>
      <c r="NBT31" s="667"/>
      <c r="NBU31" s="667" t="s">
        <v>339</v>
      </c>
      <c r="NBV31" s="667"/>
      <c r="NBW31" s="667"/>
      <c r="NBX31" s="667"/>
      <c r="NBY31" s="667"/>
      <c r="NBZ31" s="667"/>
      <c r="NCA31" s="667"/>
      <c r="NCB31" s="667"/>
      <c r="NCC31" s="667" t="s">
        <v>339</v>
      </c>
      <c r="NCD31" s="667"/>
      <c r="NCE31" s="667"/>
      <c r="NCF31" s="667"/>
      <c r="NCG31" s="667"/>
      <c r="NCH31" s="667"/>
      <c r="NCI31" s="667"/>
      <c r="NCJ31" s="667"/>
      <c r="NCK31" s="667" t="s">
        <v>339</v>
      </c>
      <c r="NCL31" s="667"/>
      <c r="NCM31" s="667"/>
      <c r="NCN31" s="667"/>
      <c r="NCO31" s="667"/>
      <c r="NCP31" s="667"/>
      <c r="NCQ31" s="667"/>
      <c r="NCR31" s="667"/>
      <c r="NCS31" s="667" t="s">
        <v>339</v>
      </c>
      <c r="NCT31" s="667"/>
      <c r="NCU31" s="667"/>
      <c r="NCV31" s="667"/>
      <c r="NCW31" s="667"/>
      <c r="NCX31" s="667"/>
      <c r="NCY31" s="667"/>
      <c r="NCZ31" s="667"/>
      <c r="NDA31" s="667" t="s">
        <v>339</v>
      </c>
      <c r="NDB31" s="667"/>
      <c r="NDC31" s="667"/>
      <c r="NDD31" s="667"/>
      <c r="NDE31" s="667"/>
      <c r="NDF31" s="667"/>
      <c r="NDG31" s="667"/>
      <c r="NDH31" s="667"/>
      <c r="NDI31" s="667" t="s">
        <v>339</v>
      </c>
      <c r="NDJ31" s="667"/>
      <c r="NDK31" s="667"/>
      <c r="NDL31" s="667"/>
      <c r="NDM31" s="667"/>
      <c r="NDN31" s="667"/>
      <c r="NDO31" s="667"/>
      <c r="NDP31" s="667"/>
      <c r="NDQ31" s="667" t="s">
        <v>339</v>
      </c>
      <c r="NDR31" s="667"/>
      <c r="NDS31" s="667"/>
      <c r="NDT31" s="667"/>
      <c r="NDU31" s="667"/>
      <c r="NDV31" s="667"/>
      <c r="NDW31" s="667"/>
      <c r="NDX31" s="667"/>
      <c r="NDY31" s="667" t="s">
        <v>339</v>
      </c>
      <c r="NDZ31" s="667"/>
      <c r="NEA31" s="667"/>
      <c r="NEB31" s="667"/>
      <c r="NEC31" s="667"/>
      <c r="NED31" s="667"/>
      <c r="NEE31" s="667"/>
      <c r="NEF31" s="667"/>
      <c r="NEG31" s="667" t="s">
        <v>339</v>
      </c>
      <c r="NEH31" s="667"/>
      <c r="NEI31" s="667"/>
      <c r="NEJ31" s="667"/>
      <c r="NEK31" s="667"/>
      <c r="NEL31" s="667"/>
      <c r="NEM31" s="667"/>
      <c r="NEN31" s="667"/>
      <c r="NEO31" s="667" t="s">
        <v>339</v>
      </c>
      <c r="NEP31" s="667"/>
      <c r="NEQ31" s="667"/>
      <c r="NER31" s="667"/>
      <c r="NES31" s="667"/>
      <c r="NET31" s="667"/>
      <c r="NEU31" s="667"/>
      <c r="NEV31" s="667"/>
      <c r="NEW31" s="667" t="s">
        <v>339</v>
      </c>
      <c r="NEX31" s="667"/>
      <c r="NEY31" s="667"/>
      <c r="NEZ31" s="667"/>
      <c r="NFA31" s="667"/>
      <c r="NFB31" s="667"/>
      <c r="NFC31" s="667"/>
      <c r="NFD31" s="667"/>
      <c r="NFE31" s="667" t="s">
        <v>339</v>
      </c>
      <c r="NFF31" s="667"/>
      <c r="NFG31" s="667"/>
      <c r="NFH31" s="667"/>
      <c r="NFI31" s="667"/>
      <c r="NFJ31" s="667"/>
      <c r="NFK31" s="667"/>
      <c r="NFL31" s="667"/>
      <c r="NFM31" s="667" t="s">
        <v>339</v>
      </c>
      <c r="NFN31" s="667"/>
      <c r="NFO31" s="667"/>
      <c r="NFP31" s="667"/>
      <c r="NFQ31" s="667"/>
      <c r="NFR31" s="667"/>
      <c r="NFS31" s="667"/>
      <c r="NFT31" s="667"/>
      <c r="NFU31" s="667" t="s">
        <v>339</v>
      </c>
      <c r="NFV31" s="667"/>
      <c r="NFW31" s="667"/>
      <c r="NFX31" s="667"/>
      <c r="NFY31" s="667"/>
      <c r="NFZ31" s="667"/>
      <c r="NGA31" s="667"/>
      <c r="NGB31" s="667"/>
      <c r="NGC31" s="667" t="s">
        <v>339</v>
      </c>
      <c r="NGD31" s="667"/>
      <c r="NGE31" s="667"/>
      <c r="NGF31" s="667"/>
      <c r="NGG31" s="667"/>
      <c r="NGH31" s="667"/>
      <c r="NGI31" s="667"/>
      <c r="NGJ31" s="667"/>
      <c r="NGK31" s="667" t="s">
        <v>339</v>
      </c>
      <c r="NGL31" s="667"/>
      <c r="NGM31" s="667"/>
      <c r="NGN31" s="667"/>
      <c r="NGO31" s="667"/>
      <c r="NGP31" s="667"/>
      <c r="NGQ31" s="667"/>
      <c r="NGR31" s="667"/>
      <c r="NGS31" s="667" t="s">
        <v>339</v>
      </c>
      <c r="NGT31" s="667"/>
      <c r="NGU31" s="667"/>
      <c r="NGV31" s="667"/>
      <c r="NGW31" s="667"/>
      <c r="NGX31" s="667"/>
      <c r="NGY31" s="667"/>
      <c r="NGZ31" s="667"/>
      <c r="NHA31" s="667" t="s">
        <v>339</v>
      </c>
      <c r="NHB31" s="667"/>
      <c r="NHC31" s="667"/>
      <c r="NHD31" s="667"/>
      <c r="NHE31" s="667"/>
      <c r="NHF31" s="667"/>
      <c r="NHG31" s="667"/>
      <c r="NHH31" s="667"/>
      <c r="NHI31" s="667" t="s">
        <v>339</v>
      </c>
      <c r="NHJ31" s="667"/>
      <c r="NHK31" s="667"/>
      <c r="NHL31" s="667"/>
      <c r="NHM31" s="667"/>
      <c r="NHN31" s="667"/>
      <c r="NHO31" s="667"/>
      <c r="NHP31" s="667"/>
      <c r="NHQ31" s="667" t="s">
        <v>339</v>
      </c>
      <c r="NHR31" s="667"/>
      <c r="NHS31" s="667"/>
      <c r="NHT31" s="667"/>
      <c r="NHU31" s="667"/>
      <c r="NHV31" s="667"/>
      <c r="NHW31" s="667"/>
      <c r="NHX31" s="667"/>
      <c r="NHY31" s="667" t="s">
        <v>339</v>
      </c>
      <c r="NHZ31" s="667"/>
      <c r="NIA31" s="667"/>
      <c r="NIB31" s="667"/>
      <c r="NIC31" s="667"/>
      <c r="NID31" s="667"/>
      <c r="NIE31" s="667"/>
      <c r="NIF31" s="667"/>
      <c r="NIG31" s="667" t="s">
        <v>339</v>
      </c>
      <c r="NIH31" s="667"/>
      <c r="NII31" s="667"/>
      <c r="NIJ31" s="667"/>
      <c r="NIK31" s="667"/>
      <c r="NIL31" s="667"/>
      <c r="NIM31" s="667"/>
      <c r="NIN31" s="667"/>
      <c r="NIO31" s="667" t="s">
        <v>339</v>
      </c>
      <c r="NIP31" s="667"/>
      <c r="NIQ31" s="667"/>
      <c r="NIR31" s="667"/>
      <c r="NIS31" s="667"/>
      <c r="NIT31" s="667"/>
      <c r="NIU31" s="667"/>
      <c r="NIV31" s="667"/>
      <c r="NIW31" s="667" t="s">
        <v>339</v>
      </c>
      <c r="NIX31" s="667"/>
      <c r="NIY31" s="667"/>
      <c r="NIZ31" s="667"/>
      <c r="NJA31" s="667"/>
      <c r="NJB31" s="667"/>
      <c r="NJC31" s="667"/>
      <c r="NJD31" s="667"/>
      <c r="NJE31" s="667" t="s">
        <v>339</v>
      </c>
      <c r="NJF31" s="667"/>
      <c r="NJG31" s="667"/>
      <c r="NJH31" s="667"/>
      <c r="NJI31" s="667"/>
      <c r="NJJ31" s="667"/>
      <c r="NJK31" s="667"/>
      <c r="NJL31" s="667"/>
      <c r="NJM31" s="667" t="s">
        <v>339</v>
      </c>
      <c r="NJN31" s="667"/>
      <c r="NJO31" s="667"/>
      <c r="NJP31" s="667"/>
      <c r="NJQ31" s="667"/>
      <c r="NJR31" s="667"/>
      <c r="NJS31" s="667"/>
      <c r="NJT31" s="667"/>
      <c r="NJU31" s="667" t="s">
        <v>339</v>
      </c>
      <c r="NJV31" s="667"/>
      <c r="NJW31" s="667"/>
      <c r="NJX31" s="667"/>
      <c r="NJY31" s="667"/>
      <c r="NJZ31" s="667"/>
      <c r="NKA31" s="667"/>
      <c r="NKB31" s="667"/>
      <c r="NKC31" s="667" t="s">
        <v>339</v>
      </c>
      <c r="NKD31" s="667"/>
      <c r="NKE31" s="667"/>
      <c r="NKF31" s="667"/>
      <c r="NKG31" s="667"/>
      <c r="NKH31" s="667"/>
      <c r="NKI31" s="667"/>
      <c r="NKJ31" s="667"/>
      <c r="NKK31" s="667" t="s">
        <v>339</v>
      </c>
      <c r="NKL31" s="667"/>
      <c r="NKM31" s="667"/>
      <c r="NKN31" s="667"/>
      <c r="NKO31" s="667"/>
      <c r="NKP31" s="667"/>
      <c r="NKQ31" s="667"/>
      <c r="NKR31" s="667"/>
      <c r="NKS31" s="667" t="s">
        <v>339</v>
      </c>
      <c r="NKT31" s="667"/>
      <c r="NKU31" s="667"/>
      <c r="NKV31" s="667"/>
      <c r="NKW31" s="667"/>
      <c r="NKX31" s="667"/>
      <c r="NKY31" s="667"/>
      <c r="NKZ31" s="667"/>
      <c r="NLA31" s="667" t="s">
        <v>339</v>
      </c>
      <c r="NLB31" s="667"/>
      <c r="NLC31" s="667"/>
      <c r="NLD31" s="667"/>
      <c r="NLE31" s="667"/>
      <c r="NLF31" s="667"/>
      <c r="NLG31" s="667"/>
      <c r="NLH31" s="667"/>
      <c r="NLI31" s="667" t="s">
        <v>339</v>
      </c>
      <c r="NLJ31" s="667"/>
      <c r="NLK31" s="667"/>
      <c r="NLL31" s="667"/>
      <c r="NLM31" s="667"/>
      <c r="NLN31" s="667"/>
      <c r="NLO31" s="667"/>
      <c r="NLP31" s="667"/>
      <c r="NLQ31" s="667" t="s">
        <v>339</v>
      </c>
      <c r="NLR31" s="667"/>
      <c r="NLS31" s="667"/>
      <c r="NLT31" s="667"/>
      <c r="NLU31" s="667"/>
      <c r="NLV31" s="667"/>
      <c r="NLW31" s="667"/>
      <c r="NLX31" s="667"/>
      <c r="NLY31" s="667" t="s">
        <v>339</v>
      </c>
      <c r="NLZ31" s="667"/>
      <c r="NMA31" s="667"/>
      <c r="NMB31" s="667"/>
      <c r="NMC31" s="667"/>
      <c r="NMD31" s="667"/>
      <c r="NME31" s="667"/>
      <c r="NMF31" s="667"/>
      <c r="NMG31" s="667" t="s">
        <v>339</v>
      </c>
      <c r="NMH31" s="667"/>
      <c r="NMI31" s="667"/>
      <c r="NMJ31" s="667"/>
      <c r="NMK31" s="667"/>
      <c r="NML31" s="667"/>
      <c r="NMM31" s="667"/>
      <c r="NMN31" s="667"/>
      <c r="NMO31" s="667" t="s">
        <v>339</v>
      </c>
      <c r="NMP31" s="667"/>
      <c r="NMQ31" s="667"/>
      <c r="NMR31" s="667"/>
      <c r="NMS31" s="667"/>
      <c r="NMT31" s="667"/>
      <c r="NMU31" s="667"/>
      <c r="NMV31" s="667"/>
      <c r="NMW31" s="667" t="s">
        <v>339</v>
      </c>
      <c r="NMX31" s="667"/>
      <c r="NMY31" s="667"/>
      <c r="NMZ31" s="667"/>
      <c r="NNA31" s="667"/>
      <c r="NNB31" s="667"/>
      <c r="NNC31" s="667"/>
      <c r="NND31" s="667"/>
      <c r="NNE31" s="667" t="s">
        <v>339</v>
      </c>
      <c r="NNF31" s="667"/>
      <c r="NNG31" s="667"/>
      <c r="NNH31" s="667"/>
      <c r="NNI31" s="667"/>
      <c r="NNJ31" s="667"/>
      <c r="NNK31" s="667"/>
      <c r="NNL31" s="667"/>
      <c r="NNM31" s="667" t="s">
        <v>339</v>
      </c>
      <c r="NNN31" s="667"/>
      <c r="NNO31" s="667"/>
      <c r="NNP31" s="667"/>
      <c r="NNQ31" s="667"/>
      <c r="NNR31" s="667"/>
      <c r="NNS31" s="667"/>
      <c r="NNT31" s="667"/>
      <c r="NNU31" s="667" t="s">
        <v>339</v>
      </c>
      <c r="NNV31" s="667"/>
      <c r="NNW31" s="667"/>
      <c r="NNX31" s="667"/>
      <c r="NNY31" s="667"/>
      <c r="NNZ31" s="667"/>
      <c r="NOA31" s="667"/>
      <c r="NOB31" s="667"/>
      <c r="NOC31" s="667" t="s">
        <v>339</v>
      </c>
      <c r="NOD31" s="667"/>
      <c r="NOE31" s="667"/>
      <c r="NOF31" s="667"/>
      <c r="NOG31" s="667"/>
      <c r="NOH31" s="667"/>
      <c r="NOI31" s="667"/>
      <c r="NOJ31" s="667"/>
      <c r="NOK31" s="667" t="s">
        <v>339</v>
      </c>
      <c r="NOL31" s="667"/>
      <c r="NOM31" s="667"/>
      <c r="NON31" s="667"/>
      <c r="NOO31" s="667"/>
      <c r="NOP31" s="667"/>
      <c r="NOQ31" s="667"/>
      <c r="NOR31" s="667"/>
      <c r="NOS31" s="667" t="s">
        <v>339</v>
      </c>
      <c r="NOT31" s="667"/>
      <c r="NOU31" s="667"/>
      <c r="NOV31" s="667"/>
      <c r="NOW31" s="667"/>
      <c r="NOX31" s="667"/>
      <c r="NOY31" s="667"/>
      <c r="NOZ31" s="667"/>
      <c r="NPA31" s="667" t="s">
        <v>339</v>
      </c>
      <c r="NPB31" s="667"/>
      <c r="NPC31" s="667"/>
      <c r="NPD31" s="667"/>
      <c r="NPE31" s="667"/>
      <c r="NPF31" s="667"/>
      <c r="NPG31" s="667"/>
      <c r="NPH31" s="667"/>
      <c r="NPI31" s="667" t="s">
        <v>339</v>
      </c>
      <c r="NPJ31" s="667"/>
      <c r="NPK31" s="667"/>
      <c r="NPL31" s="667"/>
      <c r="NPM31" s="667"/>
      <c r="NPN31" s="667"/>
      <c r="NPO31" s="667"/>
      <c r="NPP31" s="667"/>
      <c r="NPQ31" s="667" t="s">
        <v>339</v>
      </c>
      <c r="NPR31" s="667"/>
      <c r="NPS31" s="667"/>
      <c r="NPT31" s="667"/>
      <c r="NPU31" s="667"/>
      <c r="NPV31" s="667"/>
      <c r="NPW31" s="667"/>
      <c r="NPX31" s="667"/>
      <c r="NPY31" s="667" t="s">
        <v>339</v>
      </c>
      <c r="NPZ31" s="667"/>
      <c r="NQA31" s="667"/>
      <c r="NQB31" s="667"/>
      <c r="NQC31" s="667"/>
      <c r="NQD31" s="667"/>
      <c r="NQE31" s="667"/>
      <c r="NQF31" s="667"/>
      <c r="NQG31" s="667" t="s">
        <v>339</v>
      </c>
      <c r="NQH31" s="667"/>
      <c r="NQI31" s="667"/>
      <c r="NQJ31" s="667"/>
      <c r="NQK31" s="667"/>
      <c r="NQL31" s="667"/>
      <c r="NQM31" s="667"/>
      <c r="NQN31" s="667"/>
      <c r="NQO31" s="667" t="s">
        <v>339</v>
      </c>
      <c r="NQP31" s="667"/>
      <c r="NQQ31" s="667"/>
      <c r="NQR31" s="667"/>
      <c r="NQS31" s="667"/>
      <c r="NQT31" s="667"/>
      <c r="NQU31" s="667"/>
      <c r="NQV31" s="667"/>
      <c r="NQW31" s="667" t="s">
        <v>339</v>
      </c>
      <c r="NQX31" s="667"/>
      <c r="NQY31" s="667"/>
      <c r="NQZ31" s="667"/>
      <c r="NRA31" s="667"/>
      <c r="NRB31" s="667"/>
      <c r="NRC31" s="667"/>
      <c r="NRD31" s="667"/>
      <c r="NRE31" s="667" t="s">
        <v>339</v>
      </c>
      <c r="NRF31" s="667"/>
      <c r="NRG31" s="667"/>
      <c r="NRH31" s="667"/>
      <c r="NRI31" s="667"/>
      <c r="NRJ31" s="667"/>
      <c r="NRK31" s="667"/>
      <c r="NRL31" s="667"/>
      <c r="NRM31" s="667" t="s">
        <v>339</v>
      </c>
      <c r="NRN31" s="667"/>
      <c r="NRO31" s="667"/>
      <c r="NRP31" s="667"/>
      <c r="NRQ31" s="667"/>
      <c r="NRR31" s="667"/>
      <c r="NRS31" s="667"/>
      <c r="NRT31" s="667"/>
      <c r="NRU31" s="667" t="s">
        <v>339</v>
      </c>
      <c r="NRV31" s="667"/>
      <c r="NRW31" s="667"/>
      <c r="NRX31" s="667"/>
      <c r="NRY31" s="667"/>
      <c r="NRZ31" s="667"/>
      <c r="NSA31" s="667"/>
      <c r="NSB31" s="667"/>
      <c r="NSC31" s="667" t="s">
        <v>339</v>
      </c>
      <c r="NSD31" s="667"/>
      <c r="NSE31" s="667"/>
      <c r="NSF31" s="667"/>
      <c r="NSG31" s="667"/>
      <c r="NSH31" s="667"/>
      <c r="NSI31" s="667"/>
      <c r="NSJ31" s="667"/>
      <c r="NSK31" s="667" t="s">
        <v>339</v>
      </c>
      <c r="NSL31" s="667"/>
      <c r="NSM31" s="667"/>
      <c r="NSN31" s="667"/>
      <c r="NSO31" s="667"/>
      <c r="NSP31" s="667"/>
      <c r="NSQ31" s="667"/>
      <c r="NSR31" s="667"/>
      <c r="NSS31" s="667" t="s">
        <v>339</v>
      </c>
      <c r="NST31" s="667"/>
      <c r="NSU31" s="667"/>
      <c r="NSV31" s="667"/>
      <c r="NSW31" s="667"/>
      <c r="NSX31" s="667"/>
      <c r="NSY31" s="667"/>
      <c r="NSZ31" s="667"/>
      <c r="NTA31" s="667" t="s">
        <v>339</v>
      </c>
      <c r="NTB31" s="667"/>
      <c r="NTC31" s="667"/>
      <c r="NTD31" s="667"/>
      <c r="NTE31" s="667"/>
      <c r="NTF31" s="667"/>
      <c r="NTG31" s="667"/>
      <c r="NTH31" s="667"/>
      <c r="NTI31" s="667" t="s">
        <v>339</v>
      </c>
      <c r="NTJ31" s="667"/>
      <c r="NTK31" s="667"/>
      <c r="NTL31" s="667"/>
      <c r="NTM31" s="667"/>
      <c r="NTN31" s="667"/>
      <c r="NTO31" s="667"/>
      <c r="NTP31" s="667"/>
      <c r="NTQ31" s="667" t="s">
        <v>339</v>
      </c>
      <c r="NTR31" s="667"/>
      <c r="NTS31" s="667"/>
      <c r="NTT31" s="667"/>
      <c r="NTU31" s="667"/>
      <c r="NTV31" s="667"/>
      <c r="NTW31" s="667"/>
      <c r="NTX31" s="667"/>
      <c r="NTY31" s="667" t="s">
        <v>339</v>
      </c>
      <c r="NTZ31" s="667"/>
      <c r="NUA31" s="667"/>
      <c r="NUB31" s="667"/>
      <c r="NUC31" s="667"/>
      <c r="NUD31" s="667"/>
      <c r="NUE31" s="667"/>
      <c r="NUF31" s="667"/>
      <c r="NUG31" s="667" t="s">
        <v>339</v>
      </c>
      <c r="NUH31" s="667"/>
      <c r="NUI31" s="667"/>
      <c r="NUJ31" s="667"/>
      <c r="NUK31" s="667"/>
      <c r="NUL31" s="667"/>
      <c r="NUM31" s="667"/>
      <c r="NUN31" s="667"/>
      <c r="NUO31" s="667" t="s">
        <v>339</v>
      </c>
      <c r="NUP31" s="667"/>
      <c r="NUQ31" s="667"/>
      <c r="NUR31" s="667"/>
      <c r="NUS31" s="667"/>
      <c r="NUT31" s="667"/>
      <c r="NUU31" s="667"/>
      <c r="NUV31" s="667"/>
      <c r="NUW31" s="667" t="s">
        <v>339</v>
      </c>
      <c r="NUX31" s="667"/>
      <c r="NUY31" s="667"/>
      <c r="NUZ31" s="667"/>
      <c r="NVA31" s="667"/>
      <c r="NVB31" s="667"/>
      <c r="NVC31" s="667"/>
      <c r="NVD31" s="667"/>
      <c r="NVE31" s="667" t="s">
        <v>339</v>
      </c>
      <c r="NVF31" s="667"/>
      <c r="NVG31" s="667"/>
      <c r="NVH31" s="667"/>
      <c r="NVI31" s="667"/>
      <c r="NVJ31" s="667"/>
      <c r="NVK31" s="667"/>
      <c r="NVL31" s="667"/>
      <c r="NVM31" s="667" t="s">
        <v>339</v>
      </c>
      <c r="NVN31" s="667"/>
      <c r="NVO31" s="667"/>
      <c r="NVP31" s="667"/>
      <c r="NVQ31" s="667"/>
      <c r="NVR31" s="667"/>
      <c r="NVS31" s="667"/>
      <c r="NVT31" s="667"/>
      <c r="NVU31" s="667" t="s">
        <v>339</v>
      </c>
      <c r="NVV31" s="667"/>
      <c r="NVW31" s="667"/>
      <c r="NVX31" s="667"/>
      <c r="NVY31" s="667"/>
      <c r="NVZ31" s="667"/>
      <c r="NWA31" s="667"/>
      <c r="NWB31" s="667"/>
      <c r="NWC31" s="667" t="s">
        <v>339</v>
      </c>
      <c r="NWD31" s="667"/>
      <c r="NWE31" s="667"/>
      <c r="NWF31" s="667"/>
      <c r="NWG31" s="667"/>
      <c r="NWH31" s="667"/>
      <c r="NWI31" s="667"/>
      <c r="NWJ31" s="667"/>
      <c r="NWK31" s="667" t="s">
        <v>339</v>
      </c>
      <c r="NWL31" s="667"/>
      <c r="NWM31" s="667"/>
      <c r="NWN31" s="667"/>
      <c r="NWO31" s="667"/>
      <c r="NWP31" s="667"/>
      <c r="NWQ31" s="667"/>
      <c r="NWR31" s="667"/>
      <c r="NWS31" s="667" t="s">
        <v>339</v>
      </c>
      <c r="NWT31" s="667"/>
      <c r="NWU31" s="667"/>
      <c r="NWV31" s="667"/>
      <c r="NWW31" s="667"/>
      <c r="NWX31" s="667"/>
      <c r="NWY31" s="667"/>
      <c r="NWZ31" s="667"/>
      <c r="NXA31" s="667" t="s">
        <v>339</v>
      </c>
      <c r="NXB31" s="667"/>
      <c r="NXC31" s="667"/>
      <c r="NXD31" s="667"/>
      <c r="NXE31" s="667"/>
      <c r="NXF31" s="667"/>
      <c r="NXG31" s="667"/>
      <c r="NXH31" s="667"/>
      <c r="NXI31" s="667" t="s">
        <v>339</v>
      </c>
      <c r="NXJ31" s="667"/>
      <c r="NXK31" s="667"/>
      <c r="NXL31" s="667"/>
      <c r="NXM31" s="667"/>
      <c r="NXN31" s="667"/>
      <c r="NXO31" s="667"/>
      <c r="NXP31" s="667"/>
      <c r="NXQ31" s="667" t="s">
        <v>339</v>
      </c>
      <c r="NXR31" s="667"/>
      <c r="NXS31" s="667"/>
      <c r="NXT31" s="667"/>
      <c r="NXU31" s="667"/>
      <c r="NXV31" s="667"/>
      <c r="NXW31" s="667"/>
      <c r="NXX31" s="667"/>
      <c r="NXY31" s="667" t="s">
        <v>339</v>
      </c>
      <c r="NXZ31" s="667"/>
      <c r="NYA31" s="667"/>
      <c r="NYB31" s="667"/>
      <c r="NYC31" s="667"/>
      <c r="NYD31" s="667"/>
      <c r="NYE31" s="667"/>
      <c r="NYF31" s="667"/>
      <c r="NYG31" s="667" t="s">
        <v>339</v>
      </c>
      <c r="NYH31" s="667"/>
      <c r="NYI31" s="667"/>
      <c r="NYJ31" s="667"/>
      <c r="NYK31" s="667"/>
      <c r="NYL31" s="667"/>
      <c r="NYM31" s="667"/>
      <c r="NYN31" s="667"/>
      <c r="NYO31" s="667" t="s">
        <v>339</v>
      </c>
      <c r="NYP31" s="667"/>
      <c r="NYQ31" s="667"/>
      <c r="NYR31" s="667"/>
      <c r="NYS31" s="667"/>
      <c r="NYT31" s="667"/>
      <c r="NYU31" s="667"/>
      <c r="NYV31" s="667"/>
      <c r="NYW31" s="667" t="s">
        <v>339</v>
      </c>
      <c r="NYX31" s="667"/>
      <c r="NYY31" s="667"/>
      <c r="NYZ31" s="667"/>
      <c r="NZA31" s="667"/>
      <c r="NZB31" s="667"/>
      <c r="NZC31" s="667"/>
      <c r="NZD31" s="667"/>
      <c r="NZE31" s="667" t="s">
        <v>339</v>
      </c>
      <c r="NZF31" s="667"/>
      <c r="NZG31" s="667"/>
      <c r="NZH31" s="667"/>
      <c r="NZI31" s="667"/>
      <c r="NZJ31" s="667"/>
      <c r="NZK31" s="667"/>
      <c r="NZL31" s="667"/>
      <c r="NZM31" s="667" t="s">
        <v>339</v>
      </c>
      <c r="NZN31" s="667"/>
      <c r="NZO31" s="667"/>
      <c r="NZP31" s="667"/>
      <c r="NZQ31" s="667"/>
      <c r="NZR31" s="667"/>
      <c r="NZS31" s="667"/>
      <c r="NZT31" s="667"/>
      <c r="NZU31" s="667" t="s">
        <v>339</v>
      </c>
      <c r="NZV31" s="667"/>
      <c r="NZW31" s="667"/>
      <c r="NZX31" s="667"/>
      <c r="NZY31" s="667"/>
      <c r="NZZ31" s="667"/>
      <c r="OAA31" s="667"/>
      <c r="OAB31" s="667"/>
      <c r="OAC31" s="667" t="s">
        <v>339</v>
      </c>
      <c r="OAD31" s="667"/>
      <c r="OAE31" s="667"/>
      <c r="OAF31" s="667"/>
      <c r="OAG31" s="667"/>
      <c r="OAH31" s="667"/>
      <c r="OAI31" s="667"/>
      <c r="OAJ31" s="667"/>
      <c r="OAK31" s="667" t="s">
        <v>339</v>
      </c>
      <c r="OAL31" s="667"/>
      <c r="OAM31" s="667"/>
      <c r="OAN31" s="667"/>
      <c r="OAO31" s="667"/>
      <c r="OAP31" s="667"/>
      <c r="OAQ31" s="667"/>
      <c r="OAR31" s="667"/>
      <c r="OAS31" s="667" t="s">
        <v>339</v>
      </c>
      <c r="OAT31" s="667"/>
      <c r="OAU31" s="667"/>
      <c r="OAV31" s="667"/>
      <c r="OAW31" s="667"/>
      <c r="OAX31" s="667"/>
      <c r="OAY31" s="667"/>
      <c r="OAZ31" s="667"/>
      <c r="OBA31" s="667" t="s">
        <v>339</v>
      </c>
      <c r="OBB31" s="667"/>
      <c r="OBC31" s="667"/>
      <c r="OBD31" s="667"/>
      <c r="OBE31" s="667"/>
      <c r="OBF31" s="667"/>
      <c r="OBG31" s="667"/>
      <c r="OBH31" s="667"/>
      <c r="OBI31" s="667" t="s">
        <v>339</v>
      </c>
      <c r="OBJ31" s="667"/>
      <c r="OBK31" s="667"/>
      <c r="OBL31" s="667"/>
      <c r="OBM31" s="667"/>
      <c r="OBN31" s="667"/>
      <c r="OBO31" s="667"/>
      <c r="OBP31" s="667"/>
      <c r="OBQ31" s="667" t="s">
        <v>339</v>
      </c>
      <c r="OBR31" s="667"/>
      <c r="OBS31" s="667"/>
      <c r="OBT31" s="667"/>
      <c r="OBU31" s="667"/>
      <c r="OBV31" s="667"/>
      <c r="OBW31" s="667"/>
      <c r="OBX31" s="667"/>
      <c r="OBY31" s="667" t="s">
        <v>339</v>
      </c>
      <c r="OBZ31" s="667"/>
      <c r="OCA31" s="667"/>
      <c r="OCB31" s="667"/>
      <c r="OCC31" s="667"/>
      <c r="OCD31" s="667"/>
      <c r="OCE31" s="667"/>
      <c r="OCF31" s="667"/>
      <c r="OCG31" s="667" t="s">
        <v>339</v>
      </c>
      <c r="OCH31" s="667"/>
      <c r="OCI31" s="667"/>
      <c r="OCJ31" s="667"/>
      <c r="OCK31" s="667"/>
      <c r="OCL31" s="667"/>
      <c r="OCM31" s="667"/>
      <c r="OCN31" s="667"/>
      <c r="OCO31" s="667" t="s">
        <v>339</v>
      </c>
      <c r="OCP31" s="667"/>
      <c r="OCQ31" s="667"/>
      <c r="OCR31" s="667"/>
      <c r="OCS31" s="667"/>
      <c r="OCT31" s="667"/>
      <c r="OCU31" s="667"/>
      <c r="OCV31" s="667"/>
      <c r="OCW31" s="667" t="s">
        <v>339</v>
      </c>
      <c r="OCX31" s="667"/>
      <c r="OCY31" s="667"/>
      <c r="OCZ31" s="667"/>
      <c r="ODA31" s="667"/>
      <c r="ODB31" s="667"/>
      <c r="ODC31" s="667"/>
      <c r="ODD31" s="667"/>
      <c r="ODE31" s="667" t="s">
        <v>339</v>
      </c>
      <c r="ODF31" s="667"/>
      <c r="ODG31" s="667"/>
      <c r="ODH31" s="667"/>
      <c r="ODI31" s="667"/>
      <c r="ODJ31" s="667"/>
      <c r="ODK31" s="667"/>
      <c r="ODL31" s="667"/>
      <c r="ODM31" s="667" t="s">
        <v>339</v>
      </c>
      <c r="ODN31" s="667"/>
      <c r="ODO31" s="667"/>
      <c r="ODP31" s="667"/>
      <c r="ODQ31" s="667"/>
      <c r="ODR31" s="667"/>
      <c r="ODS31" s="667"/>
      <c r="ODT31" s="667"/>
      <c r="ODU31" s="667" t="s">
        <v>339</v>
      </c>
      <c r="ODV31" s="667"/>
      <c r="ODW31" s="667"/>
      <c r="ODX31" s="667"/>
      <c r="ODY31" s="667"/>
      <c r="ODZ31" s="667"/>
      <c r="OEA31" s="667"/>
      <c r="OEB31" s="667"/>
      <c r="OEC31" s="667" t="s">
        <v>339</v>
      </c>
      <c r="OED31" s="667"/>
      <c r="OEE31" s="667"/>
      <c r="OEF31" s="667"/>
      <c r="OEG31" s="667"/>
      <c r="OEH31" s="667"/>
      <c r="OEI31" s="667"/>
      <c r="OEJ31" s="667"/>
      <c r="OEK31" s="667" t="s">
        <v>339</v>
      </c>
      <c r="OEL31" s="667"/>
      <c r="OEM31" s="667"/>
      <c r="OEN31" s="667"/>
      <c r="OEO31" s="667"/>
      <c r="OEP31" s="667"/>
      <c r="OEQ31" s="667"/>
      <c r="OER31" s="667"/>
      <c r="OES31" s="667" t="s">
        <v>339</v>
      </c>
      <c r="OET31" s="667"/>
      <c r="OEU31" s="667"/>
      <c r="OEV31" s="667"/>
      <c r="OEW31" s="667"/>
      <c r="OEX31" s="667"/>
      <c r="OEY31" s="667"/>
      <c r="OEZ31" s="667"/>
      <c r="OFA31" s="667" t="s">
        <v>339</v>
      </c>
      <c r="OFB31" s="667"/>
      <c r="OFC31" s="667"/>
      <c r="OFD31" s="667"/>
      <c r="OFE31" s="667"/>
      <c r="OFF31" s="667"/>
      <c r="OFG31" s="667"/>
      <c r="OFH31" s="667"/>
      <c r="OFI31" s="667" t="s">
        <v>339</v>
      </c>
      <c r="OFJ31" s="667"/>
      <c r="OFK31" s="667"/>
      <c r="OFL31" s="667"/>
      <c r="OFM31" s="667"/>
      <c r="OFN31" s="667"/>
      <c r="OFO31" s="667"/>
      <c r="OFP31" s="667"/>
      <c r="OFQ31" s="667" t="s">
        <v>339</v>
      </c>
      <c r="OFR31" s="667"/>
      <c r="OFS31" s="667"/>
      <c r="OFT31" s="667"/>
      <c r="OFU31" s="667"/>
      <c r="OFV31" s="667"/>
      <c r="OFW31" s="667"/>
      <c r="OFX31" s="667"/>
      <c r="OFY31" s="667" t="s">
        <v>339</v>
      </c>
      <c r="OFZ31" s="667"/>
      <c r="OGA31" s="667"/>
      <c r="OGB31" s="667"/>
      <c r="OGC31" s="667"/>
      <c r="OGD31" s="667"/>
      <c r="OGE31" s="667"/>
      <c r="OGF31" s="667"/>
      <c r="OGG31" s="667" t="s">
        <v>339</v>
      </c>
      <c r="OGH31" s="667"/>
      <c r="OGI31" s="667"/>
      <c r="OGJ31" s="667"/>
      <c r="OGK31" s="667"/>
      <c r="OGL31" s="667"/>
      <c r="OGM31" s="667"/>
      <c r="OGN31" s="667"/>
      <c r="OGO31" s="667" t="s">
        <v>339</v>
      </c>
      <c r="OGP31" s="667"/>
      <c r="OGQ31" s="667"/>
      <c r="OGR31" s="667"/>
      <c r="OGS31" s="667"/>
      <c r="OGT31" s="667"/>
      <c r="OGU31" s="667"/>
      <c r="OGV31" s="667"/>
      <c r="OGW31" s="667" t="s">
        <v>339</v>
      </c>
      <c r="OGX31" s="667"/>
      <c r="OGY31" s="667"/>
      <c r="OGZ31" s="667"/>
      <c r="OHA31" s="667"/>
      <c r="OHB31" s="667"/>
      <c r="OHC31" s="667"/>
      <c r="OHD31" s="667"/>
      <c r="OHE31" s="667" t="s">
        <v>339</v>
      </c>
      <c r="OHF31" s="667"/>
      <c r="OHG31" s="667"/>
      <c r="OHH31" s="667"/>
      <c r="OHI31" s="667"/>
      <c r="OHJ31" s="667"/>
      <c r="OHK31" s="667"/>
      <c r="OHL31" s="667"/>
      <c r="OHM31" s="667" t="s">
        <v>339</v>
      </c>
      <c r="OHN31" s="667"/>
      <c r="OHO31" s="667"/>
      <c r="OHP31" s="667"/>
      <c r="OHQ31" s="667"/>
      <c r="OHR31" s="667"/>
      <c r="OHS31" s="667"/>
      <c r="OHT31" s="667"/>
      <c r="OHU31" s="667" t="s">
        <v>339</v>
      </c>
      <c r="OHV31" s="667"/>
      <c r="OHW31" s="667"/>
      <c r="OHX31" s="667"/>
      <c r="OHY31" s="667"/>
      <c r="OHZ31" s="667"/>
      <c r="OIA31" s="667"/>
      <c r="OIB31" s="667"/>
      <c r="OIC31" s="667" t="s">
        <v>339</v>
      </c>
      <c r="OID31" s="667"/>
      <c r="OIE31" s="667"/>
      <c r="OIF31" s="667"/>
      <c r="OIG31" s="667"/>
      <c r="OIH31" s="667"/>
      <c r="OII31" s="667"/>
      <c r="OIJ31" s="667"/>
      <c r="OIK31" s="667" t="s">
        <v>339</v>
      </c>
      <c r="OIL31" s="667"/>
      <c r="OIM31" s="667"/>
      <c r="OIN31" s="667"/>
      <c r="OIO31" s="667"/>
      <c r="OIP31" s="667"/>
      <c r="OIQ31" s="667"/>
      <c r="OIR31" s="667"/>
      <c r="OIS31" s="667" t="s">
        <v>339</v>
      </c>
      <c r="OIT31" s="667"/>
      <c r="OIU31" s="667"/>
      <c r="OIV31" s="667"/>
      <c r="OIW31" s="667"/>
      <c r="OIX31" s="667"/>
      <c r="OIY31" s="667"/>
      <c r="OIZ31" s="667"/>
      <c r="OJA31" s="667" t="s">
        <v>339</v>
      </c>
      <c r="OJB31" s="667"/>
      <c r="OJC31" s="667"/>
      <c r="OJD31" s="667"/>
      <c r="OJE31" s="667"/>
      <c r="OJF31" s="667"/>
      <c r="OJG31" s="667"/>
      <c r="OJH31" s="667"/>
      <c r="OJI31" s="667" t="s">
        <v>339</v>
      </c>
      <c r="OJJ31" s="667"/>
      <c r="OJK31" s="667"/>
      <c r="OJL31" s="667"/>
      <c r="OJM31" s="667"/>
      <c r="OJN31" s="667"/>
      <c r="OJO31" s="667"/>
      <c r="OJP31" s="667"/>
      <c r="OJQ31" s="667" t="s">
        <v>339</v>
      </c>
      <c r="OJR31" s="667"/>
      <c r="OJS31" s="667"/>
      <c r="OJT31" s="667"/>
      <c r="OJU31" s="667"/>
      <c r="OJV31" s="667"/>
      <c r="OJW31" s="667"/>
      <c r="OJX31" s="667"/>
      <c r="OJY31" s="667" t="s">
        <v>339</v>
      </c>
      <c r="OJZ31" s="667"/>
      <c r="OKA31" s="667"/>
      <c r="OKB31" s="667"/>
      <c r="OKC31" s="667"/>
      <c r="OKD31" s="667"/>
      <c r="OKE31" s="667"/>
      <c r="OKF31" s="667"/>
      <c r="OKG31" s="667" t="s">
        <v>339</v>
      </c>
      <c r="OKH31" s="667"/>
      <c r="OKI31" s="667"/>
      <c r="OKJ31" s="667"/>
      <c r="OKK31" s="667"/>
      <c r="OKL31" s="667"/>
      <c r="OKM31" s="667"/>
      <c r="OKN31" s="667"/>
      <c r="OKO31" s="667" t="s">
        <v>339</v>
      </c>
      <c r="OKP31" s="667"/>
      <c r="OKQ31" s="667"/>
      <c r="OKR31" s="667"/>
      <c r="OKS31" s="667"/>
      <c r="OKT31" s="667"/>
      <c r="OKU31" s="667"/>
      <c r="OKV31" s="667"/>
      <c r="OKW31" s="667" t="s">
        <v>339</v>
      </c>
      <c r="OKX31" s="667"/>
      <c r="OKY31" s="667"/>
      <c r="OKZ31" s="667"/>
      <c r="OLA31" s="667"/>
      <c r="OLB31" s="667"/>
      <c r="OLC31" s="667"/>
      <c r="OLD31" s="667"/>
      <c r="OLE31" s="667" t="s">
        <v>339</v>
      </c>
      <c r="OLF31" s="667"/>
      <c r="OLG31" s="667"/>
      <c r="OLH31" s="667"/>
      <c r="OLI31" s="667"/>
      <c r="OLJ31" s="667"/>
      <c r="OLK31" s="667"/>
      <c r="OLL31" s="667"/>
      <c r="OLM31" s="667" t="s">
        <v>339</v>
      </c>
      <c r="OLN31" s="667"/>
      <c r="OLO31" s="667"/>
      <c r="OLP31" s="667"/>
      <c r="OLQ31" s="667"/>
      <c r="OLR31" s="667"/>
      <c r="OLS31" s="667"/>
      <c r="OLT31" s="667"/>
      <c r="OLU31" s="667" t="s">
        <v>339</v>
      </c>
      <c r="OLV31" s="667"/>
      <c r="OLW31" s="667"/>
      <c r="OLX31" s="667"/>
      <c r="OLY31" s="667"/>
      <c r="OLZ31" s="667"/>
      <c r="OMA31" s="667"/>
      <c r="OMB31" s="667"/>
      <c r="OMC31" s="667" t="s">
        <v>339</v>
      </c>
      <c r="OMD31" s="667"/>
      <c r="OME31" s="667"/>
      <c r="OMF31" s="667"/>
      <c r="OMG31" s="667"/>
      <c r="OMH31" s="667"/>
      <c r="OMI31" s="667"/>
      <c r="OMJ31" s="667"/>
      <c r="OMK31" s="667" t="s">
        <v>339</v>
      </c>
      <c r="OML31" s="667"/>
      <c r="OMM31" s="667"/>
      <c r="OMN31" s="667"/>
      <c r="OMO31" s="667"/>
      <c r="OMP31" s="667"/>
      <c r="OMQ31" s="667"/>
      <c r="OMR31" s="667"/>
      <c r="OMS31" s="667" t="s">
        <v>339</v>
      </c>
      <c r="OMT31" s="667"/>
      <c r="OMU31" s="667"/>
      <c r="OMV31" s="667"/>
      <c r="OMW31" s="667"/>
      <c r="OMX31" s="667"/>
      <c r="OMY31" s="667"/>
      <c r="OMZ31" s="667"/>
      <c r="ONA31" s="667" t="s">
        <v>339</v>
      </c>
      <c r="ONB31" s="667"/>
      <c r="ONC31" s="667"/>
      <c r="OND31" s="667"/>
      <c r="ONE31" s="667"/>
      <c r="ONF31" s="667"/>
      <c r="ONG31" s="667"/>
      <c r="ONH31" s="667"/>
      <c r="ONI31" s="667" t="s">
        <v>339</v>
      </c>
      <c r="ONJ31" s="667"/>
      <c r="ONK31" s="667"/>
      <c r="ONL31" s="667"/>
      <c r="ONM31" s="667"/>
      <c r="ONN31" s="667"/>
      <c r="ONO31" s="667"/>
      <c r="ONP31" s="667"/>
      <c r="ONQ31" s="667" t="s">
        <v>339</v>
      </c>
      <c r="ONR31" s="667"/>
      <c r="ONS31" s="667"/>
      <c r="ONT31" s="667"/>
      <c r="ONU31" s="667"/>
      <c r="ONV31" s="667"/>
      <c r="ONW31" s="667"/>
      <c r="ONX31" s="667"/>
      <c r="ONY31" s="667" t="s">
        <v>339</v>
      </c>
      <c r="ONZ31" s="667"/>
      <c r="OOA31" s="667"/>
      <c r="OOB31" s="667"/>
      <c r="OOC31" s="667"/>
      <c r="OOD31" s="667"/>
      <c r="OOE31" s="667"/>
      <c r="OOF31" s="667"/>
      <c r="OOG31" s="667" t="s">
        <v>339</v>
      </c>
      <c r="OOH31" s="667"/>
      <c r="OOI31" s="667"/>
      <c r="OOJ31" s="667"/>
      <c r="OOK31" s="667"/>
      <c r="OOL31" s="667"/>
      <c r="OOM31" s="667"/>
      <c r="OON31" s="667"/>
      <c r="OOO31" s="667" t="s">
        <v>339</v>
      </c>
      <c r="OOP31" s="667"/>
      <c r="OOQ31" s="667"/>
      <c r="OOR31" s="667"/>
      <c r="OOS31" s="667"/>
      <c r="OOT31" s="667"/>
      <c r="OOU31" s="667"/>
      <c r="OOV31" s="667"/>
      <c r="OOW31" s="667" t="s">
        <v>339</v>
      </c>
      <c r="OOX31" s="667"/>
      <c r="OOY31" s="667"/>
      <c r="OOZ31" s="667"/>
      <c r="OPA31" s="667"/>
      <c r="OPB31" s="667"/>
      <c r="OPC31" s="667"/>
      <c r="OPD31" s="667"/>
      <c r="OPE31" s="667" t="s">
        <v>339</v>
      </c>
      <c r="OPF31" s="667"/>
      <c r="OPG31" s="667"/>
      <c r="OPH31" s="667"/>
      <c r="OPI31" s="667"/>
      <c r="OPJ31" s="667"/>
      <c r="OPK31" s="667"/>
      <c r="OPL31" s="667"/>
      <c r="OPM31" s="667" t="s">
        <v>339</v>
      </c>
      <c r="OPN31" s="667"/>
      <c r="OPO31" s="667"/>
      <c r="OPP31" s="667"/>
      <c r="OPQ31" s="667"/>
      <c r="OPR31" s="667"/>
      <c r="OPS31" s="667"/>
      <c r="OPT31" s="667"/>
      <c r="OPU31" s="667" t="s">
        <v>339</v>
      </c>
      <c r="OPV31" s="667"/>
      <c r="OPW31" s="667"/>
      <c r="OPX31" s="667"/>
      <c r="OPY31" s="667"/>
      <c r="OPZ31" s="667"/>
      <c r="OQA31" s="667"/>
      <c r="OQB31" s="667"/>
      <c r="OQC31" s="667" t="s">
        <v>339</v>
      </c>
      <c r="OQD31" s="667"/>
      <c r="OQE31" s="667"/>
      <c r="OQF31" s="667"/>
      <c r="OQG31" s="667"/>
      <c r="OQH31" s="667"/>
      <c r="OQI31" s="667"/>
      <c r="OQJ31" s="667"/>
      <c r="OQK31" s="667" t="s">
        <v>339</v>
      </c>
      <c r="OQL31" s="667"/>
      <c r="OQM31" s="667"/>
      <c r="OQN31" s="667"/>
      <c r="OQO31" s="667"/>
      <c r="OQP31" s="667"/>
      <c r="OQQ31" s="667"/>
      <c r="OQR31" s="667"/>
      <c r="OQS31" s="667" t="s">
        <v>339</v>
      </c>
      <c r="OQT31" s="667"/>
      <c r="OQU31" s="667"/>
      <c r="OQV31" s="667"/>
      <c r="OQW31" s="667"/>
      <c r="OQX31" s="667"/>
      <c r="OQY31" s="667"/>
      <c r="OQZ31" s="667"/>
      <c r="ORA31" s="667" t="s">
        <v>339</v>
      </c>
      <c r="ORB31" s="667"/>
      <c r="ORC31" s="667"/>
      <c r="ORD31" s="667"/>
      <c r="ORE31" s="667"/>
      <c r="ORF31" s="667"/>
      <c r="ORG31" s="667"/>
      <c r="ORH31" s="667"/>
      <c r="ORI31" s="667" t="s">
        <v>339</v>
      </c>
      <c r="ORJ31" s="667"/>
      <c r="ORK31" s="667"/>
      <c r="ORL31" s="667"/>
      <c r="ORM31" s="667"/>
      <c r="ORN31" s="667"/>
      <c r="ORO31" s="667"/>
      <c r="ORP31" s="667"/>
      <c r="ORQ31" s="667" t="s">
        <v>339</v>
      </c>
      <c r="ORR31" s="667"/>
      <c r="ORS31" s="667"/>
      <c r="ORT31" s="667"/>
      <c r="ORU31" s="667"/>
      <c r="ORV31" s="667"/>
      <c r="ORW31" s="667"/>
      <c r="ORX31" s="667"/>
      <c r="ORY31" s="667" t="s">
        <v>339</v>
      </c>
      <c r="ORZ31" s="667"/>
      <c r="OSA31" s="667"/>
      <c r="OSB31" s="667"/>
      <c r="OSC31" s="667"/>
      <c r="OSD31" s="667"/>
      <c r="OSE31" s="667"/>
      <c r="OSF31" s="667"/>
      <c r="OSG31" s="667" t="s">
        <v>339</v>
      </c>
      <c r="OSH31" s="667"/>
      <c r="OSI31" s="667"/>
      <c r="OSJ31" s="667"/>
      <c r="OSK31" s="667"/>
      <c r="OSL31" s="667"/>
      <c r="OSM31" s="667"/>
      <c r="OSN31" s="667"/>
      <c r="OSO31" s="667" t="s">
        <v>339</v>
      </c>
      <c r="OSP31" s="667"/>
      <c r="OSQ31" s="667"/>
      <c r="OSR31" s="667"/>
      <c r="OSS31" s="667"/>
      <c r="OST31" s="667"/>
      <c r="OSU31" s="667"/>
      <c r="OSV31" s="667"/>
      <c r="OSW31" s="667" t="s">
        <v>339</v>
      </c>
      <c r="OSX31" s="667"/>
      <c r="OSY31" s="667"/>
      <c r="OSZ31" s="667"/>
      <c r="OTA31" s="667"/>
      <c r="OTB31" s="667"/>
      <c r="OTC31" s="667"/>
      <c r="OTD31" s="667"/>
      <c r="OTE31" s="667" t="s">
        <v>339</v>
      </c>
      <c r="OTF31" s="667"/>
      <c r="OTG31" s="667"/>
      <c r="OTH31" s="667"/>
      <c r="OTI31" s="667"/>
      <c r="OTJ31" s="667"/>
      <c r="OTK31" s="667"/>
      <c r="OTL31" s="667"/>
      <c r="OTM31" s="667" t="s">
        <v>339</v>
      </c>
      <c r="OTN31" s="667"/>
      <c r="OTO31" s="667"/>
      <c r="OTP31" s="667"/>
      <c r="OTQ31" s="667"/>
      <c r="OTR31" s="667"/>
      <c r="OTS31" s="667"/>
      <c r="OTT31" s="667"/>
      <c r="OTU31" s="667" t="s">
        <v>339</v>
      </c>
      <c r="OTV31" s="667"/>
      <c r="OTW31" s="667"/>
      <c r="OTX31" s="667"/>
      <c r="OTY31" s="667"/>
      <c r="OTZ31" s="667"/>
      <c r="OUA31" s="667"/>
      <c r="OUB31" s="667"/>
      <c r="OUC31" s="667" t="s">
        <v>339</v>
      </c>
      <c r="OUD31" s="667"/>
      <c r="OUE31" s="667"/>
      <c r="OUF31" s="667"/>
      <c r="OUG31" s="667"/>
      <c r="OUH31" s="667"/>
      <c r="OUI31" s="667"/>
      <c r="OUJ31" s="667"/>
      <c r="OUK31" s="667" t="s">
        <v>339</v>
      </c>
      <c r="OUL31" s="667"/>
      <c r="OUM31" s="667"/>
      <c r="OUN31" s="667"/>
      <c r="OUO31" s="667"/>
      <c r="OUP31" s="667"/>
      <c r="OUQ31" s="667"/>
      <c r="OUR31" s="667"/>
      <c r="OUS31" s="667" t="s">
        <v>339</v>
      </c>
      <c r="OUT31" s="667"/>
      <c r="OUU31" s="667"/>
      <c r="OUV31" s="667"/>
      <c r="OUW31" s="667"/>
      <c r="OUX31" s="667"/>
      <c r="OUY31" s="667"/>
      <c r="OUZ31" s="667"/>
      <c r="OVA31" s="667" t="s">
        <v>339</v>
      </c>
      <c r="OVB31" s="667"/>
      <c r="OVC31" s="667"/>
      <c r="OVD31" s="667"/>
      <c r="OVE31" s="667"/>
      <c r="OVF31" s="667"/>
      <c r="OVG31" s="667"/>
      <c r="OVH31" s="667"/>
      <c r="OVI31" s="667" t="s">
        <v>339</v>
      </c>
      <c r="OVJ31" s="667"/>
      <c r="OVK31" s="667"/>
      <c r="OVL31" s="667"/>
      <c r="OVM31" s="667"/>
      <c r="OVN31" s="667"/>
      <c r="OVO31" s="667"/>
      <c r="OVP31" s="667"/>
      <c r="OVQ31" s="667" t="s">
        <v>339</v>
      </c>
      <c r="OVR31" s="667"/>
      <c r="OVS31" s="667"/>
      <c r="OVT31" s="667"/>
      <c r="OVU31" s="667"/>
      <c r="OVV31" s="667"/>
      <c r="OVW31" s="667"/>
      <c r="OVX31" s="667"/>
      <c r="OVY31" s="667" t="s">
        <v>339</v>
      </c>
      <c r="OVZ31" s="667"/>
      <c r="OWA31" s="667"/>
      <c r="OWB31" s="667"/>
      <c r="OWC31" s="667"/>
      <c r="OWD31" s="667"/>
      <c r="OWE31" s="667"/>
      <c r="OWF31" s="667"/>
      <c r="OWG31" s="667" t="s">
        <v>339</v>
      </c>
      <c r="OWH31" s="667"/>
      <c r="OWI31" s="667"/>
      <c r="OWJ31" s="667"/>
      <c r="OWK31" s="667"/>
      <c r="OWL31" s="667"/>
      <c r="OWM31" s="667"/>
      <c r="OWN31" s="667"/>
      <c r="OWO31" s="667" t="s">
        <v>339</v>
      </c>
      <c r="OWP31" s="667"/>
      <c r="OWQ31" s="667"/>
      <c r="OWR31" s="667"/>
      <c r="OWS31" s="667"/>
      <c r="OWT31" s="667"/>
      <c r="OWU31" s="667"/>
      <c r="OWV31" s="667"/>
      <c r="OWW31" s="667" t="s">
        <v>339</v>
      </c>
      <c r="OWX31" s="667"/>
      <c r="OWY31" s="667"/>
      <c r="OWZ31" s="667"/>
      <c r="OXA31" s="667"/>
      <c r="OXB31" s="667"/>
      <c r="OXC31" s="667"/>
      <c r="OXD31" s="667"/>
      <c r="OXE31" s="667" t="s">
        <v>339</v>
      </c>
      <c r="OXF31" s="667"/>
      <c r="OXG31" s="667"/>
      <c r="OXH31" s="667"/>
      <c r="OXI31" s="667"/>
      <c r="OXJ31" s="667"/>
      <c r="OXK31" s="667"/>
      <c r="OXL31" s="667"/>
      <c r="OXM31" s="667" t="s">
        <v>339</v>
      </c>
      <c r="OXN31" s="667"/>
      <c r="OXO31" s="667"/>
      <c r="OXP31" s="667"/>
      <c r="OXQ31" s="667"/>
      <c r="OXR31" s="667"/>
      <c r="OXS31" s="667"/>
      <c r="OXT31" s="667"/>
      <c r="OXU31" s="667" t="s">
        <v>339</v>
      </c>
      <c r="OXV31" s="667"/>
      <c r="OXW31" s="667"/>
      <c r="OXX31" s="667"/>
      <c r="OXY31" s="667"/>
      <c r="OXZ31" s="667"/>
      <c r="OYA31" s="667"/>
      <c r="OYB31" s="667"/>
      <c r="OYC31" s="667" t="s">
        <v>339</v>
      </c>
      <c r="OYD31" s="667"/>
      <c r="OYE31" s="667"/>
      <c r="OYF31" s="667"/>
      <c r="OYG31" s="667"/>
      <c r="OYH31" s="667"/>
      <c r="OYI31" s="667"/>
      <c r="OYJ31" s="667"/>
      <c r="OYK31" s="667" t="s">
        <v>339</v>
      </c>
      <c r="OYL31" s="667"/>
      <c r="OYM31" s="667"/>
      <c r="OYN31" s="667"/>
      <c r="OYO31" s="667"/>
      <c r="OYP31" s="667"/>
      <c r="OYQ31" s="667"/>
      <c r="OYR31" s="667"/>
      <c r="OYS31" s="667" t="s">
        <v>339</v>
      </c>
      <c r="OYT31" s="667"/>
      <c r="OYU31" s="667"/>
      <c r="OYV31" s="667"/>
      <c r="OYW31" s="667"/>
      <c r="OYX31" s="667"/>
      <c r="OYY31" s="667"/>
      <c r="OYZ31" s="667"/>
      <c r="OZA31" s="667" t="s">
        <v>339</v>
      </c>
      <c r="OZB31" s="667"/>
      <c r="OZC31" s="667"/>
      <c r="OZD31" s="667"/>
      <c r="OZE31" s="667"/>
      <c r="OZF31" s="667"/>
      <c r="OZG31" s="667"/>
      <c r="OZH31" s="667"/>
      <c r="OZI31" s="667" t="s">
        <v>339</v>
      </c>
      <c r="OZJ31" s="667"/>
      <c r="OZK31" s="667"/>
      <c r="OZL31" s="667"/>
      <c r="OZM31" s="667"/>
      <c r="OZN31" s="667"/>
      <c r="OZO31" s="667"/>
      <c r="OZP31" s="667"/>
      <c r="OZQ31" s="667" t="s">
        <v>339</v>
      </c>
      <c r="OZR31" s="667"/>
      <c r="OZS31" s="667"/>
      <c r="OZT31" s="667"/>
      <c r="OZU31" s="667"/>
      <c r="OZV31" s="667"/>
      <c r="OZW31" s="667"/>
      <c r="OZX31" s="667"/>
      <c r="OZY31" s="667" t="s">
        <v>339</v>
      </c>
      <c r="OZZ31" s="667"/>
      <c r="PAA31" s="667"/>
      <c r="PAB31" s="667"/>
      <c r="PAC31" s="667"/>
      <c r="PAD31" s="667"/>
      <c r="PAE31" s="667"/>
      <c r="PAF31" s="667"/>
      <c r="PAG31" s="667" t="s">
        <v>339</v>
      </c>
      <c r="PAH31" s="667"/>
      <c r="PAI31" s="667"/>
      <c r="PAJ31" s="667"/>
      <c r="PAK31" s="667"/>
      <c r="PAL31" s="667"/>
      <c r="PAM31" s="667"/>
      <c r="PAN31" s="667"/>
      <c r="PAO31" s="667" t="s">
        <v>339</v>
      </c>
      <c r="PAP31" s="667"/>
      <c r="PAQ31" s="667"/>
      <c r="PAR31" s="667"/>
      <c r="PAS31" s="667"/>
      <c r="PAT31" s="667"/>
      <c r="PAU31" s="667"/>
      <c r="PAV31" s="667"/>
      <c r="PAW31" s="667" t="s">
        <v>339</v>
      </c>
      <c r="PAX31" s="667"/>
      <c r="PAY31" s="667"/>
      <c r="PAZ31" s="667"/>
      <c r="PBA31" s="667"/>
      <c r="PBB31" s="667"/>
      <c r="PBC31" s="667"/>
      <c r="PBD31" s="667"/>
      <c r="PBE31" s="667" t="s">
        <v>339</v>
      </c>
      <c r="PBF31" s="667"/>
      <c r="PBG31" s="667"/>
      <c r="PBH31" s="667"/>
      <c r="PBI31" s="667"/>
      <c r="PBJ31" s="667"/>
      <c r="PBK31" s="667"/>
      <c r="PBL31" s="667"/>
      <c r="PBM31" s="667" t="s">
        <v>339</v>
      </c>
      <c r="PBN31" s="667"/>
      <c r="PBO31" s="667"/>
      <c r="PBP31" s="667"/>
      <c r="PBQ31" s="667"/>
      <c r="PBR31" s="667"/>
      <c r="PBS31" s="667"/>
      <c r="PBT31" s="667"/>
      <c r="PBU31" s="667" t="s">
        <v>339</v>
      </c>
      <c r="PBV31" s="667"/>
      <c r="PBW31" s="667"/>
      <c r="PBX31" s="667"/>
      <c r="PBY31" s="667"/>
      <c r="PBZ31" s="667"/>
      <c r="PCA31" s="667"/>
      <c r="PCB31" s="667"/>
      <c r="PCC31" s="667" t="s">
        <v>339</v>
      </c>
      <c r="PCD31" s="667"/>
      <c r="PCE31" s="667"/>
      <c r="PCF31" s="667"/>
      <c r="PCG31" s="667"/>
      <c r="PCH31" s="667"/>
      <c r="PCI31" s="667"/>
      <c r="PCJ31" s="667"/>
      <c r="PCK31" s="667" t="s">
        <v>339</v>
      </c>
      <c r="PCL31" s="667"/>
      <c r="PCM31" s="667"/>
      <c r="PCN31" s="667"/>
      <c r="PCO31" s="667"/>
      <c r="PCP31" s="667"/>
      <c r="PCQ31" s="667"/>
      <c r="PCR31" s="667"/>
      <c r="PCS31" s="667" t="s">
        <v>339</v>
      </c>
      <c r="PCT31" s="667"/>
      <c r="PCU31" s="667"/>
      <c r="PCV31" s="667"/>
      <c r="PCW31" s="667"/>
      <c r="PCX31" s="667"/>
      <c r="PCY31" s="667"/>
      <c r="PCZ31" s="667"/>
      <c r="PDA31" s="667" t="s">
        <v>339</v>
      </c>
      <c r="PDB31" s="667"/>
      <c r="PDC31" s="667"/>
      <c r="PDD31" s="667"/>
      <c r="PDE31" s="667"/>
      <c r="PDF31" s="667"/>
      <c r="PDG31" s="667"/>
      <c r="PDH31" s="667"/>
      <c r="PDI31" s="667" t="s">
        <v>339</v>
      </c>
      <c r="PDJ31" s="667"/>
      <c r="PDK31" s="667"/>
      <c r="PDL31" s="667"/>
      <c r="PDM31" s="667"/>
      <c r="PDN31" s="667"/>
      <c r="PDO31" s="667"/>
      <c r="PDP31" s="667"/>
      <c r="PDQ31" s="667" t="s">
        <v>339</v>
      </c>
      <c r="PDR31" s="667"/>
      <c r="PDS31" s="667"/>
      <c r="PDT31" s="667"/>
      <c r="PDU31" s="667"/>
      <c r="PDV31" s="667"/>
      <c r="PDW31" s="667"/>
      <c r="PDX31" s="667"/>
      <c r="PDY31" s="667" t="s">
        <v>339</v>
      </c>
      <c r="PDZ31" s="667"/>
      <c r="PEA31" s="667"/>
      <c r="PEB31" s="667"/>
      <c r="PEC31" s="667"/>
      <c r="PED31" s="667"/>
      <c r="PEE31" s="667"/>
      <c r="PEF31" s="667"/>
      <c r="PEG31" s="667" t="s">
        <v>339</v>
      </c>
      <c r="PEH31" s="667"/>
      <c r="PEI31" s="667"/>
      <c r="PEJ31" s="667"/>
      <c r="PEK31" s="667"/>
      <c r="PEL31" s="667"/>
      <c r="PEM31" s="667"/>
      <c r="PEN31" s="667"/>
      <c r="PEO31" s="667" t="s">
        <v>339</v>
      </c>
      <c r="PEP31" s="667"/>
      <c r="PEQ31" s="667"/>
      <c r="PER31" s="667"/>
      <c r="PES31" s="667"/>
      <c r="PET31" s="667"/>
      <c r="PEU31" s="667"/>
      <c r="PEV31" s="667"/>
      <c r="PEW31" s="667" t="s">
        <v>339</v>
      </c>
      <c r="PEX31" s="667"/>
      <c r="PEY31" s="667"/>
      <c r="PEZ31" s="667"/>
      <c r="PFA31" s="667"/>
      <c r="PFB31" s="667"/>
      <c r="PFC31" s="667"/>
      <c r="PFD31" s="667"/>
      <c r="PFE31" s="667" t="s">
        <v>339</v>
      </c>
      <c r="PFF31" s="667"/>
      <c r="PFG31" s="667"/>
      <c r="PFH31" s="667"/>
      <c r="PFI31" s="667"/>
      <c r="PFJ31" s="667"/>
      <c r="PFK31" s="667"/>
      <c r="PFL31" s="667"/>
      <c r="PFM31" s="667" t="s">
        <v>339</v>
      </c>
      <c r="PFN31" s="667"/>
      <c r="PFO31" s="667"/>
      <c r="PFP31" s="667"/>
      <c r="PFQ31" s="667"/>
      <c r="PFR31" s="667"/>
      <c r="PFS31" s="667"/>
      <c r="PFT31" s="667"/>
      <c r="PFU31" s="667" t="s">
        <v>339</v>
      </c>
      <c r="PFV31" s="667"/>
      <c r="PFW31" s="667"/>
      <c r="PFX31" s="667"/>
      <c r="PFY31" s="667"/>
      <c r="PFZ31" s="667"/>
      <c r="PGA31" s="667"/>
      <c r="PGB31" s="667"/>
      <c r="PGC31" s="667" t="s">
        <v>339</v>
      </c>
      <c r="PGD31" s="667"/>
      <c r="PGE31" s="667"/>
      <c r="PGF31" s="667"/>
      <c r="PGG31" s="667"/>
      <c r="PGH31" s="667"/>
      <c r="PGI31" s="667"/>
      <c r="PGJ31" s="667"/>
      <c r="PGK31" s="667" t="s">
        <v>339</v>
      </c>
      <c r="PGL31" s="667"/>
      <c r="PGM31" s="667"/>
      <c r="PGN31" s="667"/>
      <c r="PGO31" s="667"/>
      <c r="PGP31" s="667"/>
      <c r="PGQ31" s="667"/>
      <c r="PGR31" s="667"/>
      <c r="PGS31" s="667" t="s">
        <v>339</v>
      </c>
      <c r="PGT31" s="667"/>
      <c r="PGU31" s="667"/>
      <c r="PGV31" s="667"/>
      <c r="PGW31" s="667"/>
      <c r="PGX31" s="667"/>
      <c r="PGY31" s="667"/>
      <c r="PGZ31" s="667"/>
      <c r="PHA31" s="667" t="s">
        <v>339</v>
      </c>
      <c r="PHB31" s="667"/>
      <c r="PHC31" s="667"/>
      <c r="PHD31" s="667"/>
      <c r="PHE31" s="667"/>
      <c r="PHF31" s="667"/>
      <c r="PHG31" s="667"/>
      <c r="PHH31" s="667"/>
      <c r="PHI31" s="667" t="s">
        <v>339</v>
      </c>
      <c r="PHJ31" s="667"/>
      <c r="PHK31" s="667"/>
      <c r="PHL31" s="667"/>
      <c r="PHM31" s="667"/>
      <c r="PHN31" s="667"/>
      <c r="PHO31" s="667"/>
      <c r="PHP31" s="667"/>
      <c r="PHQ31" s="667" t="s">
        <v>339</v>
      </c>
      <c r="PHR31" s="667"/>
      <c r="PHS31" s="667"/>
      <c r="PHT31" s="667"/>
      <c r="PHU31" s="667"/>
      <c r="PHV31" s="667"/>
      <c r="PHW31" s="667"/>
      <c r="PHX31" s="667"/>
      <c r="PHY31" s="667" t="s">
        <v>339</v>
      </c>
      <c r="PHZ31" s="667"/>
      <c r="PIA31" s="667"/>
      <c r="PIB31" s="667"/>
      <c r="PIC31" s="667"/>
      <c r="PID31" s="667"/>
      <c r="PIE31" s="667"/>
      <c r="PIF31" s="667"/>
      <c r="PIG31" s="667" t="s">
        <v>339</v>
      </c>
      <c r="PIH31" s="667"/>
      <c r="PII31" s="667"/>
      <c r="PIJ31" s="667"/>
      <c r="PIK31" s="667"/>
      <c r="PIL31" s="667"/>
      <c r="PIM31" s="667"/>
      <c r="PIN31" s="667"/>
      <c r="PIO31" s="667" t="s">
        <v>339</v>
      </c>
      <c r="PIP31" s="667"/>
      <c r="PIQ31" s="667"/>
      <c r="PIR31" s="667"/>
      <c r="PIS31" s="667"/>
      <c r="PIT31" s="667"/>
      <c r="PIU31" s="667"/>
      <c r="PIV31" s="667"/>
      <c r="PIW31" s="667" t="s">
        <v>339</v>
      </c>
      <c r="PIX31" s="667"/>
      <c r="PIY31" s="667"/>
      <c r="PIZ31" s="667"/>
      <c r="PJA31" s="667"/>
      <c r="PJB31" s="667"/>
      <c r="PJC31" s="667"/>
      <c r="PJD31" s="667"/>
      <c r="PJE31" s="667" t="s">
        <v>339</v>
      </c>
      <c r="PJF31" s="667"/>
      <c r="PJG31" s="667"/>
      <c r="PJH31" s="667"/>
      <c r="PJI31" s="667"/>
      <c r="PJJ31" s="667"/>
      <c r="PJK31" s="667"/>
      <c r="PJL31" s="667"/>
      <c r="PJM31" s="667" t="s">
        <v>339</v>
      </c>
      <c r="PJN31" s="667"/>
      <c r="PJO31" s="667"/>
      <c r="PJP31" s="667"/>
      <c r="PJQ31" s="667"/>
      <c r="PJR31" s="667"/>
      <c r="PJS31" s="667"/>
      <c r="PJT31" s="667"/>
      <c r="PJU31" s="667" t="s">
        <v>339</v>
      </c>
      <c r="PJV31" s="667"/>
      <c r="PJW31" s="667"/>
      <c r="PJX31" s="667"/>
      <c r="PJY31" s="667"/>
      <c r="PJZ31" s="667"/>
      <c r="PKA31" s="667"/>
      <c r="PKB31" s="667"/>
      <c r="PKC31" s="667" t="s">
        <v>339</v>
      </c>
      <c r="PKD31" s="667"/>
      <c r="PKE31" s="667"/>
      <c r="PKF31" s="667"/>
      <c r="PKG31" s="667"/>
      <c r="PKH31" s="667"/>
      <c r="PKI31" s="667"/>
      <c r="PKJ31" s="667"/>
      <c r="PKK31" s="667" t="s">
        <v>339</v>
      </c>
      <c r="PKL31" s="667"/>
      <c r="PKM31" s="667"/>
      <c r="PKN31" s="667"/>
      <c r="PKO31" s="667"/>
      <c r="PKP31" s="667"/>
      <c r="PKQ31" s="667"/>
      <c r="PKR31" s="667"/>
      <c r="PKS31" s="667" t="s">
        <v>339</v>
      </c>
      <c r="PKT31" s="667"/>
      <c r="PKU31" s="667"/>
      <c r="PKV31" s="667"/>
      <c r="PKW31" s="667"/>
      <c r="PKX31" s="667"/>
      <c r="PKY31" s="667"/>
      <c r="PKZ31" s="667"/>
      <c r="PLA31" s="667" t="s">
        <v>339</v>
      </c>
      <c r="PLB31" s="667"/>
      <c r="PLC31" s="667"/>
      <c r="PLD31" s="667"/>
      <c r="PLE31" s="667"/>
      <c r="PLF31" s="667"/>
      <c r="PLG31" s="667"/>
      <c r="PLH31" s="667"/>
      <c r="PLI31" s="667" t="s">
        <v>339</v>
      </c>
      <c r="PLJ31" s="667"/>
      <c r="PLK31" s="667"/>
      <c r="PLL31" s="667"/>
      <c r="PLM31" s="667"/>
      <c r="PLN31" s="667"/>
      <c r="PLO31" s="667"/>
      <c r="PLP31" s="667"/>
      <c r="PLQ31" s="667" t="s">
        <v>339</v>
      </c>
      <c r="PLR31" s="667"/>
      <c r="PLS31" s="667"/>
      <c r="PLT31" s="667"/>
      <c r="PLU31" s="667"/>
      <c r="PLV31" s="667"/>
      <c r="PLW31" s="667"/>
      <c r="PLX31" s="667"/>
      <c r="PLY31" s="667" t="s">
        <v>339</v>
      </c>
      <c r="PLZ31" s="667"/>
      <c r="PMA31" s="667"/>
      <c r="PMB31" s="667"/>
      <c r="PMC31" s="667"/>
      <c r="PMD31" s="667"/>
      <c r="PME31" s="667"/>
      <c r="PMF31" s="667"/>
      <c r="PMG31" s="667" t="s">
        <v>339</v>
      </c>
      <c r="PMH31" s="667"/>
      <c r="PMI31" s="667"/>
      <c r="PMJ31" s="667"/>
      <c r="PMK31" s="667"/>
      <c r="PML31" s="667"/>
      <c r="PMM31" s="667"/>
      <c r="PMN31" s="667"/>
      <c r="PMO31" s="667" t="s">
        <v>339</v>
      </c>
      <c r="PMP31" s="667"/>
      <c r="PMQ31" s="667"/>
      <c r="PMR31" s="667"/>
      <c r="PMS31" s="667"/>
      <c r="PMT31" s="667"/>
      <c r="PMU31" s="667"/>
      <c r="PMV31" s="667"/>
      <c r="PMW31" s="667" t="s">
        <v>339</v>
      </c>
      <c r="PMX31" s="667"/>
      <c r="PMY31" s="667"/>
      <c r="PMZ31" s="667"/>
      <c r="PNA31" s="667"/>
      <c r="PNB31" s="667"/>
      <c r="PNC31" s="667"/>
      <c r="PND31" s="667"/>
      <c r="PNE31" s="667" t="s">
        <v>339</v>
      </c>
      <c r="PNF31" s="667"/>
      <c r="PNG31" s="667"/>
      <c r="PNH31" s="667"/>
      <c r="PNI31" s="667"/>
      <c r="PNJ31" s="667"/>
      <c r="PNK31" s="667"/>
      <c r="PNL31" s="667"/>
      <c r="PNM31" s="667" t="s">
        <v>339</v>
      </c>
      <c r="PNN31" s="667"/>
      <c r="PNO31" s="667"/>
      <c r="PNP31" s="667"/>
      <c r="PNQ31" s="667"/>
      <c r="PNR31" s="667"/>
      <c r="PNS31" s="667"/>
      <c r="PNT31" s="667"/>
      <c r="PNU31" s="667" t="s">
        <v>339</v>
      </c>
      <c r="PNV31" s="667"/>
      <c r="PNW31" s="667"/>
      <c r="PNX31" s="667"/>
      <c r="PNY31" s="667"/>
      <c r="PNZ31" s="667"/>
      <c r="POA31" s="667"/>
      <c r="POB31" s="667"/>
      <c r="POC31" s="667" t="s">
        <v>339</v>
      </c>
      <c r="POD31" s="667"/>
      <c r="POE31" s="667"/>
      <c r="POF31" s="667"/>
      <c r="POG31" s="667"/>
      <c r="POH31" s="667"/>
      <c r="POI31" s="667"/>
      <c r="POJ31" s="667"/>
      <c r="POK31" s="667" t="s">
        <v>339</v>
      </c>
      <c r="POL31" s="667"/>
      <c r="POM31" s="667"/>
      <c r="PON31" s="667"/>
      <c r="POO31" s="667"/>
      <c r="POP31" s="667"/>
      <c r="POQ31" s="667"/>
      <c r="POR31" s="667"/>
      <c r="POS31" s="667" t="s">
        <v>339</v>
      </c>
      <c r="POT31" s="667"/>
      <c r="POU31" s="667"/>
      <c r="POV31" s="667"/>
      <c r="POW31" s="667"/>
      <c r="POX31" s="667"/>
      <c r="POY31" s="667"/>
      <c r="POZ31" s="667"/>
      <c r="PPA31" s="667" t="s">
        <v>339</v>
      </c>
      <c r="PPB31" s="667"/>
      <c r="PPC31" s="667"/>
      <c r="PPD31" s="667"/>
      <c r="PPE31" s="667"/>
      <c r="PPF31" s="667"/>
      <c r="PPG31" s="667"/>
      <c r="PPH31" s="667"/>
      <c r="PPI31" s="667" t="s">
        <v>339</v>
      </c>
      <c r="PPJ31" s="667"/>
      <c r="PPK31" s="667"/>
      <c r="PPL31" s="667"/>
      <c r="PPM31" s="667"/>
      <c r="PPN31" s="667"/>
      <c r="PPO31" s="667"/>
      <c r="PPP31" s="667"/>
      <c r="PPQ31" s="667" t="s">
        <v>339</v>
      </c>
      <c r="PPR31" s="667"/>
      <c r="PPS31" s="667"/>
      <c r="PPT31" s="667"/>
      <c r="PPU31" s="667"/>
      <c r="PPV31" s="667"/>
      <c r="PPW31" s="667"/>
      <c r="PPX31" s="667"/>
      <c r="PPY31" s="667" t="s">
        <v>339</v>
      </c>
      <c r="PPZ31" s="667"/>
      <c r="PQA31" s="667"/>
      <c r="PQB31" s="667"/>
      <c r="PQC31" s="667"/>
      <c r="PQD31" s="667"/>
      <c r="PQE31" s="667"/>
      <c r="PQF31" s="667"/>
      <c r="PQG31" s="667" t="s">
        <v>339</v>
      </c>
      <c r="PQH31" s="667"/>
      <c r="PQI31" s="667"/>
      <c r="PQJ31" s="667"/>
      <c r="PQK31" s="667"/>
      <c r="PQL31" s="667"/>
      <c r="PQM31" s="667"/>
      <c r="PQN31" s="667"/>
      <c r="PQO31" s="667" t="s">
        <v>339</v>
      </c>
      <c r="PQP31" s="667"/>
      <c r="PQQ31" s="667"/>
      <c r="PQR31" s="667"/>
      <c r="PQS31" s="667"/>
      <c r="PQT31" s="667"/>
      <c r="PQU31" s="667"/>
      <c r="PQV31" s="667"/>
      <c r="PQW31" s="667" t="s">
        <v>339</v>
      </c>
      <c r="PQX31" s="667"/>
      <c r="PQY31" s="667"/>
      <c r="PQZ31" s="667"/>
      <c r="PRA31" s="667"/>
      <c r="PRB31" s="667"/>
      <c r="PRC31" s="667"/>
      <c r="PRD31" s="667"/>
      <c r="PRE31" s="667" t="s">
        <v>339</v>
      </c>
      <c r="PRF31" s="667"/>
      <c r="PRG31" s="667"/>
      <c r="PRH31" s="667"/>
      <c r="PRI31" s="667"/>
      <c r="PRJ31" s="667"/>
      <c r="PRK31" s="667"/>
      <c r="PRL31" s="667"/>
      <c r="PRM31" s="667" t="s">
        <v>339</v>
      </c>
      <c r="PRN31" s="667"/>
      <c r="PRO31" s="667"/>
      <c r="PRP31" s="667"/>
      <c r="PRQ31" s="667"/>
      <c r="PRR31" s="667"/>
      <c r="PRS31" s="667"/>
      <c r="PRT31" s="667"/>
      <c r="PRU31" s="667" t="s">
        <v>339</v>
      </c>
      <c r="PRV31" s="667"/>
      <c r="PRW31" s="667"/>
      <c r="PRX31" s="667"/>
      <c r="PRY31" s="667"/>
      <c r="PRZ31" s="667"/>
      <c r="PSA31" s="667"/>
      <c r="PSB31" s="667"/>
      <c r="PSC31" s="667" t="s">
        <v>339</v>
      </c>
      <c r="PSD31" s="667"/>
      <c r="PSE31" s="667"/>
      <c r="PSF31" s="667"/>
      <c r="PSG31" s="667"/>
      <c r="PSH31" s="667"/>
      <c r="PSI31" s="667"/>
      <c r="PSJ31" s="667"/>
      <c r="PSK31" s="667" t="s">
        <v>339</v>
      </c>
      <c r="PSL31" s="667"/>
      <c r="PSM31" s="667"/>
      <c r="PSN31" s="667"/>
      <c r="PSO31" s="667"/>
      <c r="PSP31" s="667"/>
      <c r="PSQ31" s="667"/>
      <c r="PSR31" s="667"/>
      <c r="PSS31" s="667" t="s">
        <v>339</v>
      </c>
      <c r="PST31" s="667"/>
      <c r="PSU31" s="667"/>
      <c r="PSV31" s="667"/>
      <c r="PSW31" s="667"/>
      <c r="PSX31" s="667"/>
      <c r="PSY31" s="667"/>
      <c r="PSZ31" s="667"/>
      <c r="PTA31" s="667" t="s">
        <v>339</v>
      </c>
      <c r="PTB31" s="667"/>
      <c r="PTC31" s="667"/>
      <c r="PTD31" s="667"/>
      <c r="PTE31" s="667"/>
      <c r="PTF31" s="667"/>
      <c r="PTG31" s="667"/>
      <c r="PTH31" s="667"/>
      <c r="PTI31" s="667" t="s">
        <v>339</v>
      </c>
      <c r="PTJ31" s="667"/>
      <c r="PTK31" s="667"/>
      <c r="PTL31" s="667"/>
      <c r="PTM31" s="667"/>
      <c r="PTN31" s="667"/>
      <c r="PTO31" s="667"/>
      <c r="PTP31" s="667"/>
      <c r="PTQ31" s="667" t="s">
        <v>339</v>
      </c>
      <c r="PTR31" s="667"/>
      <c r="PTS31" s="667"/>
      <c r="PTT31" s="667"/>
      <c r="PTU31" s="667"/>
      <c r="PTV31" s="667"/>
      <c r="PTW31" s="667"/>
      <c r="PTX31" s="667"/>
      <c r="PTY31" s="667" t="s">
        <v>339</v>
      </c>
      <c r="PTZ31" s="667"/>
      <c r="PUA31" s="667"/>
      <c r="PUB31" s="667"/>
      <c r="PUC31" s="667"/>
      <c r="PUD31" s="667"/>
      <c r="PUE31" s="667"/>
      <c r="PUF31" s="667"/>
      <c r="PUG31" s="667" t="s">
        <v>339</v>
      </c>
      <c r="PUH31" s="667"/>
      <c r="PUI31" s="667"/>
      <c r="PUJ31" s="667"/>
      <c r="PUK31" s="667"/>
      <c r="PUL31" s="667"/>
      <c r="PUM31" s="667"/>
      <c r="PUN31" s="667"/>
      <c r="PUO31" s="667" t="s">
        <v>339</v>
      </c>
      <c r="PUP31" s="667"/>
      <c r="PUQ31" s="667"/>
      <c r="PUR31" s="667"/>
      <c r="PUS31" s="667"/>
      <c r="PUT31" s="667"/>
      <c r="PUU31" s="667"/>
      <c r="PUV31" s="667"/>
      <c r="PUW31" s="667" t="s">
        <v>339</v>
      </c>
      <c r="PUX31" s="667"/>
      <c r="PUY31" s="667"/>
      <c r="PUZ31" s="667"/>
      <c r="PVA31" s="667"/>
      <c r="PVB31" s="667"/>
      <c r="PVC31" s="667"/>
      <c r="PVD31" s="667"/>
      <c r="PVE31" s="667" t="s">
        <v>339</v>
      </c>
      <c r="PVF31" s="667"/>
      <c r="PVG31" s="667"/>
      <c r="PVH31" s="667"/>
      <c r="PVI31" s="667"/>
      <c r="PVJ31" s="667"/>
      <c r="PVK31" s="667"/>
      <c r="PVL31" s="667"/>
      <c r="PVM31" s="667" t="s">
        <v>339</v>
      </c>
      <c r="PVN31" s="667"/>
      <c r="PVO31" s="667"/>
      <c r="PVP31" s="667"/>
      <c r="PVQ31" s="667"/>
      <c r="PVR31" s="667"/>
      <c r="PVS31" s="667"/>
      <c r="PVT31" s="667"/>
      <c r="PVU31" s="667" t="s">
        <v>339</v>
      </c>
      <c r="PVV31" s="667"/>
      <c r="PVW31" s="667"/>
      <c r="PVX31" s="667"/>
      <c r="PVY31" s="667"/>
      <c r="PVZ31" s="667"/>
      <c r="PWA31" s="667"/>
      <c r="PWB31" s="667"/>
      <c r="PWC31" s="667" t="s">
        <v>339</v>
      </c>
      <c r="PWD31" s="667"/>
      <c r="PWE31" s="667"/>
      <c r="PWF31" s="667"/>
      <c r="PWG31" s="667"/>
      <c r="PWH31" s="667"/>
      <c r="PWI31" s="667"/>
      <c r="PWJ31" s="667"/>
      <c r="PWK31" s="667" t="s">
        <v>339</v>
      </c>
      <c r="PWL31" s="667"/>
      <c r="PWM31" s="667"/>
      <c r="PWN31" s="667"/>
      <c r="PWO31" s="667"/>
      <c r="PWP31" s="667"/>
      <c r="PWQ31" s="667"/>
      <c r="PWR31" s="667"/>
      <c r="PWS31" s="667" t="s">
        <v>339</v>
      </c>
      <c r="PWT31" s="667"/>
      <c r="PWU31" s="667"/>
      <c r="PWV31" s="667"/>
      <c r="PWW31" s="667"/>
      <c r="PWX31" s="667"/>
      <c r="PWY31" s="667"/>
      <c r="PWZ31" s="667"/>
      <c r="PXA31" s="667" t="s">
        <v>339</v>
      </c>
      <c r="PXB31" s="667"/>
      <c r="PXC31" s="667"/>
      <c r="PXD31" s="667"/>
      <c r="PXE31" s="667"/>
      <c r="PXF31" s="667"/>
      <c r="PXG31" s="667"/>
      <c r="PXH31" s="667"/>
      <c r="PXI31" s="667" t="s">
        <v>339</v>
      </c>
      <c r="PXJ31" s="667"/>
      <c r="PXK31" s="667"/>
      <c r="PXL31" s="667"/>
      <c r="PXM31" s="667"/>
      <c r="PXN31" s="667"/>
      <c r="PXO31" s="667"/>
      <c r="PXP31" s="667"/>
      <c r="PXQ31" s="667" t="s">
        <v>339</v>
      </c>
      <c r="PXR31" s="667"/>
      <c r="PXS31" s="667"/>
      <c r="PXT31" s="667"/>
      <c r="PXU31" s="667"/>
      <c r="PXV31" s="667"/>
      <c r="PXW31" s="667"/>
      <c r="PXX31" s="667"/>
      <c r="PXY31" s="667" t="s">
        <v>339</v>
      </c>
      <c r="PXZ31" s="667"/>
      <c r="PYA31" s="667"/>
      <c r="PYB31" s="667"/>
      <c r="PYC31" s="667"/>
      <c r="PYD31" s="667"/>
      <c r="PYE31" s="667"/>
      <c r="PYF31" s="667"/>
      <c r="PYG31" s="667" t="s">
        <v>339</v>
      </c>
      <c r="PYH31" s="667"/>
      <c r="PYI31" s="667"/>
      <c r="PYJ31" s="667"/>
      <c r="PYK31" s="667"/>
      <c r="PYL31" s="667"/>
      <c r="PYM31" s="667"/>
      <c r="PYN31" s="667"/>
      <c r="PYO31" s="667" t="s">
        <v>339</v>
      </c>
      <c r="PYP31" s="667"/>
      <c r="PYQ31" s="667"/>
      <c r="PYR31" s="667"/>
      <c r="PYS31" s="667"/>
      <c r="PYT31" s="667"/>
      <c r="PYU31" s="667"/>
      <c r="PYV31" s="667"/>
      <c r="PYW31" s="667" t="s">
        <v>339</v>
      </c>
      <c r="PYX31" s="667"/>
      <c r="PYY31" s="667"/>
      <c r="PYZ31" s="667"/>
      <c r="PZA31" s="667"/>
      <c r="PZB31" s="667"/>
      <c r="PZC31" s="667"/>
      <c r="PZD31" s="667"/>
      <c r="PZE31" s="667" t="s">
        <v>339</v>
      </c>
      <c r="PZF31" s="667"/>
      <c r="PZG31" s="667"/>
      <c r="PZH31" s="667"/>
      <c r="PZI31" s="667"/>
      <c r="PZJ31" s="667"/>
      <c r="PZK31" s="667"/>
      <c r="PZL31" s="667"/>
      <c r="PZM31" s="667" t="s">
        <v>339</v>
      </c>
      <c r="PZN31" s="667"/>
      <c r="PZO31" s="667"/>
      <c r="PZP31" s="667"/>
      <c r="PZQ31" s="667"/>
      <c r="PZR31" s="667"/>
      <c r="PZS31" s="667"/>
      <c r="PZT31" s="667"/>
      <c r="PZU31" s="667" t="s">
        <v>339</v>
      </c>
      <c r="PZV31" s="667"/>
      <c r="PZW31" s="667"/>
      <c r="PZX31" s="667"/>
      <c r="PZY31" s="667"/>
      <c r="PZZ31" s="667"/>
      <c r="QAA31" s="667"/>
      <c r="QAB31" s="667"/>
      <c r="QAC31" s="667" t="s">
        <v>339</v>
      </c>
      <c r="QAD31" s="667"/>
      <c r="QAE31" s="667"/>
      <c r="QAF31" s="667"/>
      <c r="QAG31" s="667"/>
      <c r="QAH31" s="667"/>
      <c r="QAI31" s="667"/>
      <c r="QAJ31" s="667"/>
      <c r="QAK31" s="667" t="s">
        <v>339</v>
      </c>
      <c r="QAL31" s="667"/>
      <c r="QAM31" s="667"/>
      <c r="QAN31" s="667"/>
      <c r="QAO31" s="667"/>
      <c r="QAP31" s="667"/>
      <c r="QAQ31" s="667"/>
      <c r="QAR31" s="667"/>
      <c r="QAS31" s="667" t="s">
        <v>339</v>
      </c>
      <c r="QAT31" s="667"/>
      <c r="QAU31" s="667"/>
      <c r="QAV31" s="667"/>
      <c r="QAW31" s="667"/>
      <c r="QAX31" s="667"/>
      <c r="QAY31" s="667"/>
      <c r="QAZ31" s="667"/>
      <c r="QBA31" s="667" t="s">
        <v>339</v>
      </c>
      <c r="QBB31" s="667"/>
      <c r="QBC31" s="667"/>
      <c r="QBD31" s="667"/>
      <c r="QBE31" s="667"/>
      <c r="QBF31" s="667"/>
      <c r="QBG31" s="667"/>
      <c r="QBH31" s="667"/>
      <c r="QBI31" s="667" t="s">
        <v>339</v>
      </c>
      <c r="QBJ31" s="667"/>
      <c r="QBK31" s="667"/>
      <c r="QBL31" s="667"/>
      <c r="QBM31" s="667"/>
      <c r="QBN31" s="667"/>
      <c r="QBO31" s="667"/>
      <c r="QBP31" s="667"/>
      <c r="QBQ31" s="667" t="s">
        <v>339</v>
      </c>
      <c r="QBR31" s="667"/>
      <c r="QBS31" s="667"/>
      <c r="QBT31" s="667"/>
      <c r="QBU31" s="667"/>
      <c r="QBV31" s="667"/>
      <c r="QBW31" s="667"/>
      <c r="QBX31" s="667"/>
      <c r="QBY31" s="667" t="s">
        <v>339</v>
      </c>
      <c r="QBZ31" s="667"/>
      <c r="QCA31" s="667"/>
      <c r="QCB31" s="667"/>
      <c r="QCC31" s="667"/>
      <c r="QCD31" s="667"/>
      <c r="QCE31" s="667"/>
      <c r="QCF31" s="667"/>
      <c r="QCG31" s="667" t="s">
        <v>339</v>
      </c>
      <c r="QCH31" s="667"/>
      <c r="QCI31" s="667"/>
      <c r="QCJ31" s="667"/>
      <c r="QCK31" s="667"/>
      <c r="QCL31" s="667"/>
      <c r="QCM31" s="667"/>
      <c r="QCN31" s="667"/>
      <c r="QCO31" s="667" t="s">
        <v>339</v>
      </c>
      <c r="QCP31" s="667"/>
      <c r="QCQ31" s="667"/>
      <c r="QCR31" s="667"/>
      <c r="QCS31" s="667"/>
      <c r="QCT31" s="667"/>
      <c r="QCU31" s="667"/>
      <c r="QCV31" s="667"/>
      <c r="QCW31" s="667" t="s">
        <v>339</v>
      </c>
      <c r="QCX31" s="667"/>
      <c r="QCY31" s="667"/>
      <c r="QCZ31" s="667"/>
      <c r="QDA31" s="667"/>
      <c r="QDB31" s="667"/>
      <c r="QDC31" s="667"/>
      <c r="QDD31" s="667"/>
      <c r="QDE31" s="667" t="s">
        <v>339</v>
      </c>
      <c r="QDF31" s="667"/>
      <c r="QDG31" s="667"/>
      <c r="QDH31" s="667"/>
      <c r="QDI31" s="667"/>
      <c r="QDJ31" s="667"/>
      <c r="QDK31" s="667"/>
      <c r="QDL31" s="667"/>
      <c r="QDM31" s="667" t="s">
        <v>339</v>
      </c>
      <c r="QDN31" s="667"/>
      <c r="QDO31" s="667"/>
      <c r="QDP31" s="667"/>
      <c r="QDQ31" s="667"/>
      <c r="QDR31" s="667"/>
      <c r="QDS31" s="667"/>
      <c r="QDT31" s="667"/>
      <c r="QDU31" s="667" t="s">
        <v>339</v>
      </c>
      <c r="QDV31" s="667"/>
      <c r="QDW31" s="667"/>
      <c r="QDX31" s="667"/>
      <c r="QDY31" s="667"/>
      <c r="QDZ31" s="667"/>
      <c r="QEA31" s="667"/>
      <c r="QEB31" s="667"/>
      <c r="QEC31" s="667" t="s">
        <v>339</v>
      </c>
      <c r="QED31" s="667"/>
      <c r="QEE31" s="667"/>
      <c r="QEF31" s="667"/>
      <c r="QEG31" s="667"/>
      <c r="QEH31" s="667"/>
      <c r="QEI31" s="667"/>
      <c r="QEJ31" s="667"/>
      <c r="QEK31" s="667" t="s">
        <v>339</v>
      </c>
      <c r="QEL31" s="667"/>
      <c r="QEM31" s="667"/>
      <c r="QEN31" s="667"/>
      <c r="QEO31" s="667"/>
      <c r="QEP31" s="667"/>
      <c r="QEQ31" s="667"/>
      <c r="QER31" s="667"/>
      <c r="QES31" s="667" t="s">
        <v>339</v>
      </c>
      <c r="QET31" s="667"/>
      <c r="QEU31" s="667"/>
      <c r="QEV31" s="667"/>
      <c r="QEW31" s="667"/>
      <c r="QEX31" s="667"/>
      <c r="QEY31" s="667"/>
      <c r="QEZ31" s="667"/>
      <c r="QFA31" s="667" t="s">
        <v>339</v>
      </c>
      <c r="QFB31" s="667"/>
      <c r="QFC31" s="667"/>
      <c r="QFD31" s="667"/>
      <c r="QFE31" s="667"/>
      <c r="QFF31" s="667"/>
      <c r="QFG31" s="667"/>
      <c r="QFH31" s="667"/>
      <c r="QFI31" s="667" t="s">
        <v>339</v>
      </c>
      <c r="QFJ31" s="667"/>
      <c r="QFK31" s="667"/>
      <c r="QFL31" s="667"/>
      <c r="QFM31" s="667"/>
      <c r="QFN31" s="667"/>
      <c r="QFO31" s="667"/>
      <c r="QFP31" s="667"/>
      <c r="QFQ31" s="667" t="s">
        <v>339</v>
      </c>
      <c r="QFR31" s="667"/>
      <c r="QFS31" s="667"/>
      <c r="QFT31" s="667"/>
      <c r="QFU31" s="667"/>
      <c r="QFV31" s="667"/>
      <c r="QFW31" s="667"/>
      <c r="QFX31" s="667"/>
      <c r="QFY31" s="667" t="s">
        <v>339</v>
      </c>
      <c r="QFZ31" s="667"/>
      <c r="QGA31" s="667"/>
      <c r="QGB31" s="667"/>
      <c r="QGC31" s="667"/>
      <c r="QGD31" s="667"/>
      <c r="QGE31" s="667"/>
      <c r="QGF31" s="667"/>
      <c r="QGG31" s="667" t="s">
        <v>339</v>
      </c>
      <c r="QGH31" s="667"/>
      <c r="QGI31" s="667"/>
      <c r="QGJ31" s="667"/>
      <c r="QGK31" s="667"/>
      <c r="QGL31" s="667"/>
      <c r="QGM31" s="667"/>
      <c r="QGN31" s="667"/>
      <c r="QGO31" s="667" t="s">
        <v>339</v>
      </c>
      <c r="QGP31" s="667"/>
      <c r="QGQ31" s="667"/>
      <c r="QGR31" s="667"/>
      <c r="QGS31" s="667"/>
      <c r="QGT31" s="667"/>
      <c r="QGU31" s="667"/>
      <c r="QGV31" s="667"/>
      <c r="QGW31" s="667" t="s">
        <v>339</v>
      </c>
      <c r="QGX31" s="667"/>
      <c r="QGY31" s="667"/>
      <c r="QGZ31" s="667"/>
      <c r="QHA31" s="667"/>
      <c r="QHB31" s="667"/>
      <c r="QHC31" s="667"/>
      <c r="QHD31" s="667"/>
      <c r="QHE31" s="667" t="s">
        <v>339</v>
      </c>
      <c r="QHF31" s="667"/>
      <c r="QHG31" s="667"/>
      <c r="QHH31" s="667"/>
      <c r="QHI31" s="667"/>
      <c r="QHJ31" s="667"/>
      <c r="QHK31" s="667"/>
      <c r="QHL31" s="667"/>
      <c r="QHM31" s="667" t="s">
        <v>339</v>
      </c>
      <c r="QHN31" s="667"/>
      <c r="QHO31" s="667"/>
      <c r="QHP31" s="667"/>
      <c r="QHQ31" s="667"/>
      <c r="QHR31" s="667"/>
      <c r="QHS31" s="667"/>
      <c r="QHT31" s="667"/>
      <c r="QHU31" s="667" t="s">
        <v>339</v>
      </c>
      <c r="QHV31" s="667"/>
      <c r="QHW31" s="667"/>
      <c r="QHX31" s="667"/>
      <c r="QHY31" s="667"/>
      <c r="QHZ31" s="667"/>
      <c r="QIA31" s="667"/>
      <c r="QIB31" s="667"/>
      <c r="QIC31" s="667" t="s">
        <v>339</v>
      </c>
      <c r="QID31" s="667"/>
      <c r="QIE31" s="667"/>
      <c r="QIF31" s="667"/>
      <c r="QIG31" s="667"/>
      <c r="QIH31" s="667"/>
      <c r="QII31" s="667"/>
      <c r="QIJ31" s="667"/>
      <c r="QIK31" s="667" t="s">
        <v>339</v>
      </c>
      <c r="QIL31" s="667"/>
      <c r="QIM31" s="667"/>
      <c r="QIN31" s="667"/>
      <c r="QIO31" s="667"/>
      <c r="QIP31" s="667"/>
      <c r="QIQ31" s="667"/>
      <c r="QIR31" s="667"/>
      <c r="QIS31" s="667" t="s">
        <v>339</v>
      </c>
      <c r="QIT31" s="667"/>
      <c r="QIU31" s="667"/>
      <c r="QIV31" s="667"/>
      <c r="QIW31" s="667"/>
      <c r="QIX31" s="667"/>
      <c r="QIY31" s="667"/>
      <c r="QIZ31" s="667"/>
      <c r="QJA31" s="667" t="s">
        <v>339</v>
      </c>
      <c r="QJB31" s="667"/>
      <c r="QJC31" s="667"/>
      <c r="QJD31" s="667"/>
      <c r="QJE31" s="667"/>
      <c r="QJF31" s="667"/>
      <c r="QJG31" s="667"/>
      <c r="QJH31" s="667"/>
      <c r="QJI31" s="667" t="s">
        <v>339</v>
      </c>
      <c r="QJJ31" s="667"/>
      <c r="QJK31" s="667"/>
      <c r="QJL31" s="667"/>
      <c r="QJM31" s="667"/>
      <c r="QJN31" s="667"/>
      <c r="QJO31" s="667"/>
      <c r="QJP31" s="667"/>
      <c r="QJQ31" s="667" t="s">
        <v>339</v>
      </c>
      <c r="QJR31" s="667"/>
      <c r="QJS31" s="667"/>
      <c r="QJT31" s="667"/>
      <c r="QJU31" s="667"/>
      <c r="QJV31" s="667"/>
      <c r="QJW31" s="667"/>
      <c r="QJX31" s="667"/>
      <c r="QJY31" s="667" t="s">
        <v>339</v>
      </c>
      <c r="QJZ31" s="667"/>
      <c r="QKA31" s="667"/>
      <c r="QKB31" s="667"/>
      <c r="QKC31" s="667"/>
      <c r="QKD31" s="667"/>
      <c r="QKE31" s="667"/>
      <c r="QKF31" s="667"/>
      <c r="QKG31" s="667" t="s">
        <v>339</v>
      </c>
      <c r="QKH31" s="667"/>
      <c r="QKI31" s="667"/>
      <c r="QKJ31" s="667"/>
      <c r="QKK31" s="667"/>
      <c r="QKL31" s="667"/>
      <c r="QKM31" s="667"/>
      <c r="QKN31" s="667"/>
      <c r="QKO31" s="667" t="s">
        <v>339</v>
      </c>
      <c r="QKP31" s="667"/>
      <c r="QKQ31" s="667"/>
      <c r="QKR31" s="667"/>
      <c r="QKS31" s="667"/>
      <c r="QKT31" s="667"/>
      <c r="QKU31" s="667"/>
      <c r="QKV31" s="667"/>
      <c r="QKW31" s="667" t="s">
        <v>339</v>
      </c>
      <c r="QKX31" s="667"/>
      <c r="QKY31" s="667"/>
      <c r="QKZ31" s="667"/>
      <c r="QLA31" s="667"/>
      <c r="QLB31" s="667"/>
      <c r="QLC31" s="667"/>
      <c r="QLD31" s="667"/>
      <c r="QLE31" s="667" t="s">
        <v>339</v>
      </c>
      <c r="QLF31" s="667"/>
      <c r="QLG31" s="667"/>
      <c r="QLH31" s="667"/>
      <c r="QLI31" s="667"/>
      <c r="QLJ31" s="667"/>
      <c r="QLK31" s="667"/>
      <c r="QLL31" s="667"/>
      <c r="QLM31" s="667" t="s">
        <v>339</v>
      </c>
      <c r="QLN31" s="667"/>
      <c r="QLO31" s="667"/>
      <c r="QLP31" s="667"/>
      <c r="QLQ31" s="667"/>
      <c r="QLR31" s="667"/>
      <c r="QLS31" s="667"/>
      <c r="QLT31" s="667"/>
      <c r="QLU31" s="667" t="s">
        <v>339</v>
      </c>
      <c r="QLV31" s="667"/>
      <c r="QLW31" s="667"/>
      <c r="QLX31" s="667"/>
      <c r="QLY31" s="667"/>
      <c r="QLZ31" s="667"/>
      <c r="QMA31" s="667"/>
      <c r="QMB31" s="667"/>
      <c r="QMC31" s="667" t="s">
        <v>339</v>
      </c>
      <c r="QMD31" s="667"/>
      <c r="QME31" s="667"/>
      <c r="QMF31" s="667"/>
      <c r="QMG31" s="667"/>
      <c r="QMH31" s="667"/>
      <c r="QMI31" s="667"/>
      <c r="QMJ31" s="667"/>
      <c r="QMK31" s="667" t="s">
        <v>339</v>
      </c>
      <c r="QML31" s="667"/>
      <c r="QMM31" s="667"/>
      <c r="QMN31" s="667"/>
      <c r="QMO31" s="667"/>
      <c r="QMP31" s="667"/>
      <c r="QMQ31" s="667"/>
      <c r="QMR31" s="667"/>
      <c r="QMS31" s="667" t="s">
        <v>339</v>
      </c>
      <c r="QMT31" s="667"/>
      <c r="QMU31" s="667"/>
      <c r="QMV31" s="667"/>
      <c r="QMW31" s="667"/>
      <c r="QMX31" s="667"/>
      <c r="QMY31" s="667"/>
      <c r="QMZ31" s="667"/>
      <c r="QNA31" s="667" t="s">
        <v>339</v>
      </c>
      <c r="QNB31" s="667"/>
      <c r="QNC31" s="667"/>
      <c r="QND31" s="667"/>
      <c r="QNE31" s="667"/>
      <c r="QNF31" s="667"/>
      <c r="QNG31" s="667"/>
      <c r="QNH31" s="667"/>
      <c r="QNI31" s="667" t="s">
        <v>339</v>
      </c>
      <c r="QNJ31" s="667"/>
      <c r="QNK31" s="667"/>
      <c r="QNL31" s="667"/>
      <c r="QNM31" s="667"/>
      <c r="QNN31" s="667"/>
      <c r="QNO31" s="667"/>
      <c r="QNP31" s="667"/>
      <c r="QNQ31" s="667" t="s">
        <v>339</v>
      </c>
      <c r="QNR31" s="667"/>
      <c r="QNS31" s="667"/>
      <c r="QNT31" s="667"/>
      <c r="QNU31" s="667"/>
      <c r="QNV31" s="667"/>
      <c r="QNW31" s="667"/>
      <c r="QNX31" s="667"/>
      <c r="QNY31" s="667" t="s">
        <v>339</v>
      </c>
      <c r="QNZ31" s="667"/>
      <c r="QOA31" s="667"/>
      <c r="QOB31" s="667"/>
      <c r="QOC31" s="667"/>
      <c r="QOD31" s="667"/>
      <c r="QOE31" s="667"/>
      <c r="QOF31" s="667"/>
      <c r="QOG31" s="667" t="s">
        <v>339</v>
      </c>
      <c r="QOH31" s="667"/>
      <c r="QOI31" s="667"/>
      <c r="QOJ31" s="667"/>
      <c r="QOK31" s="667"/>
      <c r="QOL31" s="667"/>
      <c r="QOM31" s="667"/>
      <c r="QON31" s="667"/>
      <c r="QOO31" s="667" t="s">
        <v>339</v>
      </c>
      <c r="QOP31" s="667"/>
      <c r="QOQ31" s="667"/>
      <c r="QOR31" s="667"/>
      <c r="QOS31" s="667"/>
      <c r="QOT31" s="667"/>
      <c r="QOU31" s="667"/>
      <c r="QOV31" s="667"/>
      <c r="QOW31" s="667" t="s">
        <v>339</v>
      </c>
      <c r="QOX31" s="667"/>
      <c r="QOY31" s="667"/>
      <c r="QOZ31" s="667"/>
      <c r="QPA31" s="667"/>
      <c r="QPB31" s="667"/>
      <c r="QPC31" s="667"/>
      <c r="QPD31" s="667"/>
      <c r="QPE31" s="667" t="s">
        <v>339</v>
      </c>
      <c r="QPF31" s="667"/>
      <c r="QPG31" s="667"/>
      <c r="QPH31" s="667"/>
      <c r="QPI31" s="667"/>
      <c r="QPJ31" s="667"/>
      <c r="QPK31" s="667"/>
      <c r="QPL31" s="667"/>
      <c r="QPM31" s="667" t="s">
        <v>339</v>
      </c>
      <c r="QPN31" s="667"/>
      <c r="QPO31" s="667"/>
      <c r="QPP31" s="667"/>
      <c r="QPQ31" s="667"/>
      <c r="QPR31" s="667"/>
      <c r="QPS31" s="667"/>
      <c r="QPT31" s="667"/>
      <c r="QPU31" s="667" t="s">
        <v>339</v>
      </c>
      <c r="QPV31" s="667"/>
      <c r="QPW31" s="667"/>
      <c r="QPX31" s="667"/>
      <c r="QPY31" s="667"/>
      <c r="QPZ31" s="667"/>
      <c r="QQA31" s="667"/>
      <c r="QQB31" s="667"/>
      <c r="QQC31" s="667" t="s">
        <v>339</v>
      </c>
      <c r="QQD31" s="667"/>
      <c r="QQE31" s="667"/>
      <c r="QQF31" s="667"/>
      <c r="QQG31" s="667"/>
      <c r="QQH31" s="667"/>
      <c r="QQI31" s="667"/>
      <c r="QQJ31" s="667"/>
      <c r="QQK31" s="667" t="s">
        <v>339</v>
      </c>
      <c r="QQL31" s="667"/>
      <c r="QQM31" s="667"/>
      <c r="QQN31" s="667"/>
      <c r="QQO31" s="667"/>
      <c r="QQP31" s="667"/>
      <c r="QQQ31" s="667"/>
      <c r="QQR31" s="667"/>
      <c r="QQS31" s="667" t="s">
        <v>339</v>
      </c>
      <c r="QQT31" s="667"/>
      <c r="QQU31" s="667"/>
      <c r="QQV31" s="667"/>
      <c r="QQW31" s="667"/>
      <c r="QQX31" s="667"/>
      <c r="QQY31" s="667"/>
      <c r="QQZ31" s="667"/>
      <c r="QRA31" s="667" t="s">
        <v>339</v>
      </c>
      <c r="QRB31" s="667"/>
      <c r="QRC31" s="667"/>
      <c r="QRD31" s="667"/>
      <c r="QRE31" s="667"/>
      <c r="QRF31" s="667"/>
      <c r="QRG31" s="667"/>
      <c r="QRH31" s="667"/>
      <c r="QRI31" s="667" t="s">
        <v>339</v>
      </c>
      <c r="QRJ31" s="667"/>
      <c r="QRK31" s="667"/>
      <c r="QRL31" s="667"/>
      <c r="QRM31" s="667"/>
      <c r="QRN31" s="667"/>
      <c r="QRO31" s="667"/>
      <c r="QRP31" s="667"/>
      <c r="QRQ31" s="667" t="s">
        <v>339</v>
      </c>
      <c r="QRR31" s="667"/>
      <c r="QRS31" s="667"/>
      <c r="QRT31" s="667"/>
      <c r="QRU31" s="667"/>
      <c r="QRV31" s="667"/>
      <c r="QRW31" s="667"/>
      <c r="QRX31" s="667"/>
      <c r="QRY31" s="667" t="s">
        <v>339</v>
      </c>
      <c r="QRZ31" s="667"/>
      <c r="QSA31" s="667"/>
      <c r="QSB31" s="667"/>
      <c r="QSC31" s="667"/>
      <c r="QSD31" s="667"/>
      <c r="QSE31" s="667"/>
      <c r="QSF31" s="667"/>
      <c r="QSG31" s="667" t="s">
        <v>339</v>
      </c>
      <c r="QSH31" s="667"/>
      <c r="QSI31" s="667"/>
      <c r="QSJ31" s="667"/>
      <c r="QSK31" s="667"/>
      <c r="QSL31" s="667"/>
      <c r="QSM31" s="667"/>
      <c r="QSN31" s="667"/>
      <c r="QSO31" s="667" t="s">
        <v>339</v>
      </c>
      <c r="QSP31" s="667"/>
      <c r="QSQ31" s="667"/>
      <c r="QSR31" s="667"/>
      <c r="QSS31" s="667"/>
      <c r="QST31" s="667"/>
      <c r="QSU31" s="667"/>
      <c r="QSV31" s="667"/>
      <c r="QSW31" s="667" t="s">
        <v>339</v>
      </c>
      <c r="QSX31" s="667"/>
      <c r="QSY31" s="667"/>
      <c r="QSZ31" s="667"/>
      <c r="QTA31" s="667"/>
      <c r="QTB31" s="667"/>
      <c r="QTC31" s="667"/>
      <c r="QTD31" s="667"/>
      <c r="QTE31" s="667" t="s">
        <v>339</v>
      </c>
      <c r="QTF31" s="667"/>
      <c r="QTG31" s="667"/>
      <c r="QTH31" s="667"/>
      <c r="QTI31" s="667"/>
      <c r="QTJ31" s="667"/>
      <c r="QTK31" s="667"/>
      <c r="QTL31" s="667"/>
      <c r="QTM31" s="667" t="s">
        <v>339</v>
      </c>
      <c r="QTN31" s="667"/>
      <c r="QTO31" s="667"/>
      <c r="QTP31" s="667"/>
      <c r="QTQ31" s="667"/>
      <c r="QTR31" s="667"/>
      <c r="QTS31" s="667"/>
      <c r="QTT31" s="667"/>
      <c r="QTU31" s="667" t="s">
        <v>339</v>
      </c>
      <c r="QTV31" s="667"/>
      <c r="QTW31" s="667"/>
      <c r="QTX31" s="667"/>
      <c r="QTY31" s="667"/>
      <c r="QTZ31" s="667"/>
      <c r="QUA31" s="667"/>
      <c r="QUB31" s="667"/>
      <c r="QUC31" s="667" t="s">
        <v>339</v>
      </c>
      <c r="QUD31" s="667"/>
      <c r="QUE31" s="667"/>
      <c r="QUF31" s="667"/>
      <c r="QUG31" s="667"/>
      <c r="QUH31" s="667"/>
      <c r="QUI31" s="667"/>
      <c r="QUJ31" s="667"/>
      <c r="QUK31" s="667" t="s">
        <v>339</v>
      </c>
      <c r="QUL31" s="667"/>
      <c r="QUM31" s="667"/>
      <c r="QUN31" s="667"/>
      <c r="QUO31" s="667"/>
      <c r="QUP31" s="667"/>
      <c r="QUQ31" s="667"/>
      <c r="QUR31" s="667"/>
      <c r="QUS31" s="667" t="s">
        <v>339</v>
      </c>
      <c r="QUT31" s="667"/>
      <c r="QUU31" s="667"/>
      <c r="QUV31" s="667"/>
      <c r="QUW31" s="667"/>
      <c r="QUX31" s="667"/>
      <c r="QUY31" s="667"/>
      <c r="QUZ31" s="667"/>
      <c r="QVA31" s="667" t="s">
        <v>339</v>
      </c>
      <c r="QVB31" s="667"/>
      <c r="QVC31" s="667"/>
      <c r="QVD31" s="667"/>
      <c r="QVE31" s="667"/>
      <c r="QVF31" s="667"/>
      <c r="QVG31" s="667"/>
      <c r="QVH31" s="667"/>
      <c r="QVI31" s="667" t="s">
        <v>339</v>
      </c>
      <c r="QVJ31" s="667"/>
      <c r="QVK31" s="667"/>
      <c r="QVL31" s="667"/>
      <c r="QVM31" s="667"/>
      <c r="QVN31" s="667"/>
      <c r="QVO31" s="667"/>
      <c r="QVP31" s="667"/>
      <c r="QVQ31" s="667" t="s">
        <v>339</v>
      </c>
      <c r="QVR31" s="667"/>
      <c r="QVS31" s="667"/>
      <c r="QVT31" s="667"/>
      <c r="QVU31" s="667"/>
      <c r="QVV31" s="667"/>
      <c r="QVW31" s="667"/>
      <c r="QVX31" s="667"/>
      <c r="QVY31" s="667" t="s">
        <v>339</v>
      </c>
      <c r="QVZ31" s="667"/>
      <c r="QWA31" s="667"/>
      <c r="QWB31" s="667"/>
      <c r="QWC31" s="667"/>
      <c r="QWD31" s="667"/>
      <c r="QWE31" s="667"/>
      <c r="QWF31" s="667"/>
      <c r="QWG31" s="667" t="s">
        <v>339</v>
      </c>
      <c r="QWH31" s="667"/>
      <c r="QWI31" s="667"/>
      <c r="QWJ31" s="667"/>
      <c r="QWK31" s="667"/>
      <c r="QWL31" s="667"/>
      <c r="QWM31" s="667"/>
      <c r="QWN31" s="667"/>
      <c r="QWO31" s="667" t="s">
        <v>339</v>
      </c>
      <c r="QWP31" s="667"/>
      <c r="QWQ31" s="667"/>
      <c r="QWR31" s="667"/>
      <c r="QWS31" s="667"/>
      <c r="QWT31" s="667"/>
      <c r="QWU31" s="667"/>
      <c r="QWV31" s="667"/>
      <c r="QWW31" s="667" t="s">
        <v>339</v>
      </c>
      <c r="QWX31" s="667"/>
      <c r="QWY31" s="667"/>
      <c r="QWZ31" s="667"/>
      <c r="QXA31" s="667"/>
      <c r="QXB31" s="667"/>
      <c r="QXC31" s="667"/>
      <c r="QXD31" s="667"/>
      <c r="QXE31" s="667" t="s">
        <v>339</v>
      </c>
      <c r="QXF31" s="667"/>
      <c r="QXG31" s="667"/>
      <c r="QXH31" s="667"/>
      <c r="QXI31" s="667"/>
      <c r="QXJ31" s="667"/>
      <c r="QXK31" s="667"/>
      <c r="QXL31" s="667"/>
      <c r="QXM31" s="667" t="s">
        <v>339</v>
      </c>
      <c r="QXN31" s="667"/>
      <c r="QXO31" s="667"/>
      <c r="QXP31" s="667"/>
      <c r="QXQ31" s="667"/>
      <c r="QXR31" s="667"/>
      <c r="QXS31" s="667"/>
      <c r="QXT31" s="667"/>
      <c r="QXU31" s="667" t="s">
        <v>339</v>
      </c>
      <c r="QXV31" s="667"/>
      <c r="QXW31" s="667"/>
      <c r="QXX31" s="667"/>
      <c r="QXY31" s="667"/>
      <c r="QXZ31" s="667"/>
      <c r="QYA31" s="667"/>
      <c r="QYB31" s="667"/>
      <c r="QYC31" s="667" t="s">
        <v>339</v>
      </c>
      <c r="QYD31" s="667"/>
      <c r="QYE31" s="667"/>
      <c r="QYF31" s="667"/>
      <c r="QYG31" s="667"/>
      <c r="QYH31" s="667"/>
      <c r="QYI31" s="667"/>
      <c r="QYJ31" s="667"/>
      <c r="QYK31" s="667" t="s">
        <v>339</v>
      </c>
      <c r="QYL31" s="667"/>
      <c r="QYM31" s="667"/>
      <c r="QYN31" s="667"/>
      <c r="QYO31" s="667"/>
      <c r="QYP31" s="667"/>
      <c r="QYQ31" s="667"/>
      <c r="QYR31" s="667"/>
      <c r="QYS31" s="667" t="s">
        <v>339</v>
      </c>
      <c r="QYT31" s="667"/>
      <c r="QYU31" s="667"/>
      <c r="QYV31" s="667"/>
      <c r="QYW31" s="667"/>
      <c r="QYX31" s="667"/>
      <c r="QYY31" s="667"/>
      <c r="QYZ31" s="667"/>
      <c r="QZA31" s="667" t="s">
        <v>339</v>
      </c>
      <c r="QZB31" s="667"/>
      <c r="QZC31" s="667"/>
      <c r="QZD31" s="667"/>
      <c r="QZE31" s="667"/>
      <c r="QZF31" s="667"/>
      <c r="QZG31" s="667"/>
      <c r="QZH31" s="667"/>
      <c r="QZI31" s="667" t="s">
        <v>339</v>
      </c>
      <c r="QZJ31" s="667"/>
      <c r="QZK31" s="667"/>
      <c r="QZL31" s="667"/>
      <c r="QZM31" s="667"/>
      <c r="QZN31" s="667"/>
      <c r="QZO31" s="667"/>
      <c r="QZP31" s="667"/>
      <c r="QZQ31" s="667" t="s">
        <v>339</v>
      </c>
      <c r="QZR31" s="667"/>
      <c r="QZS31" s="667"/>
      <c r="QZT31" s="667"/>
      <c r="QZU31" s="667"/>
      <c r="QZV31" s="667"/>
      <c r="QZW31" s="667"/>
      <c r="QZX31" s="667"/>
      <c r="QZY31" s="667" t="s">
        <v>339</v>
      </c>
      <c r="QZZ31" s="667"/>
      <c r="RAA31" s="667"/>
      <c r="RAB31" s="667"/>
      <c r="RAC31" s="667"/>
      <c r="RAD31" s="667"/>
      <c r="RAE31" s="667"/>
      <c r="RAF31" s="667"/>
      <c r="RAG31" s="667" t="s">
        <v>339</v>
      </c>
      <c r="RAH31" s="667"/>
      <c r="RAI31" s="667"/>
      <c r="RAJ31" s="667"/>
      <c r="RAK31" s="667"/>
      <c r="RAL31" s="667"/>
      <c r="RAM31" s="667"/>
      <c r="RAN31" s="667"/>
      <c r="RAO31" s="667" t="s">
        <v>339</v>
      </c>
      <c r="RAP31" s="667"/>
      <c r="RAQ31" s="667"/>
      <c r="RAR31" s="667"/>
      <c r="RAS31" s="667"/>
      <c r="RAT31" s="667"/>
      <c r="RAU31" s="667"/>
      <c r="RAV31" s="667"/>
      <c r="RAW31" s="667" t="s">
        <v>339</v>
      </c>
      <c r="RAX31" s="667"/>
      <c r="RAY31" s="667"/>
      <c r="RAZ31" s="667"/>
      <c r="RBA31" s="667"/>
      <c r="RBB31" s="667"/>
      <c r="RBC31" s="667"/>
      <c r="RBD31" s="667"/>
      <c r="RBE31" s="667" t="s">
        <v>339</v>
      </c>
      <c r="RBF31" s="667"/>
      <c r="RBG31" s="667"/>
      <c r="RBH31" s="667"/>
      <c r="RBI31" s="667"/>
      <c r="RBJ31" s="667"/>
      <c r="RBK31" s="667"/>
      <c r="RBL31" s="667"/>
      <c r="RBM31" s="667" t="s">
        <v>339</v>
      </c>
      <c r="RBN31" s="667"/>
      <c r="RBO31" s="667"/>
      <c r="RBP31" s="667"/>
      <c r="RBQ31" s="667"/>
      <c r="RBR31" s="667"/>
      <c r="RBS31" s="667"/>
      <c r="RBT31" s="667"/>
      <c r="RBU31" s="667" t="s">
        <v>339</v>
      </c>
      <c r="RBV31" s="667"/>
      <c r="RBW31" s="667"/>
      <c r="RBX31" s="667"/>
      <c r="RBY31" s="667"/>
      <c r="RBZ31" s="667"/>
      <c r="RCA31" s="667"/>
      <c r="RCB31" s="667"/>
      <c r="RCC31" s="667" t="s">
        <v>339</v>
      </c>
      <c r="RCD31" s="667"/>
      <c r="RCE31" s="667"/>
      <c r="RCF31" s="667"/>
      <c r="RCG31" s="667"/>
      <c r="RCH31" s="667"/>
      <c r="RCI31" s="667"/>
      <c r="RCJ31" s="667"/>
      <c r="RCK31" s="667" t="s">
        <v>339</v>
      </c>
      <c r="RCL31" s="667"/>
      <c r="RCM31" s="667"/>
      <c r="RCN31" s="667"/>
      <c r="RCO31" s="667"/>
      <c r="RCP31" s="667"/>
      <c r="RCQ31" s="667"/>
      <c r="RCR31" s="667"/>
      <c r="RCS31" s="667" t="s">
        <v>339</v>
      </c>
      <c r="RCT31" s="667"/>
      <c r="RCU31" s="667"/>
      <c r="RCV31" s="667"/>
      <c r="RCW31" s="667"/>
      <c r="RCX31" s="667"/>
      <c r="RCY31" s="667"/>
      <c r="RCZ31" s="667"/>
      <c r="RDA31" s="667" t="s">
        <v>339</v>
      </c>
      <c r="RDB31" s="667"/>
      <c r="RDC31" s="667"/>
      <c r="RDD31" s="667"/>
      <c r="RDE31" s="667"/>
      <c r="RDF31" s="667"/>
      <c r="RDG31" s="667"/>
      <c r="RDH31" s="667"/>
      <c r="RDI31" s="667" t="s">
        <v>339</v>
      </c>
      <c r="RDJ31" s="667"/>
      <c r="RDK31" s="667"/>
      <c r="RDL31" s="667"/>
      <c r="RDM31" s="667"/>
      <c r="RDN31" s="667"/>
      <c r="RDO31" s="667"/>
      <c r="RDP31" s="667"/>
      <c r="RDQ31" s="667" t="s">
        <v>339</v>
      </c>
      <c r="RDR31" s="667"/>
      <c r="RDS31" s="667"/>
      <c r="RDT31" s="667"/>
      <c r="RDU31" s="667"/>
      <c r="RDV31" s="667"/>
      <c r="RDW31" s="667"/>
      <c r="RDX31" s="667"/>
      <c r="RDY31" s="667" t="s">
        <v>339</v>
      </c>
      <c r="RDZ31" s="667"/>
      <c r="REA31" s="667"/>
      <c r="REB31" s="667"/>
      <c r="REC31" s="667"/>
      <c r="RED31" s="667"/>
      <c r="REE31" s="667"/>
      <c r="REF31" s="667"/>
      <c r="REG31" s="667" t="s">
        <v>339</v>
      </c>
      <c r="REH31" s="667"/>
      <c r="REI31" s="667"/>
      <c r="REJ31" s="667"/>
      <c r="REK31" s="667"/>
      <c r="REL31" s="667"/>
      <c r="REM31" s="667"/>
      <c r="REN31" s="667"/>
      <c r="REO31" s="667" t="s">
        <v>339</v>
      </c>
      <c r="REP31" s="667"/>
      <c r="REQ31" s="667"/>
      <c r="RER31" s="667"/>
      <c r="RES31" s="667"/>
      <c r="RET31" s="667"/>
      <c r="REU31" s="667"/>
      <c r="REV31" s="667"/>
      <c r="REW31" s="667" t="s">
        <v>339</v>
      </c>
      <c r="REX31" s="667"/>
      <c r="REY31" s="667"/>
      <c r="REZ31" s="667"/>
      <c r="RFA31" s="667"/>
      <c r="RFB31" s="667"/>
      <c r="RFC31" s="667"/>
      <c r="RFD31" s="667"/>
      <c r="RFE31" s="667" t="s">
        <v>339</v>
      </c>
      <c r="RFF31" s="667"/>
      <c r="RFG31" s="667"/>
      <c r="RFH31" s="667"/>
      <c r="RFI31" s="667"/>
      <c r="RFJ31" s="667"/>
      <c r="RFK31" s="667"/>
      <c r="RFL31" s="667"/>
      <c r="RFM31" s="667" t="s">
        <v>339</v>
      </c>
      <c r="RFN31" s="667"/>
      <c r="RFO31" s="667"/>
      <c r="RFP31" s="667"/>
      <c r="RFQ31" s="667"/>
      <c r="RFR31" s="667"/>
      <c r="RFS31" s="667"/>
      <c r="RFT31" s="667"/>
      <c r="RFU31" s="667" t="s">
        <v>339</v>
      </c>
      <c r="RFV31" s="667"/>
      <c r="RFW31" s="667"/>
      <c r="RFX31" s="667"/>
      <c r="RFY31" s="667"/>
      <c r="RFZ31" s="667"/>
      <c r="RGA31" s="667"/>
      <c r="RGB31" s="667"/>
      <c r="RGC31" s="667" t="s">
        <v>339</v>
      </c>
      <c r="RGD31" s="667"/>
      <c r="RGE31" s="667"/>
      <c r="RGF31" s="667"/>
      <c r="RGG31" s="667"/>
      <c r="RGH31" s="667"/>
      <c r="RGI31" s="667"/>
      <c r="RGJ31" s="667"/>
      <c r="RGK31" s="667" t="s">
        <v>339</v>
      </c>
      <c r="RGL31" s="667"/>
      <c r="RGM31" s="667"/>
      <c r="RGN31" s="667"/>
      <c r="RGO31" s="667"/>
      <c r="RGP31" s="667"/>
      <c r="RGQ31" s="667"/>
      <c r="RGR31" s="667"/>
      <c r="RGS31" s="667" t="s">
        <v>339</v>
      </c>
      <c r="RGT31" s="667"/>
      <c r="RGU31" s="667"/>
      <c r="RGV31" s="667"/>
      <c r="RGW31" s="667"/>
      <c r="RGX31" s="667"/>
      <c r="RGY31" s="667"/>
      <c r="RGZ31" s="667"/>
      <c r="RHA31" s="667" t="s">
        <v>339</v>
      </c>
      <c r="RHB31" s="667"/>
      <c r="RHC31" s="667"/>
      <c r="RHD31" s="667"/>
      <c r="RHE31" s="667"/>
      <c r="RHF31" s="667"/>
      <c r="RHG31" s="667"/>
      <c r="RHH31" s="667"/>
      <c r="RHI31" s="667" t="s">
        <v>339</v>
      </c>
      <c r="RHJ31" s="667"/>
      <c r="RHK31" s="667"/>
      <c r="RHL31" s="667"/>
      <c r="RHM31" s="667"/>
      <c r="RHN31" s="667"/>
      <c r="RHO31" s="667"/>
      <c r="RHP31" s="667"/>
      <c r="RHQ31" s="667" t="s">
        <v>339</v>
      </c>
      <c r="RHR31" s="667"/>
      <c r="RHS31" s="667"/>
      <c r="RHT31" s="667"/>
      <c r="RHU31" s="667"/>
      <c r="RHV31" s="667"/>
      <c r="RHW31" s="667"/>
      <c r="RHX31" s="667"/>
      <c r="RHY31" s="667" t="s">
        <v>339</v>
      </c>
      <c r="RHZ31" s="667"/>
      <c r="RIA31" s="667"/>
      <c r="RIB31" s="667"/>
      <c r="RIC31" s="667"/>
      <c r="RID31" s="667"/>
      <c r="RIE31" s="667"/>
      <c r="RIF31" s="667"/>
      <c r="RIG31" s="667" t="s">
        <v>339</v>
      </c>
      <c r="RIH31" s="667"/>
      <c r="RII31" s="667"/>
      <c r="RIJ31" s="667"/>
      <c r="RIK31" s="667"/>
      <c r="RIL31" s="667"/>
      <c r="RIM31" s="667"/>
      <c r="RIN31" s="667"/>
      <c r="RIO31" s="667" t="s">
        <v>339</v>
      </c>
      <c r="RIP31" s="667"/>
      <c r="RIQ31" s="667"/>
      <c r="RIR31" s="667"/>
      <c r="RIS31" s="667"/>
      <c r="RIT31" s="667"/>
      <c r="RIU31" s="667"/>
      <c r="RIV31" s="667"/>
      <c r="RIW31" s="667" t="s">
        <v>339</v>
      </c>
      <c r="RIX31" s="667"/>
      <c r="RIY31" s="667"/>
      <c r="RIZ31" s="667"/>
      <c r="RJA31" s="667"/>
      <c r="RJB31" s="667"/>
      <c r="RJC31" s="667"/>
      <c r="RJD31" s="667"/>
      <c r="RJE31" s="667" t="s">
        <v>339</v>
      </c>
      <c r="RJF31" s="667"/>
      <c r="RJG31" s="667"/>
      <c r="RJH31" s="667"/>
      <c r="RJI31" s="667"/>
      <c r="RJJ31" s="667"/>
      <c r="RJK31" s="667"/>
      <c r="RJL31" s="667"/>
      <c r="RJM31" s="667" t="s">
        <v>339</v>
      </c>
      <c r="RJN31" s="667"/>
      <c r="RJO31" s="667"/>
      <c r="RJP31" s="667"/>
      <c r="RJQ31" s="667"/>
      <c r="RJR31" s="667"/>
      <c r="RJS31" s="667"/>
      <c r="RJT31" s="667"/>
      <c r="RJU31" s="667" t="s">
        <v>339</v>
      </c>
      <c r="RJV31" s="667"/>
      <c r="RJW31" s="667"/>
      <c r="RJX31" s="667"/>
      <c r="RJY31" s="667"/>
      <c r="RJZ31" s="667"/>
      <c r="RKA31" s="667"/>
      <c r="RKB31" s="667"/>
      <c r="RKC31" s="667" t="s">
        <v>339</v>
      </c>
      <c r="RKD31" s="667"/>
      <c r="RKE31" s="667"/>
      <c r="RKF31" s="667"/>
      <c r="RKG31" s="667"/>
      <c r="RKH31" s="667"/>
      <c r="RKI31" s="667"/>
      <c r="RKJ31" s="667"/>
      <c r="RKK31" s="667" t="s">
        <v>339</v>
      </c>
      <c r="RKL31" s="667"/>
      <c r="RKM31" s="667"/>
      <c r="RKN31" s="667"/>
      <c r="RKO31" s="667"/>
      <c r="RKP31" s="667"/>
      <c r="RKQ31" s="667"/>
      <c r="RKR31" s="667"/>
      <c r="RKS31" s="667" t="s">
        <v>339</v>
      </c>
      <c r="RKT31" s="667"/>
      <c r="RKU31" s="667"/>
      <c r="RKV31" s="667"/>
      <c r="RKW31" s="667"/>
      <c r="RKX31" s="667"/>
      <c r="RKY31" s="667"/>
      <c r="RKZ31" s="667"/>
      <c r="RLA31" s="667" t="s">
        <v>339</v>
      </c>
      <c r="RLB31" s="667"/>
      <c r="RLC31" s="667"/>
      <c r="RLD31" s="667"/>
      <c r="RLE31" s="667"/>
      <c r="RLF31" s="667"/>
      <c r="RLG31" s="667"/>
      <c r="RLH31" s="667"/>
      <c r="RLI31" s="667" t="s">
        <v>339</v>
      </c>
      <c r="RLJ31" s="667"/>
      <c r="RLK31" s="667"/>
      <c r="RLL31" s="667"/>
      <c r="RLM31" s="667"/>
      <c r="RLN31" s="667"/>
      <c r="RLO31" s="667"/>
      <c r="RLP31" s="667"/>
      <c r="RLQ31" s="667" t="s">
        <v>339</v>
      </c>
      <c r="RLR31" s="667"/>
      <c r="RLS31" s="667"/>
      <c r="RLT31" s="667"/>
      <c r="RLU31" s="667"/>
      <c r="RLV31" s="667"/>
      <c r="RLW31" s="667"/>
      <c r="RLX31" s="667"/>
      <c r="RLY31" s="667" t="s">
        <v>339</v>
      </c>
      <c r="RLZ31" s="667"/>
      <c r="RMA31" s="667"/>
      <c r="RMB31" s="667"/>
      <c r="RMC31" s="667"/>
      <c r="RMD31" s="667"/>
      <c r="RME31" s="667"/>
      <c r="RMF31" s="667"/>
      <c r="RMG31" s="667" t="s">
        <v>339</v>
      </c>
      <c r="RMH31" s="667"/>
      <c r="RMI31" s="667"/>
      <c r="RMJ31" s="667"/>
      <c r="RMK31" s="667"/>
      <c r="RML31" s="667"/>
      <c r="RMM31" s="667"/>
      <c r="RMN31" s="667"/>
      <c r="RMO31" s="667" t="s">
        <v>339</v>
      </c>
      <c r="RMP31" s="667"/>
      <c r="RMQ31" s="667"/>
      <c r="RMR31" s="667"/>
      <c r="RMS31" s="667"/>
      <c r="RMT31" s="667"/>
      <c r="RMU31" s="667"/>
      <c r="RMV31" s="667"/>
      <c r="RMW31" s="667" t="s">
        <v>339</v>
      </c>
      <c r="RMX31" s="667"/>
      <c r="RMY31" s="667"/>
      <c r="RMZ31" s="667"/>
      <c r="RNA31" s="667"/>
      <c r="RNB31" s="667"/>
      <c r="RNC31" s="667"/>
      <c r="RND31" s="667"/>
      <c r="RNE31" s="667" t="s">
        <v>339</v>
      </c>
      <c r="RNF31" s="667"/>
      <c r="RNG31" s="667"/>
      <c r="RNH31" s="667"/>
      <c r="RNI31" s="667"/>
      <c r="RNJ31" s="667"/>
      <c r="RNK31" s="667"/>
      <c r="RNL31" s="667"/>
      <c r="RNM31" s="667" t="s">
        <v>339</v>
      </c>
      <c r="RNN31" s="667"/>
      <c r="RNO31" s="667"/>
      <c r="RNP31" s="667"/>
      <c r="RNQ31" s="667"/>
      <c r="RNR31" s="667"/>
      <c r="RNS31" s="667"/>
      <c r="RNT31" s="667"/>
      <c r="RNU31" s="667" t="s">
        <v>339</v>
      </c>
      <c r="RNV31" s="667"/>
      <c r="RNW31" s="667"/>
      <c r="RNX31" s="667"/>
      <c r="RNY31" s="667"/>
      <c r="RNZ31" s="667"/>
      <c r="ROA31" s="667"/>
      <c r="ROB31" s="667"/>
      <c r="ROC31" s="667" t="s">
        <v>339</v>
      </c>
      <c r="ROD31" s="667"/>
      <c r="ROE31" s="667"/>
      <c r="ROF31" s="667"/>
      <c r="ROG31" s="667"/>
      <c r="ROH31" s="667"/>
      <c r="ROI31" s="667"/>
      <c r="ROJ31" s="667"/>
      <c r="ROK31" s="667" t="s">
        <v>339</v>
      </c>
      <c r="ROL31" s="667"/>
      <c r="ROM31" s="667"/>
      <c r="RON31" s="667"/>
      <c r="ROO31" s="667"/>
      <c r="ROP31" s="667"/>
      <c r="ROQ31" s="667"/>
      <c r="ROR31" s="667"/>
      <c r="ROS31" s="667" t="s">
        <v>339</v>
      </c>
      <c r="ROT31" s="667"/>
      <c r="ROU31" s="667"/>
      <c r="ROV31" s="667"/>
      <c r="ROW31" s="667"/>
      <c r="ROX31" s="667"/>
      <c r="ROY31" s="667"/>
      <c r="ROZ31" s="667"/>
      <c r="RPA31" s="667" t="s">
        <v>339</v>
      </c>
      <c r="RPB31" s="667"/>
      <c r="RPC31" s="667"/>
      <c r="RPD31" s="667"/>
      <c r="RPE31" s="667"/>
      <c r="RPF31" s="667"/>
      <c r="RPG31" s="667"/>
      <c r="RPH31" s="667"/>
      <c r="RPI31" s="667" t="s">
        <v>339</v>
      </c>
      <c r="RPJ31" s="667"/>
      <c r="RPK31" s="667"/>
      <c r="RPL31" s="667"/>
      <c r="RPM31" s="667"/>
      <c r="RPN31" s="667"/>
      <c r="RPO31" s="667"/>
      <c r="RPP31" s="667"/>
      <c r="RPQ31" s="667" t="s">
        <v>339</v>
      </c>
      <c r="RPR31" s="667"/>
      <c r="RPS31" s="667"/>
      <c r="RPT31" s="667"/>
      <c r="RPU31" s="667"/>
      <c r="RPV31" s="667"/>
      <c r="RPW31" s="667"/>
      <c r="RPX31" s="667"/>
      <c r="RPY31" s="667" t="s">
        <v>339</v>
      </c>
      <c r="RPZ31" s="667"/>
      <c r="RQA31" s="667"/>
      <c r="RQB31" s="667"/>
      <c r="RQC31" s="667"/>
      <c r="RQD31" s="667"/>
      <c r="RQE31" s="667"/>
      <c r="RQF31" s="667"/>
      <c r="RQG31" s="667" t="s">
        <v>339</v>
      </c>
      <c r="RQH31" s="667"/>
      <c r="RQI31" s="667"/>
      <c r="RQJ31" s="667"/>
      <c r="RQK31" s="667"/>
      <c r="RQL31" s="667"/>
      <c r="RQM31" s="667"/>
      <c r="RQN31" s="667"/>
      <c r="RQO31" s="667" t="s">
        <v>339</v>
      </c>
      <c r="RQP31" s="667"/>
      <c r="RQQ31" s="667"/>
      <c r="RQR31" s="667"/>
      <c r="RQS31" s="667"/>
      <c r="RQT31" s="667"/>
      <c r="RQU31" s="667"/>
      <c r="RQV31" s="667"/>
      <c r="RQW31" s="667" t="s">
        <v>339</v>
      </c>
      <c r="RQX31" s="667"/>
      <c r="RQY31" s="667"/>
      <c r="RQZ31" s="667"/>
      <c r="RRA31" s="667"/>
      <c r="RRB31" s="667"/>
      <c r="RRC31" s="667"/>
      <c r="RRD31" s="667"/>
      <c r="RRE31" s="667" t="s">
        <v>339</v>
      </c>
      <c r="RRF31" s="667"/>
      <c r="RRG31" s="667"/>
      <c r="RRH31" s="667"/>
      <c r="RRI31" s="667"/>
      <c r="RRJ31" s="667"/>
      <c r="RRK31" s="667"/>
      <c r="RRL31" s="667"/>
      <c r="RRM31" s="667" t="s">
        <v>339</v>
      </c>
      <c r="RRN31" s="667"/>
      <c r="RRO31" s="667"/>
      <c r="RRP31" s="667"/>
      <c r="RRQ31" s="667"/>
      <c r="RRR31" s="667"/>
      <c r="RRS31" s="667"/>
      <c r="RRT31" s="667"/>
      <c r="RRU31" s="667" t="s">
        <v>339</v>
      </c>
      <c r="RRV31" s="667"/>
      <c r="RRW31" s="667"/>
      <c r="RRX31" s="667"/>
      <c r="RRY31" s="667"/>
      <c r="RRZ31" s="667"/>
      <c r="RSA31" s="667"/>
      <c r="RSB31" s="667"/>
      <c r="RSC31" s="667" t="s">
        <v>339</v>
      </c>
      <c r="RSD31" s="667"/>
      <c r="RSE31" s="667"/>
      <c r="RSF31" s="667"/>
      <c r="RSG31" s="667"/>
      <c r="RSH31" s="667"/>
      <c r="RSI31" s="667"/>
      <c r="RSJ31" s="667"/>
      <c r="RSK31" s="667" t="s">
        <v>339</v>
      </c>
      <c r="RSL31" s="667"/>
      <c r="RSM31" s="667"/>
      <c r="RSN31" s="667"/>
      <c r="RSO31" s="667"/>
      <c r="RSP31" s="667"/>
      <c r="RSQ31" s="667"/>
      <c r="RSR31" s="667"/>
      <c r="RSS31" s="667" t="s">
        <v>339</v>
      </c>
      <c r="RST31" s="667"/>
      <c r="RSU31" s="667"/>
      <c r="RSV31" s="667"/>
      <c r="RSW31" s="667"/>
      <c r="RSX31" s="667"/>
      <c r="RSY31" s="667"/>
      <c r="RSZ31" s="667"/>
      <c r="RTA31" s="667" t="s">
        <v>339</v>
      </c>
      <c r="RTB31" s="667"/>
      <c r="RTC31" s="667"/>
      <c r="RTD31" s="667"/>
      <c r="RTE31" s="667"/>
      <c r="RTF31" s="667"/>
      <c r="RTG31" s="667"/>
      <c r="RTH31" s="667"/>
      <c r="RTI31" s="667" t="s">
        <v>339</v>
      </c>
      <c r="RTJ31" s="667"/>
      <c r="RTK31" s="667"/>
      <c r="RTL31" s="667"/>
      <c r="RTM31" s="667"/>
      <c r="RTN31" s="667"/>
      <c r="RTO31" s="667"/>
      <c r="RTP31" s="667"/>
      <c r="RTQ31" s="667" t="s">
        <v>339</v>
      </c>
      <c r="RTR31" s="667"/>
      <c r="RTS31" s="667"/>
      <c r="RTT31" s="667"/>
      <c r="RTU31" s="667"/>
      <c r="RTV31" s="667"/>
      <c r="RTW31" s="667"/>
      <c r="RTX31" s="667"/>
      <c r="RTY31" s="667" t="s">
        <v>339</v>
      </c>
      <c r="RTZ31" s="667"/>
      <c r="RUA31" s="667"/>
      <c r="RUB31" s="667"/>
      <c r="RUC31" s="667"/>
      <c r="RUD31" s="667"/>
      <c r="RUE31" s="667"/>
      <c r="RUF31" s="667"/>
      <c r="RUG31" s="667" t="s">
        <v>339</v>
      </c>
      <c r="RUH31" s="667"/>
      <c r="RUI31" s="667"/>
      <c r="RUJ31" s="667"/>
      <c r="RUK31" s="667"/>
      <c r="RUL31" s="667"/>
      <c r="RUM31" s="667"/>
      <c r="RUN31" s="667"/>
      <c r="RUO31" s="667" t="s">
        <v>339</v>
      </c>
      <c r="RUP31" s="667"/>
      <c r="RUQ31" s="667"/>
      <c r="RUR31" s="667"/>
      <c r="RUS31" s="667"/>
      <c r="RUT31" s="667"/>
      <c r="RUU31" s="667"/>
      <c r="RUV31" s="667"/>
      <c r="RUW31" s="667" t="s">
        <v>339</v>
      </c>
      <c r="RUX31" s="667"/>
      <c r="RUY31" s="667"/>
      <c r="RUZ31" s="667"/>
      <c r="RVA31" s="667"/>
      <c r="RVB31" s="667"/>
      <c r="RVC31" s="667"/>
      <c r="RVD31" s="667"/>
      <c r="RVE31" s="667" t="s">
        <v>339</v>
      </c>
      <c r="RVF31" s="667"/>
      <c r="RVG31" s="667"/>
      <c r="RVH31" s="667"/>
      <c r="RVI31" s="667"/>
      <c r="RVJ31" s="667"/>
      <c r="RVK31" s="667"/>
      <c r="RVL31" s="667"/>
      <c r="RVM31" s="667" t="s">
        <v>339</v>
      </c>
      <c r="RVN31" s="667"/>
      <c r="RVO31" s="667"/>
      <c r="RVP31" s="667"/>
      <c r="RVQ31" s="667"/>
      <c r="RVR31" s="667"/>
      <c r="RVS31" s="667"/>
      <c r="RVT31" s="667"/>
      <c r="RVU31" s="667" t="s">
        <v>339</v>
      </c>
      <c r="RVV31" s="667"/>
      <c r="RVW31" s="667"/>
      <c r="RVX31" s="667"/>
      <c r="RVY31" s="667"/>
      <c r="RVZ31" s="667"/>
      <c r="RWA31" s="667"/>
      <c r="RWB31" s="667"/>
      <c r="RWC31" s="667" t="s">
        <v>339</v>
      </c>
      <c r="RWD31" s="667"/>
      <c r="RWE31" s="667"/>
      <c r="RWF31" s="667"/>
      <c r="RWG31" s="667"/>
      <c r="RWH31" s="667"/>
      <c r="RWI31" s="667"/>
      <c r="RWJ31" s="667"/>
      <c r="RWK31" s="667" t="s">
        <v>339</v>
      </c>
      <c r="RWL31" s="667"/>
      <c r="RWM31" s="667"/>
      <c r="RWN31" s="667"/>
      <c r="RWO31" s="667"/>
      <c r="RWP31" s="667"/>
      <c r="RWQ31" s="667"/>
      <c r="RWR31" s="667"/>
      <c r="RWS31" s="667" t="s">
        <v>339</v>
      </c>
      <c r="RWT31" s="667"/>
      <c r="RWU31" s="667"/>
      <c r="RWV31" s="667"/>
      <c r="RWW31" s="667"/>
      <c r="RWX31" s="667"/>
      <c r="RWY31" s="667"/>
      <c r="RWZ31" s="667"/>
      <c r="RXA31" s="667" t="s">
        <v>339</v>
      </c>
      <c r="RXB31" s="667"/>
      <c r="RXC31" s="667"/>
      <c r="RXD31" s="667"/>
      <c r="RXE31" s="667"/>
      <c r="RXF31" s="667"/>
      <c r="RXG31" s="667"/>
      <c r="RXH31" s="667"/>
      <c r="RXI31" s="667" t="s">
        <v>339</v>
      </c>
      <c r="RXJ31" s="667"/>
      <c r="RXK31" s="667"/>
      <c r="RXL31" s="667"/>
      <c r="RXM31" s="667"/>
      <c r="RXN31" s="667"/>
      <c r="RXO31" s="667"/>
      <c r="RXP31" s="667"/>
      <c r="RXQ31" s="667" t="s">
        <v>339</v>
      </c>
      <c r="RXR31" s="667"/>
      <c r="RXS31" s="667"/>
      <c r="RXT31" s="667"/>
      <c r="RXU31" s="667"/>
      <c r="RXV31" s="667"/>
      <c r="RXW31" s="667"/>
      <c r="RXX31" s="667"/>
      <c r="RXY31" s="667" t="s">
        <v>339</v>
      </c>
      <c r="RXZ31" s="667"/>
      <c r="RYA31" s="667"/>
      <c r="RYB31" s="667"/>
      <c r="RYC31" s="667"/>
      <c r="RYD31" s="667"/>
      <c r="RYE31" s="667"/>
      <c r="RYF31" s="667"/>
      <c r="RYG31" s="667" t="s">
        <v>339</v>
      </c>
      <c r="RYH31" s="667"/>
      <c r="RYI31" s="667"/>
      <c r="RYJ31" s="667"/>
      <c r="RYK31" s="667"/>
      <c r="RYL31" s="667"/>
      <c r="RYM31" s="667"/>
      <c r="RYN31" s="667"/>
      <c r="RYO31" s="667" t="s">
        <v>339</v>
      </c>
      <c r="RYP31" s="667"/>
      <c r="RYQ31" s="667"/>
      <c r="RYR31" s="667"/>
      <c r="RYS31" s="667"/>
      <c r="RYT31" s="667"/>
      <c r="RYU31" s="667"/>
      <c r="RYV31" s="667"/>
      <c r="RYW31" s="667" t="s">
        <v>339</v>
      </c>
      <c r="RYX31" s="667"/>
      <c r="RYY31" s="667"/>
      <c r="RYZ31" s="667"/>
      <c r="RZA31" s="667"/>
      <c r="RZB31" s="667"/>
      <c r="RZC31" s="667"/>
      <c r="RZD31" s="667"/>
      <c r="RZE31" s="667" t="s">
        <v>339</v>
      </c>
      <c r="RZF31" s="667"/>
      <c r="RZG31" s="667"/>
      <c r="RZH31" s="667"/>
      <c r="RZI31" s="667"/>
      <c r="RZJ31" s="667"/>
      <c r="RZK31" s="667"/>
      <c r="RZL31" s="667"/>
      <c r="RZM31" s="667" t="s">
        <v>339</v>
      </c>
      <c r="RZN31" s="667"/>
      <c r="RZO31" s="667"/>
      <c r="RZP31" s="667"/>
      <c r="RZQ31" s="667"/>
      <c r="RZR31" s="667"/>
      <c r="RZS31" s="667"/>
      <c r="RZT31" s="667"/>
      <c r="RZU31" s="667" t="s">
        <v>339</v>
      </c>
      <c r="RZV31" s="667"/>
      <c r="RZW31" s="667"/>
      <c r="RZX31" s="667"/>
      <c r="RZY31" s="667"/>
      <c r="RZZ31" s="667"/>
      <c r="SAA31" s="667"/>
      <c r="SAB31" s="667"/>
      <c r="SAC31" s="667" t="s">
        <v>339</v>
      </c>
      <c r="SAD31" s="667"/>
      <c r="SAE31" s="667"/>
      <c r="SAF31" s="667"/>
      <c r="SAG31" s="667"/>
      <c r="SAH31" s="667"/>
      <c r="SAI31" s="667"/>
      <c r="SAJ31" s="667"/>
      <c r="SAK31" s="667" t="s">
        <v>339</v>
      </c>
      <c r="SAL31" s="667"/>
      <c r="SAM31" s="667"/>
      <c r="SAN31" s="667"/>
      <c r="SAO31" s="667"/>
      <c r="SAP31" s="667"/>
      <c r="SAQ31" s="667"/>
      <c r="SAR31" s="667"/>
      <c r="SAS31" s="667" t="s">
        <v>339</v>
      </c>
      <c r="SAT31" s="667"/>
      <c r="SAU31" s="667"/>
      <c r="SAV31" s="667"/>
      <c r="SAW31" s="667"/>
      <c r="SAX31" s="667"/>
      <c r="SAY31" s="667"/>
      <c r="SAZ31" s="667"/>
      <c r="SBA31" s="667" t="s">
        <v>339</v>
      </c>
      <c r="SBB31" s="667"/>
      <c r="SBC31" s="667"/>
      <c r="SBD31" s="667"/>
      <c r="SBE31" s="667"/>
      <c r="SBF31" s="667"/>
      <c r="SBG31" s="667"/>
      <c r="SBH31" s="667"/>
      <c r="SBI31" s="667" t="s">
        <v>339</v>
      </c>
      <c r="SBJ31" s="667"/>
      <c r="SBK31" s="667"/>
      <c r="SBL31" s="667"/>
      <c r="SBM31" s="667"/>
      <c r="SBN31" s="667"/>
      <c r="SBO31" s="667"/>
      <c r="SBP31" s="667"/>
      <c r="SBQ31" s="667" t="s">
        <v>339</v>
      </c>
      <c r="SBR31" s="667"/>
      <c r="SBS31" s="667"/>
      <c r="SBT31" s="667"/>
      <c r="SBU31" s="667"/>
      <c r="SBV31" s="667"/>
      <c r="SBW31" s="667"/>
      <c r="SBX31" s="667"/>
      <c r="SBY31" s="667" t="s">
        <v>339</v>
      </c>
      <c r="SBZ31" s="667"/>
      <c r="SCA31" s="667"/>
      <c r="SCB31" s="667"/>
      <c r="SCC31" s="667"/>
      <c r="SCD31" s="667"/>
      <c r="SCE31" s="667"/>
      <c r="SCF31" s="667"/>
      <c r="SCG31" s="667" t="s">
        <v>339</v>
      </c>
      <c r="SCH31" s="667"/>
      <c r="SCI31" s="667"/>
      <c r="SCJ31" s="667"/>
      <c r="SCK31" s="667"/>
      <c r="SCL31" s="667"/>
      <c r="SCM31" s="667"/>
      <c r="SCN31" s="667"/>
      <c r="SCO31" s="667" t="s">
        <v>339</v>
      </c>
      <c r="SCP31" s="667"/>
      <c r="SCQ31" s="667"/>
      <c r="SCR31" s="667"/>
      <c r="SCS31" s="667"/>
      <c r="SCT31" s="667"/>
      <c r="SCU31" s="667"/>
      <c r="SCV31" s="667"/>
      <c r="SCW31" s="667" t="s">
        <v>339</v>
      </c>
      <c r="SCX31" s="667"/>
      <c r="SCY31" s="667"/>
      <c r="SCZ31" s="667"/>
      <c r="SDA31" s="667"/>
      <c r="SDB31" s="667"/>
      <c r="SDC31" s="667"/>
      <c r="SDD31" s="667"/>
      <c r="SDE31" s="667" t="s">
        <v>339</v>
      </c>
      <c r="SDF31" s="667"/>
      <c r="SDG31" s="667"/>
      <c r="SDH31" s="667"/>
      <c r="SDI31" s="667"/>
      <c r="SDJ31" s="667"/>
      <c r="SDK31" s="667"/>
      <c r="SDL31" s="667"/>
      <c r="SDM31" s="667" t="s">
        <v>339</v>
      </c>
      <c r="SDN31" s="667"/>
      <c r="SDO31" s="667"/>
      <c r="SDP31" s="667"/>
      <c r="SDQ31" s="667"/>
      <c r="SDR31" s="667"/>
      <c r="SDS31" s="667"/>
      <c r="SDT31" s="667"/>
      <c r="SDU31" s="667" t="s">
        <v>339</v>
      </c>
      <c r="SDV31" s="667"/>
      <c r="SDW31" s="667"/>
      <c r="SDX31" s="667"/>
      <c r="SDY31" s="667"/>
      <c r="SDZ31" s="667"/>
      <c r="SEA31" s="667"/>
      <c r="SEB31" s="667"/>
      <c r="SEC31" s="667" t="s">
        <v>339</v>
      </c>
      <c r="SED31" s="667"/>
      <c r="SEE31" s="667"/>
      <c r="SEF31" s="667"/>
      <c r="SEG31" s="667"/>
      <c r="SEH31" s="667"/>
      <c r="SEI31" s="667"/>
      <c r="SEJ31" s="667"/>
      <c r="SEK31" s="667" t="s">
        <v>339</v>
      </c>
      <c r="SEL31" s="667"/>
      <c r="SEM31" s="667"/>
      <c r="SEN31" s="667"/>
      <c r="SEO31" s="667"/>
      <c r="SEP31" s="667"/>
      <c r="SEQ31" s="667"/>
      <c r="SER31" s="667"/>
      <c r="SES31" s="667" t="s">
        <v>339</v>
      </c>
      <c r="SET31" s="667"/>
      <c r="SEU31" s="667"/>
      <c r="SEV31" s="667"/>
      <c r="SEW31" s="667"/>
      <c r="SEX31" s="667"/>
      <c r="SEY31" s="667"/>
      <c r="SEZ31" s="667"/>
      <c r="SFA31" s="667" t="s">
        <v>339</v>
      </c>
      <c r="SFB31" s="667"/>
      <c r="SFC31" s="667"/>
      <c r="SFD31" s="667"/>
      <c r="SFE31" s="667"/>
      <c r="SFF31" s="667"/>
      <c r="SFG31" s="667"/>
      <c r="SFH31" s="667"/>
      <c r="SFI31" s="667" t="s">
        <v>339</v>
      </c>
      <c r="SFJ31" s="667"/>
      <c r="SFK31" s="667"/>
      <c r="SFL31" s="667"/>
      <c r="SFM31" s="667"/>
      <c r="SFN31" s="667"/>
      <c r="SFO31" s="667"/>
      <c r="SFP31" s="667"/>
      <c r="SFQ31" s="667" t="s">
        <v>339</v>
      </c>
      <c r="SFR31" s="667"/>
      <c r="SFS31" s="667"/>
      <c r="SFT31" s="667"/>
      <c r="SFU31" s="667"/>
      <c r="SFV31" s="667"/>
      <c r="SFW31" s="667"/>
      <c r="SFX31" s="667"/>
      <c r="SFY31" s="667" t="s">
        <v>339</v>
      </c>
      <c r="SFZ31" s="667"/>
      <c r="SGA31" s="667"/>
      <c r="SGB31" s="667"/>
      <c r="SGC31" s="667"/>
      <c r="SGD31" s="667"/>
      <c r="SGE31" s="667"/>
      <c r="SGF31" s="667"/>
      <c r="SGG31" s="667" t="s">
        <v>339</v>
      </c>
      <c r="SGH31" s="667"/>
      <c r="SGI31" s="667"/>
      <c r="SGJ31" s="667"/>
      <c r="SGK31" s="667"/>
      <c r="SGL31" s="667"/>
      <c r="SGM31" s="667"/>
      <c r="SGN31" s="667"/>
      <c r="SGO31" s="667" t="s">
        <v>339</v>
      </c>
      <c r="SGP31" s="667"/>
      <c r="SGQ31" s="667"/>
      <c r="SGR31" s="667"/>
      <c r="SGS31" s="667"/>
      <c r="SGT31" s="667"/>
      <c r="SGU31" s="667"/>
      <c r="SGV31" s="667"/>
      <c r="SGW31" s="667" t="s">
        <v>339</v>
      </c>
      <c r="SGX31" s="667"/>
      <c r="SGY31" s="667"/>
      <c r="SGZ31" s="667"/>
      <c r="SHA31" s="667"/>
      <c r="SHB31" s="667"/>
      <c r="SHC31" s="667"/>
      <c r="SHD31" s="667"/>
      <c r="SHE31" s="667" t="s">
        <v>339</v>
      </c>
      <c r="SHF31" s="667"/>
      <c r="SHG31" s="667"/>
      <c r="SHH31" s="667"/>
      <c r="SHI31" s="667"/>
      <c r="SHJ31" s="667"/>
      <c r="SHK31" s="667"/>
      <c r="SHL31" s="667"/>
      <c r="SHM31" s="667" t="s">
        <v>339</v>
      </c>
      <c r="SHN31" s="667"/>
      <c r="SHO31" s="667"/>
      <c r="SHP31" s="667"/>
      <c r="SHQ31" s="667"/>
      <c r="SHR31" s="667"/>
      <c r="SHS31" s="667"/>
      <c r="SHT31" s="667"/>
      <c r="SHU31" s="667" t="s">
        <v>339</v>
      </c>
      <c r="SHV31" s="667"/>
      <c r="SHW31" s="667"/>
      <c r="SHX31" s="667"/>
      <c r="SHY31" s="667"/>
      <c r="SHZ31" s="667"/>
      <c r="SIA31" s="667"/>
      <c r="SIB31" s="667"/>
      <c r="SIC31" s="667" t="s">
        <v>339</v>
      </c>
      <c r="SID31" s="667"/>
      <c r="SIE31" s="667"/>
      <c r="SIF31" s="667"/>
      <c r="SIG31" s="667"/>
      <c r="SIH31" s="667"/>
      <c r="SII31" s="667"/>
      <c r="SIJ31" s="667"/>
      <c r="SIK31" s="667" t="s">
        <v>339</v>
      </c>
      <c r="SIL31" s="667"/>
      <c r="SIM31" s="667"/>
      <c r="SIN31" s="667"/>
      <c r="SIO31" s="667"/>
      <c r="SIP31" s="667"/>
      <c r="SIQ31" s="667"/>
      <c r="SIR31" s="667"/>
      <c r="SIS31" s="667" t="s">
        <v>339</v>
      </c>
      <c r="SIT31" s="667"/>
      <c r="SIU31" s="667"/>
      <c r="SIV31" s="667"/>
      <c r="SIW31" s="667"/>
      <c r="SIX31" s="667"/>
      <c r="SIY31" s="667"/>
      <c r="SIZ31" s="667"/>
      <c r="SJA31" s="667" t="s">
        <v>339</v>
      </c>
      <c r="SJB31" s="667"/>
      <c r="SJC31" s="667"/>
      <c r="SJD31" s="667"/>
      <c r="SJE31" s="667"/>
      <c r="SJF31" s="667"/>
      <c r="SJG31" s="667"/>
      <c r="SJH31" s="667"/>
      <c r="SJI31" s="667" t="s">
        <v>339</v>
      </c>
      <c r="SJJ31" s="667"/>
      <c r="SJK31" s="667"/>
      <c r="SJL31" s="667"/>
      <c r="SJM31" s="667"/>
      <c r="SJN31" s="667"/>
      <c r="SJO31" s="667"/>
      <c r="SJP31" s="667"/>
      <c r="SJQ31" s="667" t="s">
        <v>339</v>
      </c>
      <c r="SJR31" s="667"/>
      <c r="SJS31" s="667"/>
      <c r="SJT31" s="667"/>
      <c r="SJU31" s="667"/>
      <c r="SJV31" s="667"/>
      <c r="SJW31" s="667"/>
      <c r="SJX31" s="667"/>
      <c r="SJY31" s="667" t="s">
        <v>339</v>
      </c>
      <c r="SJZ31" s="667"/>
      <c r="SKA31" s="667"/>
      <c r="SKB31" s="667"/>
      <c r="SKC31" s="667"/>
      <c r="SKD31" s="667"/>
      <c r="SKE31" s="667"/>
      <c r="SKF31" s="667"/>
      <c r="SKG31" s="667" t="s">
        <v>339</v>
      </c>
      <c r="SKH31" s="667"/>
      <c r="SKI31" s="667"/>
      <c r="SKJ31" s="667"/>
      <c r="SKK31" s="667"/>
      <c r="SKL31" s="667"/>
      <c r="SKM31" s="667"/>
      <c r="SKN31" s="667"/>
      <c r="SKO31" s="667" t="s">
        <v>339</v>
      </c>
      <c r="SKP31" s="667"/>
      <c r="SKQ31" s="667"/>
      <c r="SKR31" s="667"/>
      <c r="SKS31" s="667"/>
      <c r="SKT31" s="667"/>
      <c r="SKU31" s="667"/>
      <c r="SKV31" s="667"/>
      <c r="SKW31" s="667" t="s">
        <v>339</v>
      </c>
      <c r="SKX31" s="667"/>
      <c r="SKY31" s="667"/>
      <c r="SKZ31" s="667"/>
      <c r="SLA31" s="667"/>
      <c r="SLB31" s="667"/>
      <c r="SLC31" s="667"/>
      <c r="SLD31" s="667"/>
      <c r="SLE31" s="667" t="s">
        <v>339</v>
      </c>
      <c r="SLF31" s="667"/>
      <c r="SLG31" s="667"/>
      <c r="SLH31" s="667"/>
      <c r="SLI31" s="667"/>
      <c r="SLJ31" s="667"/>
      <c r="SLK31" s="667"/>
      <c r="SLL31" s="667"/>
      <c r="SLM31" s="667" t="s">
        <v>339</v>
      </c>
      <c r="SLN31" s="667"/>
      <c r="SLO31" s="667"/>
      <c r="SLP31" s="667"/>
      <c r="SLQ31" s="667"/>
      <c r="SLR31" s="667"/>
      <c r="SLS31" s="667"/>
      <c r="SLT31" s="667"/>
      <c r="SLU31" s="667" t="s">
        <v>339</v>
      </c>
      <c r="SLV31" s="667"/>
      <c r="SLW31" s="667"/>
      <c r="SLX31" s="667"/>
      <c r="SLY31" s="667"/>
      <c r="SLZ31" s="667"/>
      <c r="SMA31" s="667"/>
      <c r="SMB31" s="667"/>
      <c r="SMC31" s="667" t="s">
        <v>339</v>
      </c>
      <c r="SMD31" s="667"/>
      <c r="SME31" s="667"/>
      <c r="SMF31" s="667"/>
      <c r="SMG31" s="667"/>
      <c r="SMH31" s="667"/>
      <c r="SMI31" s="667"/>
      <c r="SMJ31" s="667"/>
      <c r="SMK31" s="667" t="s">
        <v>339</v>
      </c>
      <c r="SML31" s="667"/>
      <c r="SMM31" s="667"/>
      <c r="SMN31" s="667"/>
      <c r="SMO31" s="667"/>
      <c r="SMP31" s="667"/>
      <c r="SMQ31" s="667"/>
      <c r="SMR31" s="667"/>
      <c r="SMS31" s="667" t="s">
        <v>339</v>
      </c>
      <c r="SMT31" s="667"/>
      <c r="SMU31" s="667"/>
      <c r="SMV31" s="667"/>
      <c r="SMW31" s="667"/>
      <c r="SMX31" s="667"/>
      <c r="SMY31" s="667"/>
      <c r="SMZ31" s="667"/>
      <c r="SNA31" s="667" t="s">
        <v>339</v>
      </c>
      <c r="SNB31" s="667"/>
      <c r="SNC31" s="667"/>
      <c r="SND31" s="667"/>
      <c r="SNE31" s="667"/>
      <c r="SNF31" s="667"/>
      <c r="SNG31" s="667"/>
      <c r="SNH31" s="667"/>
      <c r="SNI31" s="667" t="s">
        <v>339</v>
      </c>
      <c r="SNJ31" s="667"/>
      <c r="SNK31" s="667"/>
      <c r="SNL31" s="667"/>
      <c r="SNM31" s="667"/>
      <c r="SNN31" s="667"/>
      <c r="SNO31" s="667"/>
      <c r="SNP31" s="667"/>
      <c r="SNQ31" s="667" t="s">
        <v>339</v>
      </c>
      <c r="SNR31" s="667"/>
      <c r="SNS31" s="667"/>
      <c r="SNT31" s="667"/>
      <c r="SNU31" s="667"/>
      <c r="SNV31" s="667"/>
      <c r="SNW31" s="667"/>
      <c r="SNX31" s="667"/>
      <c r="SNY31" s="667" t="s">
        <v>339</v>
      </c>
      <c r="SNZ31" s="667"/>
      <c r="SOA31" s="667"/>
      <c r="SOB31" s="667"/>
      <c r="SOC31" s="667"/>
      <c r="SOD31" s="667"/>
      <c r="SOE31" s="667"/>
      <c r="SOF31" s="667"/>
      <c r="SOG31" s="667" t="s">
        <v>339</v>
      </c>
      <c r="SOH31" s="667"/>
      <c r="SOI31" s="667"/>
      <c r="SOJ31" s="667"/>
      <c r="SOK31" s="667"/>
      <c r="SOL31" s="667"/>
      <c r="SOM31" s="667"/>
      <c r="SON31" s="667"/>
      <c r="SOO31" s="667" t="s">
        <v>339</v>
      </c>
      <c r="SOP31" s="667"/>
      <c r="SOQ31" s="667"/>
      <c r="SOR31" s="667"/>
      <c r="SOS31" s="667"/>
      <c r="SOT31" s="667"/>
      <c r="SOU31" s="667"/>
      <c r="SOV31" s="667"/>
      <c r="SOW31" s="667" t="s">
        <v>339</v>
      </c>
      <c r="SOX31" s="667"/>
      <c r="SOY31" s="667"/>
      <c r="SOZ31" s="667"/>
      <c r="SPA31" s="667"/>
      <c r="SPB31" s="667"/>
      <c r="SPC31" s="667"/>
      <c r="SPD31" s="667"/>
      <c r="SPE31" s="667" t="s">
        <v>339</v>
      </c>
      <c r="SPF31" s="667"/>
      <c r="SPG31" s="667"/>
      <c r="SPH31" s="667"/>
      <c r="SPI31" s="667"/>
      <c r="SPJ31" s="667"/>
      <c r="SPK31" s="667"/>
      <c r="SPL31" s="667"/>
      <c r="SPM31" s="667" t="s">
        <v>339</v>
      </c>
      <c r="SPN31" s="667"/>
      <c r="SPO31" s="667"/>
      <c r="SPP31" s="667"/>
      <c r="SPQ31" s="667"/>
      <c r="SPR31" s="667"/>
      <c r="SPS31" s="667"/>
      <c r="SPT31" s="667"/>
      <c r="SPU31" s="667" t="s">
        <v>339</v>
      </c>
      <c r="SPV31" s="667"/>
      <c r="SPW31" s="667"/>
      <c r="SPX31" s="667"/>
      <c r="SPY31" s="667"/>
      <c r="SPZ31" s="667"/>
      <c r="SQA31" s="667"/>
      <c r="SQB31" s="667"/>
      <c r="SQC31" s="667" t="s">
        <v>339</v>
      </c>
      <c r="SQD31" s="667"/>
      <c r="SQE31" s="667"/>
      <c r="SQF31" s="667"/>
      <c r="SQG31" s="667"/>
      <c r="SQH31" s="667"/>
      <c r="SQI31" s="667"/>
      <c r="SQJ31" s="667"/>
      <c r="SQK31" s="667" t="s">
        <v>339</v>
      </c>
      <c r="SQL31" s="667"/>
      <c r="SQM31" s="667"/>
      <c r="SQN31" s="667"/>
      <c r="SQO31" s="667"/>
      <c r="SQP31" s="667"/>
      <c r="SQQ31" s="667"/>
      <c r="SQR31" s="667"/>
      <c r="SQS31" s="667" t="s">
        <v>339</v>
      </c>
      <c r="SQT31" s="667"/>
      <c r="SQU31" s="667"/>
      <c r="SQV31" s="667"/>
      <c r="SQW31" s="667"/>
      <c r="SQX31" s="667"/>
      <c r="SQY31" s="667"/>
      <c r="SQZ31" s="667"/>
      <c r="SRA31" s="667" t="s">
        <v>339</v>
      </c>
      <c r="SRB31" s="667"/>
      <c r="SRC31" s="667"/>
      <c r="SRD31" s="667"/>
      <c r="SRE31" s="667"/>
      <c r="SRF31" s="667"/>
      <c r="SRG31" s="667"/>
      <c r="SRH31" s="667"/>
      <c r="SRI31" s="667" t="s">
        <v>339</v>
      </c>
      <c r="SRJ31" s="667"/>
      <c r="SRK31" s="667"/>
      <c r="SRL31" s="667"/>
      <c r="SRM31" s="667"/>
      <c r="SRN31" s="667"/>
      <c r="SRO31" s="667"/>
      <c r="SRP31" s="667"/>
      <c r="SRQ31" s="667" t="s">
        <v>339</v>
      </c>
      <c r="SRR31" s="667"/>
      <c r="SRS31" s="667"/>
      <c r="SRT31" s="667"/>
      <c r="SRU31" s="667"/>
      <c r="SRV31" s="667"/>
      <c r="SRW31" s="667"/>
      <c r="SRX31" s="667"/>
      <c r="SRY31" s="667" t="s">
        <v>339</v>
      </c>
      <c r="SRZ31" s="667"/>
      <c r="SSA31" s="667"/>
      <c r="SSB31" s="667"/>
      <c r="SSC31" s="667"/>
      <c r="SSD31" s="667"/>
      <c r="SSE31" s="667"/>
      <c r="SSF31" s="667"/>
      <c r="SSG31" s="667" t="s">
        <v>339</v>
      </c>
      <c r="SSH31" s="667"/>
      <c r="SSI31" s="667"/>
      <c r="SSJ31" s="667"/>
      <c r="SSK31" s="667"/>
      <c r="SSL31" s="667"/>
      <c r="SSM31" s="667"/>
      <c r="SSN31" s="667"/>
      <c r="SSO31" s="667" t="s">
        <v>339</v>
      </c>
      <c r="SSP31" s="667"/>
      <c r="SSQ31" s="667"/>
      <c r="SSR31" s="667"/>
      <c r="SSS31" s="667"/>
      <c r="SST31" s="667"/>
      <c r="SSU31" s="667"/>
      <c r="SSV31" s="667"/>
      <c r="SSW31" s="667" t="s">
        <v>339</v>
      </c>
      <c r="SSX31" s="667"/>
      <c r="SSY31" s="667"/>
      <c r="SSZ31" s="667"/>
      <c r="STA31" s="667"/>
      <c r="STB31" s="667"/>
      <c r="STC31" s="667"/>
      <c r="STD31" s="667"/>
      <c r="STE31" s="667" t="s">
        <v>339</v>
      </c>
      <c r="STF31" s="667"/>
      <c r="STG31" s="667"/>
      <c r="STH31" s="667"/>
      <c r="STI31" s="667"/>
      <c r="STJ31" s="667"/>
      <c r="STK31" s="667"/>
      <c r="STL31" s="667"/>
      <c r="STM31" s="667" t="s">
        <v>339</v>
      </c>
      <c r="STN31" s="667"/>
      <c r="STO31" s="667"/>
      <c r="STP31" s="667"/>
      <c r="STQ31" s="667"/>
      <c r="STR31" s="667"/>
      <c r="STS31" s="667"/>
      <c r="STT31" s="667"/>
      <c r="STU31" s="667" t="s">
        <v>339</v>
      </c>
      <c r="STV31" s="667"/>
      <c r="STW31" s="667"/>
      <c r="STX31" s="667"/>
      <c r="STY31" s="667"/>
      <c r="STZ31" s="667"/>
      <c r="SUA31" s="667"/>
      <c r="SUB31" s="667"/>
      <c r="SUC31" s="667" t="s">
        <v>339</v>
      </c>
      <c r="SUD31" s="667"/>
      <c r="SUE31" s="667"/>
      <c r="SUF31" s="667"/>
      <c r="SUG31" s="667"/>
      <c r="SUH31" s="667"/>
      <c r="SUI31" s="667"/>
      <c r="SUJ31" s="667"/>
      <c r="SUK31" s="667" t="s">
        <v>339</v>
      </c>
      <c r="SUL31" s="667"/>
      <c r="SUM31" s="667"/>
      <c r="SUN31" s="667"/>
      <c r="SUO31" s="667"/>
      <c r="SUP31" s="667"/>
      <c r="SUQ31" s="667"/>
      <c r="SUR31" s="667"/>
      <c r="SUS31" s="667" t="s">
        <v>339</v>
      </c>
      <c r="SUT31" s="667"/>
      <c r="SUU31" s="667"/>
      <c r="SUV31" s="667"/>
      <c r="SUW31" s="667"/>
      <c r="SUX31" s="667"/>
      <c r="SUY31" s="667"/>
      <c r="SUZ31" s="667"/>
      <c r="SVA31" s="667" t="s">
        <v>339</v>
      </c>
      <c r="SVB31" s="667"/>
      <c r="SVC31" s="667"/>
      <c r="SVD31" s="667"/>
      <c r="SVE31" s="667"/>
      <c r="SVF31" s="667"/>
      <c r="SVG31" s="667"/>
      <c r="SVH31" s="667"/>
      <c r="SVI31" s="667" t="s">
        <v>339</v>
      </c>
      <c r="SVJ31" s="667"/>
      <c r="SVK31" s="667"/>
      <c r="SVL31" s="667"/>
      <c r="SVM31" s="667"/>
      <c r="SVN31" s="667"/>
      <c r="SVO31" s="667"/>
      <c r="SVP31" s="667"/>
      <c r="SVQ31" s="667" t="s">
        <v>339</v>
      </c>
      <c r="SVR31" s="667"/>
      <c r="SVS31" s="667"/>
      <c r="SVT31" s="667"/>
      <c r="SVU31" s="667"/>
      <c r="SVV31" s="667"/>
      <c r="SVW31" s="667"/>
      <c r="SVX31" s="667"/>
      <c r="SVY31" s="667" t="s">
        <v>339</v>
      </c>
      <c r="SVZ31" s="667"/>
      <c r="SWA31" s="667"/>
      <c r="SWB31" s="667"/>
      <c r="SWC31" s="667"/>
      <c r="SWD31" s="667"/>
      <c r="SWE31" s="667"/>
      <c r="SWF31" s="667"/>
      <c r="SWG31" s="667" t="s">
        <v>339</v>
      </c>
      <c r="SWH31" s="667"/>
      <c r="SWI31" s="667"/>
      <c r="SWJ31" s="667"/>
      <c r="SWK31" s="667"/>
      <c r="SWL31" s="667"/>
      <c r="SWM31" s="667"/>
      <c r="SWN31" s="667"/>
      <c r="SWO31" s="667" t="s">
        <v>339</v>
      </c>
      <c r="SWP31" s="667"/>
      <c r="SWQ31" s="667"/>
      <c r="SWR31" s="667"/>
      <c r="SWS31" s="667"/>
      <c r="SWT31" s="667"/>
      <c r="SWU31" s="667"/>
      <c r="SWV31" s="667"/>
      <c r="SWW31" s="667" t="s">
        <v>339</v>
      </c>
      <c r="SWX31" s="667"/>
      <c r="SWY31" s="667"/>
      <c r="SWZ31" s="667"/>
      <c r="SXA31" s="667"/>
      <c r="SXB31" s="667"/>
      <c r="SXC31" s="667"/>
      <c r="SXD31" s="667"/>
      <c r="SXE31" s="667" t="s">
        <v>339</v>
      </c>
      <c r="SXF31" s="667"/>
      <c r="SXG31" s="667"/>
      <c r="SXH31" s="667"/>
      <c r="SXI31" s="667"/>
      <c r="SXJ31" s="667"/>
      <c r="SXK31" s="667"/>
      <c r="SXL31" s="667"/>
      <c r="SXM31" s="667" t="s">
        <v>339</v>
      </c>
      <c r="SXN31" s="667"/>
      <c r="SXO31" s="667"/>
      <c r="SXP31" s="667"/>
      <c r="SXQ31" s="667"/>
      <c r="SXR31" s="667"/>
      <c r="SXS31" s="667"/>
      <c r="SXT31" s="667"/>
      <c r="SXU31" s="667" t="s">
        <v>339</v>
      </c>
      <c r="SXV31" s="667"/>
      <c r="SXW31" s="667"/>
      <c r="SXX31" s="667"/>
      <c r="SXY31" s="667"/>
      <c r="SXZ31" s="667"/>
      <c r="SYA31" s="667"/>
      <c r="SYB31" s="667"/>
      <c r="SYC31" s="667" t="s">
        <v>339</v>
      </c>
      <c r="SYD31" s="667"/>
      <c r="SYE31" s="667"/>
      <c r="SYF31" s="667"/>
      <c r="SYG31" s="667"/>
      <c r="SYH31" s="667"/>
      <c r="SYI31" s="667"/>
      <c r="SYJ31" s="667"/>
      <c r="SYK31" s="667" t="s">
        <v>339</v>
      </c>
      <c r="SYL31" s="667"/>
      <c r="SYM31" s="667"/>
      <c r="SYN31" s="667"/>
      <c r="SYO31" s="667"/>
      <c r="SYP31" s="667"/>
      <c r="SYQ31" s="667"/>
      <c r="SYR31" s="667"/>
      <c r="SYS31" s="667" t="s">
        <v>339</v>
      </c>
      <c r="SYT31" s="667"/>
      <c r="SYU31" s="667"/>
      <c r="SYV31" s="667"/>
      <c r="SYW31" s="667"/>
      <c r="SYX31" s="667"/>
      <c r="SYY31" s="667"/>
      <c r="SYZ31" s="667"/>
      <c r="SZA31" s="667" t="s">
        <v>339</v>
      </c>
      <c r="SZB31" s="667"/>
      <c r="SZC31" s="667"/>
      <c r="SZD31" s="667"/>
      <c r="SZE31" s="667"/>
      <c r="SZF31" s="667"/>
      <c r="SZG31" s="667"/>
      <c r="SZH31" s="667"/>
      <c r="SZI31" s="667" t="s">
        <v>339</v>
      </c>
      <c r="SZJ31" s="667"/>
      <c r="SZK31" s="667"/>
      <c r="SZL31" s="667"/>
      <c r="SZM31" s="667"/>
      <c r="SZN31" s="667"/>
      <c r="SZO31" s="667"/>
      <c r="SZP31" s="667"/>
      <c r="SZQ31" s="667" t="s">
        <v>339</v>
      </c>
      <c r="SZR31" s="667"/>
      <c r="SZS31" s="667"/>
      <c r="SZT31" s="667"/>
      <c r="SZU31" s="667"/>
      <c r="SZV31" s="667"/>
      <c r="SZW31" s="667"/>
      <c r="SZX31" s="667"/>
      <c r="SZY31" s="667" t="s">
        <v>339</v>
      </c>
      <c r="SZZ31" s="667"/>
      <c r="TAA31" s="667"/>
      <c r="TAB31" s="667"/>
      <c r="TAC31" s="667"/>
      <c r="TAD31" s="667"/>
      <c r="TAE31" s="667"/>
      <c r="TAF31" s="667"/>
      <c r="TAG31" s="667" t="s">
        <v>339</v>
      </c>
      <c r="TAH31" s="667"/>
      <c r="TAI31" s="667"/>
      <c r="TAJ31" s="667"/>
      <c r="TAK31" s="667"/>
      <c r="TAL31" s="667"/>
      <c r="TAM31" s="667"/>
      <c r="TAN31" s="667"/>
      <c r="TAO31" s="667" t="s">
        <v>339</v>
      </c>
      <c r="TAP31" s="667"/>
      <c r="TAQ31" s="667"/>
      <c r="TAR31" s="667"/>
      <c r="TAS31" s="667"/>
      <c r="TAT31" s="667"/>
      <c r="TAU31" s="667"/>
      <c r="TAV31" s="667"/>
      <c r="TAW31" s="667" t="s">
        <v>339</v>
      </c>
      <c r="TAX31" s="667"/>
      <c r="TAY31" s="667"/>
      <c r="TAZ31" s="667"/>
      <c r="TBA31" s="667"/>
      <c r="TBB31" s="667"/>
      <c r="TBC31" s="667"/>
      <c r="TBD31" s="667"/>
      <c r="TBE31" s="667" t="s">
        <v>339</v>
      </c>
      <c r="TBF31" s="667"/>
      <c r="TBG31" s="667"/>
      <c r="TBH31" s="667"/>
      <c r="TBI31" s="667"/>
      <c r="TBJ31" s="667"/>
      <c r="TBK31" s="667"/>
      <c r="TBL31" s="667"/>
      <c r="TBM31" s="667" t="s">
        <v>339</v>
      </c>
      <c r="TBN31" s="667"/>
      <c r="TBO31" s="667"/>
      <c r="TBP31" s="667"/>
      <c r="TBQ31" s="667"/>
      <c r="TBR31" s="667"/>
      <c r="TBS31" s="667"/>
      <c r="TBT31" s="667"/>
      <c r="TBU31" s="667" t="s">
        <v>339</v>
      </c>
      <c r="TBV31" s="667"/>
      <c r="TBW31" s="667"/>
      <c r="TBX31" s="667"/>
      <c r="TBY31" s="667"/>
      <c r="TBZ31" s="667"/>
      <c r="TCA31" s="667"/>
      <c r="TCB31" s="667"/>
      <c r="TCC31" s="667" t="s">
        <v>339</v>
      </c>
      <c r="TCD31" s="667"/>
      <c r="TCE31" s="667"/>
      <c r="TCF31" s="667"/>
      <c r="TCG31" s="667"/>
      <c r="TCH31" s="667"/>
      <c r="TCI31" s="667"/>
      <c r="TCJ31" s="667"/>
      <c r="TCK31" s="667" t="s">
        <v>339</v>
      </c>
      <c r="TCL31" s="667"/>
      <c r="TCM31" s="667"/>
      <c r="TCN31" s="667"/>
      <c r="TCO31" s="667"/>
      <c r="TCP31" s="667"/>
      <c r="TCQ31" s="667"/>
      <c r="TCR31" s="667"/>
      <c r="TCS31" s="667" t="s">
        <v>339</v>
      </c>
      <c r="TCT31" s="667"/>
      <c r="TCU31" s="667"/>
      <c r="TCV31" s="667"/>
      <c r="TCW31" s="667"/>
      <c r="TCX31" s="667"/>
      <c r="TCY31" s="667"/>
      <c r="TCZ31" s="667"/>
      <c r="TDA31" s="667" t="s">
        <v>339</v>
      </c>
      <c r="TDB31" s="667"/>
      <c r="TDC31" s="667"/>
      <c r="TDD31" s="667"/>
      <c r="TDE31" s="667"/>
      <c r="TDF31" s="667"/>
      <c r="TDG31" s="667"/>
      <c r="TDH31" s="667"/>
      <c r="TDI31" s="667" t="s">
        <v>339</v>
      </c>
      <c r="TDJ31" s="667"/>
      <c r="TDK31" s="667"/>
      <c r="TDL31" s="667"/>
      <c r="TDM31" s="667"/>
      <c r="TDN31" s="667"/>
      <c r="TDO31" s="667"/>
      <c r="TDP31" s="667"/>
      <c r="TDQ31" s="667" t="s">
        <v>339</v>
      </c>
      <c r="TDR31" s="667"/>
      <c r="TDS31" s="667"/>
      <c r="TDT31" s="667"/>
      <c r="TDU31" s="667"/>
      <c r="TDV31" s="667"/>
      <c r="TDW31" s="667"/>
      <c r="TDX31" s="667"/>
      <c r="TDY31" s="667" t="s">
        <v>339</v>
      </c>
      <c r="TDZ31" s="667"/>
      <c r="TEA31" s="667"/>
      <c r="TEB31" s="667"/>
      <c r="TEC31" s="667"/>
      <c r="TED31" s="667"/>
      <c r="TEE31" s="667"/>
      <c r="TEF31" s="667"/>
      <c r="TEG31" s="667" t="s">
        <v>339</v>
      </c>
      <c r="TEH31" s="667"/>
      <c r="TEI31" s="667"/>
      <c r="TEJ31" s="667"/>
      <c r="TEK31" s="667"/>
      <c r="TEL31" s="667"/>
      <c r="TEM31" s="667"/>
      <c r="TEN31" s="667"/>
      <c r="TEO31" s="667" t="s">
        <v>339</v>
      </c>
      <c r="TEP31" s="667"/>
      <c r="TEQ31" s="667"/>
      <c r="TER31" s="667"/>
      <c r="TES31" s="667"/>
      <c r="TET31" s="667"/>
      <c r="TEU31" s="667"/>
      <c r="TEV31" s="667"/>
      <c r="TEW31" s="667" t="s">
        <v>339</v>
      </c>
      <c r="TEX31" s="667"/>
      <c r="TEY31" s="667"/>
      <c r="TEZ31" s="667"/>
      <c r="TFA31" s="667"/>
      <c r="TFB31" s="667"/>
      <c r="TFC31" s="667"/>
      <c r="TFD31" s="667"/>
      <c r="TFE31" s="667" t="s">
        <v>339</v>
      </c>
      <c r="TFF31" s="667"/>
      <c r="TFG31" s="667"/>
      <c r="TFH31" s="667"/>
      <c r="TFI31" s="667"/>
      <c r="TFJ31" s="667"/>
      <c r="TFK31" s="667"/>
      <c r="TFL31" s="667"/>
      <c r="TFM31" s="667" t="s">
        <v>339</v>
      </c>
      <c r="TFN31" s="667"/>
      <c r="TFO31" s="667"/>
      <c r="TFP31" s="667"/>
      <c r="TFQ31" s="667"/>
      <c r="TFR31" s="667"/>
      <c r="TFS31" s="667"/>
      <c r="TFT31" s="667"/>
      <c r="TFU31" s="667" t="s">
        <v>339</v>
      </c>
      <c r="TFV31" s="667"/>
      <c r="TFW31" s="667"/>
      <c r="TFX31" s="667"/>
      <c r="TFY31" s="667"/>
      <c r="TFZ31" s="667"/>
      <c r="TGA31" s="667"/>
      <c r="TGB31" s="667"/>
      <c r="TGC31" s="667" t="s">
        <v>339</v>
      </c>
      <c r="TGD31" s="667"/>
      <c r="TGE31" s="667"/>
      <c r="TGF31" s="667"/>
      <c r="TGG31" s="667"/>
      <c r="TGH31" s="667"/>
      <c r="TGI31" s="667"/>
      <c r="TGJ31" s="667"/>
      <c r="TGK31" s="667" t="s">
        <v>339</v>
      </c>
      <c r="TGL31" s="667"/>
      <c r="TGM31" s="667"/>
      <c r="TGN31" s="667"/>
      <c r="TGO31" s="667"/>
      <c r="TGP31" s="667"/>
      <c r="TGQ31" s="667"/>
      <c r="TGR31" s="667"/>
      <c r="TGS31" s="667" t="s">
        <v>339</v>
      </c>
      <c r="TGT31" s="667"/>
      <c r="TGU31" s="667"/>
      <c r="TGV31" s="667"/>
      <c r="TGW31" s="667"/>
      <c r="TGX31" s="667"/>
      <c r="TGY31" s="667"/>
      <c r="TGZ31" s="667"/>
      <c r="THA31" s="667" t="s">
        <v>339</v>
      </c>
      <c r="THB31" s="667"/>
      <c r="THC31" s="667"/>
      <c r="THD31" s="667"/>
      <c r="THE31" s="667"/>
      <c r="THF31" s="667"/>
      <c r="THG31" s="667"/>
      <c r="THH31" s="667"/>
      <c r="THI31" s="667" t="s">
        <v>339</v>
      </c>
      <c r="THJ31" s="667"/>
      <c r="THK31" s="667"/>
      <c r="THL31" s="667"/>
      <c r="THM31" s="667"/>
      <c r="THN31" s="667"/>
      <c r="THO31" s="667"/>
      <c r="THP31" s="667"/>
      <c r="THQ31" s="667" t="s">
        <v>339</v>
      </c>
      <c r="THR31" s="667"/>
      <c r="THS31" s="667"/>
      <c r="THT31" s="667"/>
      <c r="THU31" s="667"/>
      <c r="THV31" s="667"/>
      <c r="THW31" s="667"/>
      <c r="THX31" s="667"/>
      <c r="THY31" s="667" t="s">
        <v>339</v>
      </c>
      <c r="THZ31" s="667"/>
      <c r="TIA31" s="667"/>
      <c r="TIB31" s="667"/>
      <c r="TIC31" s="667"/>
      <c r="TID31" s="667"/>
      <c r="TIE31" s="667"/>
      <c r="TIF31" s="667"/>
      <c r="TIG31" s="667" t="s">
        <v>339</v>
      </c>
      <c r="TIH31" s="667"/>
      <c r="TII31" s="667"/>
      <c r="TIJ31" s="667"/>
      <c r="TIK31" s="667"/>
      <c r="TIL31" s="667"/>
      <c r="TIM31" s="667"/>
      <c r="TIN31" s="667"/>
      <c r="TIO31" s="667" t="s">
        <v>339</v>
      </c>
      <c r="TIP31" s="667"/>
      <c r="TIQ31" s="667"/>
      <c r="TIR31" s="667"/>
      <c r="TIS31" s="667"/>
      <c r="TIT31" s="667"/>
      <c r="TIU31" s="667"/>
      <c r="TIV31" s="667"/>
      <c r="TIW31" s="667" t="s">
        <v>339</v>
      </c>
      <c r="TIX31" s="667"/>
      <c r="TIY31" s="667"/>
      <c r="TIZ31" s="667"/>
      <c r="TJA31" s="667"/>
      <c r="TJB31" s="667"/>
      <c r="TJC31" s="667"/>
      <c r="TJD31" s="667"/>
      <c r="TJE31" s="667" t="s">
        <v>339</v>
      </c>
      <c r="TJF31" s="667"/>
      <c r="TJG31" s="667"/>
      <c r="TJH31" s="667"/>
      <c r="TJI31" s="667"/>
      <c r="TJJ31" s="667"/>
      <c r="TJK31" s="667"/>
      <c r="TJL31" s="667"/>
      <c r="TJM31" s="667" t="s">
        <v>339</v>
      </c>
      <c r="TJN31" s="667"/>
      <c r="TJO31" s="667"/>
      <c r="TJP31" s="667"/>
      <c r="TJQ31" s="667"/>
      <c r="TJR31" s="667"/>
      <c r="TJS31" s="667"/>
      <c r="TJT31" s="667"/>
      <c r="TJU31" s="667" t="s">
        <v>339</v>
      </c>
      <c r="TJV31" s="667"/>
      <c r="TJW31" s="667"/>
      <c r="TJX31" s="667"/>
      <c r="TJY31" s="667"/>
      <c r="TJZ31" s="667"/>
      <c r="TKA31" s="667"/>
      <c r="TKB31" s="667"/>
      <c r="TKC31" s="667" t="s">
        <v>339</v>
      </c>
      <c r="TKD31" s="667"/>
      <c r="TKE31" s="667"/>
      <c r="TKF31" s="667"/>
      <c r="TKG31" s="667"/>
      <c r="TKH31" s="667"/>
      <c r="TKI31" s="667"/>
      <c r="TKJ31" s="667"/>
      <c r="TKK31" s="667" t="s">
        <v>339</v>
      </c>
      <c r="TKL31" s="667"/>
      <c r="TKM31" s="667"/>
      <c r="TKN31" s="667"/>
      <c r="TKO31" s="667"/>
      <c r="TKP31" s="667"/>
      <c r="TKQ31" s="667"/>
      <c r="TKR31" s="667"/>
      <c r="TKS31" s="667" t="s">
        <v>339</v>
      </c>
      <c r="TKT31" s="667"/>
      <c r="TKU31" s="667"/>
      <c r="TKV31" s="667"/>
      <c r="TKW31" s="667"/>
      <c r="TKX31" s="667"/>
      <c r="TKY31" s="667"/>
      <c r="TKZ31" s="667"/>
      <c r="TLA31" s="667" t="s">
        <v>339</v>
      </c>
      <c r="TLB31" s="667"/>
      <c r="TLC31" s="667"/>
      <c r="TLD31" s="667"/>
      <c r="TLE31" s="667"/>
      <c r="TLF31" s="667"/>
      <c r="TLG31" s="667"/>
      <c r="TLH31" s="667"/>
      <c r="TLI31" s="667" t="s">
        <v>339</v>
      </c>
      <c r="TLJ31" s="667"/>
      <c r="TLK31" s="667"/>
      <c r="TLL31" s="667"/>
      <c r="TLM31" s="667"/>
      <c r="TLN31" s="667"/>
      <c r="TLO31" s="667"/>
      <c r="TLP31" s="667"/>
      <c r="TLQ31" s="667" t="s">
        <v>339</v>
      </c>
      <c r="TLR31" s="667"/>
      <c r="TLS31" s="667"/>
      <c r="TLT31" s="667"/>
      <c r="TLU31" s="667"/>
      <c r="TLV31" s="667"/>
      <c r="TLW31" s="667"/>
      <c r="TLX31" s="667"/>
      <c r="TLY31" s="667" t="s">
        <v>339</v>
      </c>
      <c r="TLZ31" s="667"/>
      <c r="TMA31" s="667"/>
      <c r="TMB31" s="667"/>
      <c r="TMC31" s="667"/>
      <c r="TMD31" s="667"/>
      <c r="TME31" s="667"/>
      <c r="TMF31" s="667"/>
      <c r="TMG31" s="667" t="s">
        <v>339</v>
      </c>
      <c r="TMH31" s="667"/>
      <c r="TMI31" s="667"/>
      <c r="TMJ31" s="667"/>
      <c r="TMK31" s="667"/>
      <c r="TML31" s="667"/>
      <c r="TMM31" s="667"/>
      <c r="TMN31" s="667"/>
      <c r="TMO31" s="667" t="s">
        <v>339</v>
      </c>
      <c r="TMP31" s="667"/>
      <c r="TMQ31" s="667"/>
      <c r="TMR31" s="667"/>
      <c r="TMS31" s="667"/>
      <c r="TMT31" s="667"/>
      <c r="TMU31" s="667"/>
      <c r="TMV31" s="667"/>
      <c r="TMW31" s="667" t="s">
        <v>339</v>
      </c>
      <c r="TMX31" s="667"/>
      <c r="TMY31" s="667"/>
      <c r="TMZ31" s="667"/>
      <c r="TNA31" s="667"/>
      <c r="TNB31" s="667"/>
      <c r="TNC31" s="667"/>
      <c r="TND31" s="667"/>
      <c r="TNE31" s="667" t="s">
        <v>339</v>
      </c>
      <c r="TNF31" s="667"/>
      <c r="TNG31" s="667"/>
      <c r="TNH31" s="667"/>
      <c r="TNI31" s="667"/>
      <c r="TNJ31" s="667"/>
      <c r="TNK31" s="667"/>
      <c r="TNL31" s="667"/>
      <c r="TNM31" s="667" t="s">
        <v>339</v>
      </c>
      <c r="TNN31" s="667"/>
      <c r="TNO31" s="667"/>
      <c r="TNP31" s="667"/>
      <c r="TNQ31" s="667"/>
      <c r="TNR31" s="667"/>
      <c r="TNS31" s="667"/>
      <c r="TNT31" s="667"/>
      <c r="TNU31" s="667" t="s">
        <v>339</v>
      </c>
      <c r="TNV31" s="667"/>
      <c r="TNW31" s="667"/>
      <c r="TNX31" s="667"/>
      <c r="TNY31" s="667"/>
      <c r="TNZ31" s="667"/>
      <c r="TOA31" s="667"/>
      <c r="TOB31" s="667"/>
      <c r="TOC31" s="667" t="s">
        <v>339</v>
      </c>
      <c r="TOD31" s="667"/>
      <c r="TOE31" s="667"/>
      <c r="TOF31" s="667"/>
      <c r="TOG31" s="667"/>
      <c r="TOH31" s="667"/>
      <c r="TOI31" s="667"/>
      <c r="TOJ31" s="667"/>
      <c r="TOK31" s="667" t="s">
        <v>339</v>
      </c>
      <c r="TOL31" s="667"/>
      <c r="TOM31" s="667"/>
      <c r="TON31" s="667"/>
      <c r="TOO31" s="667"/>
      <c r="TOP31" s="667"/>
      <c r="TOQ31" s="667"/>
      <c r="TOR31" s="667"/>
      <c r="TOS31" s="667" t="s">
        <v>339</v>
      </c>
      <c r="TOT31" s="667"/>
      <c r="TOU31" s="667"/>
      <c r="TOV31" s="667"/>
      <c r="TOW31" s="667"/>
      <c r="TOX31" s="667"/>
      <c r="TOY31" s="667"/>
      <c r="TOZ31" s="667"/>
      <c r="TPA31" s="667" t="s">
        <v>339</v>
      </c>
      <c r="TPB31" s="667"/>
      <c r="TPC31" s="667"/>
      <c r="TPD31" s="667"/>
      <c r="TPE31" s="667"/>
      <c r="TPF31" s="667"/>
      <c r="TPG31" s="667"/>
      <c r="TPH31" s="667"/>
      <c r="TPI31" s="667" t="s">
        <v>339</v>
      </c>
      <c r="TPJ31" s="667"/>
      <c r="TPK31" s="667"/>
      <c r="TPL31" s="667"/>
      <c r="TPM31" s="667"/>
      <c r="TPN31" s="667"/>
      <c r="TPO31" s="667"/>
      <c r="TPP31" s="667"/>
      <c r="TPQ31" s="667" t="s">
        <v>339</v>
      </c>
      <c r="TPR31" s="667"/>
      <c r="TPS31" s="667"/>
      <c r="TPT31" s="667"/>
      <c r="TPU31" s="667"/>
      <c r="TPV31" s="667"/>
      <c r="TPW31" s="667"/>
      <c r="TPX31" s="667"/>
      <c r="TPY31" s="667" t="s">
        <v>339</v>
      </c>
      <c r="TPZ31" s="667"/>
      <c r="TQA31" s="667"/>
      <c r="TQB31" s="667"/>
      <c r="TQC31" s="667"/>
      <c r="TQD31" s="667"/>
      <c r="TQE31" s="667"/>
      <c r="TQF31" s="667"/>
      <c r="TQG31" s="667" t="s">
        <v>339</v>
      </c>
      <c r="TQH31" s="667"/>
      <c r="TQI31" s="667"/>
      <c r="TQJ31" s="667"/>
      <c r="TQK31" s="667"/>
      <c r="TQL31" s="667"/>
      <c r="TQM31" s="667"/>
      <c r="TQN31" s="667"/>
      <c r="TQO31" s="667" t="s">
        <v>339</v>
      </c>
      <c r="TQP31" s="667"/>
      <c r="TQQ31" s="667"/>
      <c r="TQR31" s="667"/>
      <c r="TQS31" s="667"/>
      <c r="TQT31" s="667"/>
      <c r="TQU31" s="667"/>
      <c r="TQV31" s="667"/>
      <c r="TQW31" s="667" t="s">
        <v>339</v>
      </c>
      <c r="TQX31" s="667"/>
      <c r="TQY31" s="667"/>
      <c r="TQZ31" s="667"/>
      <c r="TRA31" s="667"/>
      <c r="TRB31" s="667"/>
      <c r="TRC31" s="667"/>
      <c r="TRD31" s="667"/>
      <c r="TRE31" s="667" t="s">
        <v>339</v>
      </c>
      <c r="TRF31" s="667"/>
      <c r="TRG31" s="667"/>
      <c r="TRH31" s="667"/>
      <c r="TRI31" s="667"/>
      <c r="TRJ31" s="667"/>
      <c r="TRK31" s="667"/>
      <c r="TRL31" s="667"/>
      <c r="TRM31" s="667" t="s">
        <v>339</v>
      </c>
      <c r="TRN31" s="667"/>
      <c r="TRO31" s="667"/>
      <c r="TRP31" s="667"/>
      <c r="TRQ31" s="667"/>
      <c r="TRR31" s="667"/>
      <c r="TRS31" s="667"/>
      <c r="TRT31" s="667"/>
      <c r="TRU31" s="667" t="s">
        <v>339</v>
      </c>
      <c r="TRV31" s="667"/>
      <c r="TRW31" s="667"/>
      <c r="TRX31" s="667"/>
      <c r="TRY31" s="667"/>
      <c r="TRZ31" s="667"/>
      <c r="TSA31" s="667"/>
      <c r="TSB31" s="667"/>
      <c r="TSC31" s="667" t="s">
        <v>339</v>
      </c>
      <c r="TSD31" s="667"/>
      <c r="TSE31" s="667"/>
      <c r="TSF31" s="667"/>
      <c r="TSG31" s="667"/>
      <c r="TSH31" s="667"/>
      <c r="TSI31" s="667"/>
      <c r="TSJ31" s="667"/>
      <c r="TSK31" s="667" t="s">
        <v>339</v>
      </c>
      <c r="TSL31" s="667"/>
      <c r="TSM31" s="667"/>
      <c r="TSN31" s="667"/>
      <c r="TSO31" s="667"/>
      <c r="TSP31" s="667"/>
      <c r="TSQ31" s="667"/>
      <c r="TSR31" s="667"/>
      <c r="TSS31" s="667" t="s">
        <v>339</v>
      </c>
      <c r="TST31" s="667"/>
      <c r="TSU31" s="667"/>
      <c r="TSV31" s="667"/>
      <c r="TSW31" s="667"/>
      <c r="TSX31" s="667"/>
      <c r="TSY31" s="667"/>
      <c r="TSZ31" s="667"/>
      <c r="TTA31" s="667" t="s">
        <v>339</v>
      </c>
      <c r="TTB31" s="667"/>
      <c r="TTC31" s="667"/>
      <c r="TTD31" s="667"/>
      <c r="TTE31" s="667"/>
      <c r="TTF31" s="667"/>
      <c r="TTG31" s="667"/>
      <c r="TTH31" s="667"/>
      <c r="TTI31" s="667" t="s">
        <v>339</v>
      </c>
      <c r="TTJ31" s="667"/>
      <c r="TTK31" s="667"/>
      <c r="TTL31" s="667"/>
      <c r="TTM31" s="667"/>
      <c r="TTN31" s="667"/>
      <c r="TTO31" s="667"/>
      <c r="TTP31" s="667"/>
      <c r="TTQ31" s="667" t="s">
        <v>339</v>
      </c>
      <c r="TTR31" s="667"/>
      <c r="TTS31" s="667"/>
      <c r="TTT31" s="667"/>
      <c r="TTU31" s="667"/>
      <c r="TTV31" s="667"/>
      <c r="TTW31" s="667"/>
      <c r="TTX31" s="667"/>
      <c r="TTY31" s="667" t="s">
        <v>339</v>
      </c>
      <c r="TTZ31" s="667"/>
      <c r="TUA31" s="667"/>
      <c r="TUB31" s="667"/>
      <c r="TUC31" s="667"/>
      <c r="TUD31" s="667"/>
      <c r="TUE31" s="667"/>
      <c r="TUF31" s="667"/>
      <c r="TUG31" s="667" t="s">
        <v>339</v>
      </c>
      <c r="TUH31" s="667"/>
      <c r="TUI31" s="667"/>
      <c r="TUJ31" s="667"/>
      <c r="TUK31" s="667"/>
      <c r="TUL31" s="667"/>
      <c r="TUM31" s="667"/>
      <c r="TUN31" s="667"/>
      <c r="TUO31" s="667" t="s">
        <v>339</v>
      </c>
      <c r="TUP31" s="667"/>
      <c r="TUQ31" s="667"/>
      <c r="TUR31" s="667"/>
      <c r="TUS31" s="667"/>
      <c r="TUT31" s="667"/>
      <c r="TUU31" s="667"/>
      <c r="TUV31" s="667"/>
      <c r="TUW31" s="667" t="s">
        <v>339</v>
      </c>
      <c r="TUX31" s="667"/>
      <c r="TUY31" s="667"/>
      <c r="TUZ31" s="667"/>
      <c r="TVA31" s="667"/>
      <c r="TVB31" s="667"/>
      <c r="TVC31" s="667"/>
      <c r="TVD31" s="667"/>
      <c r="TVE31" s="667" t="s">
        <v>339</v>
      </c>
      <c r="TVF31" s="667"/>
      <c r="TVG31" s="667"/>
      <c r="TVH31" s="667"/>
      <c r="TVI31" s="667"/>
      <c r="TVJ31" s="667"/>
      <c r="TVK31" s="667"/>
      <c r="TVL31" s="667"/>
      <c r="TVM31" s="667" t="s">
        <v>339</v>
      </c>
      <c r="TVN31" s="667"/>
      <c r="TVO31" s="667"/>
      <c r="TVP31" s="667"/>
      <c r="TVQ31" s="667"/>
      <c r="TVR31" s="667"/>
      <c r="TVS31" s="667"/>
      <c r="TVT31" s="667"/>
      <c r="TVU31" s="667" t="s">
        <v>339</v>
      </c>
      <c r="TVV31" s="667"/>
      <c r="TVW31" s="667"/>
      <c r="TVX31" s="667"/>
      <c r="TVY31" s="667"/>
      <c r="TVZ31" s="667"/>
      <c r="TWA31" s="667"/>
      <c r="TWB31" s="667"/>
      <c r="TWC31" s="667" t="s">
        <v>339</v>
      </c>
      <c r="TWD31" s="667"/>
      <c r="TWE31" s="667"/>
      <c r="TWF31" s="667"/>
      <c r="TWG31" s="667"/>
      <c r="TWH31" s="667"/>
      <c r="TWI31" s="667"/>
      <c r="TWJ31" s="667"/>
      <c r="TWK31" s="667" t="s">
        <v>339</v>
      </c>
      <c r="TWL31" s="667"/>
      <c r="TWM31" s="667"/>
      <c r="TWN31" s="667"/>
      <c r="TWO31" s="667"/>
      <c r="TWP31" s="667"/>
      <c r="TWQ31" s="667"/>
      <c r="TWR31" s="667"/>
      <c r="TWS31" s="667" t="s">
        <v>339</v>
      </c>
      <c r="TWT31" s="667"/>
      <c r="TWU31" s="667"/>
      <c r="TWV31" s="667"/>
      <c r="TWW31" s="667"/>
      <c r="TWX31" s="667"/>
      <c r="TWY31" s="667"/>
      <c r="TWZ31" s="667"/>
      <c r="TXA31" s="667" t="s">
        <v>339</v>
      </c>
      <c r="TXB31" s="667"/>
      <c r="TXC31" s="667"/>
      <c r="TXD31" s="667"/>
      <c r="TXE31" s="667"/>
      <c r="TXF31" s="667"/>
      <c r="TXG31" s="667"/>
      <c r="TXH31" s="667"/>
      <c r="TXI31" s="667" t="s">
        <v>339</v>
      </c>
      <c r="TXJ31" s="667"/>
      <c r="TXK31" s="667"/>
      <c r="TXL31" s="667"/>
      <c r="TXM31" s="667"/>
      <c r="TXN31" s="667"/>
      <c r="TXO31" s="667"/>
      <c r="TXP31" s="667"/>
      <c r="TXQ31" s="667" t="s">
        <v>339</v>
      </c>
      <c r="TXR31" s="667"/>
      <c r="TXS31" s="667"/>
      <c r="TXT31" s="667"/>
      <c r="TXU31" s="667"/>
      <c r="TXV31" s="667"/>
      <c r="TXW31" s="667"/>
      <c r="TXX31" s="667"/>
      <c r="TXY31" s="667" t="s">
        <v>339</v>
      </c>
      <c r="TXZ31" s="667"/>
      <c r="TYA31" s="667"/>
      <c r="TYB31" s="667"/>
      <c r="TYC31" s="667"/>
      <c r="TYD31" s="667"/>
      <c r="TYE31" s="667"/>
      <c r="TYF31" s="667"/>
      <c r="TYG31" s="667" t="s">
        <v>339</v>
      </c>
      <c r="TYH31" s="667"/>
      <c r="TYI31" s="667"/>
      <c r="TYJ31" s="667"/>
      <c r="TYK31" s="667"/>
      <c r="TYL31" s="667"/>
      <c r="TYM31" s="667"/>
      <c r="TYN31" s="667"/>
      <c r="TYO31" s="667" t="s">
        <v>339</v>
      </c>
      <c r="TYP31" s="667"/>
      <c r="TYQ31" s="667"/>
      <c r="TYR31" s="667"/>
      <c r="TYS31" s="667"/>
      <c r="TYT31" s="667"/>
      <c r="TYU31" s="667"/>
      <c r="TYV31" s="667"/>
      <c r="TYW31" s="667" t="s">
        <v>339</v>
      </c>
      <c r="TYX31" s="667"/>
      <c r="TYY31" s="667"/>
      <c r="TYZ31" s="667"/>
      <c r="TZA31" s="667"/>
      <c r="TZB31" s="667"/>
      <c r="TZC31" s="667"/>
      <c r="TZD31" s="667"/>
      <c r="TZE31" s="667" t="s">
        <v>339</v>
      </c>
      <c r="TZF31" s="667"/>
      <c r="TZG31" s="667"/>
      <c r="TZH31" s="667"/>
      <c r="TZI31" s="667"/>
      <c r="TZJ31" s="667"/>
      <c r="TZK31" s="667"/>
      <c r="TZL31" s="667"/>
      <c r="TZM31" s="667" t="s">
        <v>339</v>
      </c>
      <c r="TZN31" s="667"/>
      <c r="TZO31" s="667"/>
      <c r="TZP31" s="667"/>
      <c r="TZQ31" s="667"/>
      <c r="TZR31" s="667"/>
      <c r="TZS31" s="667"/>
      <c r="TZT31" s="667"/>
      <c r="TZU31" s="667" t="s">
        <v>339</v>
      </c>
      <c r="TZV31" s="667"/>
      <c r="TZW31" s="667"/>
      <c r="TZX31" s="667"/>
      <c r="TZY31" s="667"/>
      <c r="TZZ31" s="667"/>
      <c r="UAA31" s="667"/>
      <c r="UAB31" s="667"/>
      <c r="UAC31" s="667" t="s">
        <v>339</v>
      </c>
      <c r="UAD31" s="667"/>
      <c r="UAE31" s="667"/>
      <c r="UAF31" s="667"/>
      <c r="UAG31" s="667"/>
      <c r="UAH31" s="667"/>
      <c r="UAI31" s="667"/>
      <c r="UAJ31" s="667"/>
      <c r="UAK31" s="667" t="s">
        <v>339</v>
      </c>
      <c r="UAL31" s="667"/>
      <c r="UAM31" s="667"/>
      <c r="UAN31" s="667"/>
      <c r="UAO31" s="667"/>
      <c r="UAP31" s="667"/>
      <c r="UAQ31" s="667"/>
      <c r="UAR31" s="667"/>
      <c r="UAS31" s="667" t="s">
        <v>339</v>
      </c>
      <c r="UAT31" s="667"/>
      <c r="UAU31" s="667"/>
      <c r="UAV31" s="667"/>
      <c r="UAW31" s="667"/>
      <c r="UAX31" s="667"/>
      <c r="UAY31" s="667"/>
      <c r="UAZ31" s="667"/>
      <c r="UBA31" s="667" t="s">
        <v>339</v>
      </c>
      <c r="UBB31" s="667"/>
      <c r="UBC31" s="667"/>
      <c r="UBD31" s="667"/>
      <c r="UBE31" s="667"/>
      <c r="UBF31" s="667"/>
      <c r="UBG31" s="667"/>
      <c r="UBH31" s="667"/>
      <c r="UBI31" s="667" t="s">
        <v>339</v>
      </c>
      <c r="UBJ31" s="667"/>
      <c r="UBK31" s="667"/>
      <c r="UBL31" s="667"/>
      <c r="UBM31" s="667"/>
      <c r="UBN31" s="667"/>
      <c r="UBO31" s="667"/>
      <c r="UBP31" s="667"/>
      <c r="UBQ31" s="667" t="s">
        <v>339</v>
      </c>
      <c r="UBR31" s="667"/>
      <c r="UBS31" s="667"/>
      <c r="UBT31" s="667"/>
      <c r="UBU31" s="667"/>
      <c r="UBV31" s="667"/>
      <c r="UBW31" s="667"/>
      <c r="UBX31" s="667"/>
      <c r="UBY31" s="667" t="s">
        <v>339</v>
      </c>
      <c r="UBZ31" s="667"/>
      <c r="UCA31" s="667"/>
      <c r="UCB31" s="667"/>
      <c r="UCC31" s="667"/>
      <c r="UCD31" s="667"/>
      <c r="UCE31" s="667"/>
      <c r="UCF31" s="667"/>
      <c r="UCG31" s="667" t="s">
        <v>339</v>
      </c>
      <c r="UCH31" s="667"/>
      <c r="UCI31" s="667"/>
      <c r="UCJ31" s="667"/>
      <c r="UCK31" s="667"/>
      <c r="UCL31" s="667"/>
      <c r="UCM31" s="667"/>
      <c r="UCN31" s="667"/>
      <c r="UCO31" s="667" t="s">
        <v>339</v>
      </c>
      <c r="UCP31" s="667"/>
      <c r="UCQ31" s="667"/>
      <c r="UCR31" s="667"/>
      <c r="UCS31" s="667"/>
      <c r="UCT31" s="667"/>
      <c r="UCU31" s="667"/>
      <c r="UCV31" s="667"/>
      <c r="UCW31" s="667" t="s">
        <v>339</v>
      </c>
      <c r="UCX31" s="667"/>
      <c r="UCY31" s="667"/>
      <c r="UCZ31" s="667"/>
      <c r="UDA31" s="667"/>
      <c r="UDB31" s="667"/>
      <c r="UDC31" s="667"/>
      <c r="UDD31" s="667"/>
      <c r="UDE31" s="667" t="s">
        <v>339</v>
      </c>
      <c r="UDF31" s="667"/>
      <c r="UDG31" s="667"/>
      <c r="UDH31" s="667"/>
      <c r="UDI31" s="667"/>
      <c r="UDJ31" s="667"/>
      <c r="UDK31" s="667"/>
      <c r="UDL31" s="667"/>
      <c r="UDM31" s="667" t="s">
        <v>339</v>
      </c>
      <c r="UDN31" s="667"/>
      <c r="UDO31" s="667"/>
      <c r="UDP31" s="667"/>
      <c r="UDQ31" s="667"/>
      <c r="UDR31" s="667"/>
      <c r="UDS31" s="667"/>
      <c r="UDT31" s="667"/>
      <c r="UDU31" s="667" t="s">
        <v>339</v>
      </c>
      <c r="UDV31" s="667"/>
      <c r="UDW31" s="667"/>
      <c r="UDX31" s="667"/>
      <c r="UDY31" s="667"/>
      <c r="UDZ31" s="667"/>
      <c r="UEA31" s="667"/>
      <c r="UEB31" s="667"/>
      <c r="UEC31" s="667" t="s">
        <v>339</v>
      </c>
      <c r="UED31" s="667"/>
      <c r="UEE31" s="667"/>
      <c r="UEF31" s="667"/>
      <c r="UEG31" s="667"/>
      <c r="UEH31" s="667"/>
      <c r="UEI31" s="667"/>
      <c r="UEJ31" s="667"/>
      <c r="UEK31" s="667" t="s">
        <v>339</v>
      </c>
      <c r="UEL31" s="667"/>
      <c r="UEM31" s="667"/>
      <c r="UEN31" s="667"/>
      <c r="UEO31" s="667"/>
      <c r="UEP31" s="667"/>
      <c r="UEQ31" s="667"/>
      <c r="UER31" s="667"/>
      <c r="UES31" s="667" t="s">
        <v>339</v>
      </c>
      <c r="UET31" s="667"/>
      <c r="UEU31" s="667"/>
      <c r="UEV31" s="667"/>
      <c r="UEW31" s="667"/>
      <c r="UEX31" s="667"/>
      <c r="UEY31" s="667"/>
      <c r="UEZ31" s="667"/>
      <c r="UFA31" s="667" t="s">
        <v>339</v>
      </c>
      <c r="UFB31" s="667"/>
      <c r="UFC31" s="667"/>
      <c r="UFD31" s="667"/>
      <c r="UFE31" s="667"/>
      <c r="UFF31" s="667"/>
      <c r="UFG31" s="667"/>
      <c r="UFH31" s="667"/>
      <c r="UFI31" s="667" t="s">
        <v>339</v>
      </c>
      <c r="UFJ31" s="667"/>
      <c r="UFK31" s="667"/>
      <c r="UFL31" s="667"/>
      <c r="UFM31" s="667"/>
      <c r="UFN31" s="667"/>
      <c r="UFO31" s="667"/>
      <c r="UFP31" s="667"/>
      <c r="UFQ31" s="667" t="s">
        <v>339</v>
      </c>
      <c r="UFR31" s="667"/>
      <c r="UFS31" s="667"/>
      <c r="UFT31" s="667"/>
      <c r="UFU31" s="667"/>
      <c r="UFV31" s="667"/>
      <c r="UFW31" s="667"/>
      <c r="UFX31" s="667"/>
      <c r="UFY31" s="667" t="s">
        <v>339</v>
      </c>
      <c r="UFZ31" s="667"/>
      <c r="UGA31" s="667"/>
      <c r="UGB31" s="667"/>
      <c r="UGC31" s="667"/>
      <c r="UGD31" s="667"/>
      <c r="UGE31" s="667"/>
      <c r="UGF31" s="667"/>
      <c r="UGG31" s="667" t="s">
        <v>339</v>
      </c>
      <c r="UGH31" s="667"/>
      <c r="UGI31" s="667"/>
      <c r="UGJ31" s="667"/>
      <c r="UGK31" s="667"/>
      <c r="UGL31" s="667"/>
      <c r="UGM31" s="667"/>
      <c r="UGN31" s="667"/>
      <c r="UGO31" s="667" t="s">
        <v>339</v>
      </c>
      <c r="UGP31" s="667"/>
      <c r="UGQ31" s="667"/>
      <c r="UGR31" s="667"/>
      <c r="UGS31" s="667"/>
      <c r="UGT31" s="667"/>
      <c r="UGU31" s="667"/>
      <c r="UGV31" s="667"/>
      <c r="UGW31" s="667" t="s">
        <v>339</v>
      </c>
      <c r="UGX31" s="667"/>
      <c r="UGY31" s="667"/>
      <c r="UGZ31" s="667"/>
      <c r="UHA31" s="667"/>
      <c r="UHB31" s="667"/>
      <c r="UHC31" s="667"/>
      <c r="UHD31" s="667"/>
      <c r="UHE31" s="667" t="s">
        <v>339</v>
      </c>
      <c r="UHF31" s="667"/>
      <c r="UHG31" s="667"/>
      <c r="UHH31" s="667"/>
      <c r="UHI31" s="667"/>
      <c r="UHJ31" s="667"/>
      <c r="UHK31" s="667"/>
      <c r="UHL31" s="667"/>
      <c r="UHM31" s="667" t="s">
        <v>339</v>
      </c>
      <c r="UHN31" s="667"/>
      <c r="UHO31" s="667"/>
      <c r="UHP31" s="667"/>
      <c r="UHQ31" s="667"/>
      <c r="UHR31" s="667"/>
      <c r="UHS31" s="667"/>
      <c r="UHT31" s="667"/>
      <c r="UHU31" s="667" t="s">
        <v>339</v>
      </c>
      <c r="UHV31" s="667"/>
      <c r="UHW31" s="667"/>
      <c r="UHX31" s="667"/>
      <c r="UHY31" s="667"/>
      <c r="UHZ31" s="667"/>
      <c r="UIA31" s="667"/>
      <c r="UIB31" s="667"/>
      <c r="UIC31" s="667" t="s">
        <v>339</v>
      </c>
      <c r="UID31" s="667"/>
      <c r="UIE31" s="667"/>
      <c r="UIF31" s="667"/>
      <c r="UIG31" s="667"/>
      <c r="UIH31" s="667"/>
      <c r="UII31" s="667"/>
      <c r="UIJ31" s="667"/>
      <c r="UIK31" s="667" t="s">
        <v>339</v>
      </c>
      <c r="UIL31" s="667"/>
      <c r="UIM31" s="667"/>
      <c r="UIN31" s="667"/>
      <c r="UIO31" s="667"/>
      <c r="UIP31" s="667"/>
      <c r="UIQ31" s="667"/>
      <c r="UIR31" s="667"/>
      <c r="UIS31" s="667" t="s">
        <v>339</v>
      </c>
      <c r="UIT31" s="667"/>
      <c r="UIU31" s="667"/>
      <c r="UIV31" s="667"/>
      <c r="UIW31" s="667"/>
      <c r="UIX31" s="667"/>
      <c r="UIY31" s="667"/>
      <c r="UIZ31" s="667"/>
      <c r="UJA31" s="667" t="s">
        <v>339</v>
      </c>
      <c r="UJB31" s="667"/>
      <c r="UJC31" s="667"/>
      <c r="UJD31" s="667"/>
      <c r="UJE31" s="667"/>
      <c r="UJF31" s="667"/>
      <c r="UJG31" s="667"/>
      <c r="UJH31" s="667"/>
      <c r="UJI31" s="667" t="s">
        <v>339</v>
      </c>
      <c r="UJJ31" s="667"/>
      <c r="UJK31" s="667"/>
      <c r="UJL31" s="667"/>
      <c r="UJM31" s="667"/>
      <c r="UJN31" s="667"/>
      <c r="UJO31" s="667"/>
      <c r="UJP31" s="667"/>
      <c r="UJQ31" s="667" t="s">
        <v>339</v>
      </c>
      <c r="UJR31" s="667"/>
      <c r="UJS31" s="667"/>
      <c r="UJT31" s="667"/>
      <c r="UJU31" s="667"/>
      <c r="UJV31" s="667"/>
      <c r="UJW31" s="667"/>
      <c r="UJX31" s="667"/>
      <c r="UJY31" s="667" t="s">
        <v>339</v>
      </c>
      <c r="UJZ31" s="667"/>
      <c r="UKA31" s="667"/>
      <c r="UKB31" s="667"/>
      <c r="UKC31" s="667"/>
      <c r="UKD31" s="667"/>
      <c r="UKE31" s="667"/>
      <c r="UKF31" s="667"/>
      <c r="UKG31" s="667" t="s">
        <v>339</v>
      </c>
      <c r="UKH31" s="667"/>
      <c r="UKI31" s="667"/>
      <c r="UKJ31" s="667"/>
      <c r="UKK31" s="667"/>
      <c r="UKL31" s="667"/>
      <c r="UKM31" s="667"/>
      <c r="UKN31" s="667"/>
      <c r="UKO31" s="667" t="s">
        <v>339</v>
      </c>
      <c r="UKP31" s="667"/>
      <c r="UKQ31" s="667"/>
      <c r="UKR31" s="667"/>
      <c r="UKS31" s="667"/>
      <c r="UKT31" s="667"/>
      <c r="UKU31" s="667"/>
      <c r="UKV31" s="667"/>
      <c r="UKW31" s="667" t="s">
        <v>339</v>
      </c>
      <c r="UKX31" s="667"/>
      <c r="UKY31" s="667"/>
      <c r="UKZ31" s="667"/>
      <c r="ULA31" s="667"/>
      <c r="ULB31" s="667"/>
      <c r="ULC31" s="667"/>
      <c r="ULD31" s="667"/>
      <c r="ULE31" s="667" t="s">
        <v>339</v>
      </c>
      <c r="ULF31" s="667"/>
      <c r="ULG31" s="667"/>
      <c r="ULH31" s="667"/>
      <c r="ULI31" s="667"/>
      <c r="ULJ31" s="667"/>
      <c r="ULK31" s="667"/>
      <c r="ULL31" s="667"/>
      <c r="ULM31" s="667" t="s">
        <v>339</v>
      </c>
      <c r="ULN31" s="667"/>
      <c r="ULO31" s="667"/>
      <c r="ULP31" s="667"/>
      <c r="ULQ31" s="667"/>
      <c r="ULR31" s="667"/>
      <c r="ULS31" s="667"/>
      <c r="ULT31" s="667"/>
      <c r="ULU31" s="667" t="s">
        <v>339</v>
      </c>
      <c r="ULV31" s="667"/>
      <c r="ULW31" s="667"/>
      <c r="ULX31" s="667"/>
      <c r="ULY31" s="667"/>
      <c r="ULZ31" s="667"/>
      <c r="UMA31" s="667"/>
      <c r="UMB31" s="667"/>
      <c r="UMC31" s="667" t="s">
        <v>339</v>
      </c>
      <c r="UMD31" s="667"/>
      <c r="UME31" s="667"/>
      <c r="UMF31" s="667"/>
      <c r="UMG31" s="667"/>
      <c r="UMH31" s="667"/>
      <c r="UMI31" s="667"/>
      <c r="UMJ31" s="667"/>
      <c r="UMK31" s="667" t="s">
        <v>339</v>
      </c>
      <c r="UML31" s="667"/>
      <c r="UMM31" s="667"/>
      <c r="UMN31" s="667"/>
      <c r="UMO31" s="667"/>
      <c r="UMP31" s="667"/>
      <c r="UMQ31" s="667"/>
      <c r="UMR31" s="667"/>
      <c r="UMS31" s="667" t="s">
        <v>339</v>
      </c>
      <c r="UMT31" s="667"/>
      <c r="UMU31" s="667"/>
      <c r="UMV31" s="667"/>
      <c r="UMW31" s="667"/>
      <c r="UMX31" s="667"/>
      <c r="UMY31" s="667"/>
      <c r="UMZ31" s="667"/>
      <c r="UNA31" s="667" t="s">
        <v>339</v>
      </c>
      <c r="UNB31" s="667"/>
      <c r="UNC31" s="667"/>
      <c r="UND31" s="667"/>
      <c r="UNE31" s="667"/>
      <c r="UNF31" s="667"/>
      <c r="UNG31" s="667"/>
      <c r="UNH31" s="667"/>
      <c r="UNI31" s="667" t="s">
        <v>339</v>
      </c>
      <c r="UNJ31" s="667"/>
      <c r="UNK31" s="667"/>
      <c r="UNL31" s="667"/>
      <c r="UNM31" s="667"/>
      <c r="UNN31" s="667"/>
      <c r="UNO31" s="667"/>
      <c r="UNP31" s="667"/>
      <c r="UNQ31" s="667" t="s">
        <v>339</v>
      </c>
      <c r="UNR31" s="667"/>
      <c r="UNS31" s="667"/>
      <c r="UNT31" s="667"/>
      <c r="UNU31" s="667"/>
      <c r="UNV31" s="667"/>
      <c r="UNW31" s="667"/>
      <c r="UNX31" s="667"/>
      <c r="UNY31" s="667" t="s">
        <v>339</v>
      </c>
      <c r="UNZ31" s="667"/>
      <c r="UOA31" s="667"/>
      <c r="UOB31" s="667"/>
      <c r="UOC31" s="667"/>
      <c r="UOD31" s="667"/>
      <c r="UOE31" s="667"/>
      <c r="UOF31" s="667"/>
      <c r="UOG31" s="667" t="s">
        <v>339</v>
      </c>
      <c r="UOH31" s="667"/>
      <c r="UOI31" s="667"/>
      <c r="UOJ31" s="667"/>
      <c r="UOK31" s="667"/>
      <c r="UOL31" s="667"/>
      <c r="UOM31" s="667"/>
      <c r="UON31" s="667"/>
      <c r="UOO31" s="667" t="s">
        <v>339</v>
      </c>
      <c r="UOP31" s="667"/>
      <c r="UOQ31" s="667"/>
      <c r="UOR31" s="667"/>
      <c r="UOS31" s="667"/>
      <c r="UOT31" s="667"/>
      <c r="UOU31" s="667"/>
      <c r="UOV31" s="667"/>
      <c r="UOW31" s="667" t="s">
        <v>339</v>
      </c>
      <c r="UOX31" s="667"/>
      <c r="UOY31" s="667"/>
      <c r="UOZ31" s="667"/>
      <c r="UPA31" s="667"/>
      <c r="UPB31" s="667"/>
      <c r="UPC31" s="667"/>
      <c r="UPD31" s="667"/>
      <c r="UPE31" s="667" t="s">
        <v>339</v>
      </c>
      <c r="UPF31" s="667"/>
      <c r="UPG31" s="667"/>
      <c r="UPH31" s="667"/>
      <c r="UPI31" s="667"/>
      <c r="UPJ31" s="667"/>
      <c r="UPK31" s="667"/>
      <c r="UPL31" s="667"/>
      <c r="UPM31" s="667" t="s">
        <v>339</v>
      </c>
      <c r="UPN31" s="667"/>
      <c r="UPO31" s="667"/>
      <c r="UPP31" s="667"/>
      <c r="UPQ31" s="667"/>
      <c r="UPR31" s="667"/>
      <c r="UPS31" s="667"/>
      <c r="UPT31" s="667"/>
      <c r="UPU31" s="667" t="s">
        <v>339</v>
      </c>
      <c r="UPV31" s="667"/>
      <c r="UPW31" s="667"/>
      <c r="UPX31" s="667"/>
      <c r="UPY31" s="667"/>
      <c r="UPZ31" s="667"/>
      <c r="UQA31" s="667"/>
      <c r="UQB31" s="667"/>
      <c r="UQC31" s="667" t="s">
        <v>339</v>
      </c>
      <c r="UQD31" s="667"/>
      <c r="UQE31" s="667"/>
      <c r="UQF31" s="667"/>
      <c r="UQG31" s="667"/>
      <c r="UQH31" s="667"/>
      <c r="UQI31" s="667"/>
      <c r="UQJ31" s="667"/>
      <c r="UQK31" s="667" t="s">
        <v>339</v>
      </c>
      <c r="UQL31" s="667"/>
      <c r="UQM31" s="667"/>
      <c r="UQN31" s="667"/>
      <c r="UQO31" s="667"/>
      <c r="UQP31" s="667"/>
      <c r="UQQ31" s="667"/>
      <c r="UQR31" s="667"/>
      <c r="UQS31" s="667" t="s">
        <v>339</v>
      </c>
      <c r="UQT31" s="667"/>
      <c r="UQU31" s="667"/>
      <c r="UQV31" s="667"/>
      <c r="UQW31" s="667"/>
      <c r="UQX31" s="667"/>
      <c r="UQY31" s="667"/>
      <c r="UQZ31" s="667"/>
      <c r="URA31" s="667" t="s">
        <v>339</v>
      </c>
      <c r="URB31" s="667"/>
      <c r="URC31" s="667"/>
      <c r="URD31" s="667"/>
      <c r="URE31" s="667"/>
      <c r="URF31" s="667"/>
      <c r="URG31" s="667"/>
      <c r="URH31" s="667"/>
      <c r="URI31" s="667" t="s">
        <v>339</v>
      </c>
      <c r="URJ31" s="667"/>
      <c r="URK31" s="667"/>
      <c r="URL31" s="667"/>
      <c r="URM31" s="667"/>
      <c r="URN31" s="667"/>
      <c r="URO31" s="667"/>
      <c r="URP31" s="667"/>
      <c r="URQ31" s="667" t="s">
        <v>339</v>
      </c>
      <c r="URR31" s="667"/>
      <c r="URS31" s="667"/>
      <c r="URT31" s="667"/>
      <c r="URU31" s="667"/>
      <c r="URV31" s="667"/>
      <c r="URW31" s="667"/>
      <c r="URX31" s="667"/>
      <c r="URY31" s="667" t="s">
        <v>339</v>
      </c>
      <c r="URZ31" s="667"/>
      <c r="USA31" s="667"/>
      <c r="USB31" s="667"/>
      <c r="USC31" s="667"/>
      <c r="USD31" s="667"/>
      <c r="USE31" s="667"/>
      <c r="USF31" s="667"/>
      <c r="USG31" s="667" t="s">
        <v>339</v>
      </c>
      <c r="USH31" s="667"/>
      <c r="USI31" s="667"/>
      <c r="USJ31" s="667"/>
      <c r="USK31" s="667"/>
      <c r="USL31" s="667"/>
      <c r="USM31" s="667"/>
      <c r="USN31" s="667"/>
      <c r="USO31" s="667" t="s">
        <v>339</v>
      </c>
      <c r="USP31" s="667"/>
      <c r="USQ31" s="667"/>
      <c r="USR31" s="667"/>
      <c r="USS31" s="667"/>
      <c r="UST31" s="667"/>
      <c r="USU31" s="667"/>
      <c r="USV31" s="667"/>
      <c r="USW31" s="667" t="s">
        <v>339</v>
      </c>
      <c r="USX31" s="667"/>
      <c r="USY31" s="667"/>
      <c r="USZ31" s="667"/>
      <c r="UTA31" s="667"/>
      <c r="UTB31" s="667"/>
      <c r="UTC31" s="667"/>
      <c r="UTD31" s="667"/>
      <c r="UTE31" s="667" t="s">
        <v>339</v>
      </c>
      <c r="UTF31" s="667"/>
      <c r="UTG31" s="667"/>
      <c r="UTH31" s="667"/>
      <c r="UTI31" s="667"/>
      <c r="UTJ31" s="667"/>
      <c r="UTK31" s="667"/>
      <c r="UTL31" s="667"/>
      <c r="UTM31" s="667" t="s">
        <v>339</v>
      </c>
      <c r="UTN31" s="667"/>
      <c r="UTO31" s="667"/>
      <c r="UTP31" s="667"/>
      <c r="UTQ31" s="667"/>
      <c r="UTR31" s="667"/>
      <c r="UTS31" s="667"/>
      <c r="UTT31" s="667"/>
      <c r="UTU31" s="667" t="s">
        <v>339</v>
      </c>
      <c r="UTV31" s="667"/>
      <c r="UTW31" s="667"/>
      <c r="UTX31" s="667"/>
      <c r="UTY31" s="667"/>
      <c r="UTZ31" s="667"/>
      <c r="UUA31" s="667"/>
      <c r="UUB31" s="667"/>
      <c r="UUC31" s="667" t="s">
        <v>339</v>
      </c>
      <c r="UUD31" s="667"/>
      <c r="UUE31" s="667"/>
      <c r="UUF31" s="667"/>
      <c r="UUG31" s="667"/>
      <c r="UUH31" s="667"/>
      <c r="UUI31" s="667"/>
      <c r="UUJ31" s="667"/>
      <c r="UUK31" s="667" t="s">
        <v>339</v>
      </c>
      <c r="UUL31" s="667"/>
      <c r="UUM31" s="667"/>
      <c r="UUN31" s="667"/>
      <c r="UUO31" s="667"/>
      <c r="UUP31" s="667"/>
      <c r="UUQ31" s="667"/>
      <c r="UUR31" s="667"/>
      <c r="UUS31" s="667" t="s">
        <v>339</v>
      </c>
      <c r="UUT31" s="667"/>
      <c r="UUU31" s="667"/>
      <c r="UUV31" s="667"/>
      <c r="UUW31" s="667"/>
      <c r="UUX31" s="667"/>
      <c r="UUY31" s="667"/>
      <c r="UUZ31" s="667"/>
      <c r="UVA31" s="667" t="s">
        <v>339</v>
      </c>
      <c r="UVB31" s="667"/>
      <c r="UVC31" s="667"/>
      <c r="UVD31" s="667"/>
      <c r="UVE31" s="667"/>
      <c r="UVF31" s="667"/>
      <c r="UVG31" s="667"/>
      <c r="UVH31" s="667"/>
      <c r="UVI31" s="667" t="s">
        <v>339</v>
      </c>
      <c r="UVJ31" s="667"/>
      <c r="UVK31" s="667"/>
      <c r="UVL31" s="667"/>
      <c r="UVM31" s="667"/>
      <c r="UVN31" s="667"/>
      <c r="UVO31" s="667"/>
      <c r="UVP31" s="667"/>
      <c r="UVQ31" s="667" t="s">
        <v>339</v>
      </c>
      <c r="UVR31" s="667"/>
      <c r="UVS31" s="667"/>
      <c r="UVT31" s="667"/>
      <c r="UVU31" s="667"/>
      <c r="UVV31" s="667"/>
      <c r="UVW31" s="667"/>
      <c r="UVX31" s="667"/>
      <c r="UVY31" s="667" t="s">
        <v>339</v>
      </c>
      <c r="UVZ31" s="667"/>
      <c r="UWA31" s="667"/>
      <c r="UWB31" s="667"/>
      <c r="UWC31" s="667"/>
      <c r="UWD31" s="667"/>
      <c r="UWE31" s="667"/>
      <c r="UWF31" s="667"/>
      <c r="UWG31" s="667" t="s">
        <v>339</v>
      </c>
      <c r="UWH31" s="667"/>
      <c r="UWI31" s="667"/>
      <c r="UWJ31" s="667"/>
      <c r="UWK31" s="667"/>
      <c r="UWL31" s="667"/>
      <c r="UWM31" s="667"/>
      <c r="UWN31" s="667"/>
      <c r="UWO31" s="667" t="s">
        <v>339</v>
      </c>
      <c r="UWP31" s="667"/>
      <c r="UWQ31" s="667"/>
      <c r="UWR31" s="667"/>
      <c r="UWS31" s="667"/>
      <c r="UWT31" s="667"/>
      <c r="UWU31" s="667"/>
      <c r="UWV31" s="667"/>
      <c r="UWW31" s="667" t="s">
        <v>339</v>
      </c>
      <c r="UWX31" s="667"/>
      <c r="UWY31" s="667"/>
      <c r="UWZ31" s="667"/>
      <c r="UXA31" s="667"/>
      <c r="UXB31" s="667"/>
      <c r="UXC31" s="667"/>
      <c r="UXD31" s="667"/>
      <c r="UXE31" s="667" t="s">
        <v>339</v>
      </c>
      <c r="UXF31" s="667"/>
      <c r="UXG31" s="667"/>
      <c r="UXH31" s="667"/>
      <c r="UXI31" s="667"/>
      <c r="UXJ31" s="667"/>
      <c r="UXK31" s="667"/>
      <c r="UXL31" s="667"/>
      <c r="UXM31" s="667" t="s">
        <v>339</v>
      </c>
      <c r="UXN31" s="667"/>
      <c r="UXO31" s="667"/>
      <c r="UXP31" s="667"/>
      <c r="UXQ31" s="667"/>
      <c r="UXR31" s="667"/>
      <c r="UXS31" s="667"/>
      <c r="UXT31" s="667"/>
      <c r="UXU31" s="667" t="s">
        <v>339</v>
      </c>
      <c r="UXV31" s="667"/>
      <c r="UXW31" s="667"/>
      <c r="UXX31" s="667"/>
      <c r="UXY31" s="667"/>
      <c r="UXZ31" s="667"/>
      <c r="UYA31" s="667"/>
      <c r="UYB31" s="667"/>
      <c r="UYC31" s="667" t="s">
        <v>339</v>
      </c>
      <c r="UYD31" s="667"/>
      <c r="UYE31" s="667"/>
      <c r="UYF31" s="667"/>
      <c r="UYG31" s="667"/>
      <c r="UYH31" s="667"/>
      <c r="UYI31" s="667"/>
      <c r="UYJ31" s="667"/>
      <c r="UYK31" s="667" t="s">
        <v>339</v>
      </c>
      <c r="UYL31" s="667"/>
      <c r="UYM31" s="667"/>
      <c r="UYN31" s="667"/>
      <c r="UYO31" s="667"/>
      <c r="UYP31" s="667"/>
      <c r="UYQ31" s="667"/>
      <c r="UYR31" s="667"/>
      <c r="UYS31" s="667" t="s">
        <v>339</v>
      </c>
      <c r="UYT31" s="667"/>
      <c r="UYU31" s="667"/>
      <c r="UYV31" s="667"/>
      <c r="UYW31" s="667"/>
      <c r="UYX31" s="667"/>
      <c r="UYY31" s="667"/>
      <c r="UYZ31" s="667"/>
      <c r="UZA31" s="667" t="s">
        <v>339</v>
      </c>
      <c r="UZB31" s="667"/>
      <c r="UZC31" s="667"/>
      <c r="UZD31" s="667"/>
      <c r="UZE31" s="667"/>
      <c r="UZF31" s="667"/>
      <c r="UZG31" s="667"/>
      <c r="UZH31" s="667"/>
      <c r="UZI31" s="667" t="s">
        <v>339</v>
      </c>
      <c r="UZJ31" s="667"/>
      <c r="UZK31" s="667"/>
      <c r="UZL31" s="667"/>
      <c r="UZM31" s="667"/>
      <c r="UZN31" s="667"/>
      <c r="UZO31" s="667"/>
      <c r="UZP31" s="667"/>
      <c r="UZQ31" s="667" t="s">
        <v>339</v>
      </c>
      <c r="UZR31" s="667"/>
      <c r="UZS31" s="667"/>
      <c r="UZT31" s="667"/>
      <c r="UZU31" s="667"/>
      <c r="UZV31" s="667"/>
      <c r="UZW31" s="667"/>
      <c r="UZX31" s="667"/>
      <c r="UZY31" s="667" t="s">
        <v>339</v>
      </c>
      <c r="UZZ31" s="667"/>
      <c r="VAA31" s="667"/>
      <c r="VAB31" s="667"/>
      <c r="VAC31" s="667"/>
      <c r="VAD31" s="667"/>
      <c r="VAE31" s="667"/>
      <c r="VAF31" s="667"/>
      <c r="VAG31" s="667" t="s">
        <v>339</v>
      </c>
      <c r="VAH31" s="667"/>
      <c r="VAI31" s="667"/>
      <c r="VAJ31" s="667"/>
      <c r="VAK31" s="667"/>
      <c r="VAL31" s="667"/>
      <c r="VAM31" s="667"/>
      <c r="VAN31" s="667"/>
      <c r="VAO31" s="667" t="s">
        <v>339</v>
      </c>
      <c r="VAP31" s="667"/>
      <c r="VAQ31" s="667"/>
      <c r="VAR31" s="667"/>
      <c r="VAS31" s="667"/>
      <c r="VAT31" s="667"/>
      <c r="VAU31" s="667"/>
      <c r="VAV31" s="667"/>
      <c r="VAW31" s="667" t="s">
        <v>339</v>
      </c>
      <c r="VAX31" s="667"/>
      <c r="VAY31" s="667"/>
      <c r="VAZ31" s="667"/>
      <c r="VBA31" s="667"/>
      <c r="VBB31" s="667"/>
      <c r="VBC31" s="667"/>
      <c r="VBD31" s="667"/>
      <c r="VBE31" s="667" t="s">
        <v>339</v>
      </c>
      <c r="VBF31" s="667"/>
      <c r="VBG31" s="667"/>
      <c r="VBH31" s="667"/>
      <c r="VBI31" s="667"/>
      <c r="VBJ31" s="667"/>
      <c r="VBK31" s="667"/>
      <c r="VBL31" s="667"/>
      <c r="VBM31" s="667" t="s">
        <v>339</v>
      </c>
      <c r="VBN31" s="667"/>
      <c r="VBO31" s="667"/>
      <c r="VBP31" s="667"/>
      <c r="VBQ31" s="667"/>
      <c r="VBR31" s="667"/>
      <c r="VBS31" s="667"/>
      <c r="VBT31" s="667"/>
      <c r="VBU31" s="667" t="s">
        <v>339</v>
      </c>
      <c r="VBV31" s="667"/>
      <c r="VBW31" s="667"/>
      <c r="VBX31" s="667"/>
      <c r="VBY31" s="667"/>
      <c r="VBZ31" s="667"/>
      <c r="VCA31" s="667"/>
      <c r="VCB31" s="667"/>
      <c r="VCC31" s="667" t="s">
        <v>339</v>
      </c>
      <c r="VCD31" s="667"/>
      <c r="VCE31" s="667"/>
      <c r="VCF31" s="667"/>
      <c r="VCG31" s="667"/>
      <c r="VCH31" s="667"/>
      <c r="VCI31" s="667"/>
      <c r="VCJ31" s="667"/>
      <c r="VCK31" s="667" t="s">
        <v>339</v>
      </c>
      <c r="VCL31" s="667"/>
      <c r="VCM31" s="667"/>
      <c r="VCN31" s="667"/>
      <c r="VCO31" s="667"/>
      <c r="VCP31" s="667"/>
      <c r="VCQ31" s="667"/>
      <c r="VCR31" s="667"/>
      <c r="VCS31" s="667" t="s">
        <v>339</v>
      </c>
      <c r="VCT31" s="667"/>
      <c r="VCU31" s="667"/>
      <c r="VCV31" s="667"/>
      <c r="VCW31" s="667"/>
      <c r="VCX31" s="667"/>
      <c r="VCY31" s="667"/>
      <c r="VCZ31" s="667"/>
      <c r="VDA31" s="667" t="s">
        <v>339</v>
      </c>
      <c r="VDB31" s="667"/>
      <c r="VDC31" s="667"/>
      <c r="VDD31" s="667"/>
      <c r="VDE31" s="667"/>
      <c r="VDF31" s="667"/>
      <c r="VDG31" s="667"/>
      <c r="VDH31" s="667"/>
      <c r="VDI31" s="667" t="s">
        <v>339</v>
      </c>
      <c r="VDJ31" s="667"/>
      <c r="VDK31" s="667"/>
      <c r="VDL31" s="667"/>
      <c r="VDM31" s="667"/>
      <c r="VDN31" s="667"/>
      <c r="VDO31" s="667"/>
      <c r="VDP31" s="667"/>
      <c r="VDQ31" s="667" t="s">
        <v>339</v>
      </c>
      <c r="VDR31" s="667"/>
      <c r="VDS31" s="667"/>
      <c r="VDT31" s="667"/>
      <c r="VDU31" s="667"/>
      <c r="VDV31" s="667"/>
      <c r="VDW31" s="667"/>
      <c r="VDX31" s="667"/>
      <c r="VDY31" s="667" t="s">
        <v>339</v>
      </c>
      <c r="VDZ31" s="667"/>
      <c r="VEA31" s="667"/>
      <c r="VEB31" s="667"/>
      <c r="VEC31" s="667"/>
      <c r="VED31" s="667"/>
      <c r="VEE31" s="667"/>
      <c r="VEF31" s="667"/>
      <c r="VEG31" s="667" t="s">
        <v>339</v>
      </c>
      <c r="VEH31" s="667"/>
      <c r="VEI31" s="667"/>
      <c r="VEJ31" s="667"/>
      <c r="VEK31" s="667"/>
      <c r="VEL31" s="667"/>
      <c r="VEM31" s="667"/>
      <c r="VEN31" s="667"/>
      <c r="VEO31" s="667" t="s">
        <v>339</v>
      </c>
      <c r="VEP31" s="667"/>
      <c r="VEQ31" s="667"/>
      <c r="VER31" s="667"/>
      <c r="VES31" s="667"/>
      <c r="VET31" s="667"/>
      <c r="VEU31" s="667"/>
      <c r="VEV31" s="667"/>
      <c r="VEW31" s="667" t="s">
        <v>339</v>
      </c>
      <c r="VEX31" s="667"/>
      <c r="VEY31" s="667"/>
      <c r="VEZ31" s="667"/>
      <c r="VFA31" s="667"/>
      <c r="VFB31" s="667"/>
      <c r="VFC31" s="667"/>
      <c r="VFD31" s="667"/>
      <c r="VFE31" s="667" t="s">
        <v>339</v>
      </c>
      <c r="VFF31" s="667"/>
      <c r="VFG31" s="667"/>
      <c r="VFH31" s="667"/>
      <c r="VFI31" s="667"/>
      <c r="VFJ31" s="667"/>
      <c r="VFK31" s="667"/>
      <c r="VFL31" s="667"/>
      <c r="VFM31" s="667" t="s">
        <v>339</v>
      </c>
      <c r="VFN31" s="667"/>
      <c r="VFO31" s="667"/>
      <c r="VFP31" s="667"/>
      <c r="VFQ31" s="667"/>
      <c r="VFR31" s="667"/>
      <c r="VFS31" s="667"/>
      <c r="VFT31" s="667"/>
      <c r="VFU31" s="667" t="s">
        <v>339</v>
      </c>
      <c r="VFV31" s="667"/>
      <c r="VFW31" s="667"/>
      <c r="VFX31" s="667"/>
      <c r="VFY31" s="667"/>
      <c r="VFZ31" s="667"/>
      <c r="VGA31" s="667"/>
      <c r="VGB31" s="667"/>
      <c r="VGC31" s="667" t="s">
        <v>339</v>
      </c>
      <c r="VGD31" s="667"/>
      <c r="VGE31" s="667"/>
      <c r="VGF31" s="667"/>
      <c r="VGG31" s="667"/>
      <c r="VGH31" s="667"/>
      <c r="VGI31" s="667"/>
      <c r="VGJ31" s="667"/>
      <c r="VGK31" s="667" t="s">
        <v>339</v>
      </c>
      <c r="VGL31" s="667"/>
      <c r="VGM31" s="667"/>
      <c r="VGN31" s="667"/>
      <c r="VGO31" s="667"/>
      <c r="VGP31" s="667"/>
      <c r="VGQ31" s="667"/>
      <c r="VGR31" s="667"/>
      <c r="VGS31" s="667" t="s">
        <v>339</v>
      </c>
      <c r="VGT31" s="667"/>
      <c r="VGU31" s="667"/>
      <c r="VGV31" s="667"/>
      <c r="VGW31" s="667"/>
      <c r="VGX31" s="667"/>
      <c r="VGY31" s="667"/>
      <c r="VGZ31" s="667"/>
      <c r="VHA31" s="667" t="s">
        <v>339</v>
      </c>
      <c r="VHB31" s="667"/>
      <c r="VHC31" s="667"/>
      <c r="VHD31" s="667"/>
      <c r="VHE31" s="667"/>
      <c r="VHF31" s="667"/>
      <c r="VHG31" s="667"/>
      <c r="VHH31" s="667"/>
      <c r="VHI31" s="667" t="s">
        <v>339</v>
      </c>
      <c r="VHJ31" s="667"/>
      <c r="VHK31" s="667"/>
      <c r="VHL31" s="667"/>
      <c r="VHM31" s="667"/>
      <c r="VHN31" s="667"/>
      <c r="VHO31" s="667"/>
      <c r="VHP31" s="667"/>
      <c r="VHQ31" s="667" t="s">
        <v>339</v>
      </c>
      <c r="VHR31" s="667"/>
      <c r="VHS31" s="667"/>
      <c r="VHT31" s="667"/>
      <c r="VHU31" s="667"/>
      <c r="VHV31" s="667"/>
      <c r="VHW31" s="667"/>
      <c r="VHX31" s="667"/>
      <c r="VHY31" s="667" t="s">
        <v>339</v>
      </c>
      <c r="VHZ31" s="667"/>
      <c r="VIA31" s="667"/>
      <c r="VIB31" s="667"/>
      <c r="VIC31" s="667"/>
      <c r="VID31" s="667"/>
      <c r="VIE31" s="667"/>
      <c r="VIF31" s="667"/>
      <c r="VIG31" s="667" t="s">
        <v>339</v>
      </c>
      <c r="VIH31" s="667"/>
      <c r="VII31" s="667"/>
      <c r="VIJ31" s="667"/>
      <c r="VIK31" s="667"/>
      <c r="VIL31" s="667"/>
      <c r="VIM31" s="667"/>
      <c r="VIN31" s="667"/>
      <c r="VIO31" s="667" t="s">
        <v>339</v>
      </c>
      <c r="VIP31" s="667"/>
      <c r="VIQ31" s="667"/>
      <c r="VIR31" s="667"/>
      <c r="VIS31" s="667"/>
      <c r="VIT31" s="667"/>
      <c r="VIU31" s="667"/>
      <c r="VIV31" s="667"/>
      <c r="VIW31" s="667" t="s">
        <v>339</v>
      </c>
      <c r="VIX31" s="667"/>
      <c r="VIY31" s="667"/>
      <c r="VIZ31" s="667"/>
      <c r="VJA31" s="667"/>
      <c r="VJB31" s="667"/>
      <c r="VJC31" s="667"/>
      <c r="VJD31" s="667"/>
      <c r="VJE31" s="667" t="s">
        <v>339</v>
      </c>
      <c r="VJF31" s="667"/>
      <c r="VJG31" s="667"/>
      <c r="VJH31" s="667"/>
      <c r="VJI31" s="667"/>
      <c r="VJJ31" s="667"/>
      <c r="VJK31" s="667"/>
      <c r="VJL31" s="667"/>
      <c r="VJM31" s="667" t="s">
        <v>339</v>
      </c>
      <c r="VJN31" s="667"/>
      <c r="VJO31" s="667"/>
      <c r="VJP31" s="667"/>
      <c r="VJQ31" s="667"/>
      <c r="VJR31" s="667"/>
      <c r="VJS31" s="667"/>
      <c r="VJT31" s="667"/>
      <c r="VJU31" s="667" t="s">
        <v>339</v>
      </c>
      <c r="VJV31" s="667"/>
      <c r="VJW31" s="667"/>
      <c r="VJX31" s="667"/>
      <c r="VJY31" s="667"/>
      <c r="VJZ31" s="667"/>
      <c r="VKA31" s="667"/>
      <c r="VKB31" s="667"/>
      <c r="VKC31" s="667" t="s">
        <v>339</v>
      </c>
      <c r="VKD31" s="667"/>
      <c r="VKE31" s="667"/>
      <c r="VKF31" s="667"/>
      <c r="VKG31" s="667"/>
      <c r="VKH31" s="667"/>
      <c r="VKI31" s="667"/>
      <c r="VKJ31" s="667"/>
      <c r="VKK31" s="667" t="s">
        <v>339</v>
      </c>
      <c r="VKL31" s="667"/>
      <c r="VKM31" s="667"/>
      <c r="VKN31" s="667"/>
      <c r="VKO31" s="667"/>
      <c r="VKP31" s="667"/>
      <c r="VKQ31" s="667"/>
      <c r="VKR31" s="667"/>
      <c r="VKS31" s="667" t="s">
        <v>339</v>
      </c>
      <c r="VKT31" s="667"/>
      <c r="VKU31" s="667"/>
      <c r="VKV31" s="667"/>
      <c r="VKW31" s="667"/>
      <c r="VKX31" s="667"/>
      <c r="VKY31" s="667"/>
      <c r="VKZ31" s="667"/>
      <c r="VLA31" s="667" t="s">
        <v>339</v>
      </c>
      <c r="VLB31" s="667"/>
      <c r="VLC31" s="667"/>
      <c r="VLD31" s="667"/>
      <c r="VLE31" s="667"/>
      <c r="VLF31" s="667"/>
      <c r="VLG31" s="667"/>
      <c r="VLH31" s="667"/>
      <c r="VLI31" s="667" t="s">
        <v>339</v>
      </c>
      <c r="VLJ31" s="667"/>
      <c r="VLK31" s="667"/>
      <c r="VLL31" s="667"/>
      <c r="VLM31" s="667"/>
      <c r="VLN31" s="667"/>
      <c r="VLO31" s="667"/>
      <c r="VLP31" s="667"/>
      <c r="VLQ31" s="667" t="s">
        <v>339</v>
      </c>
      <c r="VLR31" s="667"/>
      <c r="VLS31" s="667"/>
      <c r="VLT31" s="667"/>
      <c r="VLU31" s="667"/>
      <c r="VLV31" s="667"/>
      <c r="VLW31" s="667"/>
      <c r="VLX31" s="667"/>
      <c r="VLY31" s="667" t="s">
        <v>339</v>
      </c>
      <c r="VLZ31" s="667"/>
      <c r="VMA31" s="667"/>
      <c r="VMB31" s="667"/>
      <c r="VMC31" s="667"/>
      <c r="VMD31" s="667"/>
      <c r="VME31" s="667"/>
      <c r="VMF31" s="667"/>
      <c r="VMG31" s="667" t="s">
        <v>339</v>
      </c>
      <c r="VMH31" s="667"/>
      <c r="VMI31" s="667"/>
      <c r="VMJ31" s="667"/>
      <c r="VMK31" s="667"/>
      <c r="VML31" s="667"/>
      <c r="VMM31" s="667"/>
      <c r="VMN31" s="667"/>
      <c r="VMO31" s="667" t="s">
        <v>339</v>
      </c>
      <c r="VMP31" s="667"/>
      <c r="VMQ31" s="667"/>
      <c r="VMR31" s="667"/>
      <c r="VMS31" s="667"/>
      <c r="VMT31" s="667"/>
      <c r="VMU31" s="667"/>
      <c r="VMV31" s="667"/>
      <c r="VMW31" s="667" t="s">
        <v>339</v>
      </c>
      <c r="VMX31" s="667"/>
      <c r="VMY31" s="667"/>
      <c r="VMZ31" s="667"/>
      <c r="VNA31" s="667"/>
      <c r="VNB31" s="667"/>
      <c r="VNC31" s="667"/>
      <c r="VND31" s="667"/>
      <c r="VNE31" s="667" t="s">
        <v>339</v>
      </c>
      <c r="VNF31" s="667"/>
      <c r="VNG31" s="667"/>
      <c r="VNH31" s="667"/>
      <c r="VNI31" s="667"/>
      <c r="VNJ31" s="667"/>
      <c r="VNK31" s="667"/>
      <c r="VNL31" s="667"/>
      <c r="VNM31" s="667" t="s">
        <v>339</v>
      </c>
      <c r="VNN31" s="667"/>
      <c r="VNO31" s="667"/>
      <c r="VNP31" s="667"/>
      <c r="VNQ31" s="667"/>
      <c r="VNR31" s="667"/>
      <c r="VNS31" s="667"/>
      <c r="VNT31" s="667"/>
      <c r="VNU31" s="667" t="s">
        <v>339</v>
      </c>
      <c r="VNV31" s="667"/>
      <c r="VNW31" s="667"/>
      <c r="VNX31" s="667"/>
      <c r="VNY31" s="667"/>
      <c r="VNZ31" s="667"/>
      <c r="VOA31" s="667"/>
      <c r="VOB31" s="667"/>
      <c r="VOC31" s="667" t="s">
        <v>339</v>
      </c>
      <c r="VOD31" s="667"/>
      <c r="VOE31" s="667"/>
      <c r="VOF31" s="667"/>
      <c r="VOG31" s="667"/>
      <c r="VOH31" s="667"/>
      <c r="VOI31" s="667"/>
      <c r="VOJ31" s="667"/>
      <c r="VOK31" s="667" t="s">
        <v>339</v>
      </c>
      <c r="VOL31" s="667"/>
      <c r="VOM31" s="667"/>
      <c r="VON31" s="667"/>
      <c r="VOO31" s="667"/>
      <c r="VOP31" s="667"/>
      <c r="VOQ31" s="667"/>
      <c r="VOR31" s="667"/>
      <c r="VOS31" s="667" t="s">
        <v>339</v>
      </c>
      <c r="VOT31" s="667"/>
      <c r="VOU31" s="667"/>
      <c r="VOV31" s="667"/>
      <c r="VOW31" s="667"/>
      <c r="VOX31" s="667"/>
      <c r="VOY31" s="667"/>
      <c r="VOZ31" s="667"/>
      <c r="VPA31" s="667" t="s">
        <v>339</v>
      </c>
      <c r="VPB31" s="667"/>
      <c r="VPC31" s="667"/>
      <c r="VPD31" s="667"/>
      <c r="VPE31" s="667"/>
      <c r="VPF31" s="667"/>
      <c r="VPG31" s="667"/>
      <c r="VPH31" s="667"/>
      <c r="VPI31" s="667" t="s">
        <v>339</v>
      </c>
      <c r="VPJ31" s="667"/>
      <c r="VPK31" s="667"/>
      <c r="VPL31" s="667"/>
      <c r="VPM31" s="667"/>
      <c r="VPN31" s="667"/>
      <c r="VPO31" s="667"/>
      <c r="VPP31" s="667"/>
      <c r="VPQ31" s="667" t="s">
        <v>339</v>
      </c>
      <c r="VPR31" s="667"/>
      <c r="VPS31" s="667"/>
      <c r="VPT31" s="667"/>
      <c r="VPU31" s="667"/>
      <c r="VPV31" s="667"/>
      <c r="VPW31" s="667"/>
      <c r="VPX31" s="667"/>
      <c r="VPY31" s="667" t="s">
        <v>339</v>
      </c>
      <c r="VPZ31" s="667"/>
      <c r="VQA31" s="667"/>
      <c r="VQB31" s="667"/>
      <c r="VQC31" s="667"/>
      <c r="VQD31" s="667"/>
      <c r="VQE31" s="667"/>
      <c r="VQF31" s="667"/>
      <c r="VQG31" s="667" t="s">
        <v>339</v>
      </c>
      <c r="VQH31" s="667"/>
      <c r="VQI31" s="667"/>
      <c r="VQJ31" s="667"/>
      <c r="VQK31" s="667"/>
      <c r="VQL31" s="667"/>
      <c r="VQM31" s="667"/>
      <c r="VQN31" s="667"/>
      <c r="VQO31" s="667" t="s">
        <v>339</v>
      </c>
      <c r="VQP31" s="667"/>
      <c r="VQQ31" s="667"/>
      <c r="VQR31" s="667"/>
      <c r="VQS31" s="667"/>
      <c r="VQT31" s="667"/>
      <c r="VQU31" s="667"/>
      <c r="VQV31" s="667"/>
      <c r="VQW31" s="667" t="s">
        <v>339</v>
      </c>
      <c r="VQX31" s="667"/>
      <c r="VQY31" s="667"/>
      <c r="VQZ31" s="667"/>
      <c r="VRA31" s="667"/>
      <c r="VRB31" s="667"/>
      <c r="VRC31" s="667"/>
      <c r="VRD31" s="667"/>
      <c r="VRE31" s="667" t="s">
        <v>339</v>
      </c>
      <c r="VRF31" s="667"/>
      <c r="VRG31" s="667"/>
      <c r="VRH31" s="667"/>
      <c r="VRI31" s="667"/>
      <c r="VRJ31" s="667"/>
      <c r="VRK31" s="667"/>
      <c r="VRL31" s="667"/>
      <c r="VRM31" s="667" t="s">
        <v>339</v>
      </c>
      <c r="VRN31" s="667"/>
      <c r="VRO31" s="667"/>
      <c r="VRP31" s="667"/>
      <c r="VRQ31" s="667"/>
      <c r="VRR31" s="667"/>
      <c r="VRS31" s="667"/>
      <c r="VRT31" s="667"/>
      <c r="VRU31" s="667" t="s">
        <v>339</v>
      </c>
      <c r="VRV31" s="667"/>
      <c r="VRW31" s="667"/>
      <c r="VRX31" s="667"/>
      <c r="VRY31" s="667"/>
      <c r="VRZ31" s="667"/>
      <c r="VSA31" s="667"/>
      <c r="VSB31" s="667"/>
      <c r="VSC31" s="667" t="s">
        <v>339</v>
      </c>
      <c r="VSD31" s="667"/>
      <c r="VSE31" s="667"/>
      <c r="VSF31" s="667"/>
      <c r="VSG31" s="667"/>
      <c r="VSH31" s="667"/>
      <c r="VSI31" s="667"/>
      <c r="VSJ31" s="667"/>
      <c r="VSK31" s="667" t="s">
        <v>339</v>
      </c>
      <c r="VSL31" s="667"/>
      <c r="VSM31" s="667"/>
      <c r="VSN31" s="667"/>
      <c r="VSO31" s="667"/>
      <c r="VSP31" s="667"/>
      <c r="VSQ31" s="667"/>
      <c r="VSR31" s="667"/>
      <c r="VSS31" s="667" t="s">
        <v>339</v>
      </c>
      <c r="VST31" s="667"/>
      <c r="VSU31" s="667"/>
      <c r="VSV31" s="667"/>
      <c r="VSW31" s="667"/>
      <c r="VSX31" s="667"/>
      <c r="VSY31" s="667"/>
      <c r="VSZ31" s="667"/>
      <c r="VTA31" s="667" t="s">
        <v>339</v>
      </c>
      <c r="VTB31" s="667"/>
      <c r="VTC31" s="667"/>
      <c r="VTD31" s="667"/>
      <c r="VTE31" s="667"/>
      <c r="VTF31" s="667"/>
      <c r="VTG31" s="667"/>
      <c r="VTH31" s="667"/>
      <c r="VTI31" s="667" t="s">
        <v>339</v>
      </c>
      <c r="VTJ31" s="667"/>
      <c r="VTK31" s="667"/>
      <c r="VTL31" s="667"/>
      <c r="VTM31" s="667"/>
      <c r="VTN31" s="667"/>
      <c r="VTO31" s="667"/>
      <c r="VTP31" s="667"/>
      <c r="VTQ31" s="667" t="s">
        <v>339</v>
      </c>
      <c r="VTR31" s="667"/>
      <c r="VTS31" s="667"/>
      <c r="VTT31" s="667"/>
      <c r="VTU31" s="667"/>
      <c r="VTV31" s="667"/>
      <c r="VTW31" s="667"/>
      <c r="VTX31" s="667"/>
      <c r="VTY31" s="667" t="s">
        <v>339</v>
      </c>
      <c r="VTZ31" s="667"/>
      <c r="VUA31" s="667"/>
      <c r="VUB31" s="667"/>
      <c r="VUC31" s="667"/>
      <c r="VUD31" s="667"/>
      <c r="VUE31" s="667"/>
      <c r="VUF31" s="667"/>
      <c r="VUG31" s="667" t="s">
        <v>339</v>
      </c>
      <c r="VUH31" s="667"/>
      <c r="VUI31" s="667"/>
      <c r="VUJ31" s="667"/>
      <c r="VUK31" s="667"/>
      <c r="VUL31" s="667"/>
      <c r="VUM31" s="667"/>
      <c r="VUN31" s="667"/>
      <c r="VUO31" s="667" t="s">
        <v>339</v>
      </c>
      <c r="VUP31" s="667"/>
      <c r="VUQ31" s="667"/>
      <c r="VUR31" s="667"/>
      <c r="VUS31" s="667"/>
      <c r="VUT31" s="667"/>
      <c r="VUU31" s="667"/>
      <c r="VUV31" s="667"/>
      <c r="VUW31" s="667" t="s">
        <v>339</v>
      </c>
      <c r="VUX31" s="667"/>
      <c r="VUY31" s="667"/>
      <c r="VUZ31" s="667"/>
      <c r="VVA31" s="667"/>
      <c r="VVB31" s="667"/>
      <c r="VVC31" s="667"/>
      <c r="VVD31" s="667"/>
      <c r="VVE31" s="667" t="s">
        <v>339</v>
      </c>
      <c r="VVF31" s="667"/>
      <c r="VVG31" s="667"/>
      <c r="VVH31" s="667"/>
      <c r="VVI31" s="667"/>
      <c r="VVJ31" s="667"/>
      <c r="VVK31" s="667"/>
      <c r="VVL31" s="667"/>
      <c r="VVM31" s="667" t="s">
        <v>339</v>
      </c>
      <c r="VVN31" s="667"/>
      <c r="VVO31" s="667"/>
      <c r="VVP31" s="667"/>
      <c r="VVQ31" s="667"/>
      <c r="VVR31" s="667"/>
      <c r="VVS31" s="667"/>
      <c r="VVT31" s="667"/>
      <c r="VVU31" s="667" t="s">
        <v>339</v>
      </c>
      <c r="VVV31" s="667"/>
      <c r="VVW31" s="667"/>
      <c r="VVX31" s="667"/>
      <c r="VVY31" s="667"/>
      <c r="VVZ31" s="667"/>
      <c r="VWA31" s="667"/>
      <c r="VWB31" s="667"/>
      <c r="VWC31" s="667" t="s">
        <v>339</v>
      </c>
      <c r="VWD31" s="667"/>
      <c r="VWE31" s="667"/>
      <c r="VWF31" s="667"/>
      <c r="VWG31" s="667"/>
      <c r="VWH31" s="667"/>
      <c r="VWI31" s="667"/>
      <c r="VWJ31" s="667"/>
      <c r="VWK31" s="667" t="s">
        <v>339</v>
      </c>
      <c r="VWL31" s="667"/>
      <c r="VWM31" s="667"/>
      <c r="VWN31" s="667"/>
      <c r="VWO31" s="667"/>
      <c r="VWP31" s="667"/>
      <c r="VWQ31" s="667"/>
      <c r="VWR31" s="667"/>
      <c r="VWS31" s="667" t="s">
        <v>339</v>
      </c>
      <c r="VWT31" s="667"/>
      <c r="VWU31" s="667"/>
      <c r="VWV31" s="667"/>
      <c r="VWW31" s="667"/>
      <c r="VWX31" s="667"/>
      <c r="VWY31" s="667"/>
      <c r="VWZ31" s="667"/>
      <c r="VXA31" s="667" t="s">
        <v>339</v>
      </c>
      <c r="VXB31" s="667"/>
      <c r="VXC31" s="667"/>
      <c r="VXD31" s="667"/>
      <c r="VXE31" s="667"/>
      <c r="VXF31" s="667"/>
      <c r="VXG31" s="667"/>
      <c r="VXH31" s="667"/>
      <c r="VXI31" s="667" t="s">
        <v>339</v>
      </c>
      <c r="VXJ31" s="667"/>
      <c r="VXK31" s="667"/>
      <c r="VXL31" s="667"/>
      <c r="VXM31" s="667"/>
      <c r="VXN31" s="667"/>
      <c r="VXO31" s="667"/>
      <c r="VXP31" s="667"/>
      <c r="VXQ31" s="667" t="s">
        <v>339</v>
      </c>
      <c r="VXR31" s="667"/>
      <c r="VXS31" s="667"/>
      <c r="VXT31" s="667"/>
      <c r="VXU31" s="667"/>
      <c r="VXV31" s="667"/>
      <c r="VXW31" s="667"/>
      <c r="VXX31" s="667"/>
      <c r="VXY31" s="667" t="s">
        <v>339</v>
      </c>
      <c r="VXZ31" s="667"/>
      <c r="VYA31" s="667"/>
      <c r="VYB31" s="667"/>
      <c r="VYC31" s="667"/>
      <c r="VYD31" s="667"/>
      <c r="VYE31" s="667"/>
      <c r="VYF31" s="667"/>
      <c r="VYG31" s="667" t="s">
        <v>339</v>
      </c>
      <c r="VYH31" s="667"/>
      <c r="VYI31" s="667"/>
      <c r="VYJ31" s="667"/>
      <c r="VYK31" s="667"/>
      <c r="VYL31" s="667"/>
      <c r="VYM31" s="667"/>
      <c r="VYN31" s="667"/>
      <c r="VYO31" s="667" t="s">
        <v>339</v>
      </c>
      <c r="VYP31" s="667"/>
      <c r="VYQ31" s="667"/>
      <c r="VYR31" s="667"/>
      <c r="VYS31" s="667"/>
      <c r="VYT31" s="667"/>
      <c r="VYU31" s="667"/>
      <c r="VYV31" s="667"/>
      <c r="VYW31" s="667" t="s">
        <v>339</v>
      </c>
      <c r="VYX31" s="667"/>
      <c r="VYY31" s="667"/>
      <c r="VYZ31" s="667"/>
      <c r="VZA31" s="667"/>
      <c r="VZB31" s="667"/>
      <c r="VZC31" s="667"/>
      <c r="VZD31" s="667"/>
      <c r="VZE31" s="667" t="s">
        <v>339</v>
      </c>
      <c r="VZF31" s="667"/>
      <c r="VZG31" s="667"/>
      <c r="VZH31" s="667"/>
      <c r="VZI31" s="667"/>
      <c r="VZJ31" s="667"/>
      <c r="VZK31" s="667"/>
      <c r="VZL31" s="667"/>
      <c r="VZM31" s="667" t="s">
        <v>339</v>
      </c>
      <c r="VZN31" s="667"/>
      <c r="VZO31" s="667"/>
      <c r="VZP31" s="667"/>
      <c r="VZQ31" s="667"/>
      <c r="VZR31" s="667"/>
      <c r="VZS31" s="667"/>
      <c r="VZT31" s="667"/>
      <c r="VZU31" s="667" t="s">
        <v>339</v>
      </c>
      <c r="VZV31" s="667"/>
      <c r="VZW31" s="667"/>
      <c r="VZX31" s="667"/>
      <c r="VZY31" s="667"/>
      <c r="VZZ31" s="667"/>
      <c r="WAA31" s="667"/>
      <c r="WAB31" s="667"/>
      <c r="WAC31" s="667" t="s">
        <v>339</v>
      </c>
      <c r="WAD31" s="667"/>
      <c r="WAE31" s="667"/>
      <c r="WAF31" s="667"/>
      <c r="WAG31" s="667"/>
      <c r="WAH31" s="667"/>
      <c r="WAI31" s="667"/>
      <c r="WAJ31" s="667"/>
      <c r="WAK31" s="667" t="s">
        <v>339</v>
      </c>
      <c r="WAL31" s="667"/>
      <c r="WAM31" s="667"/>
      <c r="WAN31" s="667"/>
      <c r="WAO31" s="667"/>
      <c r="WAP31" s="667"/>
      <c r="WAQ31" s="667"/>
      <c r="WAR31" s="667"/>
      <c r="WAS31" s="667" t="s">
        <v>339</v>
      </c>
      <c r="WAT31" s="667"/>
      <c r="WAU31" s="667"/>
      <c r="WAV31" s="667"/>
      <c r="WAW31" s="667"/>
      <c r="WAX31" s="667"/>
      <c r="WAY31" s="667"/>
      <c r="WAZ31" s="667"/>
      <c r="WBA31" s="667" t="s">
        <v>339</v>
      </c>
      <c r="WBB31" s="667"/>
      <c r="WBC31" s="667"/>
      <c r="WBD31" s="667"/>
      <c r="WBE31" s="667"/>
      <c r="WBF31" s="667"/>
      <c r="WBG31" s="667"/>
      <c r="WBH31" s="667"/>
      <c r="WBI31" s="667" t="s">
        <v>339</v>
      </c>
      <c r="WBJ31" s="667"/>
      <c r="WBK31" s="667"/>
      <c r="WBL31" s="667"/>
      <c r="WBM31" s="667"/>
      <c r="WBN31" s="667"/>
      <c r="WBO31" s="667"/>
      <c r="WBP31" s="667"/>
      <c r="WBQ31" s="667" t="s">
        <v>339</v>
      </c>
      <c r="WBR31" s="667"/>
      <c r="WBS31" s="667"/>
      <c r="WBT31" s="667"/>
      <c r="WBU31" s="667"/>
      <c r="WBV31" s="667"/>
      <c r="WBW31" s="667"/>
      <c r="WBX31" s="667"/>
      <c r="WBY31" s="667" t="s">
        <v>339</v>
      </c>
      <c r="WBZ31" s="667"/>
      <c r="WCA31" s="667"/>
      <c r="WCB31" s="667"/>
      <c r="WCC31" s="667"/>
      <c r="WCD31" s="667"/>
      <c r="WCE31" s="667"/>
      <c r="WCF31" s="667"/>
      <c r="WCG31" s="667" t="s">
        <v>339</v>
      </c>
      <c r="WCH31" s="667"/>
      <c r="WCI31" s="667"/>
      <c r="WCJ31" s="667"/>
      <c r="WCK31" s="667"/>
      <c r="WCL31" s="667"/>
      <c r="WCM31" s="667"/>
      <c r="WCN31" s="667"/>
      <c r="WCO31" s="667" t="s">
        <v>339</v>
      </c>
      <c r="WCP31" s="667"/>
      <c r="WCQ31" s="667"/>
      <c r="WCR31" s="667"/>
      <c r="WCS31" s="667"/>
      <c r="WCT31" s="667"/>
      <c r="WCU31" s="667"/>
      <c r="WCV31" s="667"/>
      <c r="WCW31" s="667" t="s">
        <v>339</v>
      </c>
      <c r="WCX31" s="667"/>
      <c r="WCY31" s="667"/>
      <c r="WCZ31" s="667"/>
      <c r="WDA31" s="667"/>
      <c r="WDB31" s="667"/>
      <c r="WDC31" s="667"/>
      <c r="WDD31" s="667"/>
      <c r="WDE31" s="667" t="s">
        <v>339</v>
      </c>
      <c r="WDF31" s="667"/>
      <c r="WDG31" s="667"/>
      <c r="WDH31" s="667"/>
      <c r="WDI31" s="667"/>
      <c r="WDJ31" s="667"/>
      <c r="WDK31" s="667"/>
      <c r="WDL31" s="667"/>
      <c r="WDM31" s="667" t="s">
        <v>339</v>
      </c>
      <c r="WDN31" s="667"/>
      <c r="WDO31" s="667"/>
      <c r="WDP31" s="667"/>
      <c r="WDQ31" s="667"/>
      <c r="WDR31" s="667"/>
      <c r="WDS31" s="667"/>
      <c r="WDT31" s="667"/>
      <c r="WDU31" s="667" t="s">
        <v>339</v>
      </c>
      <c r="WDV31" s="667"/>
      <c r="WDW31" s="667"/>
      <c r="WDX31" s="667"/>
      <c r="WDY31" s="667"/>
      <c r="WDZ31" s="667"/>
      <c r="WEA31" s="667"/>
      <c r="WEB31" s="667"/>
      <c r="WEC31" s="667" t="s">
        <v>339</v>
      </c>
      <c r="WED31" s="667"/>
      <c r="WEE31" s="667"/>
      <c r="WEF31" s="667"/>
      <c r="WEG31" s="667"/>
      <c r="WEH31" s="667"/>
      <c r="WEI31" s="667"/>
      <c r="WEJ31" s="667"/>
      <c r="WEK31" s="667" t="s">
        <v>339</v>
      </c>
      <c r="WEL31" s="667"/>
      <c r="WEM31" s="667"/>
      <c r="WEN31" s="667"/>
      <c r="WEO31" s="667"/>
      <c r="WEP31" s="667"/>
      <c r="WEQ31" s="667"/>
      <c r="WER31" s="667"/>
      <c r="WES31" s="667" t="s">
        <v>339</v>
      </c>
      <c r="WET31" s="667"/>
      <c r="WEU31" s="667"/>
      <c r="WEV31" s="667"/>
      <c r="WEW31" s="667"/>
      <c r="WEX31" s="667"/>
      <c r="WEY31" s="667"/>
      <c r="WEZ31" s="667"/>
      <c r="WFA31" s="667" t="s">
        <v>339</v>
      </c>
      <c r="WFB31" s="667"/>
      <c r="WFC31" s="667"/>
      <c r="WFD31" s="667"/>
      <c r="WFE31" s="667"/>
      <c r="WFF31" s="667"/>
      <c r="WFG31" s="667"/>
      <c r="WFH31" s="667"/>
      <c r="WFI31" s="667" t="s">
        <v>339</v>
      </c>
      <c r="WFJ31" s="667"/>
      <c r="WFK31" s="667"/>
      <c r="WFL31" s="667"/>
      <c r="WFM31" s="667"/>
      <c r="WFN31" s="667"/>
      <c r="WFO31" s="667"/>
      <c r="WFP31" s="667"/>
      <c r="WFQ31" s="667" t="s">
        <v>339</v>
      </c>
      <c r="WFR31" s="667"/>
      <c r="WFS31" s="667"/>
      <c r="WFT31" s="667"/>
      <c r="WFU31" s="667"/>
      <c r="WFV31" s="667"/>
      <c r="WFW31" s="667"/>
      <c r="WFX31" s="667"/>
      <c r="WFY31" s="667" t="s">
        <v>339</v>
      </c>
      <c r="WFZ31" s="667"/>
      <c r="WGA31" s="667"/>
      <c r="WGB31" s="667"/>
      <c r="WGC31" s="667"/>
      <c r="WGD31" s="667"/>
      <c r="WGE31" s="667"/>
      <c r="WGF31" s="667"/>
      <c r="WGG31" s="667" t="s">
        <v>339</v>
      </c>
      <c r="WGH31" s="667"/>
      <c r="WGI31" s="667"/>
      <c r="WGJ31" s="667"/>
      <c r="WGK31" s="667"/>
      <c r="WGL31" s="667"/>
      <c r="WGM31" s="667"/>
      <c r="WGN31" s="667"/>
      <c r="WGO31" s="667" t="s">
        <v>339</v>
      </c>
      <c r="WGP31" s="667"/>
      <c r="WGQ31" s="667"/>
      <c r="WGR31" s="667"/>
      <c r="WGS31" s="667"/>
      <c r="WGT31" s="667"/>
      <c r="WGU31" s="667"/>
      <c r="WGV31" s="667"/>
      <c r="WGW31" s="667" t="s">
        <v>339</v>
      </c>
      <c r="WGX31" s="667"/>
      <c r="WGY31" s="667"/>
      <c r="WGZ31" s="667"/>
      <c r="WHA31" s="667"/>
      <c r="WHB31" s="667"/>
      <c r="WHC31" s="667"/>
      <c r="WHD31" s="667"/>
      <c r="WHE31" s="667" t="s">
        <v>339</v>
      </c>
      <c r="WHF31" s="667"/>
      <c r="WHG31" s="667"/>
      <c r="WHH31" s="667"/>
      <c r="WHI31" s="667"/>
      <c r="WHJ31" s="667"/>
      <c r="WHK31" s="667"/>
      <c r="WHL31" s="667"/>
      <c r="WHM31" s="667" t="s">
        <v>339</v>
      </c>
      <c r="WHN31" s="667"/>
      <c r="WHO31" s="667"/>
      <c r="WHP31" s="667"/>
      <c r="WHQ31" s="667"/>
      <c r="WHR31" s="667"/>
      <c r="WHS31" s="667"/>
      <c r="WHT31" s="667"/>
      <c r="WHU31" s="667" t="s">
        <v>339</v>
      </c>
      <c r="WHV31" s="667"/>
      <c r="WHW31" s="667"/>
      <c r="WHX31" s="667"/>
      <c r="WHY31" s="667"/>
      <c r="WHZ31" s="667"/>
      <c r="WIA31" s="667"/>
      <c r="WIB31" s="667"/>
      <c r="WIC31" s="667" t="s">
        <v>339</v>
      </c>
      <c r="WID31" s="667"/>
      <c r="WIE31" s="667"/>
      <c r="WIF31" s="667"/>
      <c r="WIG31" s="667"/>
      <c r="WIH31" s="667"/>
      <c r="WII31" s="667"/>
      <c r="WIJ31" s="667"/>
      <c r="WIK31" s="667" t="s">
        <v>339</v>
      </c>
      <c r="WIL31" s="667"/>
      <c r="WIM31" s="667"/>
      <c r="WIN31" s="667"/>
      <c r="WIO31" s="667"/>
      <c r="WIP31" s="667"/>
      <c r="WIQ31" s="667"/>
      <c r="WIR31" s="667"/>
      <c r="WIS31" s="667" t="s">
        <v>339</v>
      </c>
      <c r="WIT31" s="667"/>
      <c r="WIU31" s="667"/>
      <c r="WIV31" s="667"/>
      <c r="WIW31" s="667"/>
      <c r="WIX31" s="667"/>
      <c r="WIY31" s="667"/>
      <c r="WIZ31" s="667"/>
      <c r="WJA31" s="667" t="s">
        <v>339</v>
      </c>
      <c r="WJB31" s="667"/>
      <c r="WJC31" s="667"/>
      <c r="WJD31" s="667"/>
      <c r="WJE31" s="667"/>
      <c r="WJF31" s="667"/>
      <c r="WJG31" s="667"/>
      <c r="WJH31" s="667"/>
      <c r="WJI31" s="667" t="s">
        <v>339</v>
      </c>
      <c r="WJJ31" s="667"/>
      <c r="WJK31" s="667"/>
      <c r="WJL31" s="667"/>
      <c r="WJM31" s="667"/>
      <c r="WJN31" s="667"/>
      <c r="WJO31" s="667"/>
      <c r="WJP31" s="667"/>
      <c r="WJQ31" s="667" t="s">
        <v>339</v>
      </c>
      <c r="WJR31" s="667"/>
      <c r="WJS31" s="667"/>
      <c r="WJT31" s="667"/>
      <c r="WJU31" s="667"/>
      <c r="WJV31" s="667"/>
      <c r="WJW31" s="667"/>
      <c r="WJX31" s="667"/>
      <c r="WJY31" s="667" t="s">
        <v>339</v>
      </c>
      <c r="WJZ31" s="667"/>
      <c r="WKA31" s="667"/>
      <c r="WKB31" s="667"/>
      <c r="WKC31" s="667"/>
      <c r="WKD31" s="667"/>
      <c r="WKE31" s="667"/>
      <c r="WKF31" s="667"/>
      <c r="WKG31" s="667" t="s">
        <v>339</v>
      </c>
      <c r="WKH31" s="667"/>
      <c r="WKI31" s="667"/>
      <c r="WKJ31" s="667"/>
      <c r="WKK31" s="667"/>
      <c r="WKL31" s="667"/>
      <c r="WKM31" s="667"/>
      <c r="WKN31" s="667"/>
      <c r="WKO31" s="667" t="s">
        <v>339</v>
      </c>
      <c r="WKP31" s="667"/>
      <c r="WKQ31" s="667"/>
      <c r="WKR31" s="667"/>
      <c r="WKS31" s="667"/>
      <c r="WKT31" s="667"/>
      <c r="WKU31" s="667"/>
      <c r="WKV31" s="667"/>
      <c r="WKW31" s="667" t="s">
        <v>339</v>
      </c>
      <c r="WKX31" s="667"/>
      <c r="WKY31" s="667"/>
      <c r="WKZ31" s="667"/>
      <c r="WLA31" s="667"/>
      <c r="WLB31" s="667"/>
      <c r="WLC31" s="667"/>
      <c r="WLD31" s="667"/>
      <c r="WLE31" s="667" t="s">
        <v>339</v>
      </c>
      <c r="WLF31" s="667"/>
      <c r="WLG31" s="667"/>
      <c r="WLH31" s="667"/>
      <c r="WLI31" s="667"/>
      <c r="WLJ31" s="667"/>
      <c r="WLK31" s="667"/>
      <c r="WLL31" s="667"/>
      <c r="WLM31" s="667" t="s">
        <v>339</v>
      </c>
      <c r="WLN31" s="667"/>
      <c r="WLO31" s="667"/>
      <c r="WLP31" s="667"/>
      <c r="WLQ31" s="667"/>
      <c r="WLR31" s="667"/>
      <c r="WLS31" s="667"/>
      <c r="WLT31" s="667"/>
      <c r="WLU31" s="667" t="s">
        <v>339</v>
      </c>
      <c r="WLV31" s="667"/>
      <c r="WLW31" s="667"/>
      <c r="WLX31" s="667"/>
      <c r="WLY31" s="667"/>
      <c r="WLZ31" s="667"/>
      <c r="WMA31" s="667"/>
      <c r="WMB31" s="667"/>
      <c r="WMC31" s="667" t="s">
        <v>339</v>
      </c>
      <c r="WMD31" s="667"/>
      <c r="WME31" s="667"/>
      <c r="WMF31" s="667"/>
      <c r="WMG31" s="667"/>
      <c r="WMH31" s="667"/>
      <c r="WMI31" s="667"/>
      <c r="WMJ31" s="667"/>
      <c r="WMK31" s="667" t="s">
        <v>339</v>
      </c>
      <c r="WML31" s="667"/>
      <c r="WMM31" s="667"/>
      <c r="WMN31" s="667"/>
      <c r="WMO31" s="667"/>
      <c r="WMP31" s="667"/>
      <c r="WMQ31" s="667"/>
      <c r="WMR31" s="667"/>
      <c r="WMS31" s="667" t="s">
        <v>339</v>
      </c>
      <c r="WMT31" s="667"/>
      <c r="WMU31" s="667"/>
      <c r="WMV31" s="667"/>
      <c r="WMW31" s="667"/>
      <c r="WMX31" s="667"/>
      <c r="WMY31" s="667"/>
      <c r="WMZ31" s="667"/>
      <c r="WNA31" s="667" t="s">
        <v>339</v>
      </c>
      <c r="WNB31" s="667"/>
      <c r="WNC31" s="667"/>
      <c r="WND31" s="667"/>
      <c r="WNE31" s="667"/>
      <c r="WNF31" s="667"/>
      <c r="WNG31" s="667"/>
      <c r="WNH31" s="667"/>
      <c r="WNI31" s="667" t="s">
        <v>339</v>
      </c>
      <c r="WNJ31" s="667"/>
      <c r="WNK31" s="667"/>
      <c r="WNL31" s="667"/>
      <c r="WNM31" s="667"/>
      <c r="WNN31" s="667"/>
      <c r="WNO31" s="667"/>
      <c r="WNP31" s="667"/>
      <c r="WNQ31" s="667" t="s">
        <v>339</v>
      </c>
      <c r="WNR31" s="667"/>
      <c r="WNS31" s="667"/>
      <c r="WNT31" s="667"/>
      <c r="WNU31" s="667"/>
      <c r="WNV31" s="667"/>
      <c r="WNW31" s="667"/>
      <c r="WNX31" s="667"/>
      <c r="WNY31" s="667" t="s">
        <v>339</v>
      </c>
      <c r="WNZ31" s="667"/>
      <c r="WOA31" s="667"/>
      <c r="WOB31" s="667"/>
      <c r="WOC31" s="667"/>
      <c r="WOD31" s="667"/>
      <c r="WOE31" s="667"/>
      <c r="WOF31" s="667"/>
      <c r="WOG31" s="667" t="s">
        <v>339</v>
      </c>
      <c r="WOH31" s="667"/>
      <c r="WOI31" s="667"/>
      <c r="WOJ31" s="667"/>
      <c r="WOK31" s="667"/>
      <c r="WOL31" s="667"/>
      <c r="WOM31" s="667"/>
      <c r="WON31" s="667"/>
      <c r="WOO31" s="667" t="s">
        <v>339</v>
      </c>
      <c r="WOP31" s="667"/>
      <c r="WOQ31" s="667"/>
      <c r="WOR31" s="667"/>
      <c r="WOS31" s="667"/>
      <c r="WOT31" s="667"/>
      <c r="WOU31" s="667"/>
      <c r="WOV31" s="667"/>
      <c r="WOW31" s="667" t="s">
        <v>339</v>
      </c>
      <c r="WOX31" s="667"/>
      <c r="WOY31" s="667"/>
      <c r="WOZ31" s="667"/>
      <c r="WPA31" s="667"/>
      <c r="WPB31" s="667"/>
      <c r="WPC31" s="667"/>
      <c r="WPD31" s="667"/>
      <c r="WPE31" s="667" t="s">
        <v>339</v>
      </c>
      <c r="WPF31" s="667"/>
      <c r="WPG31" s="667"/>
      <c r="WPH31" s="667"/>
      <c r="WPI31" s="667"/>
      <c r="WPJ31" s="667"/>
      <c r="WPK31" s="667"/>
      <c r="WPL31" s="667"/>
      <c r="WPM31" s="667" t="s">
        <v>339</v>
      </c>
      <c r="WPN31" s="667"/>
      <c r="WPO31" s="667"/>
      <c r="WPP31" s="667"/>
      <c r="WPQ31" s="667"/>
      <c r="WPR31" s="667"/>
      <c r="WPS31" s="667"/>
      <c r="WPT31" s="667"/>
      <c r="WPU31" s="667" t="s">
        <v>339</v>
      </c>
      <c r="WPV31" s="667"/>
      <c r="WPW31" s="667"/>
      <c r="WPX31" s="667"/>
      <c r="WPY31" s="667"/>
      <c r="WPZ31" s="667"/>
      <c r="WQA31" s="667"/>
      <c r="WQB31" s="667"/>
      <c r="WQC31" s="667" t="s">
        <v>339</v>
      </c>
      <c r="WQD31" s="667"/>
      <c r="WQE31" s="667"/>
      <c r="WQF31" s="667"/>
      <c r="WQG31" s="667"/>
      <c r="WQH31" s="667"/>
      <c r="WQI31" s="667"/>
      <c r="WQJ31" s="667"/>
      <c r="WQK31" s="667" t="s">
        <v>339</v>
      </c>
      <c r="WQL31" s="667"/>
      <c r="WQM31" s="667"/>
      <c r="WQN31" s="667"/>
      <c r="WQO31" s="667"/>
      <c r="WQP31" s="667"/>
      <c r="WQQ31" s="667"/>
      <c r="WQR31" s="667"/>
      <c r="WQS31" s="667" t="s">
        <v>339</v>
      </c>
      <c r="WQT31" s="667"/>
      <c r="WQU31" s="667"/>
      <c r="WQV31" s="667"/>
      <c r="WQW31" s="667"/>
      <c r="WQX31" s="667"/>
      <c r="WQY31" s="667"/>
      <c r="WQZ31" s="667"/>
      <c r="WRA31" s="667" t="s">
        <v>339</v>
      </c>
      <c r="WRB31" s="667"/>
      <c r="WRC31" s="667"/>
      <c r="WRD31" s="667"/>
      <c r="WRE31" s="667"/>
      <c r="WRF31" s="667"/>
      <c r="WRG31" s="667"/>
      <c r="WRH31" s="667"/>
      <c r="WRI31" s="667" t="s">
        <v>339</v>
      </c>
      <c r="WRJ31" s="667"/>
      <c r="WRK31" s="667"/>
      <c r="WRL31" s="667"/>
      <c r="WRM31" s="667"/>
      <c r="WRN31" s="667"/>
      <c r="WRO31" s="667"/>
      <c r="WRP31" s="667"/>
      <c r="WRQ31" s="667" t="s">
        <v>339</v>
      </c>
      <c r="WRR31" s="667"/>
      <c r="WRS31" s="667"/>
      <c r="WRT31" s="667"/>
      <c r="WRU31" s="667"/>
      <c r="WRV31" s="667"/>
      <c r="WRW31" s="667"/>
      <c r="WRX31" s="667"/>
      <c r="WRY31" s="667" t="s">
        <v>339</v>
      </c>
      <c r="WRZ31" s="667"/>
      <c r="WSA31" s="667"/>
      <c r="WSB31" s="667"/>
      <c r="WSC31" s="667"/>
      <c r="WSD31" s="667"/>
      <c r="WSE31" s="667"/>
      <c r="WSF31" s="667"/>
      <c r="WSG31" s="667" t="s">
        <v>339</v>
      </c>
      <c r="WSH31" s="667"/>
      <c r="WSI31" s="667"/>
      <c r="WSJ31" s="667"/>
      <c r="WSK31" s="667"/>
      <c r="WSL31" s="667"/>
      <c r="WSM31" s="667"/>
      <c r="WSN31" s="667"/>
      <c r="WSO31" s="667" t="s">
        <v>339</v>
      </c>
      <c r="WSP31" s="667"/>
      <c r="WSQ31" s="667"/>
      <c r="WSR31" s="667"/>
      <c r="WSS31" s="667"/>
      <c r="WST31" s="667"/>
      <c r="WSU31" s="667"/>
      <c r="WSV31" s="667"/>
      <c r="WSW31" s="667" t="s">
        <v>339</v>
      </c>
      <c r="WSX31" s="667"/>
      <c r="WSY31" s="667"/>
      <c r="WSZ31" s="667"/>
      <c r="WTA31" s="667"/>
      <c r="WTB31" s="667"/>
      <c r="WTC31" s="667"/>
      <c r="WTD31" s="667"/>
      <c r="WTE31" s="667" t="s">
        <v>339</v>
      </c>
      <c r="WTF31" s="667"/>
      <c r="WTG31" s="667"/>
      <c r="WTH31" s="667"/>
      <c r="WTI31" s="667"/>
      <c r="WTJ31" s="667"/>
      <c r="WTK31" s="667"/>
      <c r="WTL31" s="667"/>
      <c r="WTM31" s="667" t="s">
        <v>339</v>
      </c>
      <c r="WTN31" s="667"/>
      <c r="WTO31" s="667"/>
      <c r="WTP31" s="667"/>
      <c r="WTQ31" s="667"/>
      <c r="WTR31" s="667"/>
      <c r="WTS31" s="667"/>
      <c r="WTT31" s="667"/>
      <c r="WTU31" s="667" t="s">
        <v>339</v>
      </c>
      <c r="WTV31" s="667"/>
      <c r="WTW31" s="667"/>
      <c r="WTX31" s="667"/>
      <c r="WTY31" s="667"/>
      <c r="WTZ31" s="667"/>
      <c r="WUA31" s="667"/>
      <c r="WUB31" s="667"/>
      <c r="WUC31" s="667" t="s">
        <v>339</v>
      </c>
      <c r="WUD31" s="667"/>
      <c r="WUE31" s="667"/>
      <c r="WUF31" s="667"/>
      <c r="WUG31" s="667"/>
      <c r="WUH31" s="667"/>
      <c r="WUI31" s="667"/>
      <c r="WUJ31" s="667"/>
      <c r="WUK31" s="667" t="s">
        <v>339</v>
      </c>
      <c r="WUL31" s="667"/>
      <c r="WUM31" s="667"/>
      <c r="WUN31" s="667"/>
      <c r="WUO31" s="667"/>
      <c r="WUP31" s="667"/>
      <c r="WUQ31" s="667"/>
      <c r="WUR31" s="667"/>
      <c r="WUS31" s="667" t="s">
        <v>339</v>
      </c>
      <c r="WUT31" s="667"/>
      <c r="WUU31" s="667"/>
      <c r="WUV31" s="667"/>
      <c r="WUW31" s="667"/>
      <c r="WUX31" s="667"/>
      <c r="WUY31" s="667"/>
      <c r="WUZ31" s="667"/>
      <c r="WVA31" s="667" t="s">
        <v>339</v>
      </c>
      <c r="WVB31" s="667"/>
      <c r="WVC31" s="667"/>
      <c r="WVD31" s="667"/>
      <c r="WVE31" s="667"/>
      <c r="WVF31" s="667"/>
      <c r="WVG31" s="667"/>
      <c r="WVH31" s="667"/>
      <c r="WVI31" s="667" t="s">
        <v>339</v>
      </c>
      <c r="WVJ31" s="667"/>
      <c r="WVK31" s="667"/>
      <c r="WVL31" s="667"/>
      <c r="WVM31" s="667"/>
      <c r="WVN31" s="667"/>
      <c r="WVO31" s="667"/>
      <c r="WVP31" s="667"/>
      <c r="WVQ31" s="667" t="s">
        <v>339</v>
      </c>
      <c r="WVR31" s="667"/>
      <c r="WVS31" s="667"/>
      <c r="WVT31" s="667"/>
      <c r="WVU31" s="667"/>
      <c r="WVV31" s="667"/>
      <c r="WVW31" s="667"/>
      <c r="WVX31" s="667"/>
      <c r="WVY31" s="667" t="s">
        <v>339</v>
      </c>
      <c r="WVZ31" s="667"/>
      <c r="WWA31" s="667"/>
      <c r="WWB31" s="667"/>
      <c r="WWC31" s="667"/>
      <c r="WWD31" s="667"/>
      <c r="WWE31" s="667"/>
      <c r="WWF31" s="667"/>
      <c r="WWG31" s="667" t="s">
        <v>339</v>
      </c>
      <c r="WWH31" s="667"/>
      <c r="WWI31" s="667"/>
      <c r="WWJ31" s="667"/>
      <c r="WWK31" s="667"/>
      <c r="WWL31" s="667"/>
      <c r="WWM31" s="667"/>
      <c r="WWN31" s="667"/>
      <c r="WWO31" s="667" t="s">
        <v>339</v>
      </c>
      <c r="WWP31" s="667"/>
      <c r="WWQ31" s="667"/>
      <c r="WWR31" s="667"/>
      <c r="WWS31" s="667"/>
      <c r="WWT31" s="667"/>
      <c r="WWU31" s="667"/>
      <c r="WWV31" s="667"/>
      <c r="WWW31" s="667" t="s">
        <v>339</v>
      </c>
      <c r="WWX31" s="667"/>
      <c r="WWY31" s="667"/>
      <c r="WWZ31" s="667"/>
      <c r="WXA31" s="667"/>
      <c r="WXB31" s="667"/>
      <c r="WXC31" s="667"/>
      <c r="WXD31" s="667"/>
      <c r="WXE31" s="667" t="s">
        <v>339</v>
      </c>
      <c r="WXF31" s="667"/>
      <c r="WXG31" s="667"/>
      <c r="WXH31" s="667"/>
      <c r="WXI31" s="667"/>
      <c r="WXJ31" s="667"/>
      <c r="WXK31" s="667"/>
      <c r="WXL31" s="667"/>
      <c r="WXM31" s="667" t="s">
        <v>339</v>
      </c>
      <c r="WXN31" s="667"/>
      <c r="WXO31" s="667"/>
      <c r="WXP31" s="667"/>
      <c r="WXQ31" s="667"/>
      <c r="WXR31" s="667"/>
      <c r="WXS31" s="667"/>
      <c r="WXT31" s="667"/>
      <c r="WXU31" s="667" t="s">
        <v>339</v>
      </c>
      <c r="WXV31" s="667"/>
      <c r="WXW31" s="667"/>
      <c r="WXX31" s="667"/>
      <c r="WXY31" s="667"/>
      <c r="WXZ31" s="667"/>
      <c r="WYA31" s="667"/>
      <c r="WYB31" s="667"/>
      <c r="WYC31" s="667" t="s">
        <v>339</v>
      </c>
      <c r="WYD31" s="667"/>
      <c r="WYE31" s="667"/>
      <c r="WYF31" s="667"/>
      <c r="WYG31" s="667"/>
      <c r="WYH31" s="667"/>
      <c r="WYI31" s="667"/>
      <c r="WYJ31" s="667"/>
      <c r="WYK31" s="667" t="s">
        <v>339</v>
      </c>
      <c r="WYL31" s="667"/>
      <c r="WYM31" s="667"/>
      <c r="WYN31" s="667"/>
      <c r="WYO31" s="667"/>
      <c r="WYP31" s="667"/>
      <c r="WYQ31" s="667"/>
      <c r="WYR31" s="667"/>
      <c r="WYS31" s="667" t="s">
        <v>339</v>
      </c>
      <c r="WYT31" s="667"/>
      <c r="WYU31" s="667"/>
      <c r="WYV31" s="667"/>
      <c r="WYW31" s="667"/>
      <c r="WYX31" s="667"/>
      <c r="WYY31" s="667"/>
      <c r="WYZ31" s="667"/>
      <c r="WZA31" s="667" t="s">
        <v>339</v>
      </c>
      <c r="WZB31" s="667"/>
      <c r="WZC31" s="667"/>
      <c r="WZD31" s="667"/>
      <c r="WZE31" s="667"/>
      <c r="WZF31" s="667"/>
      <c r="WZG31" s="667"/>
      <c r="WZH31" s="667"/>
      <c r="WZI31" s="667" t="s">
        <v>339</v>
      </c>
      <c r="WZJ31" s="667"/>
      <c r="WZK31" s="667"/>
      <c r="WZL31" s="667"/>
      <c r="WZM31" s="667"/>
      <c r="WZN31" s="667"/>
      <c r="WZO31" s="667"/>
      <c r="WZP31" s="667"/>
      <c r="WZQ31" s="667" t="s">
        <v>339</v>
      </c>
      <c r="WZR31" s="667"/>
      <c r="WZS31" s="667"/>
      <c r="WZT31" s="667"/>
      <c r="WZU31" s="667"/>
      <c r="WZV31" s="667"/>
      <c r="WZW31" s="667"/>
      <c r="WZX31" s="667"/>
      <c r="WZY31" s="667" t="s">
        <v>339</v>
      </c>
      <c r="WZZ31" s="667"/>
      <c r="XAA31" s="667"/>
      <c r="XAB31" s="667"/>
      <c r="XAC31" s="667"/>
      <c r="XAD31" s="667"/>
      <c r="XAE31" s="667"/>
      <c r="XAF31" s="667"/>
      <c r="XAG31" s="667" t="s">
        <v>339</v>
      </c>
      <c r="XAH31" s="667"/>
      <c r="XAI31" s="667"/>
      <c r="XAJ31" s="667"/>
      <c r="XAK31" s="667"/>
      <c r="XAL31" s="667"/>
      <c r="XAM31" s="667"/>
      <c r="XAN31" s="667"/>
      <c r="XAO31" s="667" t="s">
        <v>339</v>
      </c>
      <c r="XAP31" s="667"/>
      <c r="XAQ31" s="667"/>
      <c r="XAR31" s="667"/>
      <c r="XAS31" s="667"/>
      <c r="XAT31" s="667"/>
      <c r="XAU31" s="667"/>
      <c r="XAV31" s="667"/>
      <c r="XAW31" s="667" t="s">
        <v>339</v>
      </c>
      <c r="XAX31" s="667"/>
      <c r="XAY31" s="667"/>
      <c r="XAZ31" s="667"/>
      <c r="XBA31" s="667"/>
      <c r="XBB31" s="667"/>
      <c r="XBC31" s="667"/>
      <c r="XBD31" s="667"/>
      <c r="XBE31" s="667" t="s">
        <v>339</v>
      </c>
      <c r="XBF31" s="667"/>
      <c r="XBG31" s="667"/>
      <c r="XBH31" s="667"/>
      <c r="XBI31" s="667"/>
      <c r="XBJ31" s="667"/>
      <c r="XBK31" s="667"/>
      <c r="XBL31" s="667"/>
      <c r="XBM31" s="667" t="s">
        <v>339</v>
      </c>
      <c r="XBN31" s="667"/>
      <c r="XBO31" s="667"/>
      <c r="XBP31" s="667"/>
      <c r="XBQ31" s="667"/>
      <c r="XBR31" s="667"/>
      <c r="XBS31" s="667"/>
      <c r="XBT31" s="667"/>
      <c r="XBU31" s="667" t="s">
        <v>339</v>
      </c>
      <c r="XBV31" s="667"/>
      <c r="XBW31" s="667"/>
      <c r="XBX31" s="667"/>
      <c r="XBY31" s="667"/>
      <c r="XBZ31" s="667"/>
      <c r="XCA31" s="667"/>
      <c r="XCB31" s="667"/>
      <c r="XCC31" s="667" t="s">
        <v>339</v>
      </c>
      <c r="XCD31" s="667"/>
      <c r="XCE31" s="667"/>
      <c r="XCF31" s="667"/>
      <c r="XCG31" s="667"/>
      <c r="XCH31" s="667"/>
      <c r="XCI31" s="667"/>
      <c r="XCJ31" s="667"/>
      <c r="XCK31" s="667" t="s">
        <v>339</v>
      </c>
      <c r="XCL31" s="667"/>
      <c r="XCM31" s="667"/>
      <c r="XCN31" s="667"/>
      <c r="XCO31" s="667"/>
      <c r="XCP31" s="667"/>
      <c r="XCQ31" s="667"/>
      <c r="XCR31" s="667"/>
      <c r="XCS31" s="667" t="s">
        <v>339</v>
      </c>
      <c r="XCT31" s="667"/>
      <c r="XCU31" s="667"/>
      <c r="XCV31" s="667"/>
      <c r="XCW31" s="667"/>
      <c r="XCX31" s="667"/>
      <c r="XCY31" s="667"/>
      <c r="XCZ31" s="667"/>
      <c r="XDA31" s="667" t="s">
        <v>339</v>
      </c>
      <c r="XDB31" s="667"/>
      <c r="XDC31" s="667"/>
      <c r="XDD31" s="667"/>
      <c r="XDE31" s="667"/>
      <c r="XDF31" s="667"/>
      <c r="XDG31" s="667"/>
      <c r="XDH31" s="667"/>
      <c r="XDI31" s="667" t="s">
        <v>339</v>
      </c>
      <c r="XDJ31" s="667"/>
      <c r="XDK31" s="667"/>
      <c r="XDL31" s="667"/>
      <c r="XDM31" s="667"/>
      <c r="XDN31" s="667"/>
      <c r="XDO31" s="667"/>
      <c r="XDP31" s="667"/>
      <c r="XDQ31" s="667" t="s">
        <v>339</v>
      </c>
      <c r="XDR31" s="667"/>
      <c r="XDS31" s="667"/>
      <c r="XDT31" s="667"/>
      <c r="XDU31" s="667"/>
      <c r="XDV31" s="667"/>
      <c r="XDW31" s="667"/>
      <c r="XDX31" s="667"/>
      <c r="XDY31" s="667" t="s">
        <v>339</v>
      </c>
      <c r="XDZ31" s="667"/>
      <c r="XEA31" s="667"/>
      <c r="XEB31" s="667"/>
      <c r="XEC31" s="667"/>
      <c r="XED31" s="667"/>
      <c r="XEE31" s="667"/>
      <c r="XEF31" s="667"/>
      <c r="XEG31" s="667" t="s">
        <v>339</v>
      </c>
      <c r="XEH31" s="667"/>
      <c r="XEI31" s="667"/>
      <c r="XEJ31" s="667"/>
      <c r="XEK31" s="667"/>
      <c r="XEL31" s="667"/>
      <c r="XEM31" s="667"/>
      <c r="XEN31" s="667"/>
      <c r="XEO31" s="667" t="s">
        <v>339</v>
      </c>
      <c r="XEP31" s="667"/>
      <c r="XEQ31" s="667"/>
      <c r="XER31" s="667"/>
      <c r="XES31" s="667"/>
      <c r="XET31" s="667"/>
      <c r="XEU31" s="667"/>
      <c r="XEV31" s="667"/>
      <c r="XEW31" s="667" t="s">
        <v>339</v>
      </c>
      <c r="XEX31" s="667"/>
      <c r="XEY31" s="667"/>
      <c r="XEZ31" s="667"/>
      <c r="XFA31" s="667"/>
      <c r="XFB31" s="667"/>
      <c r="XFC31" s="667"/>
      <c r="XFD31" s="667"/>
    </row>
    <row r="33" spans="8:9" x14ac:dyDescent="0.2">
      <c r="H33" s="318"/>
      <c r="I33" s="318"/>
    </row>
  </sheetData>
  <sheetProtection selectLockedCells="1" selectUnlockedCells="1"/>
  <mergeCells count="1930">
    <mergeCell ref="XDY31:XEF31"/>
    <mergeCell ref="XEG31:XEN31"/>
    <mergeCell ref="XEO31:XEV31"/>
    <mergeCell ref="XEW31:XFD31"/>
    <mergeCell ref="XCK31:XCR31"/>
    <mergeCell ref="XCS31:XCZ31"/>
    <mergeCell ref="XDA31:XDH31"/>
    <mergeCell ref="XDI31:XDP31"/>
    <mergeCell ref="XDQ31:XDX31"/>
    <mergeCell ref="XAW31:XBD31"/>
    <mergeCell ref="XBE31:XBL31"/>
    <mergeCell ref="XBM31:XBT31"/>
    <mergeCell ref="XBU31:XCB31"/>
    <mergeCell ref="XCC31:XCJ31"/>
    <mergeCell ref="WZI31:WZP31"/>
    <mergeCell ref="WZQ31:WZX31"/>
    <mergeCell ref="WZY31:XAF31"/>
    <mergeCell ref="XAG31:XAN31"/>
    <mergeCell ref="XAO31:XAV31"/>
    <mergeCell ref="WXU31:WYB31"/>
    <mergeCell ref="WYC31:WYJ31"/>
    <mergeCell ref="WYK31:WYR31"/>
    <mergeCell ref="WYS31:WYZ31"/>
    <mergeCell ref="WZA31:WZH31"/>
    <mergeCell ref="WWG31:WWN31"/>
    <mergeCell ref="WWO31:WWV31"/>
    <mergeCell ref="WWW31:WXD31"/>
    <mergeCell ref="WXE31:WXL31"/>
    <mergeCell ref="WXM31:WXT31"/>
    <mergeCell ref="WUS31:WUZ31"/>
    <mergeCell ref="WVA31:WVH31"/>
    <mergeCell ref="WVI31:WVP31"/>
    <mergeCell ref="WVQ31:WVX31"/>
    <mergeCell ref="WVY31:WWF31"/>
    <mergeCell ref="WTE31:WTL31"/>
    <mergeCell ref="WTM31:WTT31"/>
    <mergeCell ref="WTU31:WUB31"/>
    <mergeCell ref="WUC31:WUJ31"/>
    <mergeCell ref="WUK31:WUR31"/>
    <mergeCell ref="WRQ31:WRX31"/>
    <mergeCell ref="WRY31:WSF31"/>
    <mergeCell ref="WSG31:WSN31"/>
    <mergeCell ref="WSO31:WSV31"/>
    <mergeCell ref="WSW31:WTD31"/>
    <mergeCell ref="WQC31:WQJ31"/>
    <mergeCell ref="WQK31:WQR31"/>
    <mergeCell ref="WQS31:WQZ31"/>
    <mergeCell ref="WRA31:WRH31"/>
    <mergeCell ref="WRI31:WRP31"/>
    <mergeCell ref="WOO31:WOV31"/>
    <mergeCell ref="WOW31:WPD31"/>
    <mergeCell ref="WPE31:WPL31"/>
    <mergeCell ref="WPM31:WPT31"/>
    <mergeCell ref="WPU31:WQB31"/>
    <mergeCell ref="WNA31:WNH31"/>
    <mergeCell ref="WNI31:WNP31"/>
    <mergeCell ref="WNQ31:WNX31"/>
    <mergeCell ref="WNY31:WOF31"/>
    <mergeCell ref="WOG31:WON31"/>
    <mergeCell ref="WLM31:WLT31"/>
    <mergeCell ref="WLU31:WMB31"/>
    <mergeCell ref="WMC31:WMJ31"/>
    <mergeCell ref="WMK31:WMR31"/>
    <mergeCell ref="WMS31:WMZ31"/>
    <mergeCell ref="WJY31:WKF31"/>
    <mergeCell ref="WKG31:WKN31"/>
    <mergeCell ref="WKO31:WKV31"/>
    <mergeCell ref="WKW31:WLD31"/>
    <mergeCell ref="WLE31:WLL31"/>
    <mergeCell ref="WIK31:WIR31"/>
    <mergeCell ref="WIS31:WIZ31"/>
    <mergeCell ref="WJA31:WJH31"/>
    <mergeCell ref="WJI31:WJP31"/>
    <mergeCell ref="WJQ31:WJX31"/>
    <mergeCell ref="WGW31:WHD31"/>
    <mergeCell ref="WHE31:WHL31"/>
    <mergeCell ref="WHM31:WHT31"/>
    <mergeCell ref="WHU31:WIB31"/>
    <mergeCell ref="WIC31:WIJ31"/>
    <mergeCell ref="WFI31:WFP31"/>
    <mergeCell ref="WFQ31:WFX31"/>
    <mergeCell ref="WFY31:WGF31"/>
    <mergeCell ref="WGG31:WGN31"/>
    <mergeCell ref="WGO31:WGV31"/>
    <mergeCell ref="WDU31:WEB31"/>
    <mergeCell ref="WEC31:WEJ31"/>
    <mergeCell ref="WEK31:WER31"/>
    <mergeCell ref="WES31:WEZ31"/>
    <mergeCell ref="WFA31:WFH31"/>
    <mergeCell ref="WCG31:WCN31"/>
    <mergeCell ref="WCO31:WCV31"/>
    <mergeCell ref="WCW31:WDD31"/>
    <mergeCell ref="WDE31:WDL31"/>
    <mergeCell ref="WDM31:WDT31"/>
    <mergeCell ref="WAS31:WAZ31"/>
    <mergeCell ref="WBA31:WBH31"/>
    <mergeCell ref="WBI31:WBP31"/>
    <mergeCell ref="WBQ31:WBX31"/>
    <mergeCell ref="WBY31:WCF31"/>
    <mergeCell ref="VZE31:VZL31"/>
    <mergeCell ref="VZM31:VZT31"/>
    <mergeCell ref="VZU31:WAB31"/>
    <mergeCell ref="WAC31:WAJ31"/>
    <mergeCell ref="WAK31:WAR31"/>
    <mergeCell ref="VXQ31:VXX31"/>
    <mergeCell ref="VXY31:VYF31"/>
    <mergeCell ref="VYG31:VYN31"/>
    <mergeCell ref="VYO31:VYV31"/>
    <mergeCell ref="VYW31:VZD31"/>
    <mergeCell ref="VWC31:VWJ31"/>
    <mergeCell ref="VWK31:VWR31"/>
    <mergeCell ref="VWS31:VWZ31"/>
    <mergeCell ref="VXA31:VXH31"/>
    <mergeCell ref="VXI31:VXP31"/>
    <mergeCell ref="VUO31:VUV31"/>
    <mergeCell ref="VUW31:VVD31"/>
    <mergeCell ref="VVE31:VVL31"/>
    <mergeCell ref="VVM31:VVT31"/>
    <mergeCell ref="VVU31:VWB31"/>
    <mergeCell ref="VTA31:VTH31"/>
    <mergeCell ref="VTI31:VTP31"/>
    <mergeCell ref="VTQ31:VTX31"/>
    <mergeCell ref="VTY31:VUF31"/>
    <mergeCell ref="VUG31:VUN31"/>
    <mergeCell ref="VRM31:VRT31"/>
    <mergeCell ref="VRU31:VSB31"/>
    <mergeCell ref="VSC31:VSJ31"/>
    <mergeCell ref="VSK31:VSR31"/>
    <mergeCell ref="VSS31:VSZ31"/>
    <mergeCell ref="VPY31:VQF31"/>
    <mergeCell ref="VQG31:VQN31"/>
    <mergeCell ref="VQO31:VQV31"/>
    <mergeCell ref="VQW31:VRD31"/>
    <mergeCell ref="VRE31:VRL31"/>
    <mergeCell ref="VOK31:VOR31"/>
    <mergeCell ref="VOS31:VOZ31"/>
    <mergeCell ref="VPA31:VPH31"/>
    <mergeCell ref="VPI31:VPP31"/>
    <mergeCell ref="VPQ31:VPX31"/>
    <mergeCell ref="VMW31:VND31"/>
    <mergeCell ref="VNE31:VNL31"/>
    <mergeCell ref="VNM31:VNT31"/>
    <mergeCell ref="VNU31:VOB31"/>
    <mergeCell ref="VOC31:VOJ31"/>
    <mergeCell ref="VLI31:VLP31"/>
    <mergeCell ref="VLQ31:VLX31"/>
    <mergeCell ref="VLY31:VMF31"/>
    <mergeCell ref="VMG31:VMN31"/>
    <mergeCell ref="VMO31:VMV31"/>
    <mergeCell ref="VJU31:VKB31"/>
    <mergeCell ref="VKC31:VKJ31"/>
    <mergeCell ref="VKK31:VKR31"/>
    <mergeCell ref="VKS31:VKZ31"/>
    <mergeCell ref="VLA31:VLH31"/>
    <mergeCell ref="VIG31:VIN31"/>
    <mergeCell ref="VIO31:VIV31"/>
    <mergeCell ref="VIW31:VJD31"/>
    <mergeCell ref="VJE31:VJL31"/>
    <mergeCell ref="VJM31:VJT31"/>
    <mergeCell ref="VGS31:VGZ31"/>
    <mergeCell ref="VHA31:VHH31"/>
    <mergeCell ref="VHI31:VHP31"/>
    <mergeCell ref="VHQ31:VHX31"/>
    <mergeCell ref="VHY31:VIF31"/>
    <mergeCell ref="VFE31:VFL31"/>
    <mergeCell ref="VFM31:VFT31"/>
    <mergeCell ref="VFU31:VGB31"/>
    <mergeCell ref="VGC31:VGJ31"/>
    <mergeCell ref="VGK31:VGR31"/>
    <mergeCell ref="VDQ31:VDX31"/>
    <mergeCell ref="VDY31:VEF31"/>
    <mergeCell ref="VEG31:VEN31"/>
    <mergeCell ref="VEO31:VEV31"/>
    <mergeCell ref="VEW31:VFD31"/>
    <mergeCell ref="VCC31:VCJ31"/>
    <mergeCell ref="VCK31:VCR31"/>
    <mergeCell ref="VCS31:VCZ31"/>
    <mergeCell ref="VDA31:VDH31"/>
    <mergeCell ref="VDI31:VDP31"/>
    <mergeCell ref="VAO31:VAV31"/>
    <mergeCell ref="VAW31:VBD31"/>
    <mergeCell ref="VBE31:VBL31"/>
    <mergeCell ref="VBM31:VBT31"/>
    <mergeCell ref="VBU31:VCB31"/>
    <mergeCell ref="UZA31:UZH31"/>
    <mergeCell ref="UZI31:UZP31"/>
    <mergeCell ref="UZQ31:UZX31"/>
    <mergeCell ref="UZY31:VAF31"/>
    <mergeCell ref="VAG31:VAN31"/>
    <mergeCell ref="UXM31:UXT31"/>
    <mergeCell ref="UXU31:UYB31"/>
    <mergeCell ref="UYC31:UYJ31"/>
    <mergeCell ref="UYK31:UYR31"/>
    <mergeCell ref="UYS31:UYZ31"/>
    <mergeCell ref="UVY31:UWF31"/>
    <mergeCell ref="UWG31:UWN31"/>
    <mergeCell ref="UWO31:UWV31"/>
    <mergeCell ref="UWW31:UXD31"/>
    <mergeCell ref="UXE31:UXL31"/>
    <mergeCell ref="UUK31:UUR31"/>
    <mergeCell ref="UUS31:UUZ31"/>
    <mergeCell ref="UVA31:UVH31"/>
    <mergeCell ref="UVI31:UVP31"/>
    <mergeCell ref="UVQ31:UVX31"/>
    <mergeCell ref="USW31:UTD31"/>
    <mergeCell ref="UTE31:UTL31"/>
    <mergeCell ref="UTM31:UTT31"/>
    <mergeCell ref="UTU31:UUB31"/>
    <mergeCell ref="UUC31:UUJ31"/>
    <mergeCell ref="URI31:URP31"/>
    <mergeCell ref="URQ31:URX31"/>
    <mergeCell ref="URY31:USF31"/>
    <mergeCell ref="USG31:USN31"/>
    <mergeCell ref="USO31:USV31"/>
    <mergeCell ref="UPU31:UQB31"/>
    <mergeCell ref="UQC31:UQJ31"/>
    <mergeCell ref="UQK31:UQR31"/>
    <mergeCell ref="UQS31:UQZ31"/>
    <mergeCell ref="URA31:URH31"/>
    <mergeCell ref="UOG31:UON31"/>
    <mergeCell ref="UOO31:UOV31"/>
    <mergeCell ref="UOW31:UPD31"/>
    <mergeCell ref="UPE31:UPL31"/>
    <mergeCell ref="UPM31:UPT31"/>
    <mergeCell ref="UMS31:UMZ31"/>
    <mergeCell ref="UNA31:UNH31"/>
    <mergeCell ref="UNI31:UNP31"/>
    <mergeCell ref="UNQ31:UNX31"/>
    <mergeCell ref="UNY31:UOF31"/>
    <mergeCell ref="ULE31:ULL31"/>
    <mergeCell ref="ULM31:ULT31"/>
    <mergeCell ref="ULU31:UMB31"/>
    <mergeCell ref="UMC31:UMJ31"/>
    <mergeCell ref="UMK31:UMR31"/>
    <mergeCell ref="UJQ31:UJX31"/>
    <mergeCell ref="UJY31:UKF31"/>
    <mergeCell ref="UKG31:UKN31"/>
    <mergeCell ref="UKO31:UKV31"/>
    <mergeCell ref="UKW31:ULD31"/>
    <mergeCell ref="UIC31:UIJ31"/>
    <mergeCell ref="UIK31:UIR31"/>
    <mergeCell ref="UIS31:UIZ31"/>
    <mergeCell ref="UJA31:UJH31"/>
    <mergeCell ref="UJI31:UJP31"/>
    <mergeCell ref="UGO31:UGV31"/>
    <mergeCell ref="UGW31:UHD31"/>
    <mergeCell ref="UHE31:UHL31"/>
    <mergeCell ref="UHM31:UHT31"/>
    <mergeCell ref="UHU31:UIB31"/>
    <mergeCell ref="UFA31:UFH31"/>
    <mergeCell ref="UFI31:UFP31"/>
    <mergeCell ref="UFQ31:UFX31"/>
    <mergeCell ref="UFY31:UGF31"/>
    <mergeCell ref="UGG31:UGN31"/>
    <mergeCell ref="UDM31:UDT31"/>
    <mergeCell ref="UDU31:UEB31"/>
    <mergeCell ref="UEC31:UEJ31"/>
    <mergeCell ref="UEK31:UER31"/>
    <mergeCell ref="UES31:UEZ31"/>
    <mergeCell ref="UBY31:UCF31"/>
    <mergeCell ref="UCG31:UCN31"/>
    <mergeCell ref="UCO31:UCV31"/>
    <mergeCell ref="UCW31:UDD31"/>
    <mergeCell ref="UDE31:UDL31"/>
    <mergeCell ref="UAK31:UAR31"/>
    <mergeCell ref="UAS31:UAZ31"/>
    <mergeCell ref="UBA31:UBH31"/>
    <mergeCell ref="UBI31:UBP31"/>
    <mergeCell ref="UBQ31:UBX31"/>
    <mergeCell ref="TYW31:TZD31"/>
    <mergeCell ref="TZE31:TZL31"/>
    <mergeCell ref="TZM31:TZT31"/>
    <mergeCell ref="TZU31:UAB31"/>
    <mergeCell ref="UAC31:UAJ31"/>
    <mergeCell ref="TXI31:TXP31"/>
    <mergeCell ref="TXQ31:TXX31"/>
    <mergeCell ref="TXY31:TYF31"/>
    <mergeCell ref="TYG31:TYN31"/>
    <mergeCell ref="TYO31:TYV31"/>
    <mergeCell ref="TVU31:TWB31"/>
    <mergeCell ref="TWC31:TWJ31"/>
    <mergeCell ref="TWK31:TWR31"/>
    <mergeCell ref="TWS31:TWZ31"/>
    <mergeCell ref="TXA31:TXH31"/>
    <mergeCell ref="TUG31:TUN31"/>
    <mergeCell ref="TUO31:TUV31"/>
    <mergeCell ref="TUW31:TVD31"/>
    <mergeCell ref="TVE31:TVL31"/>
    <mergeCell ref="TVM31:TVT31"/>
    <mergeCell ref="TSS31:TSZ31"/>
    <mergeCell ref="TTA31:TTH31"/>
    <mergeCell ref="TTI31:TTP31"/>
    <mergeCell ref="TTQ31:TTX31"/>
    <mergeCell ref="TTY31:TUF31"/>
    <mergeCell ref="TRE31:TRL31"/>
    <mergeCell ref="TRM31:TRT31"/>
    <mergeCell ref="TRU31:TSB31"/>
    <mergeCell ref="TSC31:TSJ31"/>
    <mergeCell ref="TSK31:TSR31"/>
    <mergeCell ref="TPQ31:TPX31"/>
    <mergeCell ref="TPY31:TQF31"/>
    <mergeCell ref="TQG31:TQN31"/>
    <mergeCell ref="TQO31:TQV31"/>
    <mergeCell ref="TQW31:TRD31"/>
    <mergeCell ref="TOC31:TOJ31"/>
    <mergeCell ref="TOK31:TOR31"/>
    <mergeCell ref="TOS31:TOZ31"/>
    <mergeCell ref="TPA31:TPH31"/>
    <mergeCell ref="TPI31:TPP31"/>
    <mergeCell ref="TMO31:TMV31"/>
    <mergeCell ref="TMW31:TND31"/>
    <mergeCell ref="TNE31:TNL31"/>
    <mergeCell ref="TNM31:TNT31"/>
    <mergeCell ref="TNU31:TOB31"/>
    <mergeCell ref="TLA31:TLH31"/>
    <mergeCell ref="TLI31:TLP31"/>
    <mergeCell ref="TLQ31:TLX31"/>
    <mergeCell ref="TLY31:TMF31"/>
    <mergeCell ref="TMG31:TMN31"/>
    <mergeCell ref="TJM31:TJT31"/>
    <mergeCell ref="TJU31:TKB31"/>
    <mergeCell ref="TKC31:TKJ31"/>
    <mergeCell ref="TKK31:TKR31"/>
    <mergeCell ref="TKS31:TKZ31"/>
    <mergeCell ref="THY31:TIF31"/>
    <mergeCell ref="TIG31:TIN31"/>
    <mergeCell ref="TIO31:TIV31"/>
    <mergeCell ref="TIW31:TJD31"/>
    <mergeCell ref="TJE31:TJL31"/>
    <mergeCell ref="TGK31:TGR31"/>
    <mergeCell ref="TGS31:TGZ31"/>
    <mergeCell ref="THA31:THH31"/>
    <mergeCell ref="THI31:THP31"/>
    <mergeCell ref="THQ31:THX31"/>
    <mergeCell ref="TEW31:TFD31"/>
    <mergeCell ref="TFE31:TFL31"/>
    <mergeCell ref="TFM31:TFT31"/>
    <mergeCell ref="TFU31:TGB31"/>
    <mergeCell ref="TGC31:TGJ31"/>
    <mergeCell ref="TDI31:TDP31"/>
    <mergeCell ref="TDQ31:TDX31"/>
    <mergeCell ref="TDY31:TEF31"/>
    <mergeCell ref="TEG31:TEN31"/>
    <mergeCell ref="TEO31:TEV31"/>
    <mergeCell ref="TBU31:TCB31"/>
    <mergeCell ref="TCC31:TCJ31"/>
    <mergeCell ref="TCK31:TCR31"/>
    <mergeCell ref="TCS31:TCZ31"/>
    <mergeCell ref="TDA31:TDH31"/>
    <mergeCell ref="TAG31:TAN31"/>
    <mergeCell ref="TAO31:TAV31"/>
    <mergeCell ref="TAW31:TBD31"/>
    <mergeCell ref="TBE31:TBL31"/>
    <mergeCell ref="TBM31:TBT31"/>
    <mergeCell ref="SYS31:SYZ31"/>
    <mergeCell ref="SZA31:SZH31"/>
    <mergeCell ref="SZI31:SZP31"/>
    <mergeCell ref="SZQ31:SZX31"/>
    <mergeCell ref="SZY31:TAF31"/>
    <mergeCell ref="SXE31:SXL31"/>
    <mergeCell ref="SXM31:SXT31"/>
    <mergeCell ref="SXU31:SYB31"/>
    <mergeCell ref="SYC31:SYJ31"/>
    <mergeCell ref="SYK31:SYR31"/>
    <mergeCell ref="SVQ31:SVX31"/>
    <mergeCell ref="SVY31:SWF31"/>
    <mergeCell ref="SWG31:SWN31"/>
    <mergeCell ref="SWO31:SWV31"/>
    <mergeCell ref="SWW31:SXD31"/>
    <mergeCell ref="SUC31:SUJ31"/>
    <mergeCell ref="SUK31:SUR31"/>
    <mergeCell ref="SUS31:SUZ31"/>
    <mergeCell ref="SVA31:SVH31"/>
    <mergeCell ref="SVI31:SVP31"/>
    <mergeCell ref="SSO31:SSV31"/>
    <mergeCell ref="SSW31:STD31"/>
    <mergeCell ref="STE31:STL31"/>
    <mergeCell ref="STM31:STT31"/>
    <mergeCell ref="STU31:SUB31"/>
    <mergeCell ref="SRA31:SRH31"/>
    <mergeCell ref="SRI31:SRP31"/>
    <mergeCell ref="SRQ31:SRX31"/>
    <mergeCell ref="SRY31:SSF31"/>
    <mergeCell ref="SSG31:SSN31"/>
    <mergeCell ref="SPM31:SPT31"/>
    <mergeCell ref="SPU31:SQB31"/>
    <mergeCell ref="SQC31:SQJ31"/>
    <mergeCell ref="SQK31:SQR31"/>
    <mergeCell ref="SQS31:SQZ31"/>
    <mergeCell ref="SNY31:SOF31"/>
    <mergeCell ref="SOG31:SON31"/>
    <mergeCell ref="SOO31:SOV31"/>
    <mergeCell ref="SOW31:SPD31"/>
    <mergeCell ref="SPE31:SPL31"/>
    <mergeCell ref="SMK31:SMR31"/>
    <mergeCell ref="SMS31:SMZ31"/>
    <mergeCell ref="SNA31:SNH31"/>
    <mergeCell ref="SNI31:SNP31"/>
    <mergeCell ref="SNQ31:SNX31"/>
    <mergeCell ref="SKW31:SLD31"/>
    <mergeCell ref="SLE31:SLL31"/>
    <mergeCell ref="SLM31:SLT31"/>
    <mergeCell ref="SLU31:SMB31"/>
    <mergeCell ref="SMC31:SMJ31"/>
    <mergeCell ref="SJI31:SJP31"/>
    <mergeCell ref="SJQ31:SJX31"/>
    <mergeCell ref="SJY31:SKF31"/>
    <mergeCell ref="SKG31:SKN31"/>
    <mergeCell ref="SKO31:SKV31"/>
    <mergeCell ref="SHU31:SIB31"/>
    <mergeCell ref="SIC31:SIJ31"/>
    <mergeCell ref="SIK31:SIR31"/>
    <mergeCell ref="SIS31:SIZ31"/>
    <mergeCell ref="SJA31:SJH31"/>
    <mergeCell ref="SGG31:SGN31"/>
    <mergeCell ref="SGO31:SGV31"/>
    <mergeCell ref="SGW31:SHD31"/>
    <mergeCell ref="SHE31:SHL31"/>
    <mergeCell ref="SHM31:SHT31"/>
    <mergeCell ref="SES31:SEZ31"/>
    <mergeCell ref="SFA31:SFH31"/>
    <mergeCell ref="SFI31:SFP31"/>
    <mergeCell ref="SFQ31:SFX31"/>
    <mergeCell ref="SFY31:SGF31"/>
    <mergeCell ref="SDE31:SDL31"/>
    <mergeCell ref="SDM31:SDT31"/>
    <mergeCell ref="SDU31:SEB31"/>
    <mergeCell ref="SEC31:SEJ31"/>
    <mergeCell ref="SEK31:SER31"/>
    <mergeCell ref="SBQ31:SBX31"/>
    <mergeCell ref="SBY31:SCF31"/>
    <mergeCell ref="SCG31:SCN31"/>
    <mergeCell ref="SCO31:SCV31"/>
    <mergeCell ref="SCW31:SDD31"/>
    <mergeCell ref="SAC31:SAJ31"/>
    <mergeCell ref="SAK31:SAR31"/>
    <mergeCell ref="SAS31:SAZ31"/>
    <mergeCell ref="SBA31:SBH31"/>
    <mergeCell ref="SBI31:SBP31"/>
    <mergeCell ref="RYO31:RYV31"/>
    <mergeCell ref="RYW31:RZD31"/>
    <mergeCell ref="RZE31:RZL31"/>
    <mergeCell ref="RZM31:RZT31"/>
    <mergeCell ref="RZU31:SAB31"/>
    <mergeCell ref="RXA31:RXH31"/>
    <mergeCell ref="RXI31:RXP31"/>
    <mergeCell ref="RXQ31:RXX31"/>
    <mergeCell ref="RXY31:RYF31"/>
    <mergeCell ref="RYG31:RYN31"/>
    <mergeCell ref="RVM31:RVT31"/>
    <mergeCell ref="RVU31:RWB31"/>
    <mergeCell ref="RWC31:RWJ31"/>
    <mergeCell ref="RWK31:RWR31"/>
    <mergeCell ref="RWS31:RWZ31"/>
    <mergeCell ref="RTY31:RUF31"/>
    <mergeCell ref="RUG31:RUN31"/>
    <mergeCell ref="RUO31:RUV31"/>
    <mergeCell ref="RUW31:RVD31"/>
    <mergeCell ref="RVE31:RVL31"/>
    <mergeCell ref="RSK31:RSR31"/>
    <mergeCell ref="RSS31:RSZ31"/>
    <mergeCell ref="RTA31:RTH31"/>
    <mergeCell ref="RTI31:RTP31"/>
    <mergeCell ref="RTQ31:RTX31"/>
    <mergeCell ref="RQW31:RRD31"/>
    <mergeCell ref="RRE31:RRL31"/>
    <mergeCell ref="RRM31:RRT31"/>
    <mergeCell ref="RRU31:RSB31"/>
    <mergeCell ref="RSC31:RSJ31"/>
    <mergeCell ref="RPI31:RPP31"/>
    <mergeCell ref="RPQ31:RPX31"/>
    <mergeCell ref="RPY31:RQF31"/>
    <mergeCell ref="RQG31:RQN31"/>
    <mergeCell ref="RQO31:RQV31"/>
    <mergeCell ref="RNU31:ROB31"/>
    <mergeCell ref="ROC31:ROJ31"/>
    <mergeCell ref="ROK31:ROR31"/>
    <mergeCell ref="ROS31:ROZ31"/>
    <mergeCell ref="RPA31:RPH31"/>
    <mergeCell ref="RMG31:RMN31"/>
    <mergeCell ref="RMO31:RMV31"/>
    <mergeCell ref="RMW31:RND31"/>
    <mergeCell ref="RNE31:RNL31"/>
    <mergeCell ref="RNM31:RNT31"/>
    <mergeCell ref="RKS31:RKZ31"/>
    <mergeCell ref="RLA31:RLH31"/>
    <mergeCell ref="RLI31:RLP31"/>
    <mergeCell ref="RLQ31:RLX31"/>
    <mergeCell ref="RLY31:RMF31"/>
    <mergeCell ref="RJE31:RJL31"/>
    <mergeCell ref="RJM31:RJT31"/>
    <mergeCell ref="RJU31:RKB31"/>
    <mergeCell ref="RKC31:RKJ31"/>
    <mergeCell ref="RKK31:RKR31"/>
    <mergeCell ref="RHQ31:RHX31"/>
    <mergeCell ref="RHY31:RIF31"/>
    <mergeCell ref="RIG31:RIN31"/>
    <mergeCell ref="RIO31:RIV31"/>
    <mergeCell ref="RIW31:RJD31"/>
    <mergeCell ref="RGC31:RGJ31"/>
    <mergeCell ref="RGK31:RGR31"/>
    <mergeCell ref="RGS31:RGZ31"/>
    <mergeCell ref="RHA31:RHH31"/>
    <mergeCell ref="RHI31:RHP31"/>
    <mergeCell ref="REO31:REV31"/>
    <mergeCell ref="REW31:RFD31"/>
    <mergeCell ref="RFE31:RFL31"/>
    <mergeCell ref="RFM31:RFT31"/>
    <mergeCell ref="RFU31:RGB31"/>
    <mergeCell ref="RDA31:RDH31"/>
    <mergeCell ref="RDI31:RDP31"/>
    <mergeCell ref="RDQ31:RDX31"/>
    <mergeCell ref="RDY31:REF31"/>
    <mergeCell ref="REG31:REN31"/>
    <mergeCell ref="RBM31:RBT31"/>
    <mergeCell ref="RBU31:RCB31"/>
    <mergeCell ref="RCC31:RCJ31"/>
    <mergeCell ref="RCK31:RCR31"/>
    <mergeCell ref="RCS31:RCZ31"/>
    <mergeCell ref="QZY31:RAF31"/>
    <mergeCell ref="RAG31:RAN31"/>
    <mergeCell ref="RAO31:RAV31"/>
    <mergeCell ref="RAW31:RBD31"/>
    <mergeCell ref="RBE31:RBL31"/>
    <mergeCell ref="QYK31:QYR31"/>
    <mergeCell ref="QYS31:QYZ31"/>
    <mergeCell ref="QZA31:QZH31"/>
    <mergeCell ref="QZI31:QZP31"/>
    <mergeCell ref="QZQ31:QZX31"/>
    <mergeCell ref="QWW31:QXD31"/>
    <mergeCell ref="QXE31:QXL31"/>
    <mergeCell ref="QXM31:QXT31"/>
    <mergeCell ref="QXU31:QYB31"/>
    <mergeCell ref="QYC31:QYJ31"/>
    <mergeCell ref="QVI31:QVP31"/>
    <mergeCell ref="QVQ31:QVX31"/>
    <mergeCell ref="QVY31:QWF31"/>
    <mergeCell ref="QWG31:QWN31"/>
    <mergeCell ref="QWO31:QWV31"/>
    <mergeCell ref="QTU31:QUB31"/>
    <mergeCell ref="QUC31:QUJ31"/>
    <mergeCell ref="QUK31:QUR31"/>
    <mergeCell ref="QUS31:QUZ31"/>
    <mergeCell ref="QVA31:QVH31"/>
    <mergeCell ref="QSG31:QSN31"/>
    <mergeCell ref="QSO31:QSV31"/>
    <mergeCell ref="QSW31:QTD31"/>
    <mergeCell ref="QTE31:QTL31"/>
    <mergeCell ref="QTM31:QTT31"/>
    <mergeCell ref="QQS31:QQZ31"/>
    <mergeCell ref="QRA31:QRH31"/>
    <mergeCell ref="QRI31:QRP31"/>
    <mergeCell ref="QRQ31:QRX31"/>
    <mergeCell ref="QRY31:QSF31"/>
    <mergeCell ref="QPE31:QPL31"/>
    <mergeCell ref="QPM31:QPT31"/>
    <mergeCell ref="QPU31:QQB31"/>
    <mergeCell ref="QQC31:QQJ31"/>
    <mergeCell ref="QQK31:QQR31"/>
    <mergeCell ref="QNQ31:QNX31"/>
    <mergeCell ref="QNY31:QOF31"/>
    <mergeCell ref="QOG31:QON31"/>
    <mergeCell ref="QOO31:QOV31"/>
    <mergeCell ref="QOW31:QPD31"/>
    <mergeCell ref="QMC31:QMJ31"/>
    <mergeCell ref="QMK31:QMR31"/>
    <mergeCell ref="QMS31:QMZ31"/>
    <mergeCell ref="QNA31:QNH31"/>
    <mergeCell ref="QNI31:QNP31"/>
    <mergeCell ref="QKO31:QKV31"/>
    <mergeCell ref="QKW31:QLD31"/>
    <mergeCell ref="QLE31:QLL31"/>
    <mergeCell ref="QLM31:QLT31"/>
    <mergeCell ref="QLU31:QMB31"/>
    <mergeCell ref="QJA31:QJH31"/>
    <mergeCell ref="QJI31:QJP31"/>
    <mergeCell ref="QJQ31:QJX31"/>
    <mergeCell ref="QJY31:QKF31"/>
    <mergeCell ref="QKG31:QKN31"/>
    <mergeCell ref="QHM31:QHT31"/>
    <mergeCell ref="QHU31:QIB31"/>
    <mergeCell ref="QIC31:QIJ31"/>
    <mergeCell ref="QIK31:QIR31"/>
    <mergeCell ref="QIS31:QIZ31"/>
    <mergeCell ref="QFY31:QGF31"/>
    <mergeCell ref="QGG31:QGN31"/>
    <mergeCell ref="QGO31:QGV31"/>
    <mergeCell ref="QGW31:QHD31"/>
    <mergeCell ref="QHE31:QHL31"/>
    <mergeCell ref="QEK31:QER31"/>
    <mergeCell ref="QES31:QEZ31"/>
    <mergeCell ref="QFA31:QFH31"/>
    <mergeCell ref="QFI31:QFP31"/>
    <mergeCell ref="QFQ31:QFX31"/>
    <mergeCell ref="QCW31:QDD31"/>
    <mergeCell ref="QDE31:QDL31"/>
    <mergeCell ref="QDM31:QDT31"/>
    <mergeCell ref="QDU31:QEB31"/>
    <mergeCell ref="QEC31:QEJ31"/>
    <mergeCell ref="QBI31:QBP31"/>
    <mergeCell ref="QBQ31:QBX31"/>
    <mergeCell ref="QBY31:QCF31"/>
    <mergeCell ref="QCG31:QCN31"/>
    <mergeCell ref="QCO31:QCV31"/>
    <mergeCell ref="PZU31:QAB31"/>
    <mergeCell ref="QAC31:QAJ31"/>
    <mergeCell ref="QAK31:QAR31"/>
    <mergeCell ref="QAS31:QAZ31"/>
    <mergeCell ref="QBA31:QBH31"/>
    <mergeCell ref="PYG31:PYN31"/>
    <mergeCell ref="PYO31:PYV31"/>
    <mergeCell ref="PYW31:PZD31"/>
    <mergeCell ref="PZE31:PZL31"/>
    <mergeCell ref="PZM31:PZT31"/>
    <mergeCell ref="PWS31:PWZ31"/>
    <mergeCell ref="PXA31:PXH31"/>
    <mergeCell ref="PXI31:PXP31"/>
    <mergeCell ref="PXQ31:PXX31"/>
    <mergeCell ref="PXY31:PYF31"/>
    <mergeCell ref="PVE31:PVL31"/>
    <mergeCell ref="PVM31:PVT31"/>
    <mergeCell ref="PVU31:PWB31"/>
    <mergeCell ref="PWC31:PWJ31"/>
    <mergeCell ref="PWK31:PWR31"/>
    <mergeCell ref="PTQ31:PTX31"/>
    <mergeCell ref="PTY31:PUF31"/>
    <mergeCell ref="PUG31:PUN31"/>
    <mergeCell ref="PUO31:PUV31"/>
    <mergeCell ref="PUW31:PVD31"/>
    <mergeCell ref="PSC31:PSJ31"/>
    <mergeCell ref="PSK31:PSR31"/>
    <mergeCell ref="PSS31:PSZ31"/>
    <mergeCell ref="PTA31:PTH31"/>
    <mergeCell ref="PTI31:PTP31"/>
    <mergeCell ref="PQO31:PQV31"/>
    <mergeCell ref="PQW31:PRD31"/>
    <mergeCell ref="PRE31:PRL31"/>
    <mergeCell ref="PRM31:PRT31"/>
    <mergeCell ref="PRU31:PSB31"/>
    <mergeCell ref="PPA31:PPH31"/>
    <mergeCell ref="PPI31:PPP31"/>
    <mergeCell ref="PPQ31:PPX31"/>
    <mergeCell ref="PPY31:PQF31"/>
    <mergeCell ref="PQG31:PQN31"/>
    <mergeCell ref="PNM31:PNT31"/>
    <mergeCell ref="PNU31:POB31"/>
    <mergeCell ref="POC31:POJ31"/>
    <mergeCell ref="POK31:POR31"/>
    <mergeCell ref="POS31:POZ31"/>
    <mergeCell ref="PLY31:PMF31"/>
    <mergeCell ref="PMG31:PMN31"/>
    <mergeCell ref="PMO31:PMV31"/>
    <mergeCell ref="PMW31:PND31"/>
    <mergeCell ref="PNE31:PNL31"/>
    <mergeCell ref="PKK31:PKR31"/>
    <mergeCell ref="PKS31:PKZ31"/>
    <mergeCell ref="PLA31:PLH31"/>
    <mergeCell ref="PLI31:PLP31"/>
    <mergeCell ref="PLQ31:PLX31"/>
    <mergeCell ref="PIW31:PJD31"/>
    <mergeCell ref="PJE31:PJL31"/>
    <mergeCell ref="PJM31:PJT31"/>
    <mergeCell ref="PJU31:PKB31"/>
    <mergeCell ref="PKC31:PKJ31"/>
    <mergeCell ref="PHI31:PHP31"/>
    <mergeCell ref="PHQ31:PHX31"/>
    <mergeCell ref="PHY31:PIF31"/>
    <mergeCell ref="PIG31:PIN31"/>
    <mergeCell ref="PIO31:PIV31"/>
    <mergeCell ref="PFU31:PGB31"/>
    <mergeCell ref="PGC31:PGJ31"/>
    <mergeCell ref="PGK31:PGR31"/>
    <mergeCell ref="PGS31:PGZ31"/>
    <mergeCell ref="PHA31:PHH31"/>
    <mergeCell ref="PEG31:PEN31"/>
    <mergeCell ref="PEO31:PEV31"/>
    <mergeCell ref="PEW31:PFD31"/>
    <mergeCell ref="PFE31:PFL31"/>
    <mergeCell ref="PFM31:PFT31"/>
    <mergeCell ref="PCS31:PCZ31"/>
    <mergeCell ref="PDA31:PDH31"/>
    <mergeCell ref="PDI31:PDP31"/>
    <mergeCell ref="PDQ31:PDX31"/>
    <mergeCell ref="PDY31:PEF31"/>
    <mergeCell ref="PBE31:PBL31"/>
    <mergeCell ref="PBM31:PBT31"/>
    <mergeCell ref="PBU31:PCB31"/>
    <mergeCell ref="PCC31:PCJ31"/>
    <mergeCell ref="PCK31:PCR31"/>
    <mergeCell ref="OZQ31:OZX31"/>
    <mergeCell ref="OZY31:PAF31"/>
    <mergeCell ref="PAG31:PAN31"/>
    <mergeCell ref="PAO31:PAV31"/>
    <mergeCell ref="PAW31:PBD31"/>
    <mergeCell ref="OYC31:OYJ31"/>
    <mergeCell ref="OYK31:OYR31"/>
    <mergeCell ref="OYS31:OYZ31"/>
    <mergeCell ref="OZA31:OZH31"/>
    <mergeCell ref="OZI31:OZP31"/>
    <mergeCell ref="OWO31:OWV31"/>
    <mergeCell ref="OWW31:OXD31"/>
    <mergeCell ref="OXE31:OXL31"/>
    <mergeCell ref="OXM31:OXT31"/>
    <mergeCell ref="OXU31:OYB31"/>
    <mergeCell ref="OVA31:OVH31"/>
    <mergeCell ref="OVI31:OVP31"/>
    <mergeCell ref="OVQ31:OVX31"/>
    <mergeCell ref="OVY31:OWF31"/>
    <mergeCell ref="OWG31:OWN31"/>
    <mergeCell ref="OTM31:OTT31"/>
    <mergeCell ref="OTU31:OUB31"/>
    <mergeCell ref="OUC31:OUJ31"/>
    <mergeCell ref="OUK31:OUR31"/>
    <mergeCell ref="OUS31:OUZ31"/>
    <mergeCell ref="ORY31:OSF31"/>
    <mergeCell ref="OSG31:OSN31"/>
    <mergeCell ref="OSO31:OSV31"/>
    <mergeCell ref="OSW31:OTD31"/>
    <mergeCell ref="OTE31:OTL31"/>
    <mergeCell ref="OQK31:OQR31"/>
    <mergeCell ref="OQS31:OQZ31"/>
    <mergeCell ref="ORA31:ORH31"/>
    <mergeCell ref="ORI31:ORP31"/>
    <mergeCell ref="ORQ31:ORX31"/>
    <mergeCell ref="OOW31:OPD31"/>
    <mergeCell ref="OPE31:OPL31"/>
    <mergeCell ref="OPM31:OPT31"/>
    <mergeCell ref="OPU31:OQB31"/>
    <mergeCell ref="OQC31:OQJ31"/>
    <mergeCell ref="ONI31:ONP31"/>
    <mergeCell ref="ONQ31:ONX31"/>
    <mergeCell ref="ONY31:OOF31"/>
    <mergeCell ref="OOG31:OON31"/>
    <mergeCell ref="OOO31:OOV31"/>
    <mergeCell ref="OLU31:OMB31"/>
    <mergeCell ref="OMC31:OMJ31"/>
    <mergeCell ref="OMK31:OMR31"/>
    <mergeCell ref="OMS31:OMZ31"/>
    <mergeCell ref="ONA31:ONH31"/>
    <mergeCell ref="OKG31:OKN31"/>
    <mergeCell ref="OKO31:OKV31"/>
    <mergeCell ref="OKW31:OLD31"/>
    <mergeCell ref="OLE31:OLL31"/>
    <mergeCell ref="OLM31:OLT31"/>
    <mergeCell ref="OIS31:OIZ31"/>
    <mergeCell ref="OJA31:OJH31"/>
    <mergeCell ref="OJI31:OJP31"/>
    <mergeCell ref="OJQ31:OJX31"/>
    <mergeCell ref="OJY31:OKF31"/>
    <mergeCell ref="OHE31:OHL31"/>
    <mergeCell ref="OHM31:OHT31"/>
    <mergeCell ref="OHU31:OIB31"/>
    <mergeCell ref="OIC31:OIJ31"/>
    <mergeCell ref="OIK31:OIR31"/>
    <mergeCell ref="OFQ31:OFX31"/>
    <mergeCell ref="OFY31:OGF31"/>
    <mergeCell ref="OGG31:OGN31"/>
    <mergeCell ref="OGO31:OGV31"/>
    <mergeCell ref="OGW31:OHD31"/>
    <mergeCell ref="OEC31:OEJ31"/>
    <mergeCell ref="OEK31:OER31"/>
    <mergeCell ref="OES31:OEZ31"/>
    <mergeCell ref="OFA31:OFH31"/>
    <mergeCell ref="OFI31:OFP31"/>
    <mergeCell ref="OCO31:OCV31"/>
    <mergeCell ref="OCW31:ODD31"/>
    <mergeCell ref="ODE31:ODL31"/>
    <mergeCell ref="ODM31:ODT31"/>
    <mergeCell ref="ODU31:OEB31"/>
    <mergeCell ref="OBA31:OBH31"/>
    <mergeCell ref="OBI31:OBP31"/>
    <mergeCell ref="OBQ31:OBX31"/>
    <mergeCell ref="OBY31:OCF31"/>
    <mergeCell ref="OCG31:OCN31"/>
    <mergeCell ref="NZM31:NZT31"/>
    <mergeCell ref="NZU31:OAB31"/>
    <mergeCell ref="OAC31:OAJ31"/>
    <mergeCell ref="OAK31:OAR31"/>
    <mergeCell ref="OAS31:OAZ31"/>
    <mergeCell ref="NXY31:NYF31"/>
    <mergeCell ref="NYG31:NYN31"/>
    <mergeCell ref="NYO31:NYV31"/>
    <mergeCell ref="NYW31:NZD31"/>
    <mergeCell ref="NZE31:NZL31"/>
    <mergeCell ref="NWK31:NWR31"/>
    <mergeCell ref="NWS31:NWZ31"/>
    <mergeCell ref="NXA31:NXH31"/>
    <mergeCell ref="NXI31:NXP31"/>
    <mergeCell ref="NXQ31:NXX31"/>
    <mergeCell ref="NUW31:NVD31"/>
    <mergeCell ref="NVE31:NVL31"/>
    <mergeCell ref="NVM31:NVT31"/>
    <mergeCell ref="NVU31:NWB31"/>
    <mergeCell ref="NWC31:NWJ31"/>
    <mergeCell ref="NTI31:NTP31"/>
    <mergeCell ref="NTQ31:NTX31"/>
    <mergeCell ref="NTY31:NUF31"/>
    <mergeCell ref="NUG31:NUN31"/>
    <mergeCell ref="NUO31:NUV31"/>
    <mergeCell ref="NRU31:NSB31"/>
    <mergeCell ref="NSC31:NSJ31"/>
    <mergeCell ref="NSK31:NSR31"/>
    <mergeCell ref="NSS31:NSZ31"/>
    <mergeCell ref="NTA31:NTH31"/>
    <mergeCell ref="NQG31:NQN31"/>
    <mergeCell ref="NQO31:NQV31"/>
    <mergeCell ref="NQW31:NRD31"/>
    <mergeCell ref="NRE31:NRL31"/>
    <mergeCell ref="NRM31:NRT31"/>
    <mergeCell ref="NOS31:NOZ31"/>
    <mergeCell ref="NPA31:NPH31"/>
    <mergeCell ref="NPI31:NPP31"/>
    <mergeCell ref="NPQ31:NPX31"/>
    <mergeCell ref="NPY31:NQF31"/>
    <mergeCell ref="NNE31:NNL31"/>
    <mergeCell ref="NNM31:NNT31"/>
    <mergeCell ref="NNU31:NOB31"/>
    <mergeCell ref="NOC31:NOJ31"/>
    <mergeCell ref="NOK31:NOR31"/>
    <mergeCell ref="NLQ31:NLX31"/>
    <mergeCell ref="NLY31:NMF31"/>
    <mergeCell ref="NMG31:NMN31"/>
    <mergeCell ref="NMO31:NMV31"/>
    <mergeCell ref="NMW31:NND31"/>
    <mergeCell ref="NKC31:NKJ31"/>
    <mergeCell ref="NKK31:NKR31"/>
    <mergeCell ref="NKS31:NKZ31"/>
    <mergeCell ref="NLA31:NLH31"/>
    <mergeCell ref="NLI31:NLP31"/>
    <mergeCell ref="NIO31:NIV31"/>
    <mergeCell ref="NIW31:NJD31"/>
    <mergeCell ref="NJE31:NJL31"/>
    <mergeCell ref="NJM31:NJT31"/>
    <mergeCell ref="NJU31:NKB31"/>
    <mergeCell ref="NHA31:NHH31"/>
    <mergeCell ref="NHI31:NHP31"/>
    <mergeCell ref="NHQ31:NHX31"/>
    <mergeCell ref="NHY31:NIF31"/>
    <mergeCell ref="NIG31:NIN31"/>
    <mergeCell ref="NFM31:NFT31"/>
    <mergeCell ref="NFU31:NGB31"/>
    <mergeCell ref="NGC31:NGJ31"/>
    <mergeCell ref="NGK31:NGR31"/>
    <mergeCell ref="NGS31:NGZ31"/>
    <mergeCell ref="NDY31:NEF31"/>
    <mergeCell ref="NEG31:NEN31"/>
    <mergeCell ref="NEO31:NEV31"/>
    <mergeCell ref="NEW31:NFD31"/>
    <mergeCell ref="NFE31:NFL31"/>
    <mergeCell ref="NCK31:NCR31"/>
    <mergeCell ref="NCS31:NCZ31"/>
    <mergeCell ref="NDA31:NDH31"/>
    <mergeCell ref="NDI31:NDP31"/>
    <mergeCell ref="NDQ31:NDX31"/>
    <mergeCell ref="NAW31:NBD31"/>
    <mergeCell ref="NBE31:NBL31"/>
    <mergeCell ref="NBM31:NBT31"/>
    <mergeCell ref="NBU31:NCB31"/>
    <mergeCell ref="NCC31:NCJ31"/>
    <mergeCell ref="MZI31:MZP31"/>
    <mergeCell ref="MZQ31:MZX31"/>
    <mergeCell ref="MZY31:NAF31"/>
    <mergeCell ref="NAG31:NAN31"/>
    <mergeCell ref="NAO31:NAV31"/>
    <mergeCell ref="MXU31:MYB31"/>
    <mergeCell ref="MYC31:MYJ31"/>
    <mergeCell ref="MYK31:MYR31"/>
    <mergeCell ref="MYS31:MYZ31"/>
    <mergeCell ref="MZA31:MZH31"/>
    <mergeCell ref="MWG31:MWN31"/>
    <mergeCell ref="MWO31:MWV31"/>
    <mergeCell ref="MWW31:MXD31"/>
    <mergeCell ref="MXE31:MXL31"/>
    <mergeCell ref="MXM31:MXT31"/>
    <mergeCell ref="MUS31:MUZ31"/>
    <mergeCell ref="MVA31:MVH31"/>
    <mergeCell ref="MVI31:MVP31"/>
    <mergeCell ref="MVQ31:MVX31"/>
    <mergeCell ref="MVY31:MWF31"/>
    <mergeCell ref="MTE31:MTL31"/>
    <mergeCell ref="MTM31:MTT31"/>
    <mergeCell ref="MTU31:MUB31"/>
    <mergeCell ref="MUC31:MUJ31"/>
    <mergeCell ref="MUK31:MUR31"/>
    <mergeCell ref="MRQ31:MRX31"/>
    <mergeCell ref="MRY31:MSF31"/>
    <mergeCell ref="MSG31:MSN31"/>
    <mergeCell ref="MSO31:MSV31"/>
    <mergeCell ref="MSW31:MTD31"/>
    <mergeCell ref="MQC31:MQJ31"/>
    <mergeCell ref="MQK31:MQR31"/>
    <mergeCell ref="MQS31:MQZ31"/>
    <mergeCell ref="MRA31:MRH31"/>
    <mergeCell ref="MRI31:MRP31"/>
    <mergeCell ref="MOO31:MOV31"/>
    <mergeCell ref="MOW31:MPD31"/>
    <mergeCell ref="MPE31:MPL31"/>
    <mergeCell ref="MPM31:MPT31"/>
    <mergeCell ref="MPU31:MQB31"/>
    <mergeCell ref="MNA31:MNH31"/>
    <mergeCell ref="MNI31:MNP31"/>
    <mergeCell ref="MNQ31:MNX31"/>
    <mergeCell ref="MNY31:MOF31"/>
    <mergeCell ref="MOG31:MON31"/>
    <mergeCell ref="MLM31:MLT31"/>
    <mergeCell ref="MLU31:MMB31"/>
    <mergeCell ref="MMC31:MMJ31"/>
    <mergeCell ref="MMK31:MMR31"/>
    <mergeCell ref="MMS31:MMZ31"/>
    <mergeCell ref="MJY31:MKF31"/>
    <mergeCell ref="MKG31:MKN31"/>
    <mergeCell ref="MKO31:MKV31"/>
    <mergeCell ref="MKW31:MLD31"/>
    <mergeCell ref="MLE31:MLL31"/>
    <mergeCell ref="MIK31:MIR31"/>
    <mergeCell ref="MIS31:MIZ31"/>
    <mergeCell ref="MJA31:MJH31"/>
    <mergeCell ref="MJI31:MJP31"/>
    <mergeCell ref="MJQ31:MJX31"/>
    <mergeCell ref="MGW31:MHD31"/>
    <mergeCell ref="MHE31:MHL31"/>
    <mergeCell ref="MHM31:MHT31"/>
    <mergeCell ref="MHU31:MIB31"/>
    <mergeCell ref="MIC31:MIJ31"/>
    <mergeCell ref="MFI31:MFP31"/>
    <mergeCell ref="MFQ31:MFX31"/>
    <mergeCell ref="MFY31:MGF31"/>
    <mergeCell ref="MGG31:MGN31"/>
    <mergeCell ref="MGO31:MGV31"/>
    <mergeCell ref="MDU31:MEB31"/>
    <mergeCell ref="MEC31:MEJ31"/>
    <mergeCell ref="MEK31:MER31"/>
    <mergeCell ref="MES31:MEZ31"/>
    <mergeCell ref="MFA31:MFH31"/>
    <mergeCell ref="MCG31:MCN31"/>
    <mergeCell ref="MCO31:MCV31"/>
    <mergeCell ref="MCW31:MDD31"/>
    <mergeCell ref="MDE31:MDL31"/>
    <mergeCell ref="MDM31:MDT31"/>
    <mergeCell ref="MAS31:MAZ31"/>
    <mergeCell ref="MBA31:MBH31"/>
    <mergeCell ref="MBI31:MBP31"/>
    <mergeCell ref="MBQ31:MBX31"/>
    <mergeCell ref="MBY31:MCF31"/>
    <mergeCell ref="LZE31:LZL31"/>
    <mergeCell ref="LZM31:LZT31"/>
    <mergeCell ref="LZU31:MAB31"/>
    <mergeCell ref="MAC31:MAJ31"/>
    <mergeCell ref="MAK31:MAR31"/>
    <mergeCell ref="LXQ31:LXX31"/>
    <mergeCell ref="LXY31:LYF31"/>
    <mergeCell ref="LYG31:LYN31"/>
    <mergeCell ref="LYO31:LYV31"/>
    <mergeCell ref="LYW31:LZD31"/>
    <mergeCell ref="LWC31:LWJ31"/>
    <mergeCell ref="LWK31:LWR31"/>
    <mergeCell ref="LWS31:LWZ31"/>
    <mergeCell ref="LXA31:LXH31"/>
    <mergeCell ref="LXI31:LXP31"/>
    <mergeCell ref="LUO31:LUV31"/>
    <mergeCell ref="LUW31:LVD31"/>
    <mergeCell ref="LVE31:LVL31"/>
    <mergeCell ref="LVM31:LVT31"/>
    <mergeCell ref="LVU31:LWB31"/>
    <mergeCell ref="LTA31:LTH31"/>
    <mergeCell ref="LTI31:LTP31"/>
    <mergeCell ref="LTQ31:LTX31"/>
    <mergeCell ref="LTY31:LUF31"/>
    <mergeCell ref="LUG31:LUN31"/>
    <mergeCell ref="LRM31:LRT31"/>
    <mergeCell ref="LRU31:LSB31"/>
    <mergeCell ref="LSC31:LSJ31"/>
    <mergeCell ref="LSK31:LSR31"/>
    <mergeCell ref="LSS31:LSZ31"/>
    <mergeCell ref="LPY31:LQF31"/>
    <mergeCell ref="LQG31:LQN31"/>
    <mergeCell ref="LQO31:LQV31"/>
    <mergeCell ref="LQW31:LRD31"/>
    <mergeCell ref="LRE31:LRL31"/>
    <mergeCell ref="LOK31:LOR31"/>
    <mergeCell ref="LOS31:LOZ31"/>
    <mergeCell ref="LPA31:LPH31"/>
    <mergeCell ref="LPI31:LPP31"/>
    <mergeCell ref="LPQ31:LPX31"/>
    <mergeCell ref="LMW31:LND31"/>
    <mergeCell ref="LNE31:LNL31"/>
    <mergeCell ref="LNM31:LNT31"/>
    <mergeCell ref="LNU31:LOB31"/>
    <mergeCell ref="LOC31:LOJ31"/>
    <mergeCell ref="LLI31:LLP31"/>
    <mergeCell ref="LLQ31:LLX31"/>
    <mergeCell ref="LLY31:LMF31"/>
    <mergeCell ref="LMG31:LMN31"/>
    <mergeCell ref="LMO31:LMV31"/>
    <mergeCell ref="LJU31:LKB31"/>
    <mergeCell ref="LKC31:LKJ31"/>
    <mergeCell ref="LKK31:LKR31"/>
    <mergeCell ref="LKS31:LKZ31"/>
    <mergeCell ref="LLA31:LLH31"/>
    <mergeCell ref="LIG31:LIN31"/>
    <mergeCell ref="LIO31:LIV31"/>
    <mergeCell ref="LIW31:LJD31"/>
    <mergeCell ref="LJE31:LJL31"/>
    <mergeCell ref="LJM31:LJT31"/>
    <mergeCell ref="LGS31:LGZ31"/>
    <mergeCell ref="LHA31:LHH31"/>
    <mergeCell ref="LHI31:LHP31"/>
    <mergeCell ref="LHQ31:LHX31"/>
    <mergeCell ref="LHY31:LIF31"/>
    <mergeCell ref="LFE31:LFL31"/>
    <mergeCell ref="LFM31:LFT31"/>
    <mergeCell ref="LFU31:LGB31"/>
    <mergeCell ref="LGC31:LGJ31"/>
    <mergeCell ref="LGK31:LGR31"/>
    <mergeCell ref="LDQ31:LDX31"/>
    <mergeCell ref="LDY31:LEF31"/>
    <mergeCell ref="LEG31:LEN31"/>
    <mergeCell ref="LEO31:LEV31"/>
    <mergeCell ref="LEW31:LFD31"/>
    <mergeCell ref="LCC31:LCJ31"/>
    <mergeCell ref="LCK31:LCR31"/>
    <mergeCell ref="LCS31:LCZ31"/>
    <mergeCell ref="LDA31:LDH31"/>
    <mergeCell ref="LDI31:LDP31"/>
    <mergeCell ref="LAO31:LAV31"/>
    <mergeCell ref="LAW31:LBD31"/>
    <mergeCell ref="LBE31:LBL31"/>
    <mergeCell ref="LBM31:LBT31"/>
    <mergeCell ref="LBU31:LCB31"/>
    <mergeCell ref="KZA31:KZH31"/>
    <mergeCell ref="KZI31:KZP31"/>
    <mergeCell ref="KZQ31:KZX31"/>
    <mergeCell ref="KZY31:LAF31"/>
    <mergeCell ref="LAG31:LAN31"/>
    <mergeCell ref="KXM31:KXT31"/>
    <mergeCell ref="KXU31:KYB31"/>
    <mergeCell ref="KYC31:KYJ31"/>
    <mergeCell ref="KYK31:KYR31"/>
    <mergeCell ref="KYS31:KYZ31"/>
    <mergeCell ref="KVY31:KWF31"/>
    <mergeCell ref="KWG31:KWN31"/>
    <mergeCell ref="KWO31:KWV31"/>
    <mergeCell ref="KWW31:KXD31"/>
    <mergeCell ref="KXE31:KXL31"/>
    <mergeCell ref="KUK31:KUR31"/>
    <mergeCell ref="KUS31:KUZ31"/>
    <mergeCell ref="KVA31:KVH31"/>
    <mergeCell ref="KVI31:KVP31"/>
    <mergeCell ref="KVQ31:KVX31"/>
    <mergeCell ref="KSW31:KTD31"/>
    <mergeCell ref="KTE31:KTL31"/>
    <mergeCell ref="KTM31:KTT31"/>
    <mergeCell ref="KTU31:KUB31"/>
    <mergeCell ref="KUC31:KUJ31"/>
    <mergeCell ref="KRI31:KRP31"/>
    <mergeCell ref="KRQ31:KRX31"/>
    <mergeCell ref="KRY31:KSF31"/>
    <mergeCell ref="KSG31:KSN31"/>
    <mergeCell ref="KSO31:KSV31"/>
    <mergeCell ref="KPU31:KQB31"/>
    <mergeCell ref="KQC31:KQJ31"/>
    <mergeCell ref="KQK31:KQR31"/>
    <mergeCell ref="KQS31:KQZ31"/>
    <mergeCell ref="KRA31:KRH31"/>
    <mergeCell ref="KOG31:KON31"/>
    <mergeCell ref="KOO31:KOV31"/>
    <mergeCell ref="KOW31:KPD31"/>
    <mergeCell ref="KPE31:KPL31"/>
    <mergeCell ref="KPM31:KPT31"/>
    <mergeCell ref="KMS31:KMZ31"/>
    <mergeCell ref="KNA31:KNH31"/>
    <mergeCell ref="KNI31:KNP31"/>
    <mergeCell ref="KNQ31:KNX31"/>
    <mergeCell ref="KNY31:KOF31"/>
    <mergeCell ref="KLE31:KLL31"/>
    <mergeCell ref="KLM31:KLT31"/>
    <mergeCell ref="KLU31:KMB31"/>
    <mergeCell ref="KMC31:KMJ31"/>
    <mergeCell ref="KMK31:KMR31"/>
    <mergeCell ref="KJQ31:KJX31"/>
    <mergeCell ref="KJY31:KKF31"/>
    <mergeCell ref="KKG31:KKN31"/>
    <mergeCell ref="KKO31:KKV31"/>
    <mergeCell ref="KKW31:KLD31"/>
    <mergeCell ref="KIC31:KIJ31"/>
    <mergeCell ref="KIK31:KIR31"/>
    <mergeCell ref="KIS31:KIZ31"/>
    <mergeCell ref="KJA31:KJH31"/>
    <mergeCell ref="KJI31:KJP31"/>
    <mergeCell ref="KGO31:KGV31"/>
    <mergeCell ref="KGW31:KHD31"/>
    <mergeCell ref="KHE31:KHL31"/>
    <mergeCell ref="KHM31:KHT31"/>
    <mergeCell ref="KHU31:KIB31"/>
    <mergeCell ref="KFA31:KFH31"/>
    <mergeCell ref="KFI31:KFP31"/>
    <mergeCell ref="KFQ31:KFX31"/>
    <mergeCell ref="KFY31:KGF31"/>
    <mergeCell ref="KGG31:KGN31"/>
    <mergeCell ref="KDM31:KDT31"/>
    <mergeCell ref="KDU31:KEB31"/>
    <mergeCell ref="KEC31:KEJ31"/>
    <mergeCell ref="KEK31:KER31"/>
    <mergeCell ref="KES31:KEZ31"/>
    <mergeCell ref="KBY31:KCF31"/>
    <mergeCell ref="KCG31:KCN31"/>
    <mergeCell ref="KCO31:KCV31"/>
    <mergeCell ref="KCW31:KDD31"/>
    <mergeCell ref="KDE31:KDL31"/>
    <mergeCell ref="KAK31:KAR31"/>
    <mergeCell ref="KAS31:KAZ31"/>
    <mergeCell ref="KBA31:KBH31"/>
    <mergeCell ref="KBI31:KBP31"/>
    <mergeCell ref="KBQ31:KBX31"/>
    <mergeCell ref="JYW31:JZD31"/>
    <mergeCell ref="JZE31:JZL31"/>
    <mergeCell ref="JZM31:JZT31"/>
    <mergeCell ref="JZU31:KAB31"/>
    <mergeCell ref="KAC31:KAJ31"/>
    <mergeCell ref="JXI31:JXP31"/>
    <mergeCell ref="JXQ31:JXX31"/>
    <mergeCell ref="JXY31:JYF31"/>
    <mergeCell ref="JYG31:JYN31"/>
    <mergeCell ref="JYO31:JYV31"/>
    <mergeCell ref="JVU31:JWB31"/>
    <mergeCell ref="JWC31:JWJ31"/>
    <mergeCell ref="JWK31:JWR31"/>
    <mergeCell ref="JWS31:JWZ31"/>
    <mergeCell ref="JXA31:JXH31"/>
    <mergeCell ref="JUG31:JUN31"/>
    <mergeCell ref="JUO31:JUV31"/>
    <mergeCell ref="JUW31:JVD31"/>
    <mergeCell ref="JVE31:JVL31"/>
    <mergeCell ref="JVM31:JVT31"/>
    <mergeCell ref="JSS31:JSZ31"/>
    <mergeCell ref="JTA31:JTH31"/>
    <mergeCell ref="JTI31:JTP31"/>
    <mergeCell ref="JTQ31:JTX31"/>
    <mergeCell ref="JTY31:JUF31"/>
    <mergeCell ref="JRE31:JRL31"/>
    <mergeCell ref="JRM31:JRT31"/>
    <mergeCell ref="JRU31:JSB31"/>
    <mergeCell ref="JSC31:JSJ31"/>
    <mergeCell ref="JSK31:JSR31"/>
    <mergeCell ref="JPQ31:JPX31"/>
    <mergeCell ref="JPY31:JQF31"/>
    <mergeCell ref="JQG31:JQN31"/>
    <mergeCell ref="JQO31:JQV31"/>
    <mergeCell ref="JQW31:JRD31"/>
    <mergeCell ref="JOC31:JOJ31"/>
    <mergeCell ref="JOK31:JOR31"/>
    <mergeCell ref="JOS31:JOZ31"/>
    <mergeCell ref="JPA31:JPH31"/>
    <mergeCell ref="JPI31:JPP31"/>
    <mergeCell ref="JMO31:JMV31"/>
    <mergeCell ref="JMW31:JND31"/>
    <mergeCell ref="JNE31:JNL31"/>
    <mergeCell ref="JNM31:JNT31"/>
    <mergeCell ref="JNU31:JOB31"/>
    <mergeCell ref="JLA31:JLH31"/>
    <mergeCell ref="JLI31:JLP31"/>
    <mergeCell ref="JLQ31:JLX31"/>
    <mergeCell ref="JLY31:JMF31"/>
    <mergeCell ref="JMG31:JMN31"/>
    <mergeCell ref="JJM31:JJT31"/>
    <mergeCell ref="JJU31:JKB31"/>
    <mergeCell ref="JKC31:JKJ31"/>
    <mergeCell ref="JKK31:JKR31"/>
    <mergeCell ref="JKS31:JKZ31"/>
    <mergeCell ref="JHY31:JIF31"/>
    <mergeCell ref="JIG31:JIN31"/>
    <mergeCell ref="JIO31:JIV31"/>
    <mergeCell ref="JIW31:JJD31"/>
    <mergeCell ref="JJE31:JJL31"/>
    <mergeCell ref="JGK31:JGR31"/>
    <mergeCell ref="JGS31:JGZ31"/>
    <mergeCell ref="JHA31:JHH31"/>
    <mergeCell ref="JHI31:JHP31"/>
    <mergeCell ref="JHQ31:JHX31"/>
    <mergeCell ref="JEW31:JFD31"/>
    <mergeCell ref="JFE31:JFL31"/>
    <mergeCell ref="JFM31:JFT31"/>
    <mergeCell ref="JFU31:JGB31"/>
    <mergeCell ref="JGC31:JGJ31"/>
    <mergeCell ref="JDI31:JDP31"/>
    <mergeCell ref="JDQ31:JDX31"/>
    <mergeCell ref="JDY31:JEF31"/>
    <mergeCell ref="JEG31:JEN31"/>
    <mergeCell ref="JEO31:JEV31"/>
    <mergeCell ref="JBU31:JCB31"/>
    <mergeCell ref="JCC31:JCJ31"/>
    <mergeCell ref="JCK31:JCR31"/>
    <mergeCell ref="JCS31:JCZ31"/>
    <mergeCell ref="JDA31:JDH31"/>
    <mergeCell ref="JAG31:JAN31"/>
    <mergeCell ref="JAO31:JAV31"/>
    <mergeCell ref="JAW31:JBD31"/>
    <mergeCell ref="JBE31:JBL31"/>
    <mergeCell ref="JBM31:JBT31"/>
    <mergeCell ref="IYS31:IYZ31"/>
    <mergeCell ref="IZA31:IZH31"/>
    <mergeCell ref="IZI31:IZP31"/>
    <mergeCell ref="IZQ31:IZX31"/>
    <mergeCell ref="IZY31:JAF31"/>
    <mergeCell ref="IXE31:IXL31"/>
    <mergeCell ref="IXM31:IXT31"/>
    <mergeCell ref="IXU31:IYB31"/>
    <mergeCell ref="IYC31:IYJ31"/>
    <mergeCell ref="IYK31:IYR31"/>
    <mergeCell ref="IVQ31:IVX31"/>
    <mergeCell ref="IVY31:IWF31"/>
    <mergeCell ref="IWG31:IWN31"/>
    <mergeCell ref="IWO31:IWV31"/>
    <mergeCell ref="IWW31:IXD31"/>
    <mergeCell ref="IUC31:IUJ31"/>
    <mergeCell ref="IUK31:IUR31"/>
    <mergeCell ref="IUS31:IUZ31"/>
    <mergeCell ref="IVA31:IVH31"/>
    <mergeCell ref="IVI31:IVP31"/>
    <mergeCell ref="ISO31:ISV31"/>
    <mergeCell ref="ISW31:ITD31"/>
    <mergeCell ref="ITE31:ITL31"/>
    <mergeCell ref="ITM31:ITT31"/>
    <mergeCell ref="ITU31:IUB31"/>
    <mergeCell ref="IRA31:IRH31"/>
    <mergeCell ref="IRI31:IRP31"/>
    <mergeCell ref="IRQ31:IRX31"/>
    <mergeCell ref="IRY31:ISF31"/>
    <mergeCell ref="ISG31:ISN31"/>
    <mergeCell ref="IPM31:IPT31"/>
    <mergeCell ref="IPU31:IQB31"/>
    <mergeCell ref="IQC31:IQJ31"/>
    <mergeCell ref="IQK31:IQR31"/>
    <mergeCell ref="IQS31:IQZ31"/>
    <mergeCell ref="INY31:IOF31"/>
    <mergeCell ref="IOG31:ION31"/>
    <mergeCell ref="IOO31:IOV31"/>
    <mergeCell ref="IOW31:IPD31"/>
    <mergeCell ref="IPE31:IPL31"/>
    <mergeCell ref="IMK31:IMR31"/>
    <mergeCell ref="IMS31:IMZ31"/>
    <mergeCell ref="INA31:INH31"/>
    <mergeCell ref="INI31:INP31"/>
    <mergeCell ref="INQ31:INX31"/>
    <mergeCell ref="IKW31:ILD31"/>
    <mergeCell ref="ILE31:ILL31"/>
    <mergeCell ref="ILM31:ILT31"/>
    <mergeCell ref="ILU31:IMB31"/>
    <mergeCell ref="IMC31:IMJ31"/>
    <mergeCell ref="IJI31:IJP31"/>
    <mergeCell ref="IJQ31:IJX31"/>
    <mergeCell ref="IJY31:IKF31"/>
    <mergeCell ref="IKG31:IKN31"/>
    <mergeCell ref="IKO31:IKV31"/>
    <mergeCell ref="IHU31:IIB31"/>
    <mergeCell ref="IIC31:IIJ31"/>
    <mergeCell ref="IIK31:IIR31"/>
    <mergeCell ref="IIS31:IIZ31"/>
    <mergeCell ref="IJA31:IJH31"/>
    <mergeCell ref="IGG31:IGN31"/>
    <mergeCell ref="IGO31:IGV31"/>
    <mergeCell ref="IGW31:IHD31"/>
    <mergeCell ref="IHE31:IHL31"/>
    <mergeCell ref="IHM31:IHT31"/>
    <mergeCell ref="IES31:IEZ31"/>
    <mergeCell ref="IFA31:IFH31"/>
    <mergeCell ref="IFI31:IFP31"/>
    <mergeCell ref="IFQ31:IFX31"/>
    <mergeCell ref="IFY31:IGF31"/>
    <mergeCell ref="IDE31:IDL31"/>
    <mergeCell ref="IDM31:IDT31"/>
    <mergeCell ref="IDU31:IEB31"/>
    <mergeCell ref="IEC31:IEJ31"/>
    <mergeCell ref="IEK31:IER31"/>
    <mergeCell ref="IBQ31:IBX31"/>
    <mergeCell ref="IBY31:ICF31"/>
    <mergeCell ref="ICG31:ICN31"/>
    <mergeCell ref="ICO31:ICV31"/>
    <mergeCell ref="ICW31:IDD31"/>
    <mergeCell ref="IAC31:IAJ31"/>
    <mergeCell ref="IAK31:IAR31"/>
    <mergeCell ref="IAS31:IAZ31"/>
    <mergeCell ref="IBA31:IBH31"/>
    <mergeCell ref="IBI31:IBP31"/>
    <mergeCell ref="HYO31:HYV31"/>
    <mergeCell ref="HYW31:HZD31"/>
    <mergeCell ref="HZE31:HZL31"/>
    <mergeCell ref="HZM31:HZT31"/>
    <mergeCell ref="HZU31:IAB31"/>
    <mergeCell ref="HXA31:HXH31"/>
    <mergeCell ref="HXI31:HXP31"/>
    <mergeCell ref="HXQ31:HXX31"/>
    <mergeCell ref="HXY31:HYF31"/>
    <mergeCell ref="HYG31:HYN31"/>
    <mergeCell ref="HVM31:HVT31"/>
    <mergeCell ref="HVU31:HWB31"/>
    <mergeCell ref="HWC31:HWJ31"/>
    <mergeCell ref="HWK31:HWR31"/>
    <mergeCell ref="HWS31:HWZ31"/>
    <mergeCell ref="HTY31:HUF31"/>
    <mergeCell ref="HUG31:HUN31"/>
    <mergeCell ref="HUO31:HUV31"/>
    <mergeCell ref="HUW31:HVD31"/>
    <mergeCell ref="HVE31:HVL31"/>
    <mergeCell ref="HSK31:HSR31"/>
    <mergeCell ref="HSS31:HSZ31"/>
    <mergeCell ref="HTA31:HTH31"/>
    <mergeCell ref="HTI31:HTP31"/>
    <mergeCell ref="HTQ31:HTX31"/>
    <mergeCell ref="HQW31:HRD31"/>
    <mergeCell ref="HRE31:HRL31"/>
    <mergeCell ref="HRM31:HRT31"/>
    <mergeCell ref="HRU31:HSB31"/>
    <mergeCell ref="HSC31:HSJ31"/>
    <mergeCell ref="HPI31:HPP31"/>
    <mergeCell ref="HPQ31:HPX31"/>
    <mergeCell ref="HPY31:HQF31"/>
    <mergeCell ref="HQG31:HQN31"/>
    <mergeCell ref="HQO31:HQV31"/>
    <mergeCell ref="HNU31:HOB31"/>
    <mergeCell ref="HOC31:HOJ31"/>
    <mergeCell ref="HOK31:HOR31"/>
    <mergeCell ref="HOS31:HOZ31"/>
    <mergeCell ref="HPA31:HPH31"/>
    <mergeCell ref="HMG31:HMN31"/>
    <mergeCell ref="HMO31:HMV31"/>
    <mergeCell ref="HMW31:HND31"/>
    <mergeCell ref="HNE31:HNL31"/>
    <mergeCell ref="HNM31:HNT31"/>
    <mergeCell ref="HKS31:HKZ31"/>
    <mergeCell ref="HLA31:HLH31"/>
    <mergeCell ref="HLI31:HLP31"/>
    <mergeCell ref="HLQ31:HLX31"/>
    <mergeCell ref="HLY31:HMF31"/>
    <mergeCell ref="HJE31:HJL31"/>
    <mergeCell ref="HJM31:HJT31"/>
    <mergeCell ref="HJU31:HKB31"/>
    <mergeCell ref="HKC31:HKJ31"/>
    <mergeCell ref="HKK31:HKR31"/>
    <mergeCell ref="HHQ31:HHX31"/>
    <mergeCell ref="HHY31:HIF31"/>
    <mergeCell ref="HIG31:HIN31"/>
    <mergeCell ref="HIO31:HIV31"/>
    <mergeCell ref="HIW31:HJD31"/>
    <mergeCell ref="HGC31:HGJ31"/>
    <mergeCell ref="HGK31:HGR31"/>
    <mergeCell ref="HGS31:HGZ31"/>
    <mergeCell ref="HHA31:HHH31"/>
    <mergeCell ref="HHI31:HHP31"/>
    <mergeCell ref="HEO31:HEV31"/>
    <mergeCell ref="HEW31:HFD31"/>
    <mergeCell ref="HFE31:HFL31"/>
    <mergeCell ref="HFM31:HFT31"/>
    <mergeCell ref="HFU31:HGB31"/>
    <mergeCell ref="HDA31:HDH31"/>
    <mergeCell ref="HDI31:HDP31"/>
    <mergeCell ref="HDQ31:HDX31"/>
    <mergeCell ref="HDY31:HEF31"/>
    <mergeCell ref="HEG31:HEN31"/>
    <mergeCell ref="HBM31:HBT31"/>
    <mergeCell ref="HBU31:HCB31"/>
    <mergeCell ref="HCC31:HCJ31"/>
    <mergeCell ref="HCK31:HCR31"/>
    <mergeCell ref="HCS31:HCZ31"/>
    <mergeCell ref="GZY31:HAF31"/>
    <mergeCell ref="HAG31:HAN31"/>
    <mergeCell ref="HAO31:HAV31"/>
    <mergeCell ref="HAW31:HBD31"/>
    <mergeCell ref="HBE31:HBL31"/>
    <mergeCell ref="GYK31:GYR31"/>
    <mergeCell ref="GYS31:GYZ31"/>
    <mergeCell ref="GZA31:GZH31"/>
    <mergeCell ref="GZI31:GZP31"/>
    <mergeCell ref="GZQ31:GZX31"/>
    <mergeCell ref="GWW31:GXD31"/>
    <mergeCell ref="GXE31:GXL31"/>
    <mergeCell ref="GXM31:GXT31"/>
    <mergeCell ref="GXU31:GYB31"/>
    <mergeCell ref="GYC31:GYJ31"/>
    <mergeCell ref="GVI31:GVP31"/>
    <mergeCell ref="GVQ31:GVX31"/>
    <mergeCell ref="GVY31:GWF31"/>
    <mergeCell ref="GWG31:GWN31"/>
    <mergeCell ref="GWO31:GWV31"/>
    <mergeCell ref="GTU31:GUB31"/>
    <mergeCell ref="GUC31:GUJ31"/>
    <mergeCell ref="GUK31:GUR31"/>
    <mergeCell ref="GUS31:GUZ31"/>
    <mergeCell ref="GVA31:GVH31"/>
    <mergeCell ref="GSG31:GSN31"/>
    <mergeCell ref="GSO31:GSV31"/>
    <mergeCell ref="GSW31:GTD31"/>
    <mergeCell ref="GTE31:GTL31"/>
    <mergeCell ref="GTM31:GTT31"/>
    <mergeCell ref="GQS31:GQZ31"/>
    <mergeCell ref="GRA31:GRH31"/>
    <mergeCell ref="GRI31:GRP31"/>
    <mergeCell ref="GRQ31:GRX31"/>
    <mergeCell ref="GRY31:GSF31"/>
    <mergeCell ref="GPE31:GPL31"/>
    <mergeCell ref="GPM31:GPT31"/>
    <mergeCell ref="GPU31:GQB31"/>
    <mergeCell ref="GQC31:GQJ31"/>
    <mergeCell ref="GQK31:GQR31"/>
    <mergeCell ref="GNQ31:GNX31"/>
    <mergeCell ref="GNY31:GOF31"/>
    <mergeCell ref="GOG31:GON31"/>
    <mergeCell ref="GOO31:GOV31"/>
    <mergeCell ref="GOW31:GPD31"/>
    <mergeCell ref="GMC31:GMJ31"/>
    <mergeCell ref="GMK31:GMR31"/>
    <mergeCell ref="GMS31:GMZ31"/>
    <mergeCell ref="GNA31:GNH31"/>
    <mergeCell ref="GNI31:GNP31"/>
    <mergeCell ref="GKO31:GKV31"/>
    <mergeCell ref="GKW31:GLD31"/>
    <mergeCell ref="GLE31:GLL31"/>
    <mergeCell ref="GLM31:GLT31"/>
    <mergeCell ref="GLU31:GMB31"/>
    <mergeCell ref="GJA31:GJH31"/>
    <mergeCell ref="GJI31:GJP31"/>
    <mergeCell ref="GJQ31:GJX31"/>
    <mergeCell ref="GJY31:GKF31"/>
    <mergeCell ref="GKG31:GKN31"/>
    <mergeCell ref="GHM31:GHT31"/>
    <mergeCell ref="GHU31:GIB31"/>
    <mergeCell ref="GIC31:GIJ31"/>
    <mergeCell ref="GIK31:GIR31"/>
    <mergeCell ref="GIS31:GIZ31"/>
    <mergeCell ref="GFY31:GGF31"/>
    <mergeCell ref="GGG31:GGN31"/>
    <mergeCell ref="GGO31:GGV31"/>
    <mergeCell ref="GGW31:GHD31"/>
    <mergeCell ref="GHE31:GHL31"/>
    <mergeCell ref="GEK31:GER31"/>
    <mergeCell ref="GES31:GEZ31"/>
    <mergeCell ref="GFA31:GFH31"/>
    <mergeCell ref="GFI31:GFP31"/>
    <mergeCell ref="GFQ31:GFX31"/>
    <mergeCell ref="GCW31:GDD31"/>
    <mergeCell ref="GDE31:GDL31"/>
    <mergeCell ref="GDM31:GDT31"/>
    <mergeCell ref="GDU31:GEB31"/>
    <mergeCell ref="GEC31:GEJ31"/>
    <mergeCell ref="GBI31:GBP31"/>
    <mergeCell ref="GBQ31:GBX31"/>
    <mergeCell ref="GBY31:GCF31"/>
    <mergeCell ref="GCG31:GCN31"/>
    <mergeCell ref="GCO31:GCV31"/>
    <mergeCell ref="FZU31:GAB31"/>
    <mergeCell ref="GAC31:GAJ31"/>
    <mergeCell ref="GAK31:GAR31"/>
    <mergeCell ref="GAS31:GAZ31"/>
    <mergeCell ref="GBA31:GBH31"/>
    <mergeCell ref="FYG31:FYN31"/>
    <mergeCell ref="FYO31:FYV31"/>
    <mergeCell ref="FYW31:FZD31"/>
    <mergeCell ref="FZE31:FZL31"/>
    <mergeCell ref="FZM31:FZT31"/>
    <mergeCell ref="FWS31:FWZ31"/>
    <mergeCell ref="FXA31:FXH31"/>
    <mergeCell ref="FXI31:FXP31"/>
    <mergeCell ref="FXQ31:FXX31"/>
    <mergeCell ref="FXY31:FYF31"/>
    <mergeCell ref="FVE31:FVL31"/>
    <mergeCell ref="FVM31:FVT31"/>
    <mergeCell ref="FVU31:FWB31"/>
    <mergeCell ref="FWC31:FWJ31"/>
    <mergeCell ref="FWK31:FWR31"/>
    <mergeCell ref="FTQ31:FTX31"/>
    <mergeCell ref="FTY31:FUF31"/>
    <mergeCell ref="FUG31:FUN31"/>
    <mergeCell ref="FUO31:FUV31"/>
    <mergeCell ref="FUW31:FVD31"/>
    <mergeCell ref="FSC31:FSJ31"/>
    <mergeCell ref="FSK31:FSR31"/>
    <mergeCell ref="FSS31:FSZ31"/>
    <mergeCell ref="FTA31:FTH31"/>
    <mergeCell ref="FTI31:FTP31"/>
    <mergeCell ref="FQO31:FQV31"/>
    <mergeCell ref="FQW31:FRD31"/>
    <mergeCell ref="FRE31:FRL31"/>
    <mergeCell ref="FRM31:FRT31"/>
    <mergeCell ref="FRU31:FSB31"/>
    <mergeCell ref="FPA31:FPH31"/>
    <mergeCell ref="FPI31:FPP31"/>
    <mergeCell ref="FPQ31:FPX31"/>
    <mergeCell ref="FPY31:FQF31"/>
    <mergeCell ref="FQG31:FQN31"/>
    <mergeCell ref="FNM31:FNT31"/>
    <mergeCell ref="FNU31:FOB31"/>
    <mergeCell ref="FOC31:FOJ31"/>
    <mergeCell ref="FOK31:FOR31"/>
    <mergeCell ref="FOS31:FOZ31"/>
    <mergeCell ref="FLY31:FMF31"/>
    <mergeCell ref="FMG31:FMN31"/>
    <mergeCell ref="FMO31:FMV31"/>
    <mergeCell ref="FMW31:FND31"/>
    <mergeCell ref="FNE31:FNL31"/>
    <mergeCell ref="FKK31:FKR31"/>
    <mergeCell ref="FKS31:FKZ31"/>
    <mergeCell ref="FLA31:FLH31"/>
    <mergeCell ref="FLI31:FLP31"/>
    <mergeCell ref="FLQ31:FLX31"/>
    <mergeCell ref="FIW31:FJD31"/>
    <mergeCell ref="FJE31:FJL31"/>
    <mergeCell ref="FJM31:FJT31"/>
    <mergeCell ref="FJU31:FKB31"/>
    <mergeCell ref="FKC31:FKJ31"/>
    <mergeCell ref="FHI31:FHP31"/>
    <mergeCell ref="FHQ31:FHX31"/>
    <mergeCell ref="FHY31:FIF31"/>
    <mergeCell ref="FIG31:FIN31"/>
    <mergeCell ref="FIO31:FIV31"/>
    <mergeCell ref="FFU31:FGB31"/>
    <mergeCell ref="FGC31:FGJ31"/>
    <mergeCell ref="FGK31:FGR31"/>
    <mergeCell ref="FGS31:FGZ31"/>
    <mergeCell ref="FHA31:FHH31"/>
    <mergeCell ref="FEG31:FEN31"/>
    <mergeCell ref="FEO31:FEV31"/>
    <mergeCell ref="FEW31:FFD31"/>
    <mergeCell ref="FFE31:FFL31"/>
    <mergeCell ref="FFM31:FFT31"/>
    <mergeCell ref="FCS31:FCZ31"/>
    <mergeCell ref="FDA31:FDH31"/>
    <mergeCell ref="FDI31:FDP31"/>
    <mergeCell ref="FDQ31:FDX31"/>
    <mergeCell ref="FDY31:FEF31"/>
    <mergeCell ref="FBE31:FBL31"/>
    <mergeCell ref="FBM31:FBT31"/>
    <mergeCell ref="FBU31:FCB31"/>
    <mergeCell ref="FCC31:FCJ31"/>
    <mergeCell ref="FCK31:FCR31"/>
    <mergeCell ref="EZQ31:EZX31"/>
    <mergeCell ref="EZY31:FAF31"/>
    <mergeCell ref="FAG31:FAN31"/>
    <mergeCell ref="FAO31:FAV31"/>
    <mergeCell ref="FAW31:FBD31"/>
    <mergeCell ref="EYC31:EYJ31"/>
    <mergeCell ref="EYK31:EYR31"/>
    <mergeCell ref="EYS31:EYZ31"/>
    <mergeCell ref="EZA31:EZH31"/>
    <mergeCell ref="EZI31:EZP31"/>
    <mergeCell ref="EWO31:EWV31"/>
    <mergeCell ref="EWW31:EXD31"/>
    <mergeCell ref="EXE31:EXL31"/>
    <mergeCell ref="EXM31:EXT31"/>
    <mergeCell ref="EXU31:EYB31"/>
    <mergeCell ref="EVA31:EVH31"/>
    <mergeCell ref="EVI31:EVP31"/>
    <mergeCell ref="EVQ31:EVX31"/>
    <mergeCell ref="EVY31:EWF31"/>
    <mergeCell ref="EWG31:EWN31"/>
    <mergeCell ref="ETM31:ETT31"/>
    <mergeCell ref="ETU31:EUB31"/>
    <mergeCell ref="EUC31:EUJ31"/>
    <mergeCell ref="EUK31:EUR31"/>
    <mergeCell ref="EUS31:EUZ31"/>
    <mergeCell ref="ERY31:ESF31"/>
    <mergeCell ref="ESG31:ESN31"/>
    <mergeCell ref="ESO31:ESV31"/>
    <mergeCell ref="ESW31:ETD31"/>
    <mergeCell ref="ETE31:ETL31"/>
    <mergeCell ref="EQK31:EQR31"/>
    <mergeCell ref="EQS31:EQZ31"/>
    <mergeCell ref="ERA31:ERH31"/>
    <mergeCell ref="ERI31:ERP31"/>
    <mergeCell ref="ERQ31:ERX31"/>
    <mergeCell ref="EOW31:EPD31"/>
    <mergeCell ref="EPE31:EPL31"/>
    <mergeCell ref="EPM31:EPT31"/>
    <mergeCell ref="EPU31:EQB31"/>
    <mergeCell ref="EQC31:EQJ31"/>
    <mergeCell ref="ENI31:ENP31"/>
    <mergeCell ref="ENQ31:ENX31"/>
    <mergeCell ref="ENY31:EOF31"/>
    <mergeCell ref="EOG31:EON31"/>
    <mergeCell ref="EOO31:EOV31"/>
    <mergeCell ref="ELU31:EMB31"/>
    <mergeCell ref="EMC31:EMJ31"/>
    <mergeCell ref="EMK31:EMR31"/>
    <mergeCell ref="EMS31:EMZ31"/>
    <mergeCell ref="ENA31:ENH31"/>
    <mergeCell ref="EKG31:EKN31"/>
    <mergeCell ref="EKO31:EKV31"/>
    <mergeCell ref="EKW31:ELD31"/>
    <mergeCell ref="ELE31:ELL31"/>
    <mergeCell ref="ELM31:ELT31"/>
    <mergeCell ref="EIS31:EIZ31"/>
    <mergeCell ref="EJA31:EJH31"/>
    <mergeCell ref="EJI31:EJP31"/>
    <mergeCell ref="EJQ31:EJX31"/>
    <mergeCell ref="EJY31:EKF31"/>
    <mergeCell ref="EHE31:EHL31"/>
    <mergeCell ref="EHM31:EHT31"/>
    <mergeCell ref="EHU31:EIB31"/>
    <mergeCell ref="EIC31:EIJ31"/>
    <mergeCell ref="EIK31:EIR31"/>
    <mergeCell ref="EFQ31:EFX31"/>
    <mergeCell ref="EFY31:EGF31"/>
    <mergeCell ref="EGG31:EGN31"/>
    <mergeCell ref="EGO31:EGV31"/>
    <mergeCell ref="EGW31:EHD31"/>
    <mergeCell ref="EEC31:EEJ31"/>
    <mergeCell ref="EEK31:EER31"/>
    <mergeCell ref="EES31:EEZ31"/>
    <mergeCell ref="EFA31:EFH31"/>
    <mergeCell ref="EFI31:EFP31"/>
    <mergeCell ref="ECO31:ECV31"/>
    <mergeCell ref="ECW31:EDD31"/>
    <mergeCell ref="EDE31:EDL31"/>
    <mergeCell ref="EDM31:EDT31"/>
    <mergeCell ref="EDU31:EEB31"/>
    <mergeCell ref="EBA31:EBH31"/>
    <mergeCell ref="EBI31:EBP31"/>
    <mergeCell ref="EBQ31:EBX31"/>
    <mergeCell ref="EBY31:ECF31"/>
    <mergeCell ref="ECG31:ECN31"/>
    <mergeCell ref="DZM31:DZT31"/>
    <mergeCell ref="DZU31:EAB31"/>
    <mergeCell ref="EAC31:EAJ31"/>
    <mergeCell ref="EAK31:EAR31"/>
    <mergeCell ref="EAS31:EAZ31"/>
    <mergeCell ref="DXY31:DYF31"/>
    <mergeCell ref="DYG31:DYN31"/>
    <mergeCell ref="DYO31:DYV31"/>
    <mergeCell ref="DYW31:DZD31"/>
    <mergeCell ref="DZE31:DZL31"/>
    <mergeCell ref="DWK31:DWR31"/>
    <mergeCell ref="DWS31:DWZ31"/>
    <mergeCell ref="DXA31:DXH31"/>
    <mergeCell ref="DXI31:DXP31"/>
    <mergeCell ref="DXQ31:DXX31"/>
    <mergeCell ref="DUW31:DVD31"/>
    <mergeCell ref="DVE31:DVL31"/>
    <mergeCell ref="DVM31:DVT31"/>
    <mergeCell ref="DVU31:DWB31"/>
    <mergeCell ref="DWC31:DWJ31"/>
    <mergeCell ref="DTI31:DTP31"/>
    <mergeCell ref="DTQ31:DTX31"/>
    <mergeCell ref="DTY31:DUF31"/>
    <mergeCell ref="DUG31:DUN31"/>
    <mergeCell ref="DUO31:DUV31"/>
    <mergeCell ref="DRU31:DSB31"/>
    <mergeCell ref="DSC31:DSJ31"/>
    <mergeCell ref="DSK31:DSR31"/>
    <mergeCell ref="DSS31:DSZ31"/>
    <mergeCell ref="DTA31:DTH31"/>
    <mergeCell ref="DQG31:DQN31"/>
    <mergeCell ref="DQO31:DQV31"/>
    <mergeCell ref="DQW31:DRD31"/>
    <mergeCell ref="DRE31:DRL31"/>
    <mergeCell ref="DRM31:DRT31"/>
    <mergeCell ref="DOS31:DOZ31"/>
    <mergeCell ref="DPA31:DPH31"/>
    <mergeCell ref="DPI31:DPP31"/>
    <mergeCell ref="DPQ31:DPX31"/>
    <mergeCell ref="DPY31:DQF31"/>
    <mergeCell ref="DNE31:DNL31"/>
    <mergeCell ref="DNM31:DNT31"/>
    <mergeCell ref="DNU31:DOB31"/>
    <mergeCell ref="DOC31:DOJ31"/>
    <mergeCell ref="DOK31:DOR31"/>
    <mergeCell ref="DLQ31:DLX31"/>
    <mergeCell ref="DLY31:DMF31"/>
    <mergeCell ref="DMG31:DMN31"/>
    <mergeCell ref="DMO31:DMV31"/>
    <mergeCell ref="DMW31:DND31"/>
    <mergeCell ref="DKC31:DKJ31"/>
    <mergeCell ref="DKK31:DKR31"/>
    <mergeCell ref="DKS31:DKZ31"/>
    <mergeCell ref="DLA31:DLH31"/>
    <mergeCell ref="DLI31:DLP31"/>
    <mergeCell ref="DIO31:DIV31"/>
    <mergeCell ref="DIW31:DJD31"/>
    <mergeCell ref="DJE31:DJL31"/>
    <mergeCell ref="DJM31:DJT31"/>
    <mergeCell ref="DJU31:DKB31"/>
    <mergeCell ref="DHA31:DHH31"/>
    <mergeCell ref="DHI31:DHP31"/>
    <mergeCell ref="DHQ31:DHX31"/>
    <mergeCell ref="DHY31:DIF31"/>
    <mergeCell ref="DIG31:DIN31"/>
    <mergeCell ref="DFM31:DFT31"/>
    <mergeCell ref="DFU31:DGB31"/>
    <mergeCell ref="DGC31:DGJ31"/>
    <mergeCell ref="DGK31:DGR31"/>
    <mergeCell ref="DGS31:DGZ31"/>
    <mergeCell ref="DDY31:DEF31"/>
    <mergeCell ref="DEG31:DEN31"/>
    <mergeCell ref="DEO31:DEV31"/>
    <mergeCell ref="DEW31:DFD31"/>
    <mergeCell ref="DFE31:DFL31"/>
    <mergeCell ref="DCK31:DCR31"/>
    <mergeCell ref="DCS31:DCZ31"/>
    <mergeCell ref="DDA31:DDH31"/>
    <mergeCell ref="DDI31:DDP31"/>
    <mergeCell ref="DDQ31:DDX31"/>
    <mergeCell ref="DAW31:DBD31"/>
    <mergeCell ref="DBE31:DBL31"/>
    <mergeCell ref="DBM31:DBT31"/>
    <mergeCell ref="DBU31:DCB31"/>
    <mergeCell ref="DCC31:DCJ31"/>
    <mergeCell ref="CZI31:CZP31"/>
    <mergeCell ref="CZQ31:CZX31"/>
    <mergeCell ref="CZY31:DAF31"/>
    <mergeCell ref="DAG31:DAN31"/>
    <mergeCell ref="DAO31:DAV31"/>
    <mergeCell ref="CXU31:CYB31"/>
    <mergeCell ref="CYC31:CYJ31"/>
    <mergeCell ref="CYK31:CYR31"/>
    <mergeCell ref="CYS31:CYZ31"/>
    <mergeCell ref="CZA31:CZH31"/>
    <mergeCell ref="CWG31:CWN31"/>
    <mergeCell ref="CWO31:CWV31"/>
    <mergeCell ref="CWW31:CXD31"/>
    <mergeCell ref="CXE31:CXL31"/>
    <mergeCell ref="CXM31:CXT31"/>
    <mergeCell ref="CUS31:CUZ31"/>
    <mergeCell ref="CVA31:CVH31"/>
    <mergeCell ref="CVI31:CVP31"/>
    <mergeCell ref="CVQ31:CVX31"/>
    <mergeCell ref="CVY31:CWF31"/>
    <mergeCell ref="CTE31:CTL31"/>
    <mergeCell ref="CTM31:CTT31"/>
    <mergeCell ref="CTU31:CUB31"/>
    <mergeCell ref="CUC31:CUJ31"/>
    <mergeCell ref="CUK31:CUR31"/>
    <mergeCell ref="CRQ31:CRX31"/>
    <mergeCell ref="CRY31:CSF31"/>
    <mergeCell ref="CSG31:CSN31"/>
    <mergeCell ref="CSO31:CSV31"/>
    <mergeCell ref="CSW31:CTD31"/>
    <mergeCell ref="CQC31:CQJ31"/>
    <mergeCell ref="CQK31:CQR31"/>
    <mergeCell ref="CQS31:CQZ31"/>
    <mergeCell ref="CRA31:CRH31"/>
    <mergeCell ref="CRI31:CRP31"/>
    <mergeCell ref="COO31:COV31"/>
    <mergeCell ref="COW31:CPD31"/>
    <mergeCell ref="CPE31:CPL31"/>
    <mergeCell ref="CPM31:CPT31"/>
    <mergeCell ref="CPU31:CQB31"/>
    <mergeCell ref="CNA31:CNH31"/>
    <mergeCell ref="CNI31:CNP31"/>
    <mergeCell ref="CNQ31:CNX31"/>
    <mergeCell ref="CNY31:COF31"/>
    <mergeCell ref="COG31:CON31"/>
    <mergeCell ref="CLM31:CLT31"/>
    <mergeCell ref="CLU31:CMB31"/>
    <mergeCell ref="CMC31:CMJ31"/>
    <mergeCell ref="CMK31:CMR31"/>
    <mergeCell ref="CMS31:CMZ31"/>
    <mergeCell ref="CJY31:CKF31"/>
    <mergeCell ref="CKG31:CKN31"/>
    <mergeCell ref="CKO31:CKV31"/>
    <mergeCell ref="CKW31:CLD31"/>
    <mergeCell ref="CLE31:CLL31"/>
    <mergeCell ref="CIK31:CIR31"/>
    <mergeCell ref="CIS31:CIZ31"/>
    <mergeCell ref="CJA31:CJH31"/>
    <mergeCell ref="CJI31:CJP31"/>
    <mergeCell ref="CJQ31:CJX31"/>
    <mergeCell ref="CGW31:CHD31"/>
    <mergeCell ref="CHE31:CHL31"/>
    <mergeCell ref="CHM31:CHT31"/>
    <mergeCell ref="CHU31:CIB31"/>
    <mergeCell ref="CIC31:CIJ31"/>
    <mergeCell ref="CFI31:CFP31"/>
    <mergeCell ref="CFQ31:CFX31"/>
    <mergeCell ref="CFY31:CGF31"/>
    <mergeCell ref="CGG31:CGN31"/>
    <mergeCell ref="CGO31:CGV31"/>
    <mergeCell ref="CDU31:CEB31"/>
    <mergeCell ref="CEC31:CEJ31"/>
    <mergeCell ref="CEK31:CER31"/>
    <mergeCell ref="CES31:CEZ31"/>
    <mergeCell ref="CFA31:CFH31"/>
    <mergeCell ref="CCG31:CCN31"/>
    <mergeCell ref="CCO31:CCV31"/>
    <mergeCell ref="CCW31:CDD31"/>
    <mergeCell ref="CDE31:CDL31"/>
    <mergeCell ref="CDM31:CDT31"/>
    <mergeCell ref="CAS31:CAZ31"/>
    <mergeCell ref="CBA31:CBH31"/>
    <mergeCell ref="CBI31:CBP31"/>
    <mergeCell ref="CBQ31:CBX31"/>
    <mergeCell ref="CBY31:CCF31"/>
    <mergeCell ref="BZE31:BZL31"/>
    <mergeCell ref="BZM31:BZT31"/>
    <mergeCell ref="BZU31:CAB31"/>
    <mergeCell ref="CAC31:CAJ31"/>
    <mergeCell ref="CAK31:CAR31"/>
    <mergeCell ref="BXQ31:BXX31"/>
    <mergeCell ref="BXY31:BYF31"/>
    <mergeCell ref="BYG31:BYN31"/>
    <mergeCell ref="BYO31:BYV31"/>
    <mergeCell ref="BYW31:BZD31"/>
    <mergeCell ref="BWC31:BWJ31"/>
    <mergeCell ref="BWK31:BWR31"/>
    <mergeCell ref="BWS31:BWZ31"/>
    <mergeCell ref="BXA31:BXH31"/>
    <mergeCell ref="BXI31:BXP31"/>
    <mergeCell ref="BUO31:BUV31"/>
    <mergeCell ref="BUW31:BVD31"/>
    <mergeCell ref="BVE31:BVL31"/>
    <mergeCell ref="BVM31:BVT31"/>
    <mergeCell ref="BVU31:BWB31"/>
    <mergeCell ref="BTA31:BTH31"/>
    <mergeCell ref="BTI31:BTP31"/>
    <mergeCell ref="BTQ31:BTX31"/>
    <mergeCell ref="BTY31:BUF31"/>
    <mergeCell ref="BUG31:BUN31"/>
    <mergeCell ref="BRM31:BRT31"/>
    <mergeCell ref="BRU31:BSB31"/>
    <mergeCell ref="BSC31:BSJ31"/>
    <mergeCell ref="BSK31:BSR31"/>
    <mergeCell ref="BSS31:BSZ31"/>
    <mergeCell ref="BPY31:BQF31"/>
    <mergeCell ref="BQG31:BQN31"/>
    <mergeCell ref="BQO31:BQV31"/>
    <mergeCell ref="BQW31:BRD31"/>
    <mergeCell ref="BRE31:BRL31"/>
    <mergeCell ref="BOK31:BOR31"/>
    <mergeCell ref="BOS31:BOZ31"/>
    <mergeCell ref="BPA31:BPH31"/>
    <mergeCell ref="BPI31:BPP31"/>
    <mergeCell ref="BPQ31:BPX31"/>
    <mergeCell ref="BMW31:BND31"/>
    <mergeCell ref="BNE31:BNL31"/>
    <mergeCell ref="BNM31:BNT31"/>
    <mergeCell ref="BNU31:BOB31"/>
    <mergeCell ref="BOC31:BOJ31"/>
    <mergeCell ref="BLI31:BLP31"/>
    <mergeCell ref="BLQ31:BLX31"/>
    <mergeCell ref="BLY31:BMF31"/>
    <mergeCell ref="BMG31:BMN31"/>
    <mergeCell ref="BMO31:BMV31"/>
    <mergeCell ref="BJU31:BKB31"/>
    <mergeCell ref="BKC31:BKJ31"/>
    <mergeCell ref="BKK31:BKR31"/>
    <mergeCell ref="BKS31:BKZ31"/>
    <mergeCell ref="BLA31:BLH31"/>
    <mergeCell ref="BIG31:BIN31"/>
    <mergeCell ref="BIO31:BIV31"/>
    <mergeCell ref="BIW31:BJD31"/>
    <mergeCell ref="BJE31:BJL31"/>
    <mergeCell ref="BJM31:BJT31"/>
    <mergeCell ref="BGS31:BGZ31"/>
    <mergeCell ref="BHA31:BHH31"/>
    <mergeCell ref="BHI31:BHP31"/>
    <mergeCell ref="BHQ31:BHX31"/>
    <mergeCell ref="BHY31:BIF31"/>
    <mergeCell ref="BFE31:BFL31"/>
    <mergeCell ref="BFM31:BFT31"/>
    <mergeCell ref="BFU31:BGB31"/>
    <mergeCell ref="BGC31:BGJ31"/>
    <mergeCell ref="BGK31:BGR31"/>
    <mergeCell ref="BDQ31:BDX31"/>
    <mergeCell ref="BDY31:BEF31"/>
    <mergeCell ref="BEG31:BEN31"/>
    <mergeCell ref="BEO31:BEV31"/>
    <mergeCell ref="BEW31:BFD31"/>
    <mergeCell ref="BCC31:BCJ31"/>
    <mergeCell ref="BCK31:BCR31"/>
    <mergeCell ref="BCS31:BCZ31"/>
    <mergeCell ref="BDA31:BDH31"/>
    <mergeCell ref="BDI31:BDP31"/>
    <mergeCell ref="BAO31:BAV31"/>
    <mergeCell ref="BAW31:BBD31"/>
    <mergeCell ref="BBE31:BBL31"/>
    <mergeCell ref="BBM31:BBT31"/>
    <mergeCell ref="BBU31:BCB31"/>
    <mergeCell ref="AZA31:AZH31"/>
    <mergeCell ref="AZI31:AZP31"/>
    <mergeCell ref="AZQ31:AZX31"/>
    <mergeCell ref="AZY31:BAF31"/>
    <mergeCell ref="BAG31:BAN31"/>
    <mergeCell ref="AXM31:AXT31"/>
    <mergeCell ref="AXU31:AYB31"/>
    <mergeCell ref="AYC31:AYJ31"/>
    <mergeCell ref="AYK31:AYR31"/>
    <mergeCell ref="AYS31:AYZ31"/>
    <mergeCell ref="AVY31:AWF31"/>
    <mergeCell ref="AWG31:AWN31"/>
    <mergeCell ref="AWO31:AWV31"/>
    <mergeCell ref="AWW31:AXD31"/>
    <mergeCell ref="AXE31:AXL31"/>
    <mergeCell ref="AUK31:AUR31"/>
    <mergeCell ref="AUS31:AUZ31"/>
    <mergeCell ref="AVA31:AVH31"/>
    <mergeCell ref="AVI31:AVP31"/>
    <mergeCell ref="AVQ31:AVX31"/>
    <mergeCell ref="ASW31:ATD31"/>
    <mergeCell ref="ATE31:ATL31"/>
    <mergeCell ref="ATM31:ATT31"/>
    <mergeCell ref="ATU31:AUB31"/>
    <mergeCell ref="AUC31:AUJ31"/>
    <mergeCell ref="A29:G29"/>
    <mergeCell ref="A28:G28"/>
    <mergeCell ref="A1:H1"/>
    <mergeCell ref="A3:A4"/>
    <mergeCell ref="B5:B6"/>
    <mergeCell ref="C3:H4"/>
    <mergeCell ref="C5:H5"/>
    <mergeCell ref="A27:G27"/>
    <mergeCell ref="ALU31:AMB31"/>
    <mergeCell ref="AMC31:AMJ31"/>
    <mergeCell ref="AMK31:AMR31"/>
    <mergeCell ref="ARI31:ARP31"/>
    <mergeCell ref="ARQ31:ARX31"/>
    <mergeCell ref="ARY31:ASF31"/>
    <mergeCell ref="ASG31:ASN31"/>
    <mergeCell ref="ASO31:ASV31"/>
    <mergeCell ref="APU31:AQB31"/>
    <mergeCell ref="AQC31:AQJ31"/>
    <mergeCell ref="AQK31:AQR31"/>
    <mergeCell ref="AQS31:AQZ31"/>
    <mergeCell ref="ARA31:ARH31"/>
    <mergeCell ref="AOG31:AON31"/>
    <mergeCell ref="AOO31:AOV31"/>
    <mergeCell ref="AOW31:APD31"/>
    <mergeCell ref="APE31:APL31"/>
    <mergeCell ref="APM31:APT31"/>
    <mergeCell ref="AMS31:AMZ31"/>
    <mergeCell ref="ANA31:ANH31"/>
    <mergeCell ref="ANI31:ANP31"/>
    <mergeCell ref="ANQ31:ANX31"/>
    <mergeCell ref="ANY31:AOF31"/>
  </mergeCells>
  <phoneticPr fontId="24" type="noConversion"/>
  <printOptions horizontalCentered="1"/>
  <pageMargins left="0.51181102362204722" right="0.78740157480314965" top="0.55118110236220474" bottom="0.4" header="0" footer="0"/>
  <pageSetup paperSize="9" scale="94" orientation="landscape" r:id="rId1"/>
  <headerFooter alignWithMargins="0"/>
  <ignoredErrors>
    <ignoredError sqref="J11 J13 J15 J19 B14" formula="1"/>
    <ignoredError sqref="F25:G25"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rgb="FFFFCC99"/>
  </sheetPr>
  <dimension ref="A1:W77"/>
  <sheetViews>
    <sheetView zoomScale="85" zoomScaleNormal="85" workbookViewId="0">
      <selection activeCell="F19" sqref="F19"/>
    </sheetView>
  </sheetViews>
  <sheetFormatPr baseColWidth="10" defaultColWidth="11.42578125" defaultRowHeight="12.75" x14ac:dyDescent="0.2"/>
  <cols>
    <col min="1" max="1" width="27.7109375" style="341" customWidth="1"/>
    <col min="2" max="4" width="11.42578125" style="342" customWidth="1"/>
    <col min="5" max="7" width="11.42578125" style="343" customWidth="1"/>
    <col min="8" max="8" width="11.42578125" style="344" customWidth="1"/>
    <col min="9" max="12" width="11.42578125" style="343" customWidth="1"/>
    <col min="13" max="13" width="8.28515625" style="343" customWidth="1"/>
    <col min="14" max="14" width="8.28515625" style="344" customWidth="1"/>
    <col min="15" max="17" width="8.28515625" style="345" customWidth="1"/>
    <col min="18" max="21" width="8.28515625" style="336" customWidth="1"/>
    <col min="22" max="16384" width="11.42578125" style="337"/>
  </cols>
  <sheetData>
    <row r="1" spans="1:21" s="349" customFormat="1" ht="45.75" customHeight="1" x14ac:dyDescent="0.3">
      <c r="A1" s="669" t="s">
        <v>281</v>
      </c>
      <c r="B1" s="669"/>
      <c r="C1" s="669"/>
      <c r="D1" s="669"/>
      <c r="E1" s="669"/>
      <c r="F1" s="669"/>
      <c r="G1" s="669"/>
      <c r="H1" s="669"/>
      <c r="I1" s="669"/>
      <c r="J1" s="669"/>
      <c r="K1" s="669"/>
      <c r="L1" s="346"/>
      <c r="M1" s="346"/>
      <c r="N1" s="346"/>
      <c r="O1" s="346"/>
      <c r="P1" s="346"/>
      <c r="Q1" s="346"/>
      <c r="R1" s="346"/>
      <c r="S1" s="346"/>
      <c r="T1" s="347"/>
      <c r="U1" s="348"/>
    </row>
    <row r="2" spans="1:21" ht="7.5" customHeight="1" x14ac:dyDescent="0.2">
      <c r="A2" s="419"/>
      <c r="B2" s="420"/>
      <c r="C2" s="421"/>
      <c r="D2" s="421"/>
      <c r="E2" s="340"/>
      <c r="F2" s="340"/>
      <c r="G2" s="340"/>
      <c r="H2" s="340"/>
      <c r="I2" s="340"/>
      <c r="J2" s="340"/>
      <c r="K2" s="340"/>
      <c r="L2" s="340"/>
      <c r="M2" s="340"/>
      <c r="N2" s="350"/>
      <c r="O2" s="351"/>
      <c r="P2" s="351"/>
      <c r="Q2" s="351"/>
      <c r="R2" s="352"/>
      <c r="S2" s="352"/>
      <c r="T2" s="352"/>
      <c r="U2" s="352"/>
    </row>
    <row r="3" spans="1:21" s="354" customFormat="1" ht="3" customHeight="1" thickBot="1" x14ac:dyDescent="0.25">
      <c r="A3" s="12"/>
      <c r="B3" s="13"/>
      <c r="C3" s="15"/>
      <c r="D3" s="15"/>
      <c r="E3" s="15"/>
      <c r="F3" s="15"/>
      <c r="G3" s="16"/>
      <c r="H3" s="15"/>
      <c r="I3" s="16"/>
      <c r="J3" s="16"/>
      <c r="K3" s="16"/>
      <c r="L3" s="16"/>
      <c r="M3" s="353"/>
      <c r="N3" s="353"/>
      <c r="O3" s="353"/>
      <c r="P3" s="353"/>
      <c r="Q3" s="353"/>
      <c r="R3" s="353"/>
      <c r="S3" s="353"/>
      <c r="T3" s="353"/>
      <c r="U3" s="353"/>
    </row>
    <row r="4" spans="1:21" ht="15" customHeight="1" x14ac:dyDescent="0.2">
      <c r="A4" s="670" t="s">
        <v>0</v>
      </c>
      <c r="B4" s="376" t="s">
        <v>1</v>
      </c>
      <c r="C4" s="376"/>
      <c r="D4" s="376"/>
      <c r="E4" s="376"/>
      <c r="F4" s="376"/>
      <c r="G4" s="376"/>
      <c r="H4" s="376"/>
      <c r="I4" s="376"/>
      <c r="J4" s="376"/>
      <c r="K4" s="376"/>
      <c r="L4" s="377"/>
      <c r="M4" s="355"/>
      <c r="N4" s="355"/>
      <c r="O4" s="355"/>
      <c r="P4" s="355"/>
      <c r="Q4" s="355"/>
      <c r="R4" s="355"/>
      <c r="S4" s="355"/>
      <c r="T4" s="355"/>
      <c r="U4" s="355"/>
    </row>
    <row r="5" spans="1:21" s="357" customFormat="1" ht="15" customHeight="1" x14ac:dyDescent="0.2">
      <c r="A5" s="671" t="s">
        <v>0</v>
      </c>
      <c r="B5" s="31" t="s">
        <v>106</v>
      </c>
      <c r="C5" s="31" t="s">
        <v>155</v>
      </c>
      <c r="D5" s="31" t="s">
        <v>168</v>
      </c>
      <c r="E5" s="31" t="s">
        <v>184</v>
      </c>
      <c r="F5" s="31" t="s">
        <v>200</v>
      </c>
      <c r="G5" s="31" t="s">
        <v>222</v>
      </c>
      <c r="H5" s="31" t="s">
        <v>266</v>
      </c>
      <c r="I5" s="31" t="s">
        <v>304</v>
      </c>
      <c r="J5" s="31" t="s">
        <v>315</v>
      </c>
      <c r="K5" s="31" t="s">
        <v>400</v>
      </c>
      <c r="L5" s="378" t="s">
        <v>425</v>
      </c>
      <c r="M5" s="356"/>
      <c r="N5" s="356"/>
      <c r="O5" s="356"/>
      <c r="P5" s="356"/>
      <c r="Q5" s="356"/>
      <c r="R5" s="356"/>
      <c r="S5" s="356"/>
      <c r="T5" s="356"/>
      <c r="U5" s="356"/>
    </row>
    <row r="6" spans="1:21" ht="15" customHeight="1" x14ac:dyDescent="0.2">
      <c r="A6" s="379" t="s">
        <v>63</v>
      </c>
      <c r="B6" s="9">
        <v>11.5</v>
      </c>
      <c r="C6" s="62">
        <v>11.7</v>
      </c>
      <c r="D6" s="62">
        <v>12.2</v>
      </c>
      <c r="E6" s="62">
        <v>12.49</v>
      </c>
      <c r="F6" s="62">
        <v>12.62</v>
      </c>
      <c r="G6" s="62">
        <v>12.62</v>
      </c>
      <c r="H6" s="62">
        <v>12.62</v>
      </c>
      <c r="I6" s="62">
        <v>12.62</v>
      </c>
      <c r="J6" s="62">
        <v>12.62</v>
      </c>
      <c r="K6" s="62">
        <v>12.62</v>
      </c>
      <c r="L6" s="380">
        <f>'T. 1.1. GRADO'!C7</f>
        <v>12.62</v>
      </c>
      <c r="M6" s="358"/>
      <c r="N6" s="358"/>
      <c r="O6" s="358"/>
      <c r="P6" s="358"/>
      <c r="Q6" s="358"/>
      <c r="R6" s="358"/>
      <c r="S6" s="358"/>
      <c r="T6" s="358"/>
      <c r="U6" s="358"/>
    </row>
    <row r="7" spans="1:21" ht="15" customHeight="1" x14ac:dyDescent="0.2">
      <c r="A7" s="379" t="s">
        <v>64</v>
      </c>
      <c r="B7" s="8">
        <v>22.32</v>
      </c>
      <c r="C7" s="8">
        <v>22.77</v>
      </c>
      <c r="D7" s="8">
        <v>23.59</v>
      </c>
      <c r="E7" s="8">
        <v>24.44</v>
      </c>
      <c r="F7" s="8">
        <v>25.32</v>
      </c>
      <c r="G7" s="8">
        <v>25.83</v>
      </c>
      <c r="H7" s="8">
        <v>25.83</v>
      </c>
      <c r="I7" s="8">
        <v>25.83</v>
      </c>
      <c r="J7" s="8">
        <v>23.39</v>
      </c>
      <c r="K7" s="8">
        <v>23.39</v>
      </c>
      <c r="L7" s="381">
        <f>'T. 1.1. GRADO'!C8</f>
        <v>23.39</v>
      </c>
      <c r="M7" s="359"/>
      <c r="N7" s="359"/>
      <c r="O7" s="360"/>
      <c r="P7" s="360"/>
      <c r="Q7" s="360"/>
      <c r="R7" s="360"/>
      <c r="S7" s="360"/>
      <c r="T7" s="359"/>
      <c r="U7" s="359"/>
    </row>
    <row r="8" spans="1:21" ht="15" customHeight="1" x14ac:dyDescent="0.2">
      <c r="A8" s="382" t="s">
        <v>73</v>
      </c>
      <c r="B8" s="6">
        <v>19.89</v>
      </c>
      <c r="C8" s="6">
        <v>20.98</v>
      </c>
      <c r="D8" s="6">
        <v>22.03</v>
      </c>
      <c r="E8" s="6">
        <v>22.03</v>
      </c>
      <c r="F8" s="6">
        <v>22.03</v>
      </c>
      <c r="G8" s="6">
        <v>22.03</v>
      </c>
      <c r="H8" s="6">
        <v>22.03</v>
      </c>
      <c r="I8" s="6">
        <v>22.03</v>
      </c>
      <c r="J8" s="6">
        <v>22.03</v>
      </c>
      <c r="K8" s="6">
        <v>20.93</v>
      </c>
      <c r="L8" s="383">
        <f>'T. 1.1. GRADO'!C9</f>
        <v>15.7</v>
      </c>
      <c r="M8" s="359"/>
      <c r="N8" s="359"/>
      <c r="O8" s="360"/>
      <c r="P8" s="360"/>
      <c r="Q8" s="360"/>
      <c r="R8" s="360"/>
      <c r="S8" s="360"/>
      <c r="T8" s="359"/>
      <c r="U8" s="359"/>
    </row>
    <row r="9" spans="1:21" s="154" customFormat="1" ht="15" customHeight="1" x14ac:dyDescent="0.2">
      <c r="A9" s="379" t="s">
        <v>74</v>
      </c>
      <c r="B9" s="152">
        <v>18.82</v>
      </c>
      <c r="C9" s="152">
        <v>19.38</v>
      </c>
      <c r="D9" s="152">
        <v>20.079999999999998</v>
      </c>
      <c r="E9" s="152">
        <v>22.03</v>
      </c>
      <c r="F9" s="152">
        <v>23.13</v>
      </c>
      <c r="G9" s="152">
        <v>23.13</v>
      </c>
      <c r="H9" s="152">
        <v>23.13</v>
      </c>
      <c r="I9" s="152">
        <v>23.13</v>
      </c>
      <c r="J9" s="152">
        <v>23.13</v>
      </c>
      <c r="K9" s="152">
        <v>20.82</v>
      </c>
      <c r="L9" s="381">
        <f>'T. 1.1. GRADO'!C10</f>
        <v>20.82</v>
      </c>
      <c r="M9" s="325"/>
      <c r="N9" s="325"/>
      <c r="O9" s="370"/>
      <c r="P9" s="370"/>
      <c r="Q9" s="370"/>
      <c r="R9" s="370"/>
      <c r="S9" s="370"/>
      <c r="T9" s="325"/>
      <c r="U9" s="325"/>
    </row>
    <row r="10" spans="1:21" s="154" customFormat="1" ht="15" customHeight="1" x14ac:dyDescent="0.2">
      <c r="A10" s="379" t="s">
        <v>65</v>
      </c>
      <c r="B10" s="81">
        <v>12.78</v>
      </c>
      <c r="C10" s="81">
        <v>12.97</v>
      </c>
      <c r="D10" s="81">
        <v>13.44</v>
      </c>
      <c r="E10" s="81">
        <v>18.95</v>
      </c>
      <c r="F10" s="81">
        <v>18.95</v>
      </c>
      <c r="G10" s="81">
        <v>18.95</v>
      </c>
      <c r="H10" s="81">
        <v>18.95</v>
      </c>
      <c r="I10" s="81">
        <v>18.95</v>
      </c>
      <c r="J10" s="81">
        <v>17.43</v>
      </c>
      <c r="K10" s="81">
        <v>15.69</v>
      </c>
      <c r="L10" s="384">
        <f>'T. 1.1. GRADO'!C11</f>
        <v>14.59</v>
      </c>
      <c r="M10" s="326"/>
      <c r="N10" s="326"/>
      <c r="O10" s="362"/>
      <c r="P10" s="362"/>
      <c r="Q10" s="362"/>
      <c r="R10" s="362"/>
      <c r="S10" s="362"/>
      <c r="T10" s="326"/>
      <c r="U10" s="326"/>
    </row>
    <row r="11" spans="1:21" s="154" customFormat="1" ht="15" customHeight="1" x14ac:dyDescent="0.2">
      <c r="A11" s="382" t="s">
        <v>66</v>
      </c>
      <c r="B11" s="153">
        <v>14.8</v>
      </c>
      <c r="C11" s="153">
        <v>15.02</v>
      </c>
      <c r="D11" s="153">
        <v>15.56</v>
      </c>
      <c r="E11" s="153">
        <v>16.12</v>
      </c>
      <c r="F11" s="153">
        <v>16.649999999999999</v>
      </c>
      <c r="G11" s="153">
        <v>16.649999999999999</v>
      </c>
      <c r="H11" s="153">
        <v>16.649999999999999</v>
      </c>
      <c r="I11" s="153">
        <v>16.649999999999999</v>
      </c>
      <c r="J11" s="153">
        <v>16.07</v>
      </c>
      <c r="K11" s="153">
        <v>16.07</v>
      </c>
      <c r="L11" s="383">
        <f>'T. 1.1. GRADO'!C12</f>
        <v>16.07</v>
      </c>
      <c r="M11" s="325"/>
      <c r="N11" s="325"/>
      <c r="O11" s="370"/>
      <c r="P11" s="370"/>
      <c r="Q11" s="370"/>
      <c r="R11" s="370"/>
      <c r="S11" s="370"/>
      <c r="T11" s="325"/>
      <c r="U11" s="325"/>
    </row>
    <row r="12" spans="1:21" s="154" customFormat="1" ht="15" customHeight="1" x14ac:dyDescent="0.2">
      <c r="A12" s="379" t="s">
        <v>67</v>
      </c>
      <c r="B12" s="81">
        <v>14.62</v>
      </c>
      <c r="C12" s="81">
        <v>14.84</v>
      </c>
      <c r="D12" s="81">
        <v>15.4</v>
      </c>
      <c r="E12" s="81">
        <v>18.53</v>
      </c>
      <c r="F12" s="81">
        <v>18.79</v>
      </c>
      <c r="G12" s="81">
        <v>18.87</v>
      </c>
      <c r="H12" s="81">
        <v>18.87</v>
      </c>
      <c r="I12" s="81">
        <v>18.87</v>
      </c>
      <c r="J12" s="81">
        <v>18.87</v>
      </c>
      <c r="K12" s="81">
        <v>18.87</v>
      </c>
      <c r="L12" s="384">
        <f>'T. 1.1. GRADO'!C13</f>
        <v>18.87</v>
      </c>
      <c r="M12" s="326"/>
      <c r="N12" s="326"/>
      <c r="O12" s="362"/>
      <c r="P12" s="362"/>
      <c r="Q12" s="362"/>
      <c r="R12" s="362"/>
      <c r="S12" s="362"/>
      <c r="T12" s="326"/>
      <c r="U12" s="326"/>
    </row>
    <row r="13" spans="1:21" s="154" customFormat="1" ht="15" customHeight="1" x14ac:dyDescent="0.2">
      <c r="A13" s="379" t="s">
        <v>68</v>
      </c>
      <c r="B13" s="152">
        <v>21.51</v>
      </c>
      <c r="C13" s="152">
        <v>21.85</v>
      </c>
      <c r="D13" s="152">
        <v>22.9</v>
      </c>
      <c r="E13" s="152">
        <v>29.54</v>
      </c>
      <c r="F13" s="152">
        <v>29.95</v>
      </c>
      <c r="G13" s="152">
        <v>30.25</v>
      </c>
      <c r="H13" s="152">
        <v>30.25</v>
      </c>
      <c r="I13" s="152">
        <v>30.25</v>
      </c>
      <c r="J13" s="152">
        <v>30.25</v>
      </c>
      <c r="K13" s="152">
        <v>28.74</v>
      </c>
      <c r="L13" s="384">
        <f>'T. 1.1. GRADO'!C14</f>
        <v>22.93</v>
      </c>
      <c r="M13" s="326"/>
      <c r="N13" s="326"/>
      <c r="O13" s="362"/>
      <c r="P13" s="362"/>
      <c r="Q13" s="362"/>
      <c r="R13" s="362"/>
      <c r="S13" s="362"/>
      <c r="T13" s="326"/>
      <c r="U13" s="326"/>
    </row>
    <row r="14" spans="1:21" s="154" customFormat="1" ht="15" customHeight="1" x14ac:dyDescent="0.2">
      <c r="A14" s="382" t="s">
        <v>160</v>
      </c>
      <c r="B14" s="80">
        <v>21.5</v>
      </c>
      <c r="C14" s="80">
        <v>22.04</v>
      </c>
      <c r="D14" s="80">
        <v>23.72</v>
      </c>
      <c r="E14" s="80">
        <v>39.53</v>
      </c>
      <c r="F14" s="80">
        <v>39.53</v>
      </c>
      <c r="G14" s="80">
        <v>39.53</v>
      </c>
      <c r="H14" s="80">
        <v>39.53</v>
      </c>
      <c r="I14" s="80">
        <v>39.53</v>
      </c>
      <c r="J14" s="80">
        <v>39.53</v>
      </c>
      <c r="K14" s="80">
        <v>39.53</v>
      </c>
      <c r="L14" s="385">
        <f>'T. 1.1. GRADO'!C15</f>
        <v>39.53</v>
      </c>
      <c r="M14" s="326"/>
      <c r="N14" s="326"/>
      <c r="O14" s="362"/>
      <c r="P14" s="362"/>
      <c r="Q14" s="370"/>
      <c r="R14" s="370"/>
      <c r="S14" s="370"/>
      <c r="T14" s="326"/>
      <c r="U14" s="326"/>
    </row>
    <row r="15" spans="1:21" s="154" customFormat="1" ht="15" customHeight="1" x14ac:dyDescent="0.2">
      <c r="A15" s="379" t="s">
        <v>107</v>
      </c>
      <c r="B15" s="81">
        <v>16.53</v>
      </c>
      <c r="C15" s="81">
        <v>17.190000000000001</v>
      </c>
      <c r="D15" s="81">
        <v>18.48</v>
      </c>
      <c r="E15" s="81">
        <v>24.64</v>
      </c>
      <c r="F15" s="81">
        <v>24.89</v>
      </c>
      <c r="G15" s="81">
        <v>24.89</v>
      </c>
      <c r="H15" s="81">
        <v>24.89</v>
      </c>
      <c r="I15" s="81">
        <v>24.89</v>
      </c>
      <c r="J15" s="81">
        <v>23.15</v>
      </c>
      <c r="K15" s="81">
        <v>21.16</v>
      </c>
      <c r="L15" s="384">
        <f>'T. 1.1. GRADO'!C16</f>
        <v>21.16</v>
      </c>
      <c r="M15" s="326"/>
      <c r="N15" s="326"/>
      <c r="O15" s="362"/>
      <c r="P15" s="362"/>
      <c r="Q15" s="370"/>
      <c r="R15" s="370"/>
      <c r="S15" s="370"/>
      <c r="T15" s="326"/>
      <c r="U15" s="326"/>
    </row>
    <row r="16" spans="1:21" s="154" customFormat="1" ht="15" customHeight="1" x14ac:dyDescent="0.2">
      <c r="A16" s="379" t="s">
        <v>70</v>
      </c>
      <c r="B16" s="79" t="s">
        <v>81</v>
      </c>
      <c r="C16" s="81">
        <v>17.12</v>
      </c>
      <c r="D16" s="81">
        <v>17.739999999999998</v>
      </c>
      <c r="E16" s="81">
        <v>18.079999999999998</v>
      </c>
      <c r="F16" s="81">
        <v>18.510000000000002</v>
      </c>
      <c r="G16" s="81">
        <v>18.510000000000002</v>
      </c>
      <c r="H16" s="81">
        <v>18.510000000000002</v>
      </c>
      <c r="I16" s="81">
        <v>18.510000000000002</v>
      </c>
      <c r="J16" s="81">
        <v>18.510000000000002</v>
      </c>
      <c r="K16" s="81">
        <v>18.510000000000002</v>
      </c>
      <c r="L16" s="384">
        <f>'T. 1.1. GRADO'!C17</f>
        <v>18.510000000000002</v>
      </c>
      <c r="M16" s="326"/>
      <c r="N16" s="326"/>
      <c r="O16" s="362"/>
      <c r="P16" s="362"/>
      <c r="Q16" s="370"/>
      <c r="R16" s="370"/>
      <c r="S16" s="370"/>
      <c r="T16" s="326"/>
      <c r="U16" s="326"/>
    </row>
    <row r="17" spans="1:22" s="154" customFormat="1" ht="15" customHeight="1" x14ac:dyDescent="0.2">
      <c r="A17" s="382" t="s">
        <v>71</v>
      </c>
      <c r="B17" s="80">
        <v>13.25</v>
      </c>
      <c r="C17" s="80">
        <v>13.45</v>
      </c>
      <c r="D17" s="80">
        <v>13.93</v>
      </c>
      <c r="E17" s="80">
        <v>13.93</v>
      </c>
      <c r="F17" s="80">
        <v>13.93</v>
      </c>
      <c r="G17" s="80">
        <v>13.93</v>
      </c>
      <c r="H17" s="80">
        <v>13.93</v>
      </c>
      <c r="I17" s="80">
        <v>13.93</v>
      </c>
      <c r="J17" s="80">
        <v>13.93</v>
      </c>
      <c r="K17" s="80">
        <v>13.93</v>
      </c>
      <c r="L17" s="385">
        <f>'T. 1.1. GRADO'!C18</f>
        <v>13.93</v>
      </c>
      <c r="M17" s="326"/>
      <c r="N17" s="326"/>
      <c r="O17" s="362"/>
      <c r="P17" s="362"/>
      <c r="Q17" s="362"/>
      <c r="R17" s="362"/>
      <c r="S17" s="362"/>
      <c r="T17" s="326"/>
      <c r="U17" s="326"/>
    </row>
    <row r="18" spans="1:22" s="154" customFormat="1" ht="15" customHeight="1" x14ac:dyDescent="0.2">
      <c r="A18" s="379" t="s">
        <v>75</v>
      </c>
      <c r="B18" s="81">
        <v>20.09</v>
      </c>
      <c r="C18" s="81">
        <v>20.89</v>
      </c>
      <c r="D18" s="81">
        <v>21.94</v>
      </c>
      <c r="E18" s="81">
        <v>27.14</v>
      </c>
      <c r="F18" s="81">
        <v>33</v>
      </c>
      <c r="G18" s="81">
        <v>33</v>
      </c>
      <c r="H18" s="81">
        <v>29.7</v>
      </c>
      <c r="I18" s="81">
        <v>28.22</v>
      </c>
      <c r="J18" s="81">
        <v>26.81</v>
      </c>
      <c r="K18" s="81">
        <v>26.14</v>
      </c>
      <c r="L18" s="384">
        <f>'T. 1.1. GRADO'!C19</f>
        <v>26.14</v>
      </c>
      <c r="M18" s="326"/>
      <c r="N18" s="326"/>
      <c r="O18" s="326"/>
      <c r="P18" s="326"/>
      <c r="Q18" s="326"/>
      <c r="R18" s="326"/>
      <c r="S18" s="326"/>
      <c r="T18" s="326"/>
      <c r="U18" s="326"/>
    </row>
    <row r="19" spans="1:22" s="154" customFormat="1" ht="15" customHeight="1" x14ac:dyDescent="0.2">
      <c r="A19" s="379" t="s">
        <v>76</v>
      </c>
      <c r="B19" s="81">
        <v>14.75</v>
      </c>
      <c r="C19" s="81">
        <v>14</v>
      </c>
      <c r="D19" s="81">
        <v>14.7</v>
      </c>
      <c r="E19" s="81">
        <v>16.43</v>
      </c>
      <c r="F19" s="81">
        <v>16.78</v>
      </c>
      <c r="G19" s="81">
        <v>16.78</v>
      </c>
      <c r="H19" s="81">
        <v>16.78</v>
      </c>
      <c r="I19" s="81">
        <v>16.78</v>
      </c>
      <c r="J19" s="81">
        <v>16.78</v>
      </c>
      <c r="K19" s="81">
        <v>16.78</v>
      </c>
      <c r="L19" s="384">
        <f>'T. 1.1. GRADO'!C20</f>
        <v>16.78</v>
      </c>
      <c r="M19" s="326"/>
      <c r="N19" s="326"/>
      <c r="O19" s="326"/>
      <c r="P19" s="326"/>
      <c r="Q19" s="326"/>
      <c r="R19" s="326"/>
      <c r="S19" s="326"/>
      <c r="T19" s="326"/>
      <c r="U19" s="326"/>
    </row>
    <row r="20" spans="1:22" ht="15" customHeight="1" x14ac:dyDescent="0.2">
      <c r="A20" s="386" t="s">
        <v>77</v>
      </c>
      <c r="B20" s="60">
        <v>14.1</v>
      </c>
      <c r="C20" s="7">
        <v>20.56</v>
      </c>
      <c r="D20" s="7">
        <v>21.38</v>
      </c>
      <c r="E20" s="7">
        <v>22.24</v>
      </c>
      <c r="F20" s="7">
        <v>22.53</v>
      </c>
      <c r="G20" s="7">
        <v>22.53</v>
      </c>
      <c r="H20" s="7">
        <v>22.53</v>
      </c>
      <c r="I20" s="7">
        <v>22.53</v>
      </c>
      <c r="J20" s="7">
        <v>23.05</v>
      </c>
      <c r="K20" s="7">
        <v>23.05</v>
      </c>
      <c r="L20" s="387">
        <f>'T. 1.1. GRADO'!C21</f>
        <v>23.05</v>
      </c>
      <c r="M20" s="358"/>
      <c r="N20" s="358"/>
      <c r="O20" s="358"/>
      <c r="P20" s="358"/>
      <c r="Q20" s="358"/>
      <c r="R20" s="358"/>
      <c r="S20" s="358"/>
      <c r="T20" s="358"/>
      <c r="U20" s="358"/>
    </row>
    <row r="21" spans="1:22" ht="15" customHeight="1" x14ac:dyDescent="0.2">
      <c r="A21" s="379" t="s">
        <v>72</v>
      </c>
      <c r="B21" s="82" t="s">
        <v>81</v>
      </c>
      <c r="C21" s="9">
        <v>18.260000000000002</v>
      </c>
      <c r="D21" s="9">
        <v>18.920000000000002</v>
      </c>
      <c r="E21" s="9">
        <v>19.3</v>
      </c>
      <c r="F21" s="9">
        <v>19.760000000000002</v>
      </c>
      <c r="G21" s="9">
        <v>19.84</v>
      </c>
      <c r="H21" s="9">
        <v>19.84</v>
      </c>
      <c r="I21" s="9">
        <v>19.84</v>
      </c>
      <c r="J21" s="9">
        <v>19.84</v>
      </c>
      <c r="K21" s="9">
        <v>19.84</v>
      </c>
      <c r="L21" s="384">
        <f>'T. 1.1. GRADO'!C22</f>
        <v>19.84</v>
      </c>
      <c r="M21" s="358"/>
      <c r="N21" s="358"/>
      <c r="O21" s="358"/>
      <c r="P21" s="358"/>
      <c r="Q21" s="358"/>
      <c r="R21" s="358"/>
      <c r="S21" s="358"/>
      <c r="T21" s="358"/>
      <c r="U21" s="358"/>
    </row>
    <row r="22" spans="1:22" s="154" customFormat="1" ht="15" customHeight="1" x14ac:dyDescent="0.2">
      <c r="A22" s="379" t="s">
        <v>78</v>
      </c>
      <c r="B22" s="81">
        <v>16.510000000000002</v>
      </c>
      <c r="C22" s="81">
        <v>21.89</v>
      </c>
      <c r="D22" s="81">
        <v>22.68</v>
      </c>
      <c r="E22" s="81">
        <v>23.16</v>
      </c>
      <c r="F22" s="81">
        <v>23.51</v>
      </c>
      <c r="G22" s="81">
        <v>23.51</v>
      </c>
      <c r="H22" s="81">
        <v>23.51</v>
      </c>
      <c r="I22" s="81">
        <v>23.51</v>
      </c>
      <c r="J22" s="81">
        <v>23.51</v>
      </c>
      <c r="K22" s="81">
        <v>23.51</v>
      </c>
      <c r="L22" s="384">
        <f>'T. 1.1. GRADO'!C23</f>
        <v>23.51</v>
      </c>
      <c r="M22" s="326"/>
      <c r="N22" s="326"/>
      <c r="O22" s="326"/>
      <c r="P22" s="326"/>
      <c r="Q22" s="326"/>
      <c r="R22" s="326"/>
      <c r="S22" s="326"/>
      <c r="T22" s="326"/>
      <c r="U22" s="326"/>
    </row>
    <row r="23" spans="1:22" ht="15" customHeight="1" x14ac:dyDescent="0.2">
      <c r="A23" s="388" t="s">
        <v>79</v>
      </c>
      <c r="B23" s="55">
        <v>16.63</v>
      </c>
      <c r="C23" s="55">
        <v>17.3</v>
      </c>
      <c r="D23" s="55">
        <v>18.100000000000001</v>
      </c>
      <c r="E23" s="55">
        <v>21.79</v>
      </c>
      <c r="F23" s="55">
        <v>22.16</v>
      </c>
      <c r="G23" s="55">
        <v>22.16</v>
      </c>
      <c r="H23" s="55">
        <v>22.16</v>
      </c>
      <c r="I23" s="55">
        <v>21.6</v>
      </c>
      <c r="J23" s="55">
        <v>21.6</v>
      </c>
      <c r="K23" s="55">
        <v>21.6</v>
      </c>
      <c r="L23" s="389">
        <v>21.6</v>
      </c>
      <c r="M23" s="363"/>
      <c r="N23" s="358"/>
      <c r="O23" s="358"/>
      <c r="P23" s="358"/>
      <c r="Q23" s="358"/>
      <c r="R23" s="358"/>
      <c r="S23" s="358"/>
      <c r="T23" s="335"/>
      <c r="U23" s="335"/>
    </row>
    <row r="24" spans="1:22" s="283" customFormat="1" ht="15" customHeight="1" thickBot="1" x14ac:dyDescent="0.25">
      <c r="A24" s="390" t="s">
        <v>126</v>
      </c>
      <c r="B24" s="391">
        <f t="shared" ref="B24:K24" si="0">AVERAGE(B6:B23)</f>
        <v>16.850000000000001</v>
      </c>
      <c r="C24" s="391">
        <f t="shared" si="0"/>
        <v>17.900555555555556</v>
      </c>
      <c r="D24" s="391">
        <f t="shared" si="0"/>
        <v>18.710555555555558</v>
      </c>
      <c r="E24" s="391">
        <f t="shared" si="0"/>
        <v>21.687222222222225</v>
      </c>
      <c r="F24" s="391">
        <f t="shared" si="0"/>
        <v>22.335555555555551</v>
      </c>
      <c r="G24" s="391">
        <f t="shared" si="0"/>
        <v>22.389444444444443</v>
      </c>
      <c r="H24" s="391">
        <f t="shared" si="0"/>
        <v>22.206111111111106</v>
      </c>
      <c r="I24" s="391">
        <f t="shared" si="0"/>
        <v>22.092777777777773</v>
      </c>
      <c r="J24" s="391">
        <v>21.694444444444443</v>
      </c>
      <c r="K24" s="392">
        <f t="shared" si="0"/>
        <v>21.176666666666662</v>
      </c>
      <c r="L24" s="393">
        <f t="shared" ref="L24" si="1">AVERAGE(L6:L23)</f>
        <v>20.502222222222219</v>
      </c>
      <c r="M24" s="355"/>
      <c r="N24" s="355"/>
      <c r="O24" s="355"/>
      <c r="P24" s="355"/>
      <c r="Q24" s="355"/>
      <c r="R24" s="355"/>
      <c r="S24" s="355"/>
      <c r="T24" s="355"/>
      <c r="U24" s="355"/>
    </row>
    <row r="25" spans="1:22" s="283" customFormat="1" ht="18.75" customHeight="1" x14ac:dyDescent="0.2">
      <c r="A25" s="371"/>
      <c r="B25" s="372"/>
      <c r="C25" s="372"/>
      <c r="D25" s="372"/>
      <c r="E25" s="355"/>
      <c r="F25" s="355"/>
      <c r="G25" s="355"/>
      <c r="H25" s="355"/>
      <c r="I25" s="355"/>
      <c r="J25" s="355"/>
      <c r="K25" s="355"/>
      <c r="L25" s="355"/>
      <c r="M25" s="355"/>
      <c r="N25" s="355"/>
      <c r="O25" s="355"/>
      <c r="P25" s="355"/>
      <c r="Q25" s="355"/>
      <c r="R25" s="355"/>
      <c r="S25" s="355"/>
      <c r="T25" s="355"/>
      <c r="U25" s="355"/>
    </row>
    <row r="26" spans="1:22" s="349" customFormat="1" ht="43.5" customHeight="1" x14ac:dyDescent="0.3">
      <c r="A26" s="669" t="s">
        <v>268</v>
      </c>
      <c r="B26" s="669"/>
      <c r="C26" s="669"/>
      <c r="D26" s="669"/>
      <c r="E26" s="669"/>
      <c r="F26" s="669"/>
      <c r="G26" s="669"/>
      <c r="H26" s="669"/>
      <c r="I26" s="669"/>
      <c r="J26" s="669"/>
      <c r="K26" s="669"/>
      <c r="L26" s="346"/>
      <c r="M26" s="346"/>
      <c r="N26" s="346"/>
      <c r="O26" s="346"/>
      <c r="P26" s="346"/>
      <c r="Q26" s="346"/>
      <c r="R26" s="346"/>
      <c r="S26" s="346"/>
      <c r="T26" s="347"/>
      <c r="U26" s="348"/>
    </row>
    <row r="27" spans="1:22" s="349" customFormat="1" ht="18.75" customHeight="1" x14ac:dyDescent="0.3">
      <c r="A27" s="373"/>
      <c r="B27" s="374"/>
      <c r="C27" s="342"/>
      <c r="D27" s="342"/>
      <c r="E27" s="375"/>
      <c r="F27" s="375"/>
      <c r="G27" s="375"/>
      <c r="H27" s="375"/>
      <c r="I27" s="375"/>
      <c r="J27" s="375"/>
      <c r="K27" s="375"/>
      <c r="L27" s="375"/>
      <c r="M27" s="347"/>
      <c r="N27" s="347"/>
      <c r="O27" s="347"/>
      <c r="P27" s="347"/>
      <c r="Q27" s="347"/>
      <c r="R27" s="347"/>
      <c r="S27" s="347"/>
      <c r="T27" s="347"/>
      <c r="U27" s="348"/>
    </row>
    <row r="28" spans="1:22" ht="3" customHeight="1" thickBot="1" x14ac:dyDescent="0.25">
      <c r="A28" s="14"/>
      <c r="B28" s="15"/>
      <c r="C28" s="16"/>
      <c r="D28" s="394"/>
      <c r="E28" s="14"/>
      <c r="F28" s="395"/>
      <c r="G28" s="395"/>
      <c r="H28" s="395"/>
      <c r="I28" s="395"/>
      <c r="J28" s="395"/>
      <c r="K28" s="395"/>
      <c r="L28" s="395"/>
      <c r="M28" s="340"/>
      <c r="N28" s="350"/>
      <c r="O28" s="351"/>
      <c r="P28" s="351"/>
      <c r="Q28" s="351"/>
      <c r="R28" s="352"/>
      <c r="S28" s="352"/>
      <c r="T28" s="352"/>
      <c r="U28" s="352"/>
      <c r="V28" s="364"/>
    </row>
    <row r="29" spans="1:22" s="366" customFormat="1" ht="15" customHeight="1" x14ac:dyDescent="0.2">
      <c r="A29" s="670" t="s">
        <v>0</v>
      </c>
      <c r="B29" s="672"/>
      <c r="C29" s="674" t="s">
        <v>1</v>
      </c>
      <c r="D29" s="674"/>
      <c r="E29" s="396"/>
      <c r="F29" s="396"/>
      <c r="G29" s="396"/>
      <c r="H29" s="396"/>
      <c r="I29" s="376"/>
      <c r="J29" s="376"/>
      <c r="K29" s="376"/>
      <c r="L29" s="377"/>
      <c r="M29" s="355"/>
      <c r="N29" s="355"/>
      <c r="O29" s="355"/>
      <c r="P29" s="355"/>
      <c r="Q29" s="355"/>
      <c r="R29" s="355"/>
      <c r="S29" s="355"/>
      <c r="T29" s="355"/>
      <c r="U29" s="355"/>
      <c r="V29" s="365"/>
    </row>
    <row r="30" spans="1:22" s="368" customFormat="1" ht="15" customHeight="1" x14ac:dyDescent="0.2">
      <c r="A30" s="671" t="s">
        <v>0</v>
      </c>
      <c r="B30" s="673"/>
      <c r="C30" s="31" t="s">
        <v>155</v>
      </c>
      <c r="D30" s="31" t="s">
        <v>168</v>
      </c>
      <c r="E30" s="31" t="s">
        <v>184</v>
      </c>
      <c r="F30" s="31" t="s">
        <v>200</v>
      </c>
      <c r="G30" s="106" t="s">
        <v>222</v>
      </c>
      <c r="H30" s="106" t="s">
        <v>266</v>
      </c>
      <c r="I30" s="31" t="s">
        <v>304</v>
      </c>
      <c r="J30" s="31" t="s">
        <v>315</v>
      </c>
      <c r="K30" s="31" t="s">
        <v>400</v>
      </c>
      <c r="L30" s="378" t="s">
        <v>425</v>
      </c>
      <c r="M30" s="356"/>
      <c r="N30" s="356"/>
      <c r="O30" s="356"/>
      <c r="P30" s="356"/>
      <c r="Q30" s="356"/>
      <c r="R30" s="356"/>
      <c r="S30" s="356"/>
      <c r="T30" s="356"/>
      <c r="U30" s="356"/>
      <c r="V30" s="367"/>
    </row>
    <row r="31" spans="1:22" ht="15" customHeight="1" x14ac:dyDescent="0.2">
      <c r="A31" s="397" t="s">
        <v>63</v>
      </c>
      <c r="B31" s="32"/>
      <c r="C31" s="32">
        <f t="shared" ref="C31:G38" si="2">(C6-B6)/B6</f>
        <v>1.7391304347826025E-2</v>
      </c>
      <c r="D31" s="32">
        <f t="shared" si="2"/>
        <v>4.2735042735042736E-2</v>
      </c>
      <c r="E31" s="67">
        <f t="shared" si="2"/>
        <v>2.3770491803278764E-2</v>
      </c>
      <c r="F31" s="67">
        <f t="shared" si="2"/>
        <v>1.0408326661328984E-2</v>
      </c>
      <c r="G31" s="67">
        <f t="shared" si="2"/>
        <v>0</v>
      </c>
      <c r="H31" s="67">
        <f t="shared" ref="H31:H49" si="3">(H6-G6)/G6</f>
        <v>0</v>
      </c>
      <c r="I31" s="67">
        <f t="shared" ref="I31:I38" si="4">(I6-H6)/H6</f>
        <v>0</v>
      </c>
      <c r="J31" s="67">
        <v>0</v>
      </c>
      <c r="K31" s="67">
        <f>(K6-J6)/J6</f>
        <v>0</v>
      </c>
      <c r="L31" s="398">
        <f>(L6-K6)/K6</f>
        <v>0</v>
      </c>
      <c r="M31" s="358"/>
      <c r="N31" s="358"/>
      <c r="O31" s="358"/>
      <c r="P31" s="358"/>
      <c r="Q31" s="358"/>
      <c r="R31" s="358"/>
      <c r="S31" s="358"/>
      <c r="T31" s="358"/>
      <c r="U31" s="358"/>
      <c r="V31" s="364"/>
    </row>
    <row r="32" spans="1:22" ht="15" customHeight="1" x14ac:dyDescent="0.2">
      <c r="A32" s="397" t="s">
        <v>64</v>
      </c>
      <c r="B32" s="33"/>
      <c r="C32" s="32">
        <f t="shared" si="2"/>
        <v>2.0161290322580613E-2</v>
      </c>
      <c r="D32" s="32">
        <f t="shared" si="2"/>
        <v>3.601229688186211E-2</v>
      </c>
      <c r="E32" s="32">
        <f t="shared" si="2"/>
        <v>3.6032217041119176E-2</v>
      </c>
      <c r="F32" s="32">
        <f t="shared" si="2"/>
        <v>3.6006546644844477E-2</v>
      </c>
      <c r="G32" s="32">
        <f t="shared" si="2"/>
        <v>2.014218009478665E-2</v>
      </c>
      <c r="H32" s="32">
        <f t="shared" si="3"/>
        <v>0</v>
      </c>
      <c r="I32" s="32">
        <f t="shared" si="4"/>
        <v>0</v>
      </c>
      <c r="J32" s="32">
        <v>-9.4463801780874865E-2</v>
      </c>
      <c r="K32" s="32">
        <f t="shared" ref="K32:L49" si="5">(K7-J7)/J7</f>
        <v>0</v>
      </c>
      <c r="L32" s="399">
        <f t="shared" si="5"/>
        <v>0</v>
      </c>
      <c r="M32" s="359"/>
      <c r="N32" s="359"/>
      <c r="O32" s="359"/>
      <c r="P32" s="359"/>
      <c r="Q32" s="359"/>
      <c r="R32" s="359"/>
      <c r="S32" s="359"/>
      <c r="T32" s="359"/>
      <c r="U32" s="359"/>
      <c r="V32" s="364"/>
    </row>
    <row r="33" spans="1:22" ht="15" customHeight="1" x14ac:dyDescent="0.2">
      <c r="A33" s="386" t="s">
        <v>73</v>
      </c>
      <c r="B33" s="34"/>
      <c r="C33" s="35">
        <f t="shared" si="2"/>
        <v>5.4801407742584206E-2</v>
      </c>
      <c r="D33" s="35">
        <f t="shared" si="2"/>
        <v>5.0047664442326056E-2</v>
      </c>
      <c r="E33" s="35">
        <f t="shared" si="2"/>
        <v>0</v>
      </c>
      <c r="F33" s="35">
        <f t="shared" si="2"/>
        <v>0</v>
      </c>
      <c r="G33" s="35">
        <f t="shared" si="2"/>
        <v>0</v>
      </c>
      <c r="H33" s="35">
        <f t="shared" si="3"/>
        <v>0</v>
      </c>
      <c r="I33" s="35">
        <f t="shared" si="4"/>
        <v>0</v>
      </c>
      <c r="J33" s="35">
        <v>0</v>
      </c>
      <c r="K33" s="35">
        <f t="shared" si="5"/>
        <v>-4.9931911030413133E-2</v>
      </c>
      <c r="L33" s="400">
        <f t="shared" si="5"/>
        <v>-0.24988055422838035</v>
      </c>
      <c r="M33" s="359"/>
      <c r="N33" s="359"/>
      <c r="O33" s="359"/>
      <c r="P33" s="359"/>
      <c r="Q33" s="359"/>
      <c r="R33" s="359"/>
      <c r="S33" s="359"/>
      <c r="T33" s="359"/>
      <c r="U33" s="359"/>
      <c r="V33" s="364"/>
    </row>
    <row r="34" spans="1:22" ht="15" customHeight="1" x14ac:dyDescent="0.2">
      <c r="A34" s="397" t="s">
        <v>74</v>
      </c>
      <c r="B34" s="33"/>
      <c r="C34" s="32">
        <f t="shared" si="2"/>
        <v>2.9755579171094511E-2</v>
      </c>
      <c r="D34" s="32">
        <f t="shared" si="2"/>
        <v>3.6119711042311625E-2</v>
      </c>
      <c r="E34" s="32">
        <f t="shared" si="2"/>
        <v>9.7111553784860707E-2</v>
      </c>
      <c r="F34" s="32">
        <f t="shared" si="2"/>
        <v>4.9931911030412973E-2</v>
      </c>
      <c r="G34" s="32">
        <f t="shared" si="2"/>
        <v>0</v>
      </c>
      <c r="H34" s="32">
        <f t="shared" si="3"/>
        <v>0</v>
      </c>
      <c r="I34" s="32">
        <f t="shared" si="4"/>
        <v>0</v>
      </c>
      <c r="J34" s="32">
        <v>0</v>
      </c>
      <c r="K34" s="32">
        <f t="shared" si="5"/>
        <v>-9.9870298313878031E-2</v>
      </c>
      <c r="L34" s="399">
        <f t="shared" si="5"/>
        <v>0</v>
      </c>
      <c r="M34" s="359"/>
      <c r="N34" s="359"/>
      <c r="O34" s="359"/>
      <c r="P34" s="359"/>
      <c r="Q34" s="359"/>
      <c r="R34" s="360"/>
      <c r="S34" s="359"/>
      <c r="T34" s="359"/>
      <c r="U34" s="359"/>
      <c r="V34" s="364"/>
    </row>
    <row r="35" spans="1:22" ht="15" customHeight="1" x14ac:dyDescent="0.2">
      <c r="A35" s="397" t="s">
        <v>65</v>
      </c>
      <c r="B35" s="32"/>
      <c r="C35" s="32">
        <f t="shared" si="2"/>
        <v>1.486697965571215E-2</v>
      </c>
      <c r="D35" s="32">
        <f t="shared" si="2"/>
        <v>3.6237471087124044E-2</v>
      </c>
      <c r="E35" s="32">
        <f t="shared" si="2"/>
        <v>0.40997023809523808</v>
      </c>
      <c r="F35" s="32">
        <f t="shared" si="2"/>
        <v>0</v>
      </c>
      <c r="G35" s="32">
        <f t="shared" si="2"/>
        <v>0</v>
      </c>
      <c r="H35" s="32">
        <f t="shared" si="3"/>
        <v>0</v>
      </c>
      <c r="I35" s="32">
        <f t="shared" si="4"/>
        <v>0</v>
      </c>
      <c r="J35" s="32">
        <v>-8.0211081794195227E-2</v>
      </c>
      <c r="K35" s="32">
        <f t="shared" si="5"/>
        <v>-9.9827882960413089E-2</v>
      </c>
      <c r="L35" s="399">
        <f t="shared" si="5"/>
        <v>-7.010834926704905E-2</v>
      </c>
      <c r="M35" s="358"/>
      <c r="N35" s="358"/>
      <c r="O35" s="358"/>
      <c r="P35" s="358"/>
      <c r="Q35" s="358"/>
      <c r="R35" s="358"/>
      <c r="S35" s="358"/>
      <c r="T35" s="358"/>
      <c r="U35" s="358"/>
      <c r="V35" s="364"/>
    </row>
    <row r="36" spans="1:22" ht="15" customHeight="1" x14ac:dyDescent="0.2">
      <c r="A36" s="401" t="s">
        <v>66</v>
      </c>
      <c r="B36" s="34"/>
      <c r="C36" s="35">
        <f t="shared" si="2"/>
        <v>1.4864864864864788E-2</v>
      </c>
      <c r="D36" s="35">
        <f t="shared" si="2"/>
        <v>3.5952063914780355E-2</v>
      </c>
      <c r="E36" s="35">
        <f t="shared" si="2"/>
        <v>3.5989717223650415E-2</v>
      </c>
      <c r="F36" s="35">
        <f t="shared" si="2"/>
        <v>3.2878411910669821E-2</v>
      </c>
      <c r="G36" s="35">
        <f t="shared" si="2"/>
        <v>0</v>
      </c>
      <c r="H36" s="35">
        <f t="shared" si="3"/>
        <v>0</v>
      </c>
      <c r="I36" s="35">
        <f t="shared" si="4"/>
        <v>0</v>
      </c>
      <c r="J36" s="35">
        <v>-3.4834834834834738E-2</v>
      </c>
      <c r="K36" s="35">
        <f t="shared" si="5"/>
        <v>0</v>
      </c>
      <c r="L36" s="400">
        <f t="shared" si="5"/>
        <v>0</v>
      </c>
      <c r="M36" s="359"/>
      <c r="N36" s="359"/>
      <c r="O36" s="359"/>
      <c r="P36" s="359"/>
      <c r="Q36" s="359"/>
      <c r="R36" s="359"/>
      <c r="S36" s="359"/>
      <c r="T36" s="359"/>
      <c r="U36" s="359"/>
      <c r="V36" s="364"/>
    </row>
    <row r="37" spans="1:22" ht="15" customHeight="1" x14ac:dyDescent="0.2">
      <c r="A37" s="397" t="s">
        <v>67</v>
      </c>
      <c r="B37" s="33"/>
      <c r="C37" s="32">
        <f t="shared" si="2"/>
        <v>1.5047879616963109E-2</v>
      </c>
      <c r="D37" s="32">
        <f t="shared" si="2"/>
        <v>3.7735849056603807E-2</v>
      </c>
      <c r="E37" s="32">
        <f t="shared" si="2"/>
        <v>0.20324675324675329</v>
      </c>
      <c r="F37" s="32">
        <f t="shared" si="2"/>
        <v>1.403130059363184E-2</v>
      </c>
      <c r="G37" s="32">
        <f t="shared" si="2"/>
        <v>4.2575838211815781E-3</v>
      </c>
      <c r="H37" s="32">
        <f t="shared" si="3"/>
        <v>0</v>
      </c>
      <c r="I37" s="32">
        <f t="shared" si="4"/>
        <v>0</v>
      </c>
      <c r="J37" s="32">
        <v>0</v>
      </c>
      <c r="K37" s="32">
        <f t="shared" si="5"/>
        <v>0</v>
      </c>
      <c r="L37" s="399">
        <f t="shared" si="5"/>
        <v>0</v>
      </c>
      <c r="M37" s="358"/>
      <c r="N37" s="358"/>
      <c r="O37" s="358"/>
      <c r="P37" s="358"/>
      <c r="Q37" s="358"/>
      <c r="R37" s="358"/>
      <c r="S37" s="358"/>
      <c r="T37" s="358"/>
      <c r="U37" s="358"/>
      <c r="V37" s="364"/>
    </row>
    <row r="38" spans="1:22" ht="15" customHeight="1" x14ac:dyDescent="0.2">
      <c r="A38" s="379" t="s">
        <v>68</v>
      </c>
      <c r="B38" s="33"/>
      <c r="C38" s="116" t="s">
        <v>162</v>
      </c>
      <c r="D38" s="32">
        <f t="shared" si="2"/>
        <v>4.8054919908466685E-2</v>
      </c>
      <c r="E38" s="32">
        <f t="shared" si="2"/>
        <v>0.28995633187772929</v>
      </c>
      <c r="F38" s="32">
        <f t="shared" si="2"/>
        <v>1.3879485443466491E-2</v>
      </c>
      <c r="G38" s="32">
        <f t="shared" si="2"/>
        <v>1.0016694490818054E-2</v>
      </c>
      <c r="H38" s="32">
        <f t="shared" si="3"/>
        <v>0</v>
      </c>
      <c r="I38" s="32">
        <f t="shared" si="4"/>
        <v>0</v>
      </c>
      <c r="J38" s="32">
        <v>0</v>
      </c>
      <c r="K38" s="32">
        <f t="shared" si="5"/>
        <v>-4.9917355371900875E-2</v>
      </c>
      <c r="L38" s="399">
        <f t="shared" si="5"/>
        <v>-0.20215727209464157</v>
      </c>
      <c r="M38" s="358"/>
      <c r="N38" s="358"/>
      <c r="O38" s="358"/>
      <c r="P38" s="358"/>
      <c r="Q38" s="358"/>
      <c r="R38" s="358"/>
      <c r="S38" s="358"/>
      <c r="T38" s="358"/>
      <c r="U38" s="358"/>
      <c r="V38" s="364"/>
    </row>
    <row r="39" spans="1:22" ht="15" customHeight="1" x14ac:dyDescent="0.2">
      <c r="A39" s="382" t="s">
        <v>160</v>
      </c>
      <c r="B39" s="35"/>
      <c r="C39" s="35">
        <f t="shared" ref="C39:D48" si="6">(C14-B14)/B14</f>
        <v>2.5116279069767402E-2</v>
      </c>
      <c r="D39" s="35">
        <f t="shared" si="6"/>
        <v>7.6225045372050812E-2</v>
      </c>
      <c r="E39" s="35">
        <f t="shared" ref="E39:F48" si="7">(E14-D14)/D14</f>
        <v>0.66652613827993268</v>
      </c>
      <c r="F39" s="35">
        <f t="shared" si="7"/>
        <v>0</v>
      </c>
      <c r="G39" s="35">
        <f t="shared" ref="G39:G47" si="8">(G14-F14)/F14</f>
        <v>0</v>
      </c>
      <c r="H39" s="35">
        <f t="shared" si="3"/>
        <v>0</v>
      </c>
      <c r="I39" s="123">
        <v>0</v>
      </c>
      <c r="J39" s="123">
        <v>0</v>
      </c>
      <c r="K39" s="123">
        <f t="shared" si="5"/>
        <v>0</v>
      </c>
      <c r="L39" s="402">
        <f t="shared" si="5"/>
        <v>0</v>
      </c>
      <c r="M39" s="358"/>
      <c r="N39" s="358"/>
      <c r="O39" s="358"/>
      <c r="P39" s="358"/>
      <c r="Q39" s="358"/>
      <c r="R39" s="358"/>
      <c r="S39" s="358"/>
      <c r="T39" s="358"/>
      <c r="U39" s="358"/>
      <c r="V39" s="364"/>
    </row>
    <row r="40" spans="1:22" ht="15" customHeight="1" x14ac:dyDescent="0.2">
      <c r="A40" s="397" t="s">
        <v>107</v>
      </c>
      <c r="B40" s="32"/>
      <c r="C40" s="32">
        <f t="shared" si="6"/>
        <v>3.9927404718693292E-2</v>
      </c>
      <c r="D40" s="32">
        <f t="shared" si="6"/>
        <v>7.5043630017451957E-2</v>
      </c>
      <c r="E40" s="32">
        <f t="shared" si="7"/>
        <v>0.33333333333333331</v>
      </c>
      <c r="F40" s="32">
        <f t="shared" si="7"/>
        <v>1.0146103896103896E-2</v>
      </c>
      <c r="G40" s="32">
        <f t="shared" si="8"/>
        <v>0</v>
      </c>
      <c r="H40" s="32">
        <f t="shared" si="3"/>
        <v>0</v>
      </c>
      <c r="I40" s="32">
        <f t="shared" ref="I40:I49" si="9">(I15-H15)/H15</f>
        <v>0</v>
      </c>
      <c r="J40" s="32">
        <v>-6.9907593411008509E-2</v>
      </c>
      <c r="K40" s="32">
        <f t="shared" si="5"/>
        <v>-8.5961123110151125E-2</v>
      </c>
      <c r="L40" s="399">
        <f t="shared" si="5"/>
        <v>0</v>
      </c>
      <c r="M40" s="358"/>
      <c r="N40" s="358"/>
      <c r="O40" s="358"/>
      <c r="P40" s="358"/>
      <c r="Q40" s="358"/>
      <c r="R40" s="358"/>
      <c r="S40" s="358"/>
      <c r="T40" s="358"/>
      <c r="U40" s="358"/>
      <c r="V40" s="364"/>
    </row>
    <row r="41" spans="1:22" ht="15" customHeight="1" x14ac:dyDescent="0.2">
      <c r="A41" s="397" t="s">
        <v>70</v>
      </c>
      <c r="B41" s="33"/>
      <c r="C41" s="116" t="s">
        <v>81</v>
      </c>
      <c r="D41" s="32">
        <f t="shared" si="6"/>
        <v>3.6214953271027889E-2</v>
      </c>
      <c r="E41" s="32">
        <f t="shared" si="7"/>
        <v>1.9165727170236745E-2</v>
      </c>
      <c r="F41" s="32">
        <f t="shared" si="7"/>
        <v>2.3783185840708147E-2</v>
      </c>
      <c r="G41" s="32">
        <f>(G16-F16)/F16</f>
        <v>0</v>
      </c>
      <c r="H41" s="32">
        <f t="shared" si="3"/>
        <v>0</v>
      </c>
      <c r="I41" s="32">
        <f t="shared" si="9"/>
        <v>0</v>
      </c>
      <c r="J41" s="32">
        <v>0</v>
      </c>
      <c r="K41" s="32">
        <f t="shared" si="5"/>
        <v>0</v>
      </c>
      <c r="L41" s="399">
        <f t="shared" si="5"/>
        <v>0</v>
      </c>
      <c r="M41" s="358"/>
      <c r="N41" s="358"/>
      <c r="O41" s="358"/>
      <c r="P41" s="358"/>
      <c r="Q41" s="358"/>
      <c r="R41" s="358"/>
      <c r="S41" s="358"/>
      <c r="T41" s="358"/>
      <c r="U41" s="358"/>
      <c r="V41" s="364"/>
    </row>
    <row r="42" spans="1:22" ht="15" customHeight="1" x14ac:dyDescent="0.2">
      <c r="A42" s="401" t="s">
        <v>71</v>
      </c>
      <c r="B42" s="35"/>
      <c r="C42" s="35">
        <f t="shared" si="6"/>
        <v>1.5094339622641456E-2</v>
      </c>
      <c r="D42" s="35">
        <f t="shared" si="6"/>
        <v>3.5687732342007471E-2</v>
      </c>
      <c r="E42" s="35">
        <f t="shared" si="7"/>
        <v>0</v>
      </c>
      <c r="F42" s="35">
        <f t="shared" si="7"/>
        <v>0</v>
      </c>
      <c r="G42" s="35">
        <f t="shared" si="8"/>
        <v>0</v>
      </c>
      <c r="H42" s="35">
        <f t="shared" si="3"/>
        <v>0</v>
      </c>
      <c r="I42" s="35">
        <f t="shared" si="9"/>
        <v>0</v>
      </c>
      <c r="J42" s="35">
        <v>0</v>
      </c>
      <c r="K42" s="35">
        <f t="shared" si="5"/>
        <v>0</v>
      </c>
      <c r="L42" s="400">
        <f t="shared" si="5"/>
        <v>0</v>
      </c>
      <c r="M42" s="358"/>
      <c r="N42" s="358"/>
      <c r="O42" s="358"/>
      <c r="P42" s="358"/>
      <c r="Q42" s="358"/>
      <c r="R42" s="358"/>
      <c r="S42" s="358"/>
      <c r="T42" s="358"/>
      <c r="U42" s="358"/>
      <c r="V42" s="364"/>
    </row>
    <row r="43" spans="1:22" ht="15" customHeight="1" x14ac:dyDescent="0.2">
      <c r="A43" s="397" t="s">
        <v>75</v>
      </c>
      <c r="B43" s="33"/>
      <c r="C43" s="32">
        <f t="shared" si="6"/>
        <v>3.9820806371329058E-2</v>
      </c>
      <c r="D43" s="32">
        <f t="shared" si="6"/>
        <v>5.0263283867879399E-2</v>
      </c>
      <c r="E43" s="32">
        <f t="shared" si="7"/>
        <v>0.2370100273473108</v>
      </c>
      <c r="F43" s="32">
        <f t="shared" si="7"/>
        <v>0.21591746499631537</v>
      </c>
      <c r="G43" s="32">
        <f>(G18-F18)/F18</f>
        <v>0</v>
      </c>
      <c r="H43" s="32">
        <f t="shared" si="3"/>
        <v>-0.10000000000000002</v>
      </c>
      <c r="I43" s="32">
        <f t="shared" si="9"/>
        <v>-4.9831649831649845E-2</v>
      </c>
      <c r="J43" s="32">
        <v>-4.9964564138908582E-2</v>
      </c>
      <c r="K43" s="32">
        <f t="shared" si="5"/>
        <v>-2.4990675121223355E-2</v>
      </c>
      <c r="L43" s="399">
        <f t="shared" si="5"/>
        <v>0</v>
      </c>
      <c r="M43" s="358"/>
      <c r="N43" s="358"/>
      <c r="O43" s="358"/>
      <c r="P43" s="358"/>
      <c r="Q43" s="358"/>
      <c r="R43" s="358"/>
      <c r="S43" s="358"/>
      <c r="T43" s="358"/>
      <c r="U43" s="358"/>
      <c r="V43" s="364"/>
    </row>
    <row r="44" spans="1:22" ht="15" customHeight="1" x14ac:dyDescent="0.2">
      <c r="A44" s="397" t="s">
        <v>111</v>
      </c>
      <c r="B44" s="33"/>
      <c r="C44" s="116" t="s">
        <v>162</v>
      </c>
      <c r="D44" s="32">
        <f t="shared" si="6"/>
        <v>4.9999999999999947E-2</v>
      </c>
      <c r="E44" s="32">
        <f t="shared" si="7"/>
        <v>0.117687074829932</v>
      </c>
      <c r="F44" s="32">
        <f t="shared" si="7"/>
        <v>2.1302495435179637E-2</v>
      </c>
      <c r="G44" s="32">
        <f>(G19-F19)/F19</f>
        <v>0</v>
      </c>
      <c r="H44" s="32">
        <f t="shared" si="3"/>
        <v>0</v>
      </c>
      <c r="I44" s="32">
        <f t="shared" si="9"/>
        <v>0</v>
      </c>
      <c r="J44" s="32">
        <v>0</v>
      </c>
      <c r="K44" s="32">
        <f t="shared" si="5"/>
        <v>0</v>
      </c>
      <c r="L44" s="399">
        <f t="shared" si="5"/>
        <v>0</v>
      </c>
      <c r="M44" s="358"/>
      <c r="N44" s="358"/>
      <c r="O44" s="358"/>
      <c r="P44" s="358"/>
      <c r="Q44" s="358"/>
      <c r="R44" s="358"/>
      <c r="S44" s="358"/>
      <c r="T44" s="358"/>
      <c r="U44" s="358"/>
      <c r="V44" s="364"/>
    </row>
    <row r="45" spans="1:22" ht="15" customHeight="1" x14ac:dyDescent="0.2">
      <c r="A45" s="401" t="s">
        <v>77</v>
      </c>
      <c r="B45" s="35"/>
      <c r="C45" s="121" t="s">
        <v>162</v>
      </c>
      <c r="D45" s="35">
        <f>(D20-C20)/C20</f>
        <v>3.988326848249029E-2</v>
      </c>
      <c r="E45" s="35">
        <f t="shared" si="7"/>
        <v>4.0224508886810076E-2</v>
      </c>
      <c r="F45" s="35">
        <f t="shared" si="7"/>
        <v>1.3039568345323863E-2</v>
      </c>
      <c r="G45" s="35">
        <f t="shared" si="8"/>
        <v>0</v>
      </c>
      <c r="H45" s="35">
        <f t="shared" si="3"/>
        <v>0</v>
      </c>
      <c r="I45" s="35">
        <f t="shared" si="9"/>
        <v>0</v>
      </c>
      <c r="J45" s="35">
        <v>2.3080337328007083E-2</v>
      </c>
      <c r="K45" s="35">
        <f t="shared" si="5"/>
        <v>0</v>
      </c>
      <c r="L45" s="400">
        <f t="shared" si="5"/>
        <v>0</v>
      </c>
      <c r="M45" s="358"/>
      <c r="N45" s="358"/>
      <c r="O45" s="358"/>
      <c r="P45" s="358"/>
      <c r="Q45" s="358"/>
      <c r="R45" s="358"/>
      <c r="S45" s="358"/>
      <c r="T45" s="358"/>
      <c r="U45" s="358"/>
      <c r="V45" s="364"/>
    </row>
    <row r="46" spans="1:22" ht="15" customHeight="1" x14ac:dyDescent="0.2">
      <c r="A46" s="397" t="s">
        <v>72</v>
      </c>
      <c r="B46" s="32"/>
      <c r="C46" s="42" t="s">
        <v>81</v>
      </c>
      <c r="D46" s="32">
        <f t="shared" si="6"/>
        <v>3.6144578313253017E-2</v>
      </c>
      <c r="E46" s="32">
        <f t="shared" si="7"/>
        <v>2.008456659619445E-2</v>
      </c>
      <c r="F46" s="32">
        <f t="shared" si="7"/>
        <v>2.3834196891191754E-2</v>
      </c>
      <c r="G46" s="32">
        <f t="shared" si="8"/>
        <v>4.0485829959513303E-3</v>
      </c>
      <c r="H46" s="32">
        <f t="shared" si="3"/>
        <v>0</v>
      </c>
      <c r="I46" s="32">
        <f t="shared" si="9"/>
        <v>0</v>
      </c>
      <c r="J46" s="32">
        <v>0</v>
      </c>
      <c r="K46" s="32">
        <f t="shared" si="5"/>
        <v>0</v>
      </c>
      <c r="L46" s="399">
        <f t="shared" si="5"/>
        <v>0</v>
      </c>
      <c r="M46" s="358"/>
      <c r="N46" s="358"/>
      <c r="O46" s="358"/>
      <c r="P46" s="358"/>
      <c r="Q46" s="358"/>
      <c r="R46" s="358"/>
      <c r="S46" s="358"/>
      <c r="T46" s="358"/>
      <c r="U46" s="358"/>
      <c r="V46" s="364"/>
    </row>
    <row r="47" spans="1:22" s="154" customFormat="1" ht="15" customHeight="1" x14ac:dyDescent="0.2">
      <c r="A47" s="403" t="s">
        <v>78</v>
      </c>
      <c r="B47" s="97"/>
      <c r="C47" s="116" t="s">
        <v>162</v>
      </c>
      <c r="D47" s="97">
        <f t="shared" si="6"/>
        <v>3.6089538602101373E-2</v>
      </c>
      <c r="E47" s="97">
        <f t="shared" si="7"/>
        <v>2.1164021164021184E-2</v>
      </c>
      <c r="F47" s="97">
        <f t="shared" si="7"/>
        <v>1.5112262521589008E-2</v>
      </c>
      <c r="G47" s="97">
        <f t="shared" si="8"/>
        <v>0</v>
      </c>
      <c r="H47" s="97">
        <f t="shared" si="3"/>
        <v>0</v>
      </c>
      <c r="I47" s="97">
        <f t="shared" si="9"/>
        <v>0</v>
      </c>
      <c r="J47" s="97">
        <v>0</v>
      </c>
      <c r="K47" s="97">
        <f t="shared" si="5"/>
        <v>0</v>
      </c>
      <c r="L47" s="399">
        <f t="shared" si="5"/>
        <v>0</v>
      </c>
      <c r="M47" s="326"/>
      <c r="N47" s="326"/>
      <c r="O47" s="326"/>
      <c r="P47" s="326"/>
      <c r="Q47" s="326"/>
      <c r="R47" s="326"/>
      <c r="S47" s="326"/>
      <c r="T47" s="326"/>
      <c r="U47" s="326"/>
      <c r="V47" s="327"/>
    </row>
    <row r="48" spans="1:22" ht="15" customHeight="1" x14ac:dyDescent="0.2">
      <c r="A48" s="404" t="s">
        <v>79</v>
      </c>
      <c r="B48" s="36"/>
      <c r="C48" s="37">
        <f>(C23-B23)/B23</f>
        <v>4.0288634996993491E-2</v>
      </c>
      <c r="D48" s="37">
        <f t="shared" si="6"/>
        <v>4.6242774566474028E-2</v>
      </c>
      <c r="E48" s="37">
        <f t="shared" si="7"/>
        <v>0.20386740331491698</v>
      </c>
      <c r="F48" s="37">
        <f t="shared" si="7"/>
        <v>1.6980266177145525E-2</v>
      </c>
      <c r="G48" s="37">
        <f>(G23-F23)/F23</f>
        <v>0</v>
      </c>
      <c r="H48" s="37">
        <f t="shared" si="3"/>
        <v>0</v>
      </c>
      <c r="I48" s="37">
        <f t="shared" si="9"/>
        <v>-2.5270758122743625E-2</v>
      </c>
      <c r="J48" s="37">
        <v>0</v>
      </c>
      <c r="K48" s="37">
        <f t="shared" si="5"/>
        <v>0</v>
      </c>
      <c r="L48" s="405">
        <f>(L23-K23)/K23</f>
        <v>0</v>
      </c>
      <c r="M48" s="358"/>
      <c r="N48" s="358"/>
      <c r="O48" s="358"/>
      <c r="P48" s="358"/>
      <c r="Q48" s="358"/>
      <c r="R48" s="358"/>
      <c r="S48" s="358"/>
      <c r="T48" s="358"/>
      <c r="U48" s="358"/>
      <c r="V48" s="364"/>
    </row>
    <row r="49" spans="1:23" s="283" customFormat="1" ht="15" customHeight="1" thickBot="1" x14ac:dyDescent="0.25">
      <c r="A49" s="406" t="s">
        <v>127</v>
      </c>
      <c r="B49" s="407"/>
      <c r="C49" s="407">
        <f>(C24-B24)/B24</f>
        <v>6.2347510715463177E-2</v>
      </c>
      <c r="D49" s="407">
        <f>(D24-C24)/C24</f>
        <v>4.5249992241085134E-2</v>
      </c>
      <c r="E49" s="407">
        <f>(E24-D24)/D24</f>
        <v>0.1590902342706137</v>
      </c>
      <c r="F49" s="407">
        <f>(F24-E24)/E24</f>
        <v>2.9894715270128012E-2</v>
      </c>
      <c r="G49" s="407">
        <f>(G24-F24)/F24</f>
        <v>2.4126952542037009E-3</v>
      </c>
      <c r="H49" s="407">
        <f t="shared" si="3"/>
        <v>-8.1883824222725703E-3</v>
      </c>
      <c r="I49" s="407">
        <f t="shared" si="9"/>
        <v>-5.1037001826324075E-3</v>
      </c>
      <c r="J49" s="407">
        <v>-1.8030024895013302E-2</v>
      </c>
      <c r="K49" s="407">
        <f t="shared" si="5"/>
        <v>-2.3866837387964277E-2</v>
      </c>
      <c r="L49" s="408">
        <f t="shared" si="5"/>
        <v>-3.1848470538852987E-2</v>
      </c>
      <c r="M49" s="355"/>
      <c r="N49" s="355"/>
      <c r="O49" s="355"/>
      <c r="P49" s="355"/>
      <c r="Q49" s="355"/>
      <c r="R49" s="355"/>
      <c r="S49" s="355"/>
      <c r="T49" s="355"/>
      <c r="U49" s="355"/>
      <c r="V49" s="369"/>
    </row>
    <row r="50" spans="1:23" s="283" customFormat="1" ht="15" customHeight="1" x14ac:dyDescent="0.2">
      <c r="A50" s="417"/>
      <c r="B50" s="417"/>
      <c r="C50" s="417"/>
      <c r="D50" s="417"/>
      <c r="E50" s="355"/>
      <c r="F50" s="355"/>
      <c r="G50" s="355"/>
      <c r="H50" s="355"/>
      <c r="I50" s="355"/>
      <c r="J50" s="355"/>
      <c r="K50" s="355"/>
      <c r="L50" s="355"/>
      <c r="M50" s="355"/>
      <c r="N50" s="355"/>
      <c r="O50" s="355"/>
      <c r="P50" s="355"/>
      <c r="Q50" s="355"/>
      <c r="R50" s="355"/>
      <c r="S50" s="355"/>
      <c r="T50" s="355"/>
      <c r="U50" s="355"/>
      <c r="V50" s="369"/>
    </row>
    <row r="51" spans="1:23" s="349" customFormat="1" ht="39.950000000000003" customHeight="1" x14ac:dyDescent="0.3">
      <c r="A51" s="669" t="s">
        <v>267</v>
      </c>
      <c r="B51" s="669"/>
      <c r="C51" s="669"/>
      <c r="D51" s="669"/>
      <c r="E51" s="669"/>
      <c r="F51" s="669"/>
      <c r="G51" s="669"/>
      <c r="H51" s="669"/>
      <c r="I51" s="669"/>
      <c r="J51" s="669"/>
      <c r="K51" s="669"/>
      <c r="L51" s="346"/>
      <c r="M51" s="346"/>
      <c r="N51" s="346"/>
      <c r="O51" s="346"/>
      <c r="P51" s="346"/>
      <c r="Q51" s="346"/>
      <c r="R51" s="346"/>
      <c r="S51" s="346"/>
      <c r="T51" s="347"/>
      <c r="U51" s="348"/>
    </row>
    <row r="52" spans="1:23" ht="7.5" customHeight="1" x14ac:dyDescent="0.2">
      <c r="A52" s="418"/>
      <c r="B52" s="374"/>
      <c r="E52" s="340"/>
      <c r="F52" s="340"/>
      <c r="G52" s="340"/>
      <c r="H52" s="350"/>
      <c r="I52" s="350"/>
      <c r="J52" s="350"/>
      <c r="K52" s="350"/>
      <c r="L52" s="340"/>
      <c r="M52" s="340"/>
      <c r="N52" s="350"/>
      <c r="O52" s="351"/>
      <c r="P52" s="351"/>
      <c r="Q52" s="351"/>
      <c r="R52" s="352"/>
      <c r="S52" s="352"/>
      <c r="T52" s="352"/>
      <c r="U52" s="352"/>
      <c r="V52" s="364"/>
      <c r="W52" s="364"/>
    </row>
    <row r="53" spans="1:23" s="354" customFormat="1" ht="3" customHeight="1" thickBot="1" x14ac:dyDescent="0.25">
      <c r="A53" s="14"/>
      <c r="B53" s="15"/>
      <c r="C53" s="15"/>
      <c r="D53" s="15"/>
      <c r="E53" s="15"/>
      <c r="F53" s="15"/>
      <c r="G53" s="15"/>
      <c r="H53" s="15"/>
      <c r="I53" s="15"/>
      <c r="J53" s="15"/>
      <c r="K53" s="15"/>
      <c r="L53" s="134"/>
      <c r="M53" s="353"/>
      <c r="N53" s="353"/>
      <c r="O53" s="353"/>
      <c r="P53" s="353"/>
      <c r="Q53" s="353"/>
      <c r="R53" s="353"/>
      <c r="S53" s="353"/>
      <c r="T53" s="353"/>
      <c r="U53" s="353"/>
    </row>
    <row r="54" spans="1:23" ht="15" customHeight="1" x14ac:dyDescent="0.2">
      <c r="A54" s="670" t="s">
        <v>0</v>
      </c>
      <c r="B54" s="376" t="s">
        <v>1</v>
      </c>
      <c r="C54" s="409"/>
      <c r="D54" s="409"/>
      <c r="E54" s="409"/>
      <c r="F54" s="409"/>
      <c r="G54" s="409"/>
      <c r="H54" s="396"/>
      <c r="I54" s="376"/>
      <c r="J54" s="376"/>
      <c r="K54" s="376"/>
      <c r="L54" s="410"/>
      <c r="M54" s="355"/>
      <c r="N54" s="355"/>
      <c r="O54" s="355"/>
      <c r="P54" s="355"/>
      <c r="Q54" s="355"/>
      <c r="R54" s="355"/>
      <c r="S54" s="355"/>
      <c r="T54" s="355"/>
      <c r="U54" s="355"/>
      <c r="V54" s="364"/>
      <c r="W54" s="364"/>
    </row>
    <row r="55" spans="1:23" s="357" customFormat="1" ht="15" customHeight="1" x14ac:dyDescent="0.2">
      <c r="A55" s="671" t="s">
        <v>0</v>
      </c>
      <c r="B55" s="31" t="s">
        <v>106</v>
      </c>
      <c r="C55" s="65" t="s">
        <v>155</v>
      </c>
      <c r="D55" s="65" t="s">
        <v>168</v>
      </c>
      <c r="E55" s="65" t="s">
        <v>184</v>
      </c>
      <c r="F55" s="65" t="s">
        <v>200</v>
      </c>
      <c r="G55" s="65" t="s">
        <v>222</v>
      </c>
      <c r="H55" s="106" t="s">
        <v>266</v>
      </c>
      <c r="I55" s="31" t="s">
        <v>304</v>
      </c>
      <c r="J55" s="31" t="s">
        <v>315</v>
      </c>
      <c r="K55" s="31" t="s">
        <v>400</v>
      </c>
      <c r="L55" s="378" t="s">
        <v>425</v>
      </c>
      <c r="M55" s="356"/>
      <c r="N55" s="356"/>
      <c r="O55" s="356"/>
      <c r="P55" s="356"/>
      <c r="Q55" s="356"/>
      <c r="R55" s="356"/>
      <c r="S55" s="356"/>
      <c r="T55" s="356"/>
      <c r="U55" s="356"/>
      <c r="V55" s="255"/>
      <c r="W55" s="255"/>
    </row>
    <row r="56" spans="1:23" ht="15" customHeight="1" x14ac:dyDescent="0.2">
      <c r="A56" s="397" t="s">
        <v>63</v>
      </c>
      <c r="B56" s="38">
        <v>100</v>
      </c>
      <c r="C56" s="63">
        <f t="shared" ref="C56:G63" si="10">100+(C6-$B6)/$B6*100</f>
        <v>101.73913043478261</v>
      </c>
      <c r="D56" s="63">
        <f t="shared" si="10"/>
        <v>106.08695652173913</v>
      </c>
      <c r="E56" s="63">
        <f t="shared" si="10"/>
        <v>108.60869565217391</v>
      </c>
      <c r="F56" s="63">
        <f t="shared" si="10"/>
        <v>109.7391304347826</v>
      </c>
      <c r="G56" s="63">
        <f t="shared" si="10"/>
        <v>109.7391304347826</v>
      </c>
      <c r="H56" s="63">
        <f t="shared" ref="H56:K65" si="11">100+(H6-$B6)/$B6*100</f>
        <v>109.7391304347826</v>
      </c>
      <c r="I56" s="63">
        <f t="shared" si="11"/>
        <v>109.7391304347826</v>
      </c>
      <c r="J56" s="63">
        <f t="shared" ref="J56" si="12">100+(J6-$B6)/$B6*100</f>
        <v>109.7391304347826</v>
      </c>
      <c r="K56" s="63">
        <f t="shared" si="11"/>
        <v>109.7391304347826</v>
      </c>
      <c r="L56" s="411">
        <f t="shared" ref="L56" si="13">100+(L6-$B6)/$B6*100</f>
        <v>109.7391304347826</v>
      </c>
      <c r="M56" s="358"/>
      <c r="N56" s="358"/>
      <c r="O56" s="358"/>
      <c r="P56" s="358"/>
      <c r="Q56" s="358"/>
      <c r="R56" s="358"/>
      <c r="S56" s="358"/>
      <c r="T56" s="358"/>
      <c r="U56" s="358"/>
      <c r="V56" s="364"/>
      <c r="W56" s="364"/>
    </row>
    <row r="57" spans="1:23" ht="15" customHeight="1" x14ac:dyDescent="0.2">
      <c r="A57" s="397" t="s">
        <v>64</v>
      </c>
      <c r="B57" s="38">
        <v>100</v>
      </c>
      <c r="C57" s="38">
        <f t="shared" si="10"/>
        <v>102.01612903225806</v>
      </c>
      <c r="D57" s="38">
        <f t="shared" si="10"/>
        <v>105.68996415770609</v>
      </c>
      <c r="E57" s="38">
        <f t="shared" si="10"/>
        <v>109.49820788530467</v>
      </c>
      <c r="F57" s="38">
        <f t="shared" si="10"/>
        <v>113.44086021505376</v>
      </c>
      <c r="G57" s="38">
        <f t="shared" si="10"/>
        <v>115.7258064516129</v>
      </c>
      <c r="H57" s="38">
        <f t="shared" si="11"/>
        <v>115.7258064516129</v>
      </c>
      <c r="I57" s="38">
        <f t="shared" si="11"/>
        <v>115.7258064516129</v>
      </c>
      <c r="J57" s="38">
        <f t="shared" ref="J57" si="14">100+(J7-$B7)/$B7*100</f>
        <v>104.79390681003585</v>
      </c>
      <c r="K57" s="38">
        <f t="shared" si="11"/>
        <v>104.79390681003585</v>
      </c>
      <c r="L57" s="412">
        <f t="shared" ref="L57" si="15">100+(L7-$B7)/$B7*100</f>
        <v>104.79390681003585</v>
      </c>
      <c r="M57" s="359"/>
      <c r="N57" s="359"/>
      <c r="O57" s="359"/>
      <c r="P57" s="359"/>
      <c r="Q57" s="359"/>
      <c r="R57" s="359"/>
      <c r="S57" s="359"/>
      <c r="T57" s="359"/>
      <c r="U57" s="359"/>
      <c r="V57" s="364"/>
      <c r="W57" s="364"/>
    </row>
    <row r="58" spans="1:23" ht="15" customHeight="1" x14ac:dyDescent="0.2">
      <c r="A58" s="386" t="s">
        <v>73</v>
      </c>
      <c r="B58" s="39">
        <v>100</v>
      </c>
      <c r="C58" s="39">
        <f t="shared" si="10"/>
        <v>105.48014077425842</v>
      </c>
      <c r="D58" s="39">
        <f t="shared" si="10"/>
        <v>110.75917546505782</v>
      </c>
      <c r="E58" s="39">
        <f t="shared" si="10"/>
        <v>110.75917546505782</v>
      </c>
      <c r="F58" s="39">
        <f t="shared" si="10"/>
        <v>110.75917546505782</v>
      </c>
      <c r="G58" s="39">
        <f t="shared" si="10"/>
        <v>110.75917546505782</v>
      </c>
      <c r="H58" s="39">
        <f t="shared" si="11"/>
        <v>110.75917546505782</v>
      </c>
      <c r="I58" s="39">
        <f t="shared" si="11"/>
        <v>110.75917546505782</v>
      </c>
      <c r="J58" s="39">
        <f t="shared" ref="J58" si="16">100+(J8-$B8)/$B8*100</f>
        <v>110.75917546505782</v>
      </c>
      <c r="K58" s="39">
        <f t="shared" si="11"/>
        <v>105.22875816993464</v>
      </c>
      <c r="L58" s="413">
        <f t="shared" ref="L58" si="17">100+(L8-$B8)/$B8*100</f>
        <v>78.934137757667159</v>
      </c>
      <c r="M58" s="359"/>
      <c r="N58" s="359"/>
      <c r="O58" s="359"/>
      <c r="P58" s="359"/>
      <c r="Q58" s="359"/>
      <c r="R58" s="359"/>
      <c r="S58" s="359"/>
      <c r="T58" s="359"/>
      <c r="U58" s="359"/>
      <c r="V58" s="364"/>
      <c r="W58" s="364"/>
    </row>
    <row r="59" spans="1:23" ht="15" customHeight="1" x14ac:dyDescent="0.2">
      <c r="A59" s="397" t="s">
        <v>74</v>
      </c>
      <c r="B59" s="38">
        <v>100</v>
      </c>
      <c r="C59" s="38">
        <f t="shared" si="10"/>
        <v>102.97555791710946</v>
      </c>
      <c r="D59" s="38">
        <f t="shared" si="10"/>
        <v>106.69500531349627</v>
      </c>
      <c r="E59" s="38">
        <f t="shared" si="10"/>
        <v>117.05632306057386</v>
      </c>
      <c r="F59" s="38">
        <f t="shared" si="10"/>
        <v>122.90116896918171</v>
      </c>
      <c r="G59" s="38">
        <f t="shared" si="10"/>
        <v>122.90116896918171</v>
      </c>
      <c r="H59" s="38">
        <f t="shared" si="11"/>
        <v>122.90116896918171</v>
      </c>
      <c r="I59" s="38">
        <f t="shared" si="11"/>
        <v>122.90116896918171</v>
      </c>
      <c r="J59" s="38">
        <f t="shared" ref="J59" si="18">100+(J9-$B9)/$B9*100</f>
        <v>122.90116896918171</v>
      </c>
      <c r="K59" s="38">
        <f t="shared" si="11"/>
        <v>110.62699256110521</v>
      </c>
      <c r="L59" s="412">
        <f t="shared" ref="L59" si="19">100+(L9-$B9)/$B9*100</f>
        <v>110.62699256110521</v>
      </c>
      <c r="M59" s="359"/>
      <c r="N59" s="359"/>
      <c r="O59" s="359"/>
      <c r="P59" s="359"/>
      <c r="Q59" s="359"/>
      <c r="R59" s="359"/>
      <c r="S59" s="359"/>
      <c r="T59" s="359"/>
      <c r="U59" s="359"/>
      <c r="V59" s="364"/>
      <c r="W59" s="364"/>
    </row>
    <row r="60" spans="1:23" ht="15" customHeight="1" x14ac:dyDescent="0.2">
      <c r="A60" s="397" t="s">
        <v>65</v>
      </c>
      <c r="B60" s="38">
        <v>100</v>
      </c>
      <c r="C60" s="38">
        <f t="shared" si="10"/>
        <v>101.48669796557121</v>
      </c>
      <c r="D60" s="38">
        <f t="shared" si="10"/>
        <v>105.16431924882629</v>
      </c>
      <c r="E60" s="38">
        <f t="shared" si="10"/>
        <v>148.27856025039125</v>
      </c>
      <c r="F60" s="38">
        <f t="shared" si="10"/>
        <v>148.27856025039125</v>
      </c>
      <c r="G60" s="38">
        <f t="shared" si="10"/>
        <v>148.27856025039125</v>
      </c>
      <c r="H60" s="38">
        <f t="shared" si="11"/>
        <v>148.27856025039125</v>
      </c>
      <c r="I60" s="38">
        <f t="shared" si="11"/>
        <v>148.27856025039125</v>
      </c>
      <c r="J60" s="38">
        <f t="shared" ref="J60" si="20">100+(J10-$B10)/$B10*100</f>
        <v>136.3849765258216</v>
      </c>
      <c r="K60" s="38">
        <f t="shared" si="11"/>
        <v>122.7699530516432</v>
      </c>
      <c r="L60" s="412">
        <f t="shared" ref="L60" si="21">100+(L10-$B10)/$B10*100</f>
        <v>114.16275430359937</v>
      </c>
      <c r="M60" s="358"/>
      <c r="N60" s="358"/>
      <c r="O60" s="358"/>
      <c r="P60" s="358"/>
      <c r="Q60" s="358"/>
      <c r="R60" s="358"/>
      <c r="S60" s="358"/>
      <c r="T60" s="358"/>
      <c r="U60" s="358"/>
      <c r="V60" s="364"/>
      <c r="W60" s="364"/>
    </row>
    <row r="61" spans="1:23" ht="15" customHeight="1" x14ac:dyDescent="0.2">
      <c r="A61" s="401" t="s">
        <v>66</v>
      </c>
      <c r="B61" s="39">
        <v>100</v>
      </c>
      <c r="C61" s="39">
        <f t="shared" si="10"/>
        <v>101.48648648648648</v>
      </c>
      <c r="D61" s="39">
        <f t="shared" si="10"/>
        <v>105.13513513513513</v>
      </c>
      <c r="E61" s="39">
        <f t="shared" si="10"/>
        <v>108.91891891891892</v>
      </c>
      <c r="F61" s="39">
        <f t="shared" si="10"/>
        <v>112.49999999999999</v>
      </c>
      <c r="G61" s="39">
        <f t="shared" si="10"/>
        <v>112.49999999999999</v>
      </c>
      <c r="H61" s="39">
        <f t="shared" si="11"/>
        <v>112.49999999999999</v>
      </c>
      <c r="I61" s="39">
        <f t="shared" si="11"/>
        <v>112.49999999999999</v>
      </c>
      <c r="J61" s="39">
        <f t="shared" ref="J61" si="22">100+(J11-$B11)/$B11*100</f>
        <v>108.58108108108108</v>
      </c>
      <c r="K61" s="39">
        <f t="shared" si="11"/>
        <v>108.58108108108108</v>
      </c>
      <c r="L61" s="413">
        <f t="shared" ref="L61" si="23">100+(L11-$B11)/$B11*100</f>
        <v>108.58108108108108</v>
      </c>
      <c r="M61" s="359"/>
      <c r="N61" s="359"/>
      <c r="O61" s="359"/>
      <c r="P61" s="359"/>
      <c r="Q61" s="359"/>
      <c r="R61" s="359"/>
      <c r="S61" s="359"/>
      <c r="T61" s="359"/>
      <c r="U61" s="359"/>
      <c r="V61" s="364"/>
      <c r="W61" s="364"/>
    </row>
    <row r="62" spans="1:23" ht="15" customHeight="1" x14ac:dyDescent="0.2">
      <c r="A62" s="397" t="s">
        <v>67</v>
      </c>
      <c r="B62" s="38">
        <v>100</v>
      </c>
      <c r="C62" s="38">
        <f t="shared" si="10"/>
        <v>101.50478796169631</v>
      </c>
      <c r="D62" s="38">
        <f t="shared" si="10"/>
        <v>105.33515731874147</v>
      </c>
      <c r="E62" s="38">
        <f t="shared" si="10"/>
        <v>126.74418604651164</v>
      </c>
      <c r="F62" s="38">
        <f t="shared" si="10"/>
        <v>128.52257181942545</v>
      </c>
      <c r="G62" s="38">
        <f t="shared" si="10"/>
        <v>129.06976744186048</v>
      </c>
      <c r="H62" s="38">
        <f t="shared" si="11"/>
        <v>129.06976744186048</v>
      </c>
      <c r="I62" s="38">
        <f t="shared" si="11"/>
        <v>129.06976744186048</v>
      </c>
      <c r="J62" s="38">
        <f t="shared" ref="J62" si="24">100+(J12-$B12)/$B12*100</f>
        <v>129.06976744186048</v>
      </c>
      <c r="K62" s="38">
        <f t="shared" si="11"/>
        <v>129.06976744186048</v>
      </c>
      <c r="L62" s="412">
        <f t="shared" ref="L62" si="25">100+(L12-$B12)/$B12*100</f>
        <v>129.06976744186048</v>
      </c>
      <c r="M62" s="358"/>
      <c r="N62" s="358"/>
      <c r="O62" s="358"/>
      <c r="P62" s="358"/>
      <c r="Q62" s="358"/>
      <c r="R62" s="358"/>
      <c r="S62" s="358"/>
      <c r="T62" s="358"/>
      <c r="U62" s="358"/>
      <c r="V62" s="364"/>
      <c r="W62" s="364"/>
    </row>
    <row r="63" spans="1:23" ht="15" customHeight="1" x14ac:dyDescent="0.2">
      <c r="A63" s="379" t="s">
        <v>68</v>
      </c>
      <c r="B63" s="38">
        <v>100</v>
      </c>
      <c r="C63" s="38">
        <f t="shared" si="10"/>
        <v>101.58066015806601</v>
      </c>
      <c r="D63" s="38">
        <f t="shared" si="10"/>
        <v>106.46211064621104</v>
      </c>
      <c r="E63" s="38">
        <f t="shared" si="10"/>
        <v>137.33147373314736</v>
      </c>
      <c r="F63" s="38">
        <f t="shared" si="10"/>
        <v>139.2375639237564</v>
      </c>
      <c r="G63" s="38">
        <f t="shared" si="10"/>
        <v>140.63226406322639</v>
      </c>
      <c r="H63" s="38">
        <f t="shared" si="11"/>
        <v>140.63226406322639</v>
      </c>
      <c r="I63" s="38">
        <f t="shared" si="11"/>
        <v>140.63226406322639</v>
      </c>
      <c r="J63" s="38">
        <f t="shared" ref="J63" si="26">100+(J13-$B13)/$B13*100</f>
        <v>140.63226406322639</v>
      </c>
      <c r="K63" s="38">
        <f t="shared" si="11"/>
        <v>133.61227336122732</v>
      </c>
      <c r="L63" s="412">
        <f t="shared" ref="L63" si="27">100+(L13-$B13)/$B13*100</f>
        <v>106.60158066015806</v>
      </c>
      <c r="M63" s="358"/>
      <c r="N63" s="358"/>
      <c r="O63" s="358"/>
      <c r="P63" s="358"/>
      <c r="Q63" s="358"/>
      <c r="R63" s="358"/>
      <c r="S63" s="358"/>
      <c r="T63" s="358"/>
      <c r="U63" s="358"/>
      <c r="V63" s="364"/>
      <c r="W63" s="364"/>
    </row>
    <row r="64" spans="1:23" ht="15" customHeight="1" x14ac:dyDescent="0.2">
      <c r="A64" s="382" t="s">
        <v>160</v>
      </c>
      <c r="B64" s="39">
        <v>100</v>
      </c>
      <c r="C64" s="39">
        <f t="shared" ref="C64:D73" si="28">100+(C14-$B14)/$B14*100</f>
        <v>102.51162790697674</v>
      </c>
      <c r="D64" s="39">
        <f t="shared" si="28"/>
        <v>110.32558139534883</v>
      </c>
      <c r="E64" s="39">
        <f t="shared" ref="E64:G65" si="29">100+(E14-$B14)/$B14*100</f>
        <v>183.86046511627907</v>
      </c>
      <c r="F64" s="39">
        <f t="shared" si="29"/>
        <v>183.86046511627907</v>
      </c>
      <c r="G64" s="39">
        <f t="shared" si="29"/>
        <v>183.86046511627907</v>
      </c>
      <c r="H64" s="39">
        <f t="shared" si="11"/>
        <v>183.86046511627907</v>
      </c>
      <c r="I64" s="39">
        <f t="shared" si="11"/>
        <v>183.86046511627907</v>
      </c>
      <c r="J64" s="39">
        <f t="shared" ref="J64" si="30">100+(J14-$B14)/$B14*100</f>
        <v>183.86046511627907</v>
      </c>
      <c r="K64" s="39">
        <f t="shared" si="11"/>
        <v>183.86046511627907</v>
      </c>
      <c r="L64" s="413">
        <f t="shared" ref="L64" si="31">100+(L14-$B14)/$B14*100</f>
        <v>183.86046511627907</v>
      </c>
      <c r="M64" s="358"/>
      <c r="N64" s="358"/>
      <c r="O64" s="358"/>
      <c r="P64" s="358"/>
      <c r="Q64" s="358"/>
      <c r="R64" s="358"/>
      <c r="S64" s="358"/>
      <c r="T64" s="358"/>
      <c r="U64" s="358"/>
      <c r="V64" s="364"/>
      <c r="W64" s="364"/>
    </row>
    <row r="65" spans="1:23" ht="15" customHeight="1" x14ac:dyDescent="0.2">
      <c r="A65" s="397" t="s">
        <v>107</v>
      </c>
      <c r="B65" s="38">
        <v>100</v>
      </c>
      <c r="C65" s="38">
        <f t="shared" si="28"/>
        <v>103.99274047186933</v>
      </c>
      <c r="D65" s="38">
        <f t="shared" si="28"/>
        <v>111.79673321234119</v>
      </c>
      <c r="E65" s="38">
        <f t="shared" si="29"/>
        <v>149.06231094978824</v>
      </c>
      <c r="F65" s="38">
        <f t="shared" si="29"/>
        <v>150.57471264367814</v>
      </c>
      <c r="G65" s="38">
        <f t="shared" si="29"/>
        <v>150.57471264367814</v>
      </c>
      <c r="H65" s="38">
        <f t="shared" si="11"/>
        <v>150.57471264367814</v>
      </c>
      <c r="I65" s="38">
        <f t="shared" si="11"/>
        <v>150.57471264367814</v>
      </c>
      <c r="J65" s="38">
        <f t="shared" ref="J65" si="32">100+(J15-$B15)/$B15*100</f>
        <v>140.04839685420447</v>
      </c>
      <c r="K65" s="38">
        <f t="shared" si="11"/>
        <v>128.0096793708409</v>
      </c>
      <c r="L65" s="412">
        <f t="shared" ref="L65" si="33">100+(L15-$B15)/$B15*100</f>
        <v>128.0096793708409</v>
      </c>
      <c r="M65" s="358"/>
      <c r="N65" s="358"/>
      <c r="O65" s="358"/>
      <c r="P65" s="358"/>
      <c r="Q65" s="358"/>
      <c r="R65" s="358"/>
      <c r="S65" s="358"/>
      <c r="T65" s="358"/>
      <c r="U65" s="358"/>
      <c r="V65" s="364"/>
      <c r="W65" s="364"/>
    </row>
    <row r="66" spans="1:23" ht="15" customHeight="1" x14ac:dyDescent="0.2">
      <c r="A66" s="397" t="s">
        <v>70</v>
      </c>
      <c r="B66" s="78" t="s">
        <v>81</v>
      </c>
      <c r="C66" s="38">
        <v>100</v>
      </c>
      <c r="D66" s="38">
        <f t="shared" ref="D66:K66" si="34">100+(D16-$C16)/$C16*100</f>
        <v>103.62149532710279</v>
      </c>
      <c r="E66" s="38">
        <f t="shared" si="34"/>
        <v>105.607476635514</v>
      </c>
      <c r="F66" s="38">
        <f t="shared" si="34"/>
        <v>108.11915887850468</v>
      </c>
      <c r="G66" s="38">
        <f t="shared" si="34"/>
        <v>108.11915887850468</v>
      </c>
      <c r="H66" s="38">
        <f t="shared" si="34"/>
        <v>108.11915887850468</v>
      </c>
      <c r="I66" s="38">
        <f t="shared" si="34"/>
        <v>108.11915887850468</v>
      </c>
      <c r="J66" s="38">
        <f t="shared" ref="J66" si="35">100+(J16-$C16)/$C16*100</f>
        <v>108.11915887850468</v>
      </c>
      <c r="K66" s="38">
        <f t="shared" si="34"/>
        <v>108.11915887850468</v>
      </c>
      <c r="L66" s="412">
        <f t="shared" ref="L66" si="36">100+(L16-$C16)/$C16*100</f>
        <v>108.11915887850468</v>
      </c>
      <c r="M66" s="358"/>
      <c r="N66" s="358"/>
      <c r="O66" s="358"/>
      <c r="P66" s="358"/>
      <c r="Q66" s="358"/>
      <c r="R66" s="358"/>
      <c r="S66" s="358"/>
      <c r="T66" s="358"/>
      <c r="U66" s="358"/>
      <c r="V66" s="364"/>
      <c r="W66" s="364"/>
    </row>
    <row r="67" spans="1:23" ht="15" customHeight="1" x14ac:dyDescent="0.2">
      <c r="A67" s="401" t="s">
        <v>71</v>
      </c>
      <c r="B67" s="39">
        <v>100</v>
      </c>
      <c r="C67" s="39">
        <f t="shared" si="28"/>
        <v>101.50943396226414</v>
      </c>
      <c r="D67" s="39">
        <f t="shared" si="28"/>
        <v>105.13207547169812</v>
      </c>
      <c r="E67" s="39">
        <f t="shared" ref="E67:F70" si="37">100+(E17-$B17)/$B17*100</f>
        <v>105.13207547169812</v>
      </c>
      <c r="F67" s="39">
        <f t="shared" si="37"/>
        <v>105.13207547169812</v>
      </c>
      <c r="G67" s="39">
        <f t="shared" ref="G67:K70" si="38">100+(G17-$B17)/$B17*100</f>
        <v>105.13207547169812</v>
      </c>
      <c r="H67" s="39">
        <f t="shared" si="38"/>
        <v>105.13207547169812</v>
      </c>
      <c r="I67" s="39">
        <f t="shared" si="38"/>
        <v>105.13207547169812</v>
      </c>
      <c r="J67" s="39">
        <f t="shared" ref="J67" si="39">100+(J17-$B17)/$B17*100</f>
        <v>105.13207547169812</v>
      </c>
      <c r="K67" s="39">
        <f t="shared" si="38"/>
        <v>105.13207547169812</v>
      </c>
      <c r="L67" s="413">
        <f t="shared" ref="L67" si="40">100+(L17-$B17)/$B17*100</f>
        <v>105.13207547169812</v>
      </c>
      <c r="M67" s="358"/>
      <c r="N67" s="358"/>
      <c r="O67" s="358"/>
      <c r="P67" s="358"/>
      <c r="Q67" s="358"/>
      <c r="R67" s="358"/>
      <c r="S67" s="358"/>
      <c r="T67" s="358"/>
      <c r="U67" s="358"/>
      <c r="V67" s="364"/>
      <c r="W67" s="364"/>
    </row>
    <row r="68" spans="1:23" ht="15" customHeight="1" x14ac:dyDescent="0.2">
      <c r="A68" s="397" t="s">
        <v>75</v>
      </c>
      <c r="B68" s="38">
        <v>100</v>
      </c>
      <c r="C68" s="38">
        <f t="shared" si="28"/>
        <v>103.98208063713291</v>
      </c>
      <c r="D68" s="38">
        <f t="shared" si="28"/>
        <v>109.20856147336984</v>
      </c>
      <c r="E68" s="38">
        <f t="shared" si="37"/>
        <v>135.09208561473372</v>
      </c>
      <c r="F68" s="38">
        <f t="shared" si="37"/>
        <v>164.26082628173219</v>
      </c>
      <c r="G68" s="38">
        <f t="shared" si="38"/>
        <v>164.26082628173219</v>
      </c>
      <c r="H68" s="38">
        <f t="shared" si="38"/>
        <v>147.83474365355897</v>
      </c>
      <c r="I68" s="38">
        <f t="shared" si="38"/>
        <v>140.4678944748631</v>
      </c>
      <c r="J68" s="38">
        <f t="shared" ref="J68" si="41">100+(J18-$B18)/$B18*100</f>
        <v>133.44947735191636</v>
      </c>
      <c r="K68" s="38">
        <f t="shared" si="38"/>
        <v>130.11448481831758</v>
      </c>
      <c r="L68" s="412">
        <f t="shared" ref="L68" si="42">100+(L18-$B18)/$B18*100</f>
        <v>130.11448481831758</v>
      </c>
      <c r="M68" s="358"/>
      <c r="N68" s="358"/>
      <c r="O68" s="358"/>
      <c r="P68" s="358"/>
      <c r="Q68" s="358"/>
      <c r="R68" s="358"/>
      <c r="S68" s="358"/>
      <c r="T68" s="358"/>
      <c r="U68" s="358"/>
      <c r="V68" s="364"/>
      <c r="W68" s="364"/>
    </row>
    <row r="69" spans="1:23" ht="15" customHeight="1" x14ac:dyDescent="0.2">
      <c r="A69" s="397" t="s">
        <v>111</v>
      </c>
      <c r="B69" s="38">
        <v>100</v>
      </c>
      <c r="C69" s="38">
        <f t="shared" si="28"/>
        <v>94.915254237288138</v>
      </c>
      <c r="D69" s="38">
        <f t="shared" si="28"/>
        <v>99.66101694915254</v>
      </c>
      <c r="E69" s="38">
        <f t="shared" si="37"/>
        <v>111.38983050847457</v>
      </c>
      <c r="F69" s="38">
        <f t="shared" si="37"/>
        <v>113.76271186440678</v>
      </c>
      <c r="G69" s="38">
        <f t="shared" si="38"/>
        <v>113.76271186440678</v>
      </c>
      <c r="H69" s="38">
        <f t="shared" si="38"/>
        <v>113.76271186440678</v>
      </c>
      <c r="I69" s="38">
        <f t="shared" si="38"/>
        <v>113.76271186440678</v>
      </c>
      <c r="J69" s="38">
        <f t="shared" ref="J69" si="43">100+(J19-$B19)/$B19*100</f>
        <v>113.76271186440678</v>
      </c>
      <c r="K69" s="38">
        <f t="shared" si="38"/>
        <v>113.76271186440678</v>
      </c>
      <c r="L69" s="412">
        <f t="shared" ref="L69" si="44">100+(L19-$B19)/$B19*100</f>
        <v>113.76271186440678</v>
      </c>
      <c r="M69" s="358"/>
      <c r="N69" s="358"/>
      <c r="O69" s="358"/>
      <c r="P69" s="358"/>
      <c r="Q69" s="358"/>
      <c r="R69" s="358"/>
      <c r="S69" s="358"/>
      <c r="T69" s="358"/>
      <c r="U69" s="358"/>
      <c r="V69" s="364"/>
      <c r="W69" s="364"/>
    </row>
    <row r="70" spans="1:23" ht="15" customHeight="1" x14ac:dyDescent="0.2">
      <c r="A70" s="401" t="s">
        <v>77</v>
      </c>
      <c r="B70" s="39">
        <v>100</v>
      </c>
      <c r="C70" s="39">
        <f t="shared" si="28"/>
        <v>145.81560283687944</v>
      </c>
      <c r="D70" s="39">
        <f t="shared" si="28"/>
        <v>151.63120567375887</v>
      </c>
      <c r="E70" s="39">
        <f t="shared" si="37"/>
        <v>157.73049645390071</v>
      </c>
      <c r="F70" s="39">
        <f t="shared" si="37"/>
        <v>159.78723404255322</v>
      </c>
      <c r="G70" s="39">
        <f t="shared" si="38"/>
        <v>159.78723404255322</v>
      </c>
      <c r="H70" s="39">
        <f t="shared" si="38"/>
        <v>159.78723404255322</v>
      </c>
      <c r="I70" s="39">
        <f t="shared" si="38"/>
        <v>159.78723404255322</v>
      </c>
      <c r="J70" s="39">
        <f t="shared" ref="J70" si="45">100+(J20-$B20)/$B20*100</f>
        <v>163.47517730496455</v>
      </c>
      <c r="K70" s="39">
        <f t="shared" si="38"/>
        <v>163.47517730496455</v>
      </c>
      <c r="L70" s="413">
        <f t="shared" ref="L70" si="46">100+(L20-$B20)/$B20*100</f>
        <v>163.47517730496455</v>
      </c>
      <c r="M70" s="358"/>
      <c r="N70" s="358"/>
      <c r="O70" s="358"/>
      <c r="P70" s="358"/>
      <c r="Q70" s="358"/>
      <c r="R70" s="358"/>
      <c r="S70" s="358"/>
      <c r="T70" s="358"/>
      <c r="U70" s="358"/>
      <c r="V70" s="364"/>
      <c r="W70" s="364"/>
    </row>
    <row r="71" spans="1:23" ht="15" customHeight="1" x14ac:dyDescent="0.2">
      <c r="A71" s="397" t="s">
        <v>72</v>
      </c>
      <c r="B71" s="78" t="s">
        <v>81</v>
      </c>
      <c r="C71" s="64">
        <v>100</v>
      </c>
      <c r="D71" s="38">
        <f t="shared" ref="D71:K71" si="47">100+(D21-$C21)/$C21*100</f>
        <v>103.6144578313253</v>
      </c>
      <c r="E71" s="38">
        <f t="shared" si="47"/>
        <v>105.69550930996714</v>
      </c>
      <c r="F71" s="38">
        <f t="shared" si="47"/>
        <v>108.21467688937568</v>
      </c>
      <c r="G71" s="38">
        <f t="shared" si="47"/>
        <v>108.65279299014237</v>
      </c>
      <c r="H71" s="38">
        <f t="shared" si="47"/>
        <v>108.65279299014237</v>
      </c>
      <c r="I71" s="38">
        <f t="shared" si="47"/>
        <v>108.65279299014237</v>
      </c>
      <c r="J71" s="38">
        <f t="shared" ref="J71" si="48">100+(J21-$C21)/$C21*100</f>
        <v>108.65279299014237</v>
      </c>
      <c r="K71" s="38">
        <f t="shared" si="47"/>
        <v>108.65279299014237</v>
      </c>
      <c r="L71" s="412">
        <f t="shared" ref="L71" si="49">100+(L21-$C21)/$C21*100</f>
        <v>108.65279299014237</v>
      </c>
      <c r="M71" s="358"/>
      <c r="N71" s="358"/>
      <c r="O71" s="358"/>
      <c r="P71" s="358"/>
      <c r="Q71" s="358"/>
      <c r="R71" s="358"/>
      <c r="S71" s="358"/>
      <c r="T71" s="358"/>
      <c r="U71" s="358"/>
      <c r="V71" s="364"/>
      <c r="W71" s="364"/>
    </row>
    <row r="72" spans="1:23" ht="15" customHeight="1" x14ac:dyDescent="0.2">
      <c r="A72" s="397" t="s">
        <v>78</v>
      </c>
      <c r="B72" s="38">
        <v>100</v>
      </c>
      <c r="C72" s="38">
        <f t="shared" si="28"/>
        <v>132.5863113264688</v>
      </c>
      <c r="D72" s="38">
        <f t="shared" si="28"/>
        <v>137.37129012719561</v>
      </c>
      <c r="E72" s="38">
        <f t="shared" ref="E72:K73" si="50">100+(E22-$B22)/$B22*100</f>
        <v>140.27861901877648</v>
      </c>
      <c r="F72" s="38">
        <f t="shared" si="50"/>
        <v>142.39854633555422</v>
      </c>
      <c r="G72" s="38">
        <f t="shared" si="50"/>
        <v>142.39854633555422</v>
      </c>
      <c r="H72" s="38">
        <f t="shared" si="50"/>
        <v>142.39854633555422</v>
      </c>
      <c r="I72" s="38">
        <f t="shared" si="50"/>
        <v>142.39854633555422</v>
      </c>
      <c r="J72" s="38">
        <f t="shared" ref="J72" si="51">100+(J22-$B22)/$B22*100</f>
        <v>142.39854633555422</v>
      </c>
      <c r="K72" s="38">
        <f t="shared" si="50"/>
        <v>142.39854633555422</v>
      </c>
      <c r="L72" s="412">
        <f t="shared" ref="L72" si="52">100+(L22-$B22)/$B22*100</f>
        <v>142.39854633555422</v>
      </c>
      <c r="M72" s="358"/>
      <c r="N72" s="358"/>
      <c r="O72" s="358"/>
      <c r="P72" s="358"/>
      <c r="Q72" s="358"/>
      <c r="R72" s="358"/>
      <c r="S72" s="358"/>
      <c r="T72" s="358"/>
      <c r="U72" s="358"/>
      <c r="V72" s="364"/>
      <c r="W72" s="364"/>
    </row>
    <row r="73" spans="1:23" ht="15" customHeight="1" thickBot="1" x14ac:dyDescent="0.25">
      <c r="A73" s="414" t="s">
        <v>79</v>
      </c>
      <c r="B73" s="415">
        <v>100</v>
      </c>
      <c r="C73" s="415">
        <f t="shared" si="28"/>
        <v>104.02886349969936</v>
      </c>
      <c r="D73" s="415">
        <f t="shared" si="28"/>
        <v>108.83944678292244</v>
      </c>
      <c r="E73" s="415">
        <f t="shared" si="50"/>
        <v>131.02826217678893</v>
      </c>
      <c r="F73" s="415">
        <f t="shared" si="50"/>
        <v>133.25315694527961</v>
      </c>
      <c r="G73" s="415">
        <f t="shared" si="50"/>
        <v>133.25315694527961</v>
      </c>
      <c r="H73" s="415">
        <f t="shared" si="50"/>
        <v>133.25315694527961</v>
      </c>
      <c r="I73" s="415">
        <f t="shared" si="50"/>
        <v>129.88574864702346</v>
      </c>
      <c r="J73" s="415">
        <f t="shared" ref="J73" si="53">100+(J23-$B23)/$B23*100</f>
        <v>129.88574864702346</v>
      </c>
      <c r="K73" s="415">
        <f t="shared" si="50"/>
        <v>129.88574864702346</v>
      </c>
      <c r="L73" s="416">
        <f>100+(L23-$B23)/$B23*100</f>
        <v>129.88574864702346</v>
      </c>
      <c r="M73" s="358"/>
      <c r="N73" s="358"/>
      <c r="O73" s="358"/>
      <c r="P73" s="358"/>
      <c r="Q73" s="358"/>
      <c r="R73" s="358"/>
      <c r="S73" s="358"/>
      <c r="T73" s="358"/>
      <c r="U73" s="358"/>
      <c r="V73" s="364"/>
      <c r="W73" s="364"/>
    </row>
    <row r="74" spans="1:23" s="154" customFormat="1" ht="12" customHeight="1" x14ac:dyDescent="0.2">
      <c r="A74" s="323"/>
      <c r="B74" s="324"/>
      <c r="C74" s="324"/>
      <c r="D74" s="324"/>
      <c r="E74" s="325"/>
      <c r="F74" s="325"/>
      <c r="G74" s="325"/>
      <c r="H74" s="325"/>
      <c r="I74" s="326"/>
      <c r="J74" s="326"/>
      <c r="K74" s="326"/>
      <c r="L74" s="325"/>
      <c r="M74" s="326"/>
      <c r="N74" s="326"/>
      <c r="O74" s="326"/>
      <c r="P74" s="326"/>
      <c r="Q74" s="326"/>
      <c r="R74" s="326"/>
      <c r="S74" s="326"/>
      <c r="T74" s="326"/>
      <c r="U74" s="326"/>
      <c r="V74" s="327"/>
      <c r="W74" s="327"/>
    </row>
    <row r="75" spans="1:23" s="330" customFormat="1" ht="18" customHeight="1" x14ac:dyDescent="0.2">
      <c r="A75" s="668" t="s">
        <v>312</v>
      </c>
      <c r="B75" s="668"/>
      <c r="C75" s="668"/>
      <c r="D75" s="668"/>
      <c r="E75" s="668"/>
      <c r="F75" s="668"/>
      <c r="G75" s="668"/>
      <c r="H75" s="668"/>
      <c r="I75" s="668"/>
      <c r="J75" s="668"/>
      <c r="K75" s="668"/>
      <c r="L75" s="328"/>
      <c r="M75" s="328"/>
      <c r="N75" s="328"/>
      <c r="O75" s="328"/>
      <c r="P75" s="328"/>
      <c r="Q75" s="328"/>
      <c r="R75" s="329"/>
      <c r="S75" s="329"/>
      <c r="T75" s="329"/>
      <c r="U75" s="329"/>
    </row>
    <row r="76" spans="1:23" x14ac:dyDescent="0.2">
      <c r="A76" s="154"/>
      <c r="B76" s="154"/>
      <c r="C76" s="331"/>
      <c r="D76" s="331"/>
      <c r="E76" s="332"/>
      <c r="F76" s="332"/>
      <c r="G76" s="332"/>
      <c r="H76" s="332"/>
      <c r="I76" s="332"/>
      <c r="J76" s="332"/>
      <c r="K76" s="332"/>
      <c r="L76" s="333"/>
      <c r="M76" s="334"/>
      <c r="N76" s="334"/>
      <c r="O76" s="335"/>
      <c r="P76" s="335"/>
      <c r="Q76" s="335"/>
    </row>
    <row r="77" spans="1:23" x14ac:dyDescent="0.2">
      <c r="A77" s="337"/>
      <c r="B77" s="337"/>
      <c r="C77" s="338"/>
      <c r="D77" s="338"/>
      <c r="E77" s="339"/>
      <c r="F77" s="339"/>
      <c r="G77" s="339"/>
      <c r="H77" s="339"/>
      <c r="I77" s="339"/>
      <c r="J77" s="339"/>
      <c r="K77" s="339"/>
      <c r="L77" s="340"/>
      <c r="M77" s="335"/>
      <c r="N77" s="335"/>
      <c r="O77" s="335"/>
      <c r="P77" s="335"/>
      <c r="Q77" s="335"/>
    </row>
  </sheetData>
  <sheetProtection selectLockedCells="1" selectUnlockedCells="1"/>
  <mergeCells count="8">
    <mergeCell ref="A75:K75"/>
    <mergeCell ref="A1:K1"/>
    <mergeCell ref="A26:K26"/>
    <mergeCell ref="A51:K51"/>
    <mergeCell ref="A54:A55"/>
    <mergeCell ref="A4:A5"/>
    <mergeCell ref="A29:B30"/>
    <mergeCell ref="C29:D29"/>
  </mergeCells>
  <phoneticPr fontId="0" type="noConversion"/>
  <pageMargins left="0.31496062992125984" right="0.35433070866141736" top="1.1023622047244095" bottom="0.59055118110236227" header="0.62992125984251968" footer="0.19685039370078741"/>
  <pageSetup paperSize="9" scale="60" orientation="portrait" horizontalDpi="1200" verticalDpi="1200" r:id="rId1"/>
  <headerFooter alignWithMargins="0">
    <oddHeader>&amp;C&amp;"Arial,Negrita"&amp;18Incremento de los Precios Públicos del crédito matriculado en Grado por primera vez en la Experimentalidad MÁXIMA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15</vt:i4>
      </vt:variant>
    </vt:vector>
  </HeadingPairs>
  <TitlesOfParts>
    <vt:vector size="35" baseType="lpstr">
      <vt:lpstr>Índice</vt:lpstr>
      <vt:lpstr>Actualización precios de Grado</vt:lpstr>
      <vt:lpstr>Actualización precios de Máster</vt:lpstr>
      <vt:lpstr>Enlaces Boletines Autonómicos</vt:lpstr>
      <vt:lpstr>Precios Medios por CCAA</vt:lpstr>
      <vt:lpstr>Incrementos anuales de precios</vt:lpstr>
      <vt:lpstr>Portada 1</vt:lpstr>
      <vt:lpstr>T. 1.1. GRADO</vt:lpstr>
      <vt:lpstr>T. 1.2. GRADO exp. MÁXIMA</vt:lpstr>
      <vt:lpstr>T. 1.3. GRADO exp. MÍNIMA</vt:lpstr>
      <vt:lpstr>Portada 3</vt:lpstr>
      <vt:lpstr>T.3.1. MÁSTER Habilitante</vt:lpstr>
      <vt:lpstr>T.3.2. MÁSTER NO Habilitante</vt:lpstr>
      <vt:lpstr>T.3.3MÁSTER precio diferenciado</vt:lpstr>
      <vt:lpstr>T.3.4.  MASTER exp. MAX Habili.</vt:lpstr>
      <vt:lpstr>T.3.5. MASTER exp. MÍN Habili.</vt:lpstr>
      <vt:lpstr>T.3.6. MASTER exp. MÁX NO Habi</vt:lpstr>
      <vt:lpstr>T.3.7. MASTER exp. MÍN NO Habi</vt:lpstr>
      <vt:lpstr>Portada 4 </vt:lpstr>
      <vt:lpstr>T.4.1Tutela Académica DOCTORADO</vt:lpstr>
      <vt:lpstr>'Actualización precios de Grado'!Área_de_impresión</vt:lpstr>
      <vt:lpstr>'Enlaces Boletines Autonómicos'!Área_de_impresión</vt:lpstr>
      <vt:lpstr>'Incrementos anuales de precios'!Área_de_impresión</vt:lpstr>
      <vt:lpstr>Índice!Área_de_impresión</vt:lpstr>
      <vt:lpstr>'Precios Medios por CCAA'!Área_de_impresión</vt:lpstr>
      <vt:lpstr>'T. 1.1. GRADO'!Área_de_impresión</vt:lpstr>
      <vt:lpstr>'T. 1.2. GRADO exp. MÁXIMA'!Área_de_impresión</vt:lpstr>
      <vt:lpstr>'T. 1.3. GRADO exp. MÍNIMA'!Área_de_impresión</vt:lpstr>
      <vt:lpstr>'T.3.1. MÁSTER Habilitante'!Área_de_impresión</vt:lpstr>
      <vt:lpstr>'T.3.2. MÁSTER NO Habilitante'!Área_de_impresión</vt:lpstr>
      <vt:lpstr>'T.3.4.  MASTER exp. MAX Habili.'!Área_de_impresión</vt:lpstr>
      <vt:lpstr>'T.3.5. MASTER exp. MÍN Habili.'!Área_de_impresión</vt:lpstr>
      <vt:lpstr>'T.3.6. MASTER exp. MÁX NO Habi'!Área_de_impresión</vt:lpstr>
      <vt:lpstr>'T.3.7. MASTER exp. MÍN NO Habi'!Área_de_impresión</vt:lpstr>
      <vt:lpstr>'T.4.1Tutela Académica DOCTORADO'!Área_de_impresión</vt:lpstr>
    </vt:vector>
  </TitlesOfParts>
  <Company>Consejo de Coordinación Universitaria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Mciu</dc:creator>
  <cp:lastModifiedBy>isa</cp:lastModifiedBy>
  <cp:lastPrinted>2017-11-21T16:46:36Z</cp:lastPrinted>
  <dcterms:created xsi:type="dcterms:W3CDTF">2005-03-31T15:47:23Z</dcterms:created>
  <dcterms:modified xsi:type="dcterms:W3CDTF">2020-10-07T10:53:16Z</dcterms:modified>
</cp:coreProperties>
</file>