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480" windowHeight="9120" firstSheet="6" activeTab="11"/>
  </bookViews>
  <sheets>
    <sheet name="合併" sheetId="4" r:id="rId1"/>
    <sheet name="廢水排放總量(萬噸)" sheetId="1" r:id="rId2"/>
    <sheet name="化學需氧量排放量(萬噸)" sheetId="2" r:id="rId3"/>
    <sheet name="氨氮排放量(萬噸)" sheetId="3" r:id="rId4"/>
    <sheet name="SO 2排放總量(萬噸)" sheetId="5" r:id="rId5"/>
    <sheet name="氮氧化物排放量(萬噸)" sheetId="6" r:id="rId6"/>
    <sheet name="煙(粉)塵排放量(萬噸)" sheetId="7" r:id="rId7"/>
    <sheet name="GDP(億元)" sheetId="15" r:id="rId8"/>
    <sheet name="1998" sheetId="9" r:id="rId9"/>
    <sheet name="1999" sheetId="8" r:id="rId10"/>
    <sheet name="2000" sheetId="10" r:id="rId11"/>
    <sheet name="2001" sheetId="11" r:id="rId12"/>
    <sheet name="2002" sheetId="12" r:id="rId13"/>
    <sheet name="2003" sheetId="13" r:id="rId1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9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6"/>
  <c r="K2" i="1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1"/>
  <c r="X7" i="13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6"/>
  <c r="F8" i="11"/>
  <c r="L7" i="1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6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6"/>
  <c r="D7" i="1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6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7"/>
  <c r="Q44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7"/>
  <c r="M10" i="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9"/>
  <c r="M34" i="8"/>
  <c r="S10" i="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9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7"/>
  <c r="D6" i="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5"/>
  <c r="N34"/>
  <c r="S7" i="9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6"/>
  <c r="L3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6"/>
  <c r="L37"/>
  <c r="L38"/>
  <c r="L39"/>
  <c r="L40"/>
  <c r="L41"/>
  <c r="L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6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"/>
  <c r="C6" i="8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5"/>
  <c r="B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5"/>
  <c r="M36"/>
  <c r="M37"/>
  <c r="M38"/>
  <c r="M39"/>
  <c r="M40"/>
  <c r="M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5"/>
  <c r="N36"/>
  <c r="N37"/>
  <c r="N38"/>
  <c r="N39"/>
  <c r="N40"/>
  <c r="N5"/>
</calcChain>
</file>

<file path=xl/sharedStrings.xml><?xml version="1.0" encoding="utf-8"?>
<sst xmlns="http://schemas.openxmlformats.org/spreadsheetml/2006/main" count="2080" uniqueCount="478">
  <si>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</si>
  <si>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</si>
  <si>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</si>
  <si>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</si>
  <si>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</si>
  <si>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</si>
  <si>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</si>
  <si>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</si>
  <si>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</si>
  <si>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</si>
  <si>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</si>
  <si>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</si>
  <si>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</si>
  <si>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</si>
  <si>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北京市</t>
  </si>
  <si>
    <t>天津市</t>
  </si>
  <si>
    <t>河北省</t>
  </si>
  <si>
    <t>山西省</t>
  </si>
  <si>
    <t>吉林省</t>
  </si>
  <si>
    <t>上海市</t>
  </si>
  <si>
    <t>浙江省</t>
  </si>
  <si>
    <t>安徽省</t>
  </si>
  <si>
    <t>福建省</t>
  </si>
  <si>
    <t>江西省</t>
  </si>
  <si>
    <t>河南省</t>
  </si>
  <si>
    <t>湖北省</t>
  </si>
  <si>
    <t>湖南省</t>
  </si>
  <si>
    <t>海南省</t>
  </si>
  <si>
    <t>四川省</t>
  </si>
  <si>
    <t>青海省</t>
  </si>
  <si>
    <t>年份</t>
    <phoneticPr fontId="1" type="noConversion"/>
  </si>
  <si>
    <t>地區</t>
    <phoneticPr fontId="1" type="noConversion"/>
  </si>
  <si>
    <t>廢水排放總量(萬噸)</t>
    <phoneticPr fontId="1" type="noConversion"/>
  </si>
  <si>
    <t>化學需氧量排放量(萬噸)</t>
    <phoneticPr fontId="1" type="noConversion"/>
  </si>
  <si>
    <t>氨氮排放量(萬噸)</t>
    <phoneticPr fontId="1" type="noConversion"/>
  </si>
  <si>
    <t>內蒙古自治區</t>
    <phoneticPr fontId="1" type="noConversion"/>
  </si>
  <si>
    <t>遼寧省</t>
    <phoneticPr fontId="1" type="noConversion"/>
  </si>
  <si>
    <t>黑龍江省</t>
    <phoneticPr fontId="1" type="noConversion"/>
  </si>
  <si>
    <t>江蘇省</t>
    <phoneticPr fontId="1" type="noConversion"/>
  </si>
  <si>
    <t>山東省</t>
    <phoneticPr fontId="1" type="noConversion"/>
  </si>
  <si>
    <t>廣東省</t>
    <phoneticPr fontId="1" type="noConversion"/>
  </si>
  <si>
    <t>廣西壯族自治區</t>
    <phoneticPr fontId="1" type="noConversion"/>
  </si>
  <si>
    <t>重慶市</t>
    <phoneticPr fontId="1" type="noConversion"/>
  </si>
  <si>
    <t>貴州省</t>
    <phoneticPr fontId="1" type="noConversion"/>
  </si>
  <si>
    <t>雲南省</t>
    <phoneticPr fontId="1" type="noConversion"/>
  </si>
  <si>
    <t>西藏自治區</t>
    <phoneticPr fontId="1" type="noConversion"/>
  </si>
  <si>
    <t>陝西省</t>
    <phoneticPr fontId="1" type="noConversion"/>
  </si>
  <si>
    <t>甘肅省</t>
    <phoneticPr fontId="1" type="noConversion"/>
  </si>
  <si>
    <t>寧夏回族自治區</t>
    <phoneticPr fontId="1" type="noConversion"/>
  </si>
  <si>
    <t>新疆維吾爾自治區</t>
    <phoneticPr fontId="1" type="noConversion"/>
  </si>
  <si>
    <t>SO 2排放總量(萬噸)</t>
  </si>
  <si>
    <r>
      <rPr>
        <sz val="12"/>
        <color theme="1"/>
        <rFont val="新細明體"/>
        <family val="2"/>
        <charset val="136"/>
      </rPr>
      <t>氮氧化物排放量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2"/>
        <charset val="136"/>
      </rPr>
      <t>萬吨</t>
    </r>
    <r>
      <rPr>
        <sz val="12"/>
        <color theme="1"/>
        <rFont val="Arial"/>
        <family val="2"/>
      </rPr>
      <t>)</t>
    </r>
    <phoneticPr fontId="1" type="noConversion"/>
  </si>
  <si>
    <t>烟(粉)尘排放量(萬吨)</t>
  </si>
  <si>
    <t>地區</t>
    <phoneticPr fontId="1" type="noConversion"/>
  </si>
  <si>
    <t>內蒙古自治區</t>
    <phoneticPr fontId="1" type="noConversion"/>
  </si>
  <si>
    <t>遼寧省</t>
    <phoneticPr fontId="1" type="noConversion"/>
  </si>
  <si>
    <t>黑龍江省</t>
    <phoneticPr fontId="1" type="noConversion"/>
  </si>
  <si>
    <t>江蘇省</t>
    <phoneticPr fontId="1" type="noConversion"/>
  </si>
  <si>
    <t>山東省</t>
    <phoneticPr fontId="1" type="noConversion"/>
  </si>
  <si>
    <t>廣東省</t>
    <phoneticPr fontId="1" type="noConversion"/>
  </si>
  <si>
    <t>廣西壯族自治區</t>
    <phoneticPr fontId="1" type="noConversion"/>
  </si>
  <si>
    <t>重慶市</t>
    <phoneticPr fontId="1" type="noConversion"/>
  </si>
  <si>
    <t>貴州省</t>
    <phoneticPr fontId="1" type="noConversion"/>
  </si>
  <si>
    <t>雲南省</t>
    <phoneticPr fontId="1" type="noConversion"/>
  </si>
  <si>
    <t>西藏自治區</t>
    <phoneticPr fontId="1" type="noConversion"/>
  </si>
  <si>
    <t>陝西省</t>
    <phoneticPr fontId="1" type="noConversion"/>
  </si>
  <si>
    <t>甘肅省</t>
    <phoneticPr fontId="1" type="noConversion"/>
  </si>
  <si>
    <t>寧夏回族自治區</t>
    <phoneticPr fontId="1" type="noConversion"/>
  </si>
  <si>
    <t>新疆維吾爾自治區</t>
    <phoneticPr fontId="1" type="noConversion"/>
  </si>
  <si>
    <t>2003年</t>
    <phoneticPr fontId="1" type="noConversion"/>
  </si>
  <si>
    <t>2002年</t>
    <phoneticPr fontId="1" type="noConversion"/>
  </si>
  <si>
    <t>2001年</t>
    <phoneticPr fontId="1" type="noConversion"/>
  </si>
  <si>
    <t>2000年</t>
    <phoneticPr fontId="1" type="noConversion"/>
  </si>
  <si>
    <t>1999年</t>
    <phoneticPr fontId="1" type="noConversion"/>
  </si>
  <si>
    <t>1998年</t>
    <phoneticPr fontId="1" type="noConversion"/>
  </si>
  <si>
    <t>地區</t>
    <phoneticPr fontId="1" type="noConversion"/>
  </si>
  <si>
    <t>內蒙古自治區</t>
    <phoneticPr fontId="1" type="noConversion"/>
  </si>
  <si>
    <t>遼寧省</t>
    <phoneticPr fontId="1" type="noConversion"/>
  </si>
  <si>
    <t>黑龍江省</t>
    <phoneticPr fontId="1" type="noConversion"/>
  </si>
  <si>
    <t>江蘇省</t>
    <phoneticPr fontId="1" type="noConversion"/>
  </si>
  <si>
    <t>山東省</t>
    <phoneticPr fontId="1" type="noConversion"/>
  </si>
  <si>
    <t>廣東省</t>
    <phoneticPr fontId="1" type="noConversion"/>
  </si>
  <si>
    <t>廣西壯族自治區</t>
    <phoneticPr fontId="1" type="noConversion"/>
  </si>
  <si>
    <t>重慶市</t>
    <phoneticPr fontId="1" type="noConversion"/>
  </si>
  <si>
    <t>貴州省</t>
    <phoneticPr fontId="1" type="noConversion"/>
  </si>
  <si>
    <t>雲南省</t>
    <phoneticPr fontId="1" type="noConversion"/>
  </si>
  <si>
    <t>西藏自治區</t>
    <phoneticPr fontId="1" type="noConversion"/>
  </si>
  <si>
    <t>陝西省</t>
    <phoneticPr fontId="1" type="noConversion"/>
  </si>
  <si>
    <t>甘肅省</t>
    <phoneticPr fontId="1" type="noConversion"/>
  </si>
  <si>
    <t>寧夏回族自治區</t>
    <phoneticPr fontId="1" type="noConversion"/>
  </si>
  <si>
    <t>新疆維吾爾自治區</t>
    <phoneticPr fontId="1" type="noConversion"/>
  </si>
  <si>
    <t>21-68 各地区生活污染物排放情况（1999年）</t>
  </si>
  <si>
    <t>　</t>
  </si>
  <si>
    <t>地 区</t>
  </si>
  <si>
    <t>生活污水排放量</t>
  </si>
  <si>
    <t>生活污水中化学</t>
  </si>
  <si>
    <t>生活二氧化硫排放量</t>
  </si>
  <si>
    <t>生活烟尘排放量</t>
  </si>
  <si>
    <t>（万吨）</t>
  </si>
  <si>
    <t>需氧量排放量（吨）</t>
  </si>
  <si>
    <t>（吨）</t>
  </si>
  <si>
    <t xml:space="preserve"> 全  国 </t>
  </si>
  <si>
    <t xml:space="preserve">                      </t>
  </si>
  <si>
    <t xml:space="preserve"> 北  京 </t>
  </si>
  <si>
    <t xml:space="preserve"> 天  津 </t>
  </si>
  <si>
    <t xml:space="preserve"> 河  北 </t>
  </si>
  <si>
    <t xml:space="preserve"> 山  西 </t>
  </si>
  <si>
    <t xml:space="preserve"> 内蒙古 </t>
  </si>
  <si>
    <t xml:space="preserve"> 辽  宁 </t>
  </si>
  <si>
    <t xml:space="preserve"> 吉  林 </t>
  </si>
  <si>
    <t xml:space="preserve"> 黑龙江 </t>
  </si>
  <si>
    <t xml:space="preserve"> 上  海 </t>
  </si>
  <si>
    <t xml:space="preserve"> 江  苏 </t>
  </si>
  <si>
    <t xml:space="preserve"> 浙  江 </t>
  </si>
  <si>
    <t xml:space="preserve"> 安  徽 </t>
  </si>
  <si>
    <t xml:space="preserve"> 福  建 </t>
  </si>
  <si>
    <t xml:space="preserve"> 江  西 </t>
  </si>
  <si>
    <t xml:space="preserve"> 山  东 </t>
  </si>
  <si>
    <t xml:space="preserve"> 河  南 </t>
  </si>
  <si>
    <t xml:space="preserve"> 湖  北 </t>
  </si>
  <si>
    <t xml:space="preserve"> 湖  南 </t>
  </si>
  <si>
    <t xml:space="preserve"> 广  东 </t>
  </si>
  <si>
    <t xml:space="preserve"> 广  西 </t>
  </si>
  <si>
    <t xml:space="preserve"> 海  南 </t>
  </si>
  <si>
    <t xml:space="preserve"> 重  庆 </t>
  </si>
  <si>
    <t xml:space="preserve"> 四  川 </t>
  </si>
  <si>
    <t xml:space="preserve"> 贵  州 </t>
  </si>
  <si>
    <t xml:space="preserve"> 云  南 </t>
  </si>
  <si>
    <t xml:space="preserve"> 西  藏 </t>
  </si>
  <si>
    <t xml:space="preserve"> 陕  西 </t>
  </si>
  <si>
    <t xml:space="preserve"> 甘  肃 </t>
  </si>
  <si>
    <t xml:space="preserve"> 青  海 </t>
  </si>
  <si>
    <t xml:space="preserve"> 宁  夏 </t>
  </si>
  <si>
    <t xml:space="preserve"> 新  疆 </t>
  </si>
  <si>
    <t>地  区</t>
  </si>
  <si>
    <t>汇总工业</t>
  </si>
  <si>
    <t>二氧化硫</t>
  </si>
  <si>
    <t>工业烟尘</t>
  </si>
  <si>
    <t>工业粉尘</t>
  </si>
  <si>
    <t>企业数</t>
  </si>
  <si>
    <t>设施数(套)</t>
  </si>
  <si>
    <t>排放量</t>
  </si>
  <si>
    <t>排 放 量</t>
  </si>
  <si>
    <t>(个)</t>
  </si>
  <si>
    <t>(吨)</t>
  </si>
  <si>
    <t>单位: 万吨</t>
  </si>
  <si>
    <t>废水治理</t>
  </si>
  <si>
    <t>工业废水</t>
  </si>
  <si>
    <t>工业废水处理</t>
  </si>
  <si>
    <t>#工业废水</t>
  </si>
  <si>
    <t>处理量</t>
  </si>
  <si>
    <t>排放达标量</t>
  </si>
  <si>
    <t>企业数(个)</t>
  </si>
  <si>
    <t>排放总量</t>
  </si>
  <si>
    <t>处理回用量</t>
  </si>
  <si>
    <t>21-70 各地区生活污染物排放情况（1998年）</t>
  </si>
  <si>
    <t>全 国</t>
  </si>
  <si>
    <t xml:space="preserve"> 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</si>
  <si>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</si>
  <si>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</si>
  <si>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</si>
  <si>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</si>
  <si>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</si>
  <si>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</si>
  <si>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</si>
  <si>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</si>
  <si>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</si>
  <si>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</si>
  <si>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</si>
  <si>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</si>
  <si>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</si>
  <si>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</si>
  <si>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</si>
  <si>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</si>
  <si>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</si>
  <si>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</si>
  <si>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</si>
  <si>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</si>
  <si>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</si>
  <si>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</si>
  <si>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</si>
  <si>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</si>
  <si>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</si>
  <si>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西 藏</t>
  </si>
  <si>
    <t>陕 西</t>
  </si>
  <si>
    <t>甘 肃</t>
  </si>
  <si>
    <t>青 海</t>
  </si>
  <si>
    <t>宁 夏</t>
  </si>
  <si>
    <t>新 疆</t>
  </si>
  <si>
    <t>21-61 各地区工业废水排放及处理情况 (1999年)</t>
  </si>
  <si>
    <t>22-41 各地区工业废水排放及处理情况 (2000年)</t>
  </si>
  <si>
    <t>工业二氧化硫</t>
  </si>
  <si>
    <t>22-48 各地区生活污染物排放情况（2000年）</t>
  </si>
  <si>
    <t>地   区</t>
  </si>
  <si>
    <t>22-47  各地区生活污染物排放情况（2001年）</t>
  </si>
  <si>
    <t>22-40 各地区工业废水排放及处理情况 (2001年)</t>
  </si>
  <si>
    <t>22-42  各地区工业废气排放及处理情况 (2001年)</t>
  </si>
  <si>
    <t>各地区工业废水排放及处理情况(2003年)</t>
  </si>
  <si>
    <t>地  区</t>
  </si>
  <si>
    <t>汇总工业企业数(个)</t>
  </si>
  <si>
    <t>工业废水排放总量(万吨)</t>
  </si>
  <si>
    <t>工业废水排放达标量(万吨)</t>
  </si>
  <si>
    <t>工业废水中污染物排放量 (吨)</t>
  </si>
  <si>
    <r>
      <t>#</t>
    </r>
    <r>
      <rPr>
        <sz val="10"/>
        <color theme="1"/>
        <rFont val="宋体"/>
      </rPr>
      <t>直接排入海的</t>
    </r>
  </si>
  <si>
    <t>汞</t>
  </si>
  <si>
    <t>镉</t>
  </si>
  <si>
    <t>六价铬</t>
  </si>
  <si>
    <t>铅</t>
  </si>
  <si>
    <t>砷</t>
  </si>
  <si>
    <t>全  国</t>
  </si>
  <si>
    <t>北  京</t>
  </si>
  <si>
    <t>天  津</t>
  </si>
  <si>
    <t>…</t>
  </si>
  <si>
    <t>河  北</t>
  </si>
  <si>
    <t>山  西</t>
  </si>
  <si>
    <t>辽  宁</t>
  </si>
  <si>
    <t>吉  林</t>
  </si>
  <si>
    <t>上    海</t>
  </si>
  <si>
    <t>江    苏</t>
  </si>
  <si>
    <t>浙    江</t>
  </si>
  <si>
    <t>安    徽</t>
  </si>
  <si>
    <t>福    建</t>
  </si>
  <si>
    <t>江    西</t>
  </si>
  <si>
    <t>山    东</t>
  </si>
  <si>
    <t>河    南</t>
  </si>
  <si>
    <t>湖    北</t>
  </si>
  <si>
    <t>湖    南</t>
  </si>
  <si>
    <t>广    东</t>
  </si>
  <si>
    <t>广    西</t>
  </si>
  <si>
    <t>海    南</t>
  </si>
  <si>
    <t>重    庆</t>
  </si>
  <si>
    <t>四    川</t>
  </si>
  <si>
    <t>贵    州</t>
  </si>
  <si>
    <t>云    南</t>
  </si>
  <si>
    <t>西    藏</t>
  </si>
  <si>
    <t>陕    西</t>
  </si>
  <si>
    <t>甘    肃</t>
  </si>
  <si>
    <t>青    海</t>
  </si>
  <si>
    <t>宁    夏</t>
  </si>
  <si>
    <t>新    疆</t>
  </si>
  <si>
    <t>资料来源：国家环境保护总局（以下各表同）。</t>
  </si>
  <si>
    <t>各地区工业废水排放及处理情况（续1）(2003年)</t>
  </si>
  <si>
    <t>生活污水排放量(万吨)</t>
  </si>
  <si>
    <t>挥发酚</t>
  </si>
  <si>
    <t>氰化物</t>
  </si>
  <si>
    <t>化学需氧量</t>
  </si>
  <si>
    <t>石油类</t>
  </si>
  <si>
    <t>氨氮</t>
  </si>
  <si>
    <t>污水排放量</t>
  </si>
  <si>
    <t>广    西</t>
  </si>
  <si>
    <t>海    南</t>
  </si>
  <si>
    <t>各地区废气排放及治理情况（续1）(2003年)</t>
  </si>
  <si>
    <r>
      <t>SO</t>
    </r>
    <r>
      <rPr>
        <vertAlign val="subscript"/>
        <sz val="10"/>
        <color theme="1"/>
        <rFont val="宋体"/>
      </rPr>
      <t>2</t>
    </r>
    <r>
      <rPr>
        <sz val="10"/>
        <color theme="1"/>
        <rFont val="宋体"/>
      </rPr>
      <t>排放总量(吨)</t>
    </r>
  </si>
  <si>
    <t>烟尘排放总量(吨)</t>
  </si>
  <si>
    <t>工业粉尘排放总量(吨)</t>
  </si>
  <si>
    <r>
      <t>工业SO</t>
    </r>
    <r>
      <rPr>
        <vertAlign val="subscript"/>
        <sz val="10"/>
        <color theme="1"/>
        <rFont val="宋体"/>
      </rPr>
      <t>2</t>
    </r>
    <r>
      <rPr>
        <sz val="10"/>
        <color theme="1"/>
        <rFont val="宋体"/>
      </rPr>
      <t>排放总量</t>
    </r>
  </si>
  <si>
    <t>生活烟尘排放总量</t>
  </si>
  <si>
    <t>工业烟尘排放总量</t>
  </si>
  <si>
    <t>燃料燃烧</t>
  </si>
  <si>
    <t>生产工艺</t>
  </si>
  <si>
    <t>全   国</t>
  </si>
  <si>
    <t>北    京</t>
  </si>
  <si>
    <t>天    津</t>
  </si>
  <si>
    <t>河    北</t>
  </si>
  <si>
    <t>山    西</t>
  </si>
  <si>
    <t>内 蒙 古</t>
  </si>
  <si>
    <t>辽    宁</t>
  </si>
  <si>
    <t>吉    林</t>
  </si>
  <si>
    <t>黑 龙 江</t>
  </si>
  <si>
    <t>工业废气排放总量（亿标立方米）</t>
  </si>
  <si>
    <r>
      <t>生活SO</t>
    </r>
    <r>
      <rPr>
        <vertAlign val="subscript"/>
        <sz val="10"/>
        <color theme="1"/>
        <rFont val="宋体"/>
      </rPr>
      <t>2</t>
    </r>
    <r>
      <rPr>
        <sz val="10"/>
        <color theme="1"/>
        <rFont val="宋体"/>
      </rPr>
      <t>排放总量</t>
    </r>
  </si>
  <si>
    <t>各地区废气排放及治理情况(2003年)</t>
    <phoneticPr fontId="1" type="noConversion"/>
  </si>
  <si>
    <t>Region</t>
  </si>
  <si>
    <t>废水排放总量Total Volume of Waste Water Discharged(10 000tons)</t>
  </si>
  <si>
    <t>（万吨）　工业Industry</t>
  </si>
  <si>
    <t>生活Domestic</t>
  </si>
  <si>
    <t>COD排放量Total Volume of COD Discharged (ton)</t>
  </si>
  <si>
    <t>工业Industry</t>
  </si>
  <si>
    <t> 区</t>
  </si>
  <si>
    <t>  National Total</t>
  </si>
  <si>
    <t>  Beijing      </t>
  </si>
  <si>
    <t>  Tianjin      </t>
  </si>
  <si>
    <t>  Hebei        </t>
  </si>
  <si>
    <t>  Shanxi       </t>
  </si>
  <si>
    <t>  Inner Mongolia</t>
  </si>
  <si>
    <t>  Liaoning     </t>
  </si>
  <si>
    <t>  Jilin        </t>
  </si>
  <si>
    <t>  Heilongjiang </t>
  </si>
  <si>
    <t>上  海</t>
  </si>
  <si>
    <t>  Shanghai      </t>
  </si>
  <si>
    <t>江  苏</t>
  </si>
  <si>
    <t>  Jiangsu      </t>
  </si>
  <si>
    <t>浙  江</t>
  </si>
  <si>
    <t>  Zhejiang     </t>
  </si>
  <si>
    <t>安  徽</t>
  </si>
  <si>
    <t>  Anhui        </t>
  </si>
  <si>
    <t>福  建</t>
  </si>
  <si>
    <t>  Fujian       </t>
  </si>
  <si>
    <t>江  西</t>
  </si>
  <si>
    <t>  Jiangxi      </t>
  </si>
  <si>
    <t>山  东</t>
  </si>
  <si>
    <t>  Shandong     </t>
  </si>
  <si>
    <t>河  南</t>
  </si>
  <si>
    <t>  Henan        </t>
  </si>
  <si>
    <t>湖  北</t>
  </si>
  <si>
    <t>  Hubei        </t>
  </si>
  <si>
    <t>湖  南</t>
  </si>
  <si>
    <t>  Hunan        </t>
  </si>
  <si>
    <t>广  东</t>
  </si>
  <si>
    <t>  Guangdong    </t>
  </si>
  <si>
    <t>广  西</t>
  </si>
  <si>
    <t>  Guangxi      </t>
  </si>
  <si>
    <t>海  南</t>
  </si>
  <si>
    <t>  Hainan       </t>
  </si>
  <si>
    <t>重  庆</t>
  </si>
  <si>
    <t>  Chongqing    </t>
  </si>
  <si>
    <t>四  川</t>
  </si>
  <si>
    <t>  Sichuan      </t>
  </si>
  <si>
    <t>贵  州</t>
  </si>
  <si>
    <t>  Guizhou      </t>
  </si>
  <si>
    <t>云  南</t>
  </si>
  <si>
    <t>  Yunnan       </t>
  </si>
  <si>
    <t>西  藏</t>
  </si>
  <si>
    <t>  Tibet        </t>
  </si>
  <si>
    <t>陕  西</t>
  </si>
  <si>
    <t>  Shaanxi       </t>
  </si>
  <si>
    <t>甘  肃</t>
  </si>
  <si>
    <t>  Gansu        </t>
  </si>
  <si>
    <t>青  海</t>
  </si>
  <si>
    <t>  Qinghai      </t>
  </si>
  <si>
    <t>宁  夏</t>
  </si>
  <si>
    <t>  Ningxia      </t>
  </si>
  <si>
    <t>新  疆</t>
  </si>
  <si>
    <t>  Xinjiang     </t>
  </si>
  <si>
    <t xml:space="preserve"> 北 京 Beijing 75529 138477 71434 47834</t>
  </si>
  <si>
    <t xml:space="preserve"> 天 津 Tianjin 27750 61792 34374 18182</t>
  </si>
  <si>
    <t xml:space="preserve"> 河 北 Hebei 66719 274062 225718 192565</t>
  </si>
  <si>
    <t xml:space="preserve"> 山 西 Shanxi 59596 160057 292186 190300</t>
  </si>
  <si>
    <t xml:space="preserve"> 内蒙古 Inner Mongolia 24923 124435 171813 171128</t>
  </si>
  <si>
    <t xml:space="preserve"> 辽 宁 Liaoning 97217 375224 219507 211767</t>
  </si>
  <si>
    <t xml:space="preserve"> 吉 林 Jilin 50542 239836 78337 75411</t>
  </si>
  <si>
    <t xml:space="preserve"> 黑龙江 Heilongjiang 68601 377334 74062 92770</t>
  </si>
  <si>
    <t xml:space="preserve"> 上 海 Shanghai 127207 281820 121715 51400</t>
  </si>
  <si>
    <t xml:space="preserve"> 江 苏 Jiangsu 169301 482381 64611 15789</t>
  </si>
  <si>
    <t xml:space="preserve"> 浙 江 Zhejiang 91051 295177 29716 9895</t>
  </si>
  <si>
    <t xml:space="preserve"> 安 徽 Anhui 78171 285012 47487 36105</t>
  </si>
  <si>
    <t xml:space="preserve"> 福 建 Fujian 58422 197826 11888 8801</t>
  </si>
  <si>
    <t xml:space="preserve"> 江 西 Jiangxi 59484 323113 44835 8999</t>
  </si>
  <si>
    <t xml:space="preserve"> 山 东 Shandong 124041 442781 295643 116940</t>
  </si>
  <si>
    <t xml:space="preserve"> 河 南 Henan 124108 368030 129876 59403</t>
  </si>
  <si>
    <t xml:space="preserve"> 湖 北 Hubei 133866 451104 66409 26205</t>
  </si>
  <si>
    <t xml:space="preserve"> 湖 南 Hunan 108389 431935 167253 67095</t>
  </si>
  <si>
    <t xml:space="preserve"> 广 东 Guangdong 344217 744793 22147 12841</t>
  </si>
  <si>
    <t xml:space="preserve"> 广 西 Guangxi 87531 284494 37466 5719</t>
  </si>
  <si>
    <t xml:space="preserve"> 海 南 Hainan 16715 52744 488 590</t>
  </si>
  <si>
    <t xml:space="preserve"> 重 庆 Chongqing 46394 149191 147539 76965</t>
  </si>
  <si>
    <t xml:space="preserve"> 四 川 Sichuan 109429 484995 187239 137997</t>
  </si>
  <si>
    <t xml:space="preserve"> 贵 州 Guizhou 36137 178234 748406 165163</t>
  </si>
  <si>
    <t xml:space="preserve"> 云 南 Yunnan 32575 180722 70959 44317</t>
  </si>
  <si>
    <t xml:space="preserve"> 西 藏 Tibet 480 6928</t>
  </si>
  <si>
    <t xml:space="preserve"> 陕 西 Shaanxi 36514 192598 84113 64916</t>
  </si>
  <si>
    <t xml:space="preserve"> 甘 肃 Gansu 17880 87718 52603 42394</t>
  </si>
  <si>
    <t xml:space="preserve"> 青 海 Qinghai 7548 29385 10064 21980</t>
  </si>
  <si>
    <t xml:space="preserve"> 宁 夏 Ningxia 11753 27916 34865 18364</t>
  </si>
  <si>
    <t xml:space="preserve"> 新 疆 Xinjiang 31330 98892 103078 93001</t>
  </si>
  <si>
    <r>
      <rPr>
        <sz val="12"/>
        <color theme="1"/>
        <rFont val="標楷體"/>
        <family val="4"/>
        <charset val="136"/>
      </rPr>
      <t>地區</t>
    </r>
    <phoneticPr fontId="1" type="noConversion"/>
  </si>
  <si>
    <r>
      <t>1998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</si>
  <si>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1999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</si>
  <si>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2000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</si>
  <si>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2001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</si>
  <si>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2002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</si>
  <si>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2003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</si>
  <si>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2004</t>
    </r>
    <r>
      <rPr>
        <sz val="12"/>
        <color theme="1"/>
        <rFont val="標楷體"/>
        <family val="4"/>
        <charset val="136"/>
      </rPr>
      <t>年</t>
    </r>
  </si>
  <si>
    <r>
      <t>2005</t>
    </r>
    <r>
      <rPr>
        <sz val="12"/>
        <color theme="1"/>
        <rFont val="標楷體"/>
        <family val="4"/>
        <charset val="136"/>
      </rPr>
      <t>年</t>
    </r>
  </si>
  <si>
    <r>
      <t>2006</t>
    </r>
    <r>
      <rPr>
        <sz val="12"/>
        <color theme="1"/>
        <rFont val="標楷體"/>
        <family val="4"/>
        <charset val="136"/>
      </rPr>
      <t>年</t>
    </r>
  </si>
  <si>
    <r>
      <t>2007</t>
    </r>
    <r>
      <rPr>
        <sz val="12"/>
        <color theme="1"/>
        <rFont val="標楷體"/>
        <family val="4"/>
        <charset val="136"/>
      </rPr>
      <t>年</t>
    </r>
  </si>
  <si>
    <r>
      <t>2008</t>
    </r>
    <r>
      <rPr>
        <sz val="12"/>
        <color theme="1"/>
        <rFont val="標楷體"/>
        <family val="4"/>
        <charset val="136"/>
      </rPr>
      <t>年</t>
    </r>
  </si>
  <si>
    <r>
      <t>2009</t>
    </r>
    <r>
      <rPr>
        <sz val="12"/>
        <color theme="1"/>
        <rFont val="標楷體"/>
        <family val="4"/>
        <charset val="136"/>
      </rPr>
      <t>年</t>
    </r>
  </si>
  <si>
    <r>
      <t>2010</t>
    </r>
    <r>
      <rPr>
        <sz val="12"/>
        <color theme="1"/>
        <rFont val="標楷體"/>
        <family val="4"/>
        <charset val="136"/>
      </rPr>
      <t>年</t>
    </r>
  </si>
  <si>
    <r>
      <t>2011</t>
    </r>
    <r>
      <rPr>
        <sz val="12"/>
        <color theme="1"/>
        <rFont val="標楷體"/>
        <family val="4"/>
        <charset val="136"/>
      </rPr>
      <t>年</t>
    </r>
  </si>
  <si>
    <r>
      <t>2012</t>
    </r>
    <r>
      <rPr>
        <sz val="12"/>
        <color theme="1"/>
        <rFont val="標楷體"/>
        <family val="4"/>
        <charset val="136"/>
      </rPr>
      <t>年</t>
    </r>
  </si>
  <si>
    <r>
      <t>2013</t>
    </r>
    <r>
      <rPr>
        <sz val="12"/>
        <color theme="1"/>
        <rFont val="標楷體"/>
        <family val="4"/>
        <charset val="136"/>
      </rPr>
      <t>年</t>
    </r>
  </si>
  <si>
    <r>
      <t>2014</t>
    </r>
    <r>
      <rPr>
        <sz val="12"/>
        <color theme="1"/>
        <rFont val="標楷體"/>
        <family val="4"/>
        <charset val="136"/>
      </rPr>
      <t>年</t>
    </r>
  </si>
  <si>
    <r>
      <t>2015</t>
    </r>
    <r>
      <rPr>
        <sz val="12"/>
        <color theme="1"/>
        <rFont val="標楷體"/>
        <family val="4"/>
        <charset val="136"/>
      </rPr>
      <t>年</t>
    </r>
  </si>
  <si>
    <r>
      <t>2016</t>
    </r>
    <r>
      <rPr>
        <sz val="12"/>
        <color theme="1"/>
        <rFont val="標楷體"/>
        <family val="4"/>
        <charset val="136"/>
      </rPr>
      <t>年</t>
    </r>
  </si>
  <si>
    <r>
      <t>2017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</si>
  <si>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rPr>
        <sz val="12"/>
        <color theme="1"/>
        <rFont val="標楷體"/>
        <family val="4"/>
        <charset val="136"/>
      </rPr>
      <t>北京市</t>
    </r>
  </si>
  <si>
    <r>
      <rPr>
        <sz val="12"/>
        <color theme="1"/>
        <rFont val="標楷體"/>
        <family val="4"/>
        <charset val="136"/>
      </rPr>
      <t>天津市</t>
    </r>
  </si>
  <si>
    <r>
      <rPr>
        <sz val="12"/>
        <color theme="1"/>
        <rFont val="標楷體"/>
        <family val="4"/>
        <charset val="136"/>
      </rPr>
      <t>河北省</t>
    </r>
  </si>
  <si>
    <r>
      <rPr>
        <sz val="12"/>
        <color theme="1"/>
        <rFont val="標楷體"/>
        <family val="4"/>
        <charset val="136"/>
      </rPr>
      <t>山西省</t>
    </r>
  </si>
  <si>
    <r>
      <rPr>
        <sz val="12"/>
        <color theme="1"/>
        <rFont val="標楷體"/>
        <family val="4"/>
        <charset val="136"/>
      </rPr>
      <t>內蒙古自治區</t>
    </r>
    <phoneticPr fontId="1" type="noConversion"/>
  </si>
  <si>
    <r>
      <rPr>
        <sz val="12"/>
        <color theme="1"/>
        <rFont val="標楷體"/>
        <family val="4"/>
        <charset val="136"/>
      </rPr>
      <t>遼寧省</t>
    </r>
    <phoneticPr fontId="1" type="noConversion"/>
  </si>
  <si>
    <r>
      <rPr>
        <sz val="12"/>
        <color theme="1"/>
        <rFont val="標楷體"/>
        <family val="4"/>
        <charset val="136"/>
      </rPr>
      <t>吉林省</t>
    </r>
  </si>
  <si>
    <r>
      <rPr>
        <sz val="12"/>
        <color theme="1"/>
        <rFont val="標楷體"/>
        <family val="4"/>
        <charset val="136"/>
      </rPr>
      <t>黑龍江省</t>
    </r>
    <phoneticPr fontId="1" type="noConversion"/>
  </si>
  <si>
    <r>
      <rPr>
        <sz val="12"/>
        <color theme="1"/>
        <rFont val="標楷體"/>
        <family val="4"/>
        <charset val="136"/>
      </rPr>
      <t>上海市</t>
    </r>
  </si>
  <si>
    <r>
      <rPr>
        <sz val="12"/>
        <color theme="1"/>
        <rFont val="標楷體"/>
        <family val="4"/>
        <charset val="136"/>
      </rPr>
      <t>江蘇省</t>
    </r>
    <phoneticPr fontId="1" type="noConversion"/>
  </si>
  <si>
    <r>
      <rPr>
        <sz val="12"/>
        <color theme="1"/>
        <rFont val="標楷體"/>
        <family val="4"/>
        <charset val="136"/>
      </rPr>
      <t>浙江省</t>
    </r>
  </si>
  <si>
    <r>
      <rPr>
        <sz val="12"/>
        <color theme="1"/>
        <rFont val="標楷體"/>
        <family val="4"/>
        <charset val="136"/>
      </rPr>
      <t>安徽省</t>
    </r>
  </si>
  <si>
    <r>
      <rPr>
        <sz val="12"/>
        <color theme="1"/>
        <rFont val="標楷體"/>
        <family val="4"/>
        <charset val="136"/>
      </rPr>
      <t>福建省</t>
    </r>
  </si>
  <si>
    <r>
      <rPr>
        <sz val="12"/>
        <color theme="1"/>
        <rFont val="標楷體"/>
        <family val="4"/>
        <charset val="136"/>
      </rPr>
      <t>江西省</t>
    </r>
  </si>
  <si>
    <r>
      <rPr>
        <sz val="12"/>
        <color theme="1"/>
        <rFont val="標楷體"/>
        <family val="4"/>
        <charset val="136"/>
      </rPr>
      <t>山東省</t>
    </r>
    <phoneticPr fontId="1" type="noConversion"/>
  </si>
  <si>
    <r>
      <rPr>
        <sz val="12"/>
        <color theme="1"/>
        <rFont val="標楷體"/>
        <family val="4"/>
        <charset val="136"/>
      </rPr>
      <t>河南省</t>
    </r>
  </si>
  <si>
    <r>
      <rPr>
        <sz val="12"/>
        <color theme="1"/>
        <rFont val="標楷體"/>
        <family val="4"/>
        <charset val="136"/>
      </rPr>
      <t>湖北省</t>
    </r>
  </si>
  <si>
    <r>
      <rPr>
        <sz val="12"/>
        <color theme="1"/>
        <rFont val="標楷體"/>
        <family val="4"/>
        <charset val="136"/>
      </rPr>
      <t>湖南省</t>
    </r>
  </si>
  <si>
    <r>
      <rPr>
        <sz val="12"/>
        <color theme="1"/>
        <rFont val="標楷體"/>
        <family val="4"/>
        <charset val="136"/>
      </rPr>
      <t>廣東省</t>
    </r>
    <phoneticPr fontId="1" type="noConversion"/>
  </si>
  <si>
    <r>
      <rPr>
        <sz val="12"/>
        <color theme="1"/>
        <rFont val="標楷體"/>
        <family val="4"/>
        <charset val="136"/>
      </rPr>
      <t>廣西壯族自治區</t>
    </r>
    <phoneticPr fontId="1" type="noConversion"/>
  </si>
  <si>
    <r>
      <rPr>
        <sz val="12"/>
        <color theme="1"/>
        <rFont val="標楷體"/>
        <family val="4"/>
        <charset val="136"/>
      </rPr>
      <t>海南省</t>
    </r>
  </si>
  <si>
    <r>
      <rPr>
        <sz val="12"/>
        <color theme="1"/>
        <rFont val="標楷體"/>
        <family val="4"/>
        <charset val="136"/>
      </rPr>
      <t>重慶市</t>
    </r>
    <phoneticPr fontId="1" type="noConversion"/>
  </si>
  <si>
    <r>
      <rPr>
        <sz val="12"/>
        <color theme="1"/>
        <rFont val="標楷體"/>
        <family val="4"/>
        <charset val="136"/>
      </rPr>
      <t>四川省</t>
    </r>
  </si>
  <si>
    <r>
      <rPr>
        <sz val="12"/>
        <color theme="1"/>
        <rFont val="標楷體"/>
        <family val="4"/>
        <charset val="136"/>
      </rPr>
      <t>貴州省</t>
    </r>
    <phoneticPr fontId="1" type="noConversion"/>
  </si>
  <si>
    <r>
      <rPr>
        <sz val="12"/>
        <color theme="1"/>
        <rFont val="標楷體"/>
        <family val="4"/>
        <charset val="136"/>
      </rPr>
      <t>雲南省</t>
    </r>
    <phoneticPr fontId="1" type="noConversion"/>
  </si>
  <si>
    <r>
      <rPr>
        <sz val="12"/>
        <color theme="1"/>
        <rFont val="標楷體"/>
        <family val="4"/>
        <charset val="136"/>
      </rPr>
      <t>西藏自治區</t>
    </r>
    <phoneticPr fontId="1" type="noConversion"/>
  </si>
  <si>
    <r>
      <rPr>
        <sz val="12"/>
        <color theme="1"/>
        <rFont val="標楷體"/>
        <family val="4"/>
        <charset val="136"/>
      </rPr>
      <t>陝西省</t>
    </r>
    <phoneticPr fontId="1" type="noConversion"/>
  </si>
  <si>
    <r>
      <rPr>
        <sz val="12"/>
        <color theme="1"/>
        <rFont val="標楷體"/>
        <family val="4"/>
        <charset val="136"/>
      </rPr>
      <t>甘肅省</t>
    </r>
    <phoneticPr fontId="1" type="noConversion"/>
  </si>
  <si>
    <r>
      <rPr>
        <sz val="12"/>
        <color theme="1"/>
        <rFont val="標楷體"/>
        <family val="4"/>
        <charset val="136"/>
      </rPr>
      <t>青海省</t>
    </r>
  </si>
  <si>
    <r>
      <rPr>
        <sz val="12"/>
        <color theme="1"/>
        <rFont val="標楷體"/>
        <family val="4"/>
        <charset val="136"/>
      </rPr>
      <t>寧夏回族自治區</t>
    </r>
    <phoneticPr fontId="1" type="noConversion"/>
  </si>
  <si>
    <r>
      <rPr>
        <sz val="12"/>
        <color theme="1"/>
        <rFont val="標楷體"/>
        <family val="4"/>
        <charset val="136"/>
      </rPr>
      <t>新疆維吾爾自治區</t>
    </r>
    <phoneticPr fontId="1" type="noConversion"/>
  </si>
  <si>
    <r>
      <rPr>
        <sz val="12"/>
        <color theme="1"/>
        <rFont val="標楷體"/>
        <family val="4"/>
        <charset val="136"/>
      </rPr>
      <t>地區</t>
    </r>
    <phoneticPr fontId="1" type="noConversion"/>
  </si>
  <si>
    <r>
      <t>1998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</si>
  <si>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1999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</si>
  <si>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2000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</si>
  <si>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2001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</si>
  <si>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2002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</si>
  <si>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2003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</si>
  <si>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rPr>
        <sz val="12"/>
        <color theme="1"/>
        <rFont val="標楷體"/>
        <family val="4"/>
        <charset val="136"/>
      </rPr>
      <t>內蒙古自治區</t>
    </r>
    <phoneticPr fontId="1" type="noConversion"/>
  </si>
  <si>
    <r>
      <rPr>
        <sz val="12"/>
        <color theme="1"/>
        <rFont val="標楷體"/>
        <family val="4"/>
        <charset val="136"/>
      </rPr>
      <t>遼寧省</t>
    </r>
    <phoneticPr fontId="1" type="noConversion"/>
  </si>
  <si>
    <r>
      <rPr>
        <sz val="12"/>
        <color theme="1"/>
        <rFont val="標楷體"/>
        <family val="4"/>
        <charset val="136"/>
      </rPr>
      <t>黑龍江省</t>
    </r>
    <phoneticPr fontId="1" type="noConversion"/>
  </si>
  <si>
    <r>
      <rPr>
        <sz val="12"/>
        <color theme="1"/>
        <rFont val="標楷體"/>
        <family val="4"/>
        <charset val="136"/>
      </rPr>
      <t>江蘇省</t>
    </r>
    <phoneticPr fontId="1" type="noConversion"/>
  </si>
  <si>
    <r>
      <rPr>
        <sz val="12"/>
        <color theme="1"/>
        <rFont val="標楷體"/>
        <family val="4"/>
        <charset val="136"/>
      </rPr>
      <t>山東省</t>
    </r>
    <phoneticPr fontId="1" type="noConversion"/>
  </si>
  <si>
    <r>
      <rPr>
        <sz val="12"/>
        <color theme="1"/>
        <rFont val="標楷體"/>
        <family val="4"/>
        <charset val="136"/>
      </rPr>
      <t>廣東省</t>
    </r>
    <phoneticPr fontId="1" type="noConversion"/>
  </si>
  <si>
    <r>
      <rPr>
        <sz val="12"/>
        <color theme="1"/>
        <rFont val="標楷體"/>
        <family val="4"/>
        <charset val="136"/>
      </rPr>
      <t>廣西壯族自治區</t>
    </r>
    <phoneticPr fontId="1" type="noConversion"/>
  </si>
  <si>
    <r>
      <rPr>
        <sz val="12"/>
        <color theme="1"/>
        <rFont val="標楷體"/>
        <family val="4"/>
        <charset val="136"/>
      </rPr>
      <t>重慶市</t>
    </r>
    <phoneticPr fontId="1" type="noConversion"/>
  </si>
  <si>
    <r>
      <rPr>
        <sz val="12"/>
        <color theme="1"/>
        <rFont val="標楷體"/>
        <family val="4"/>
        <charset val="136"/>
      </rPr>
      <t>貴州省</t>
    </r>
    <phoneticPr fontId="1" type="noConversion"/>
  </si>
  <si>
    <r>
      <rPr>
        <sz val="12"/>
        <color theme="1"/>
        <rFont val="標楷體"/>
        <family val="4"/>
        <charset val="136"/>
      </rPr>
      <t>雲南省</t>
    </r>
    <phoneticPr fontId="1" type="noConversion"/>
  </si>
  <si>
    <r>
      <rPr>
        <sz val="12"/>
        <color theme="1"/>
        <rFont val="標楷體"/>
        <family val="4"/>
        <charset val="136"/>
      </rPr>
      <t>西藏自治區</t>
    </r>
    <phoneticPr fontId="1" type="noConversion"/>
  </si>
  <si>
    <r>
      <rPr>
        <sz val="12"/>
        <color theme="1"/>
        <rFont val="標楷體"/>
        <family val="4"/>
        <charset val="136"/>
      </rPr>
      <t>陝西省</t>
    </r>
    <phoneticPr fontId="1" type="noConversion"/>
  </si>
  <si>
    <r>
      <rPr>
        <sz val="12"/>
        <color theme="1"/>
        <rFont val="標楷體"/>
        <family val="4"/>
        <charset val="136"/>
      </rPr>
      <t>甘肅省</t>
    </r>
    <phoneticPr fontId="1" type="noConversion"/>
  </si>
  <si>
    <r>
      <rPr>
        <sz val="12"/>
        <color theme="1"/>
        <rFont val="標楷體"/>
        <family val="4"/>
        <charset val="136"/>
      </rPr>
      <t>寧夏回族自治區</t>
    </r>
    <phoneticPr fontId="1" type="noConversion"/>
  </si>
  <si>
    <r>
      <rPr>
        <sz val="12"/>
        <color theme="1"/>
        <rFont val="標楷體"/>
        <family val="4"/>
        <charset val="136"/>
      </rPr>
      <t>新疆維吾爾自治區</t>
    </r>
    <phoneticPr fontId="1" type="noConversion"/>
  </si>
  <si>
    <r>
      <rPr>
        <sz val="12"/>
        <color theme="1"/>
        <rFont val="標楷體"/>
        <family val="4"/>
        <charset val="136"/>
      </rPr>
      <t>地区</t>
    </r>
  </si>
  <si>
    <r>
      <t>2017</t>
    </r>
    <r>
      <rPr>
        <sz val="12"/>
        <color theme="1"/>
        <rFont val="標楷體"/>
        <family val="4"/>
        <charset val="136"/>
      </rPr>
      <t>年</t>
    </r>
  </si>
  <si>
    <r>
      <rPr>
        <sz val="12"/>
        <color theme="1"/>
        <rFont val="標楷體"/>
        <family val="4"/>
        <charset val="136"/>
      </rPr>
      <t>内蒙古自治区</t>
    </r>
  </si>
  <si>
    <r>
      <rPr>
        <sz val="12"/>
        <color theme="1"/>
        <rFont val="標楷體"/>
        <family val="4"/>
        <charset val="136"/>
      </rPr>
      <t>辽宁省</t>
    </r>
  </si>
  <si>
    <r>
      <rPr>
        <sz val="12"/>
        <color theme="1"/>
        <rFont val="標楷體"/>
        <family val="4"/>
        <charset val="136"/>
      </rPr>
      <t>黑龙江省</t>
    </r>
  </si>
  <si>
    <r>
      <rPr>
        <sz val="12"/>
        <color theme="1"/>
        <rFont val="標楷體"/>
        <family val="4"/>
        <charset val="136"/>
      </rPr>
      <t>江苏省</t>
    </r>
  </si>
  <si>
    <r>
      <rPr>
        <sz val="12"/>
        <color theme="1"/>
        <rFont val="標楷體"/>
        <family val="4"/>
        <charset val="136"/>
      </rPr>
      <t>山东省</t>
    </r>
  </si>
  <si>
    <r>
      <rPr>
        <sz val="12"/>
        <color theme="1"/>
        <rFont val="標楷體"/>
        <family val="4"/>
        <charset val="136"/>
      </rPr>
      <t>广东省</t>
    </r>
  </si>
  <si>
    <r>
      <rPr>
        <sz val="12"/>
        <color theme="1"/>
        <rFont val="標楷體"/>
        <family val="4"/>
        <charset val="136"/>
      </rPr>
      <t>广西壮族自治区</t>
    </r>
  </si>
  <si>
    <r>
      <rPr>
        <sz val="12"/>
        <color theme="1"/>
        <rFont val="標楷體"/>
        <family val="4"/>
        <charset val="136"/>
      </rPr>
      <t>重庆市</t>
    </r>
  </si>
  <si>
    <r>
      <rPr>
        <sz val="12"/>
        <color theme="1"/>
        <rFont val="標楷體"/>
        <family val="4"/>
        <charset val="136"/>
      </rPr>
      <t>贵州省</t>
    </r>
  </si>
  <si>
    <r>
      <rPr>
        <sz val="12"/>
        <color theme="1"/>
        <rFont val="標楷體"/>
        <family val="4"/>
        <charset val="136"/>
      </rPr>
      <t>云南省</t>
    </r>
  </si>
  <si>
    <r>
      <rPr>
        <sz val="12"/>
        <color theme="1"/>
        <rFont val="標楷體"/>
        <family val="4"/>
        <charset val="136"/>
      </rPr>
      <t>西藏自治区</t>
    </r>
  </si>
  <si>
    <r>
      <rPr>
        <sz val="12"/>
        <color theme="1"/>
        <rFont val="標楷體"/>
        <family val="4"/>
        <charset val="136"/>
      </rPr>
      <t>陕西省</t>
    </r>
  </si>
  <si>
    <r>
      <rPr>
        <sz val="12"/>
        <color theme="1"/>
        <rFont val="標楷體"/>
        <family val="4"/>
        <charset val="136"/>
      </rPr>
      <t>甘肃省</t>
    </r>
  </si>
  <si>
    <r>
      <rPr>
        <sz val="12"/>
        <color theme="1"/>
        <rFont val="標楷體"/>
        <family val="4"/>
        <charset val="136"/>
      </rPr>
      <t>宁夏回族自治区</t>
    </r>
  </si>
  <si>
    <r>
      <rPr>
        <sz val="12"/>
        <color theme="1"/>
        <rFont val="標楷體"/>
        <family val="4"/>
        <charset val="136"/>
      </rPr>
      <t>新疆维吾尔自治区</t>
    </r>
  </si>
  <si>
    <r>
      <rPr>
        <sz val="12"/>
        <color theme="1"/>
        <rFont val="標楷體"/>
        <family val="4"/>
        <charset val="136"/>
      </rPr>
      <t>地區</t>
    </r>
    <phoneticPr fontId="1" type="noConversion"/>
  </si>
  <si>
    <r>
      <t>1998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</si>
  <si>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1999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</si>
  <si>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2000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</si>
  <si>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2001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</si>
  <si>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2002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</si>
  <si>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t>2003</t>
    </r>
    <r>
      <rPr>
        <sz val="12"/>
        <color theme="1"/>
        <rFont val="標楷體"/>
        <family val="4"/>
        <charset val="136"/>
      </rPr>
      <t>年</t>
    </r>
    <phoneticPr fontId="1" type="noConversion"/>
  </si>
  <si>
    <r>
      <rPr>
        <sz val="12"/>
        <color theme="1"/>
        <rFont val="標楷體"/>
        <family val="4"/>
        <charset val="136"/>
      </rPr>
      <t>內蒙古自治區</t>
    </r>
    <phoneticPr fontId="1" type="noConversion"/>
  </si>
  <si>
    <r>
      <rPr>
        <sz val="12"/>
        <color theme="1"/>
        <rFont val="標楷體"/>
        <family val="4"/>
        <charset val="136"/>
      </rPr>
      <t>遼寧省</t>
    </r>
    <phoneticPr fontId="1" type="noConversion"/>
  </si>
  <si>
    <r>
      <rPr>
        <sz val="12"/>
        <color theme="1"/>
        <rFont val="標楷體"/>
        <family val="4"/>
        <charset val="136"/>
      </rPr>
      <t>黑龍江省</t>
    </r>
    <phoneticPr fontId="1" type="noConversion"/>
  </si>
  <si>
    <r>
      <rPr>
        <sz val="12"/>
        <color theme="1"/>
        <rFont val="標楷體"/>
        <family val="4"/>
        <charset val="136"/>
      </rPr>
      <t>江蘇省</t>
    </r>
    <phoneticPr fontId="1" type="noConversion"/>
  </si>
  <si>
    <r>
      <rPr>
        <sz val="12"/>
        <color theme="1"/>
        <rFont val="標楷體"/>
        <family val="4"/>
        <charset val="136"/>
      </rPr>
      <t>山東省</t>
    </r>
    <phoneticPr fontId="1" type="noConversion"/>
  </si>
  <si>
    <r>
      <rPr>
        <sz val="12"/>
        <color theme="1"/>
        <rFont val="標楷體"/>
        <family val="4"/>
        <charset val="136"/>
      </rPr>
      <t>廣東省</t>
    </r>
    <phoneticPr fontId="1" type="noConversion"/>
  </si>
  <si>
    <r>
      <rPr>
        <sz val="12"/>
        <color theme="1"/>
        <rFont val="標楷體"/>
        <family val="4"/>
        <charset val="136"/>
      </rPr>
      <t>重慶市</t>
    </r>
    <phoneticPr fontId="1" type="noConversion"/>
  </si>
  <si>
    <r>
      <rPr>
        <sz val="12"/>
        <color theme="1"/>
        <rFont val="標楷體"/>
        <family val="4"/>
        <charset val="136"/>
      </rPr>
      <t>貴州省</t>
    </r>
    <phoneticPr fontId="1" type="noConversion"/>
  </si>
  <si>
    <r>
      <rPr>
        <sz val="12"/>
        <color theme="1"/>
        <rFont val="標楷體"/>
        <family val="4"/>
        <charset val="136"/>
      </rPr>
      <t>雲南省</t>
    </r>
    <phoneticPr fontId="1" type="noConversion"/>
  </si>
  <si>
    <r>
      <rPr>
        <sz val="12"/>
        <color theme="1"/>
        <rFont val="標楷體"/>
        <family val="4"/>
        <charset val="136"/>
      </rPr>
      <t>西藏自治區</t>
    </r>
    <phoneticPr fontId="1" type="noConversion"/>
  </si>
  <si>
    <r>
      <rPr>
        <sz val="12"/>
        <color theme="1"/>
        <rFont val="標楷體"/>
        <family val="4"/>
        <charset val="136"/>
      </rPr>
      <t>陝西省</t>
    </r>
    <phoneticPr fontId="1" type="noConversion"/>
  </si>
  <si>
    <r>
      <rPr>
        <sz val="12"/>
        <color theme="1"/>
        <rFont val="標楷體"/>
        <family val="4"/>
        <charset val="136"/>
      </rPr>
      <t>甘肅省</t>
    </r>
    <phoneticPr fontId="1" type="noConversion"/>
  </si>
  <si>
    <r>
      <rPr>
        <sz val="12"/>
        <color theme="1"/>
        <rFont val="標楷體"/>
        <family val="4"/>
        <charset val="136"/>
      </rPr>
      <t>寧夏回族自治區</t>
    </r>
    <phoneticPr fontId="1" type="noConversion"/>
  </si>
  <si>
    <r>
      <rPr>
        <sz val="12"/>
        <color theme="1"/>
        <rFont val="標楷體"/>
        <family val="4"/>
        <charset val="136"/>
      </rPr>
      <t>新疆維吾爾自治區</t>
    </r>
    <phoneticPr fontId="1" type="noConversion"/>
  </si>
  <si>
    <r>
      <t>GDP(</t>
    </r>
    <r>
      <rPr>
        <sz val="12"/>
        <color theme="1"/>
        <rFont val="細明體"/>
        <family val="3"/>
        <charset val="136"/>
      </rPr>
      <t>億元</t>
    </r>
    <r>
      <rPr>
        <sz val="12"/>
        <color theme="1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</si>
</sst>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0"/>
      <name val="Times New Roman"/>
      <family val="1"/>
    </font>
    <font>
      <sz val="10"/>
      <color theme="1"/>
      <name val="宋体"/>
    </font>
    <font>
      <vertAlign val="superscript"/>
      <sz val="10"/>
      <color theme="1"/>
      <name val="宋体"/>
    </font>
    <font>
      <b/>
      <sz val="10"/>
      <color theme="1"/>
      <name val="宋体"/>
    </font>
    <font>
      <b/>
      <sz val="10"/>
      <color rgb="FF1F5781"/>
      <name val="黑体"/>
      <family val="3"/>
      <charset val="136"/>
    </font>
    <font>
      <vertAlign val="subscript"/>
      <sz val="10"/>
      <color theme="1"/>
      <name val="宋体"/>
    </font>
    <font>
      <sz val="10"/>
      <color rgb="FF000000"/>
      <name val="宋体"/>
    </font>
    <font>
      <b/>
      <sz val="10"/>
      <color rgb="FF000000"/>
      <name val="宋体"/>
    </font>
    <font>
      <sz val="9"/>
      <color rgb="FF333333"/>
      <name val="宋体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11" fontId="0" fillId="0" borderId="0" xfId="0" applyNumberFormat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 vertical="center"/>
    </xf>
    <xf numFmtId="0" fontId="13" fillId="6" borderId="5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right" vertical="center" wrapText="1"/>
    </xf>
    <xf numFmtId="0" fontId="13" fillId="6" borderId="3" xfId="0" applyFont="1" applyFill="1" applyBorder="1" applyAlignment="1">
      <alignment horizontal="right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vertical="center" wrapText="1"/>
    </xf>
    <xf numFmtId="0" fontId="13" fillId="3" borderId="0" xfId="0" applyFont="1" applyFill="1" applyAlignment="1">
      <alignment horizontal="righ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15" fillId="0" borderId="0" xfId="0" applyFont="1">
      <alignment vertical="center"/>
    </xf>
    <xf numFmtId="2" fontId="15" fillId="4" borderId="1" xfId="0" applyNumberFormat="1" applyFont="1" applyFill="1" applyBorder="1" applyAlignment="1">
      <alignment horizontal="right" vertical="center"/>
    </xf>
    <xf numFmtId="2" fontId="15" fillId="5" borderId="1" xfId="0" applyNumberFormat="1" applyFont="1" applyFill="1" applyBorder="1" applyAlignment="1">
      <alignment horizontal="right" vertical="center"/>
    </xf>
    <xf numFmtId="2" fontId="15" fillId="0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176" fontId="15" fillId="3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1"/>
  <sheetViews>
    <sheetView topLeftCell="A613" zoomScale="44" zoomScaleNormal="44" workbookViewId="0">
      <selection activeCell="G21" sqref="G21"/>
    </sheetView>
  </sheetViews>
  <sheetFormatPr defaultRowHeight="16.5"/>
  <cols>
    <col min="1" max="1" width="18.625" bestFit="1" customWidth="1"/>
    <col min="2" max="2" width="6.25" bestFit="1" customWidth="1"/>
    <col min="3" max="3" width="20" bestFit="1" customWidth="1"/>
    <col min="4" max="4" width="24.375" bestFit="1" customWidth="1"/>
    <col min="5" max="5" width="17.75" bestFit="1" customWidth="1"/>
    <col min="6" max="6" width="19.5" bestFit="1" customWidth="1"/>
    <col min="7" max="7" width="22.125" bestFit="1" customWidth="1"/>
    <col min="8" max="8" width="21.125" bestFit="1" customWidth="1"/>
  </cols>
  <sheetData>
    <row r="1" spans="1:9" ht="17.25" thickBot="1">
      <c r="A1" s="3" t="s">
        <v>31</v>
      </c>
      <c r="B1" s="3" t="s">
        <v>30</v>
      </c>
      <c r="C1" s="3" t="s">
        <v>32</v>
      </c>
      <c r="D1" s="3" t="s">
        <v>33</v>
      </c>
      <c r="E1" s="3" t="s">
        <v>34</v>
      </c>
      <c r="F1" t="s">
        <v>50</v>
      </c>
      <c r="G1" s="5" t="s">
        <v>51</v>
      </c>
      <c r="H1" t="s">
        <v>52</v>
      </c>
      <c r="I1" s="5" t="s">
        <v>477</v>
      </c>
    </row>
    <row r="2" spans="1:9" ht="17.25" thickBot="1">
      <c r="A2" s="3" t="s">
        <v>14</v>
      </c>
      <c r="B2" s="3">
        <v>1998</v>
      </c>
      <c r="C2" s="1">
        <v>87354</v>
      </c>
      <c r="D2" s="3"/>
      <c r="E2" s="3"/>
      <c r="F2" s="7">
        <v>30.511499999999998</v>
      </c>
      <c r="G2" s="3"/>
      <c r="H2" s="4">
        <v>21.6313</v>
      </c>
      <c r="I2" s="4">
        <v>2377.1799999999998</v>
      </c>
    </row>
    <row r="3" spans="1:9" ht="17.25" thickBot="1">
      <c r="A3" s="3" t="s">
        <v>15</v>
      </c>
      <c r="B3" s="3">
        <v>1998</v>
      </c>
      <c r="C3" s="1">
        <v>41884</v>
      </c>
      <c r="D3" s="3"/>
      <c r="E3" s="3"/>
      <c r="F3" s="7">
        <v>22.985700000000001</v>
      </c>
      <c r="G3" s="3"/>
      <c r="H3" s="4">
        <v>12.3058</v>
      </c>
      <c r="I3" s="4">
        <v>1374.6</v>
      </c>
    </row>
    <row r="4" spans="1:9" ht="17.25" thickBot="1">
      <c r="A4" s="3" t="s">
        <v>16</v>
      </c>
      <c r="B4" s="3">
        <v>1998</v>
      </c>
      <c r="C4" s="1">
        <v>160343</v>
      </c>
      <c r="D4" s="3"/>
      <c r="E4" s="3"/>
      <c r="F4" s="7">
        <v>140.29839999999999</v>
      </c>
      <c r="G4" s="3"/>
      <c r="H4" s="4">
        <v>203.81640000000002</v>
      </c>
      <c r="I4" s="4">
        <v>4256.01</v>
      </c>
    </row>
    <row r="5" spans="1:9" ht="17.25" thickBot="1">
      <c r="A5" s="3" t="s">
        <v>17</v>
      </c>
      <c r="B5" s="3">
        <v>1998</v>
      </c>
      <c r="C5" s="1">
        <v>100196</v>
      </c>
      <c r="D5" s="3"/>
      <c r="E5" s="3"/>
      <c r="F5" s="7">
        <v>141.99469999999999</v>
      </c>
      <c r="G5" s="3"/>
      <c r="H5" s="4">
        <v>262.94690000000003</v>
      </c>
      <c r="I5" s="4">
        <v>1611.08</v>
      </c>
    </row>
    <row r="6" spans="1:9" ht="17.25" thickBot="1">
      <c r="A6" s="3" t="s">
        <v>35</v>
      </c>
      <c r="B6" s="3">
        <v>1998</v>
      </c>
      <c r="C6" s="1">
        <v>44733</v>
      </c>
      <c r="D6" s="3"/>
      <c r="E6" s="3"/>
      <c r="F6" s="7">
        <v>72.799199999999999</v>
      </c>
      <c r="G6" s="3"/>
      <c r="H6" s="4">
        <v>77.288899999999998</v>
      </c>
      <c r="I6" s="4">
        <v>1262.54</v>
      </c>
    </row>
    <row r="7" spans="1:9" ht="17.25" thickBot="1">
      <c r="A7" s="3" t="s">
        <v>36</v>
      </c>
      <c r="B7" s="3">
        <v>1998</v>
      </c>
      <c r="C7" s="1">
        <v>218293</v>
      </c>
      <c r="D7" s="3"/>
      <c r="E7" s="3"/>
      <c r="F7" s="7">
        <v>99.1905</v>
      </c>
      <c r="G7" s="3"/>
      <c r="H7" s="4">
        <v>146.7696</v>
      </c>
      <c r="I7" s="4">
        <v>3881.73</v>
      </c>
    </row>
    <row r="8" spans="1:9" ht="17.25" thickBot="1">
      <c r="A8" s="3" t="s">
        <v>18</v>
      </c>
      <c r="B8" s="3">
        <v>1998</v>
      </c>
      <c r="C8" s="1">
        <v>90653</v>
      </c>
      <c r="D8" s="3"/>
      <c r="E8" s="3"/>
      <c r="F8" s="7">
        <v>28.389700000000001</v>
      </c>
      <c r="G8" s="3"/>
      <c r="H8" s="4">
        <v>61.595500000000001</v>
      </c>
      <c r="I8" s="4">
        <v>1577.05</v>
      </c>
    </row>
    <row r="9" spans="1:9" ht="17.25" thickBot="1">
      <c r="A9" s="3" t="s">
        <v>37</v>
      </c>
      <c r="B9" s="3">
        <v>1998</v>
      </c>
      <c r="C9" s="1">
        <v>117257</v>
      </c>
      <c r="D9" s="3"/>
      <c r="E9" s="3"/>
      <c r="F9" s="7">
        <v>30.012499999999999</v>
      </c>
      <c r="G9" s="3"/>
      <c r="H9" s="4">
        <v>66.691800000000001</v>
      </c>
      <c r="I9" s="4">
        <v>2774.4</v>
      </c>
    </row>
    <row r="10" spans="1:9" ht="17.25" thickBot="1">
      <c r="A10" s="3" t="s">
        <v>19</v>
      </c>
      <c r="B10" s="3">
        <v>1998</v>
      </c>
      <c r="C10" s="1">
        <v>208048</v>
      </c>
      <c r="D10" s="3"/>
      <c r="E10" s="3"/>
      <c r="F10" s="7">
        <v>48.886900000000004</v>
      </c>
      <c r="G10" s="3"/>
      <c r="H10" s="4">
        <v>25.767699999999998</v>
      </c>
      <c r="I10" s="4">
        <v>3801.09</v>
      </c>
    </row>
    <row r="11" spans="1:9" ht="17.25" thickBot="1">
      <c r="A11" s="3" t="s">
        <v>38</v>
      </c>
      <c r="B11" s="3">
        <v>1998</v>
      </c>
      <c r="C11" s="1">
        <v>309662</v>
      </c>
      <c r="D11" s="3"/>
      <c r="E11" s="3"/>
      <c r="F11" s="7">
        <v>125.45920000000001</v>
      </c>
      <c r="G11" s="3"/>
      <c r="H11" s="4">
        <v>108.2426</v>
      </c>
      <c r="I11" s="4">
        <v>7199.95</v>
      </c>
    </row>
    <row r="12" spans="1:9" ht="17.25" thickBot="1">
      <c r="A12" s="3" t="s">
        <v>20</v>
      </c>
      <c r="B12" s="3">
        <v>1998</v>
      </c>
      <c r="C12" s="1">
        <v>182610</v>
      </c>
      <c r="D12" s="3"/>
      <c r="E12" s="3"/>
      <c r="F12" s="7">
        <v>64.549700000000001</v>
      </c>
      <c r="G12" s="3"/>
      <c r="H12" s="4">
        <v>105.5792</v>
      </c>
      <c r="I12" s="4">
        <v>5052.62</v>
      </c>
    </row>
    <row r="13" spans="1:9" ht="17.25" thickBot="1">
      <c r="A13" s="3" t="s">
        <v>21</v>
      </c>
      <c r="B13" s="3">
        <v>1998</v>
      </c>
      <c r="C13" s="1">
        <v>133401</v>
      </c>
      <c r="D13" s="3"/>
      <c r="E13" s="3"/>
      <c r="F13" s="7">
        <v>42.353700000000003</v>
      </c>
      <c r="G13" s="3"/>
      <c r="H13" s="4">
        <v>92.736099999999993</v>
      </c>
      <c r="I13" s="4">
        <v>2542.96</v>
      </c>
    </row>
    <row r="14" spans="1:9" ht="17.25" thickBot="1">
      <c r="A14" s="3" t="s">
        <v>22</v>
      </c>
      <c r="B14" s="3">
        <v>1998</v>
      </c>
      <c r="C14" s="1">
        <v>94429</v>
      </c>
      <c r="D14" s="3"/>
      <c r="E14" s="3"/>
      <c r="F14" s="7">
        <v>16.4953</v>
      </c>
      <c r="G14" s="3"/>
      <c r="H14" s="4">
        <v>55.842100000000002</v>
      </c>
      <c r="I14" s="4">
        <v>3159.91</v>
      </c>
    </row>
    <row r="15" spans="1:9" ht="17.25" thickBot="1">
      <c r="A15" s="3" t="s">
        <v>23</v>
      </c>
      <c r="B15" s="3">
        <v>1998</v>
      </c>
      <c r="C15" s="1">
        <v>95357</v>
      </c>
      <c r="D15" s="3"/>
      <c r="E15" s="3"/>
      <c r="F15" s="7">
        <v>30.464199999999998</v>
      </c>
      <c r="G15" s="3"/>
      <c r="H15" s="4">
        <v>55.269500000000001</v>
      </c>
      <c r="I15" s="4">
        <v>1719.87</v>
      </c>
    </row>
    <row r="16" spans="1:9" ht="17.25" thickBot="1">
      <c r="A16" s="3" t="s">
        <v>39</v>
      </c>
      <c r="B16" s="3">
        <v>1998</v>
      </c>
      <c r="C16" s="1">
        <v>234151</v>
      </c>
      <c r="D16" s="3"/>
      <c r="E16" s="3"/>
      <c r="F16" s="7">
        <v>225.88839999999999</v>
      </c>
      <c r="G16" s="3"/>
      <c r="H16" s="4">
        <v>184.4239</v>
      </c>
      <c r="I16" s="4">
        <v>7021.35</v>
      </c>
    </row>
    <row r="17" spans="1:9" ht="17.25" thickBot="1">
      <c r="A17" s="3" t="s">
        <v>24</v>
      </c>
      <c r="B17" s="3">
        <v>1998</v>
      </c>
      <c r="C17" s="1">
        <v>185581</v>
      </c>
      <c r="D17" s="3"/>
      <c r="E17" s="3"/>
      <c r="F17" s="7">
        <v>100.29</v>
      </c>
      <c r="G17" s="3"/>
      <c r="H17" s="4">
        <v>161.42089999999999</v>
      </c>
      <c r="I17" s="4">
        <v>4308.24</v>
      </c>
    </row>
    <row r="18" spans="1:9" ht="17.25" thickBot="1">
      <c r="A18" s="3" t="s">
        <v>25</v>
      </c>
      <c r="B18" s="3">
        <v>1998</v>
      </c>
      <c r="C18" s="1">
        <v>238525</v>
      </c>
      <c r="D18" s="3"/>
      <c r="E18" s="3"/>
      <c r="F18" s="7">
        <v>56.884500000000003</v>
      </c>
      <c r="G18" s="3"/>
      <c r="H18" s="4">
        <v>92.725099999999998</v>
      </c>
      <c r="I18" s="4">
        <v>3114.02</v>
      </c>
    </row>
    <row r="19" spans="1:9" ht="17.25" thickBot="1">
      <c r="A19" s="3" t="s">
        <v>26</v>
      </c>
      <c r="B19" s="3">
        <v>1998</v>
      </c>
      <c r="C19" s="1">
        <v>225505</v>
      </c>
      <c r="D19" s="3"/>
      <c r="E19" s="3"/>
      <c r="F19" s="7">
        <v>72.211600000000004</v>
      </c>
      <c r="G19" s="3"/>
      <c r="H19" s="4">
        <v>132.36780000000002</v>
      </c>
      <c r="I19" s="4">
        <v>3025.53</v>
      </c>
    </row>
    <row r="20" spans="1:9" ht="17.25" thickBot="1">
      <c r="A20" s="3" t="s">
        <v>40</v>
      </c>
      <c r="B20" s="3">
        <v>1998</v>
      </c>
      <c r="C20" s="1">
        <v>434169</v>
      </c>
      <c r="D20" s="3"/>
      <c r="E20" s="3"/>
      <c r="F20" s="7">
        <v>67.877799999999993</v>
      </c>
      <c r="G20" s="3"/>
      <c r="H20" s="4">
        <v>126.3728</v>
      </c>
      <c r="I20" s="4">
        <v>8530.8799999999992</v>
      </c>
    </row>
    <row r="21" spans="1:9" ht="17.25" thickBot="1">
      <c r="A21" s="3" t="s">
        <v>41</v>
      </c>
      <c r="B21" s="3">
        <v>1998</v>
      </c>
      <c r="C21" s="1">
        <v>158142</v>
      </c>
      <c r="D21" s="3"/>
      <c r="E21" s="3"/>
      <c r="F21" s="7">
        <v>70.086700000000008</v>
      </c>
      <c r="G21" s="3"/>
      <c r="H21" s="4">
        <v>104.985</v>
      </c>
      <c r="I21" s="4">
        <v>1911.3</v>
      </c>
    </row>
    <row r="22" spans="1:9" ht="17.25" thickBot="1">
      <c r="A22" s="3" t="s">
        <v>27</v>
      </c>
      <c r="B22" s="3">
        <v>1998</v>
      </c>
      <c r="C22" s="1">
        <v>23029</v>
      </c>
      <c r="D22" s="3"/>
      <c r="E22" s="3"/>
      <c r="F22" s="7">
        <v>2.0396999999999998</v>
      </c>
      <c r="G22" s="3"/>
      <c r="H22" s="4">
        <v>4.8926999999999996</v>
      </c>
      <c r="I22" s="4">
        <v>442.13</v>
      </c>
    </row>
    <row r="23" spans="1:9" ht="17.25" thickBot="1">
      <c r="A23" s="3" t="s">
        <v>42</v>
      </c>
      <c r="B23" s="3">
        <v>1998</v>
      </c>
      <c r="C23" s="1">
        <v>58446</v>
      </c>
      <c r="D23" s="3"/>
      <c r="E23" s="3"/>
      <c r="F23" s="7">
        <v>68.044299999999993</v>
      </c>
      <c r="G23" s="3"/>
      <c r="H23" s="4">
        <v>49.558299999999996</v>
      </c>
      <c r="I23" s="4">
        <v>1602.38</v>
      </c>
    </row>
    <row r="24" spans="1:9" ht="17.25" thickBot="1">
      <c r="A24" s="3" t="s">
        <v>28</v>
      </c>
      <c r="B24" s="3">
        <v>1998</v>
      </c>
      <c r="C24" s="1">
        <v>175412</v>
      </c>
      <c r="D24" s="3"/>
      <c r="E24" s="3"/>
      <c r="F24" s="7">
        <v>140.7664</v>
      </c>
      <c r="G24" s="3"/>
      <c r="H24" s="4">
        <v>249.68789999999998</v>
      </c>
      <c r="I24" s="4">
        <v>3474.09</v>
      </c>
    </row>
    <row r="25" spans="1:9" ht="17.25" thickBot="1">
      <c r="A25" s="3" t="s">
        <v>43</v>
      </c>
      <c r="B25" s="3">
        <v>1998</v>
      </c>
      <c r="C25" s="1">
        <v>63947</v>
      </c>
      <c r="D25" s="3"/>
      <c r="E25" s="3"/>
      <c r="F25" s="7">
        <v>192.7946</v>
      </c>
      <c r="G25" s="3"/>
      <c r="H25" s="4">
        <v>111.26409999999998</v>
      </c>
      <c r="I25" s="4">
        <v>858.39</v>
      </c>
    </row>
    <row r="26" spans="1:9" ht="17.25" thickBot="1">
      <c r="A26" s="3" t="s">
        <v>44</v>
      </c>
      <c r="B26" s="3">
        <v>1998</v>
      </c>
      <c r="C26" s="1">
        <v>72260</v>
      </c>
      <c r="D26" s="3"/>
      <c r="E26" s="3"/>
      <c r="F26" s="7">
        <v>36.008400000000002</v>
      </c>
      <c r="G26" s="3"/>
      <c r="H26" s="4">
        <v>56.171700000000001</v>
      </c>
      <c r="I26" s="4">
        <v>1831.33</v>
      </c>
    </row>
    <row r="27" spans="1:9" s="78" customFormat="1" ht="17.25" thickBot="1">
      <c r="A27" s="75" t="s">
        <v>45</v>
      </c>
      <c r="B27" s="75">
        <v>1998</v>
      </c>
      <c r="C27" s="76">
        <v>6459</v>
      </c>
      <c r="D27" s="75"/>
      <c r="E27" s="75"/>
      <c r="F27" s="77">
        <v>0.14349999999999999</v>
      </c>
      <c r="G27" s="75"/>
      <c r="H27" s="30">
        <v>2.2763</v>
      </c>
      <c r="I27" s="30">
        <v>91.5</v>
      </c>
    </row>
    <row r="28" spans="1:9" ht="17.25" thickBot="1">
      <c r="A28" s="3" t="s">
        <v>46</v>
      </c>
      <c r="B28" s="3">
        <v>1998</v>
      </c>
      <c r="C28">
        <v>70323</v>
      </c>
      <c r="D28" s="3"/>
      <c r="E28" s="3"/>
      <c r="F28" s="7">
        <v>66.013599999999997</v>
      </c>
      <c r="G28" s="3"/>
      <c r="H28">
        <v>88.519400000000005</v>
      </c>
      <c r="I28">
        <v>1458.4</v>
      </c>
    </row>
    <row r="29" spans="1:9" ht="17.25" thickBot="1">
      <c r="A29" s="3" t="s">
        <v>47</v>
      </c>
      <c r="B29" s="3">
        <v>1998</v>
      </c>
      <c r="C29">
        <v>49527</v>
      </c>
      <c r="D29" s="3"/>
      <c r="E29" s="3"/>
      <c r="F29" s="7">
        <v>38.344899999999996</v>
      </c>
      <c r="G29" s="3"/>
      <c r="H29">
        <v>39.090599999999995</v>
      </c>
      <c r="I29">
        <v>887.67</v>
      </c>
    </row>
    <row r="30" spans="1:9" ht="17.25" thickBot="1">
      <c r="A30" s="3" t="s">
        <v>29</v>
      </c>
      <c r="B30" s="3">
        <v>1998</v>
      </c>
      <c r="C30">
        <v>13241</v>
      </c>
      <c r="D30" s="3"/>
      <c r="E30" s="3"/>
      <c r="F30" s="7">
        <v>3.1315</v>
      </c>
      <c r="G30" s="3"/>
      <c r="H30">
        <v>16.021599999999999</v>
      </c>
      <c r="I30">
        <v>220.92</v>
      </c>
    </row>
    <row r="31" spans="1:9" ht="17.25" thickBot="1">
      <c r="A31" s="3" t="s">
        <v>48</v>
      </c>
      <c r="B31" s="3">
        <v>1998</v>
      </c>
      <c r="C31">
        <v>13639</v>
      </c>
      <c r="D31" s="3"/>
      <c r="E31" s="3"/>
      <c r="F31" s="7">
        <v>21.5243</v>
      </c>
      <c r="G31" s="3"/>
      <c r="H31">
        <v>17.531600000000001</v>
      </c>
      <c r="I31">
        <v>245.44</v>
      </c>
    </row>
    <row r="32" spans="1:9" ht="17.25" thickBot="1">
      <c r="A32" s="3" t="s">
        <v>49</v>
      </c>
      <c r="B32" s="3">
        <v>1998</v>
      </c>
      <c r="C32">
        <v>47532</v>
      </c>
      <c r="D32" s="3"/>
      <c r="E32" s="3"/>
      <c r="F32" s="7">
        <v>33.557099999999998</v>
      </c>
      <c r="G32" s="3"/>
      <c r="H32">
        <v>40.344499999999996</v>
      </c>
      <c r="I32">
        <v>1106.95</v>
      </c>
    </row>
    <row r="33" spans="1:9" ht="17.25" thickBot="1">
      <c r="A33" s="3" t="s">
        <v>14</v>
      </c>
      <c r="B33" s="3">
        <v>1999</v>
      </c>
      <c r="C33" s="1">
        <v>82203</v>
      </c>
      <c r="D33" s="72">
        <v>17.016300000000001</v>
      </c>
      <c r="E33" s="3"/>
      <c r="F33" s="7">
        <v>23.348700000000001</v>
      </c>
      <c r="G33" s="3"/>
      <c r="H33" s="4">
        <v>17.902200000000001</v>
      </c>
      <c r="I33">
        <v>2678.82</v>
      </c>
    </row>
    <row r="34" spans="1:9" ht="17.25" thickBot="1">
      <c r="A34" s="3" t="s">
        <v>15</v>
      </c>
      <c r="B34" s="3">
        <v>1999</v>
      </c>
      <c r="C34" s="1">
        <v>36554</v>
      </c>
      <c r="D34" s="72">
        <v>16.561599999999999</v>
      </c>
      <c r="E34" s="3"/>
      <c r="F34" s="7">
        <v>24.2423</v>
      </c>
      <c r="G34" s="3"/>
      <c r="H34" s="4">
        <v>13.0472</v>
      </c>
      <c r="I34">
        <v>1500.95</v>
      </c>
    </row>
    <row r="35" spans="1:9" ht="17.25" thickBot="1">
      <c r="A35" s="3" t="s">
        <v>16</v>
      </c>
      <c r="B35" s="3">
        <v>1999</v>
      </c>
      <c r="C35" s="1">
        <v>160211</v>
      </c>
      <c r="D35" s="72">
        <v>79.879000000000005</v>
      </c>
      <c r="E35" s="3"/>
      <c r="F35" s="7">
        <v>132.61580000000001</v>
      </c>
      <c r="G35" s="3"/>
      <c r="H35" s="4">
        <v>182.12899999999999</v>
      </c>
      <c r="I35">
        <v>4514.1899999999996</v>
      </c>
    </row>
    <row r="36" spans="1:9" ht="17.25" thickBot="1">
      <c r="A36" s="3" t="s">
        <v>17</v>
      </c>
      <c r="B36" s="3">
        <v>1999</v>
      </c>
      <c r="C36" s="1">
        <v>92756</v>
      </c>
      <c r="D36" s="72">
        <v>46.869199999999999</v>
      </c>
      <c r="E36" s="3"/>
      <c r="F36" s="7">
        <v>123.9496</v>
      </c>
      <c r="G36" s="3"/>
      <c r="H36" s="4">
        <v>154.23330000000001</v>
      </c>
      <c r="I36">
        <v>1667.1</v>
      </c>
    </row>
    <row r="37" spans="1:9" ht="17.25" thickBot="1">
      <c r="A37" s="3" t="s">
        <v>35</v>
      </c>
      <c r="B37" s="3">
        <v>1999</v>
      </c>
      <c r="C37" s="1">
        <v>45798</v>
      </c>
      <c r="D37" s="72">
        <v>23.9909</v>
      </c>
      <c r="E37" s="3"/>
      <c r="F37" s="7">
        <v>69.085499999999996</v>
      </c>
      <c r="G37" s="3"/>
      <c r="H37" s="4">
        <v>71.880899999999997</v>
      </c>
      <c r="I37">
        <v>1379.31</v>
      </c>
    </row>
    <row r="38" spans="1:9" ht="17.25" thickBot="1">
      <c r="A38" s="3" t="s">
        <v>36</v>
      </c>
      <c r="B38" s="3">
        <v>1999</v>
      </c>
      <c r="C38" s="1">
        <v>212281</v>
      </c>
      <c r="D38" s="72">
        <v>72.684399999999997</v>
      </c>
      <c r="E38" s="3"/>
      <c r="F38" s="7">
        <v>93.736599999999996</v>
      </c>
      <c r="G38" s="3"/>
      <c r="H38" s="4">
        <v>126.9132</v>
      </c>
      <c r="I38">
        <v>4171.6899999999996</v>
      </c>
    </row>
    <row r="39" spans="1:9" ht="17.25" thickBot="1">
      <c r="A39" s="3" t="s">
        <v>18</v>
      </c>
      <c r="B39" s="3">
        <v>1999</v>
      </c>
      <c r="C39" s="1">
        <v>87262</v>
      </c>
      <c r="D39" s="72">
        <v>43.574399999999997</v>
      </c>
      <c r="E39" s="3"/>
      <c r="F39" s="7">
        <v>29.3748</v>
      </c>
      <c r="G39" s="3"/>
      <c r="H39" s="4">
        <v>52.145600000000002</v>
      </c>
      <c r="I39">
        <v>1672.96</v>
      </c>
    </row>
    <row r="40" spans="1:9" ht="17.25" thickBot="1">
      <c r="A40" s="3" t="s">
        <v>37</v>
      </c>
      <c r="B40" s="3">
        <v>1999</v>
      </c>
      <c r="C40" s="1">
        <v>111700</v>
      </c>
      <c r="D40" s="72">
        <v>54.4527</v>
      </c>
      <c r="E40" s="3"/>
      <c r="F40" s="7">
        <v>29.406400000000001</v>
      </c>
      <c r="G40" s="3"/>
      <c r="H40" s="4">
        <v>64.454499999999996</v>
      </c>
      <c r="I40">
        <v>2866.3</v>
      </c>
    </row>
    <row r="41" spans="1:9" ht="17.25" thickBot="1">
      <c r="A41" s="3" t="s">
        <v>19</v>
      </c>
      <c r="B41" s="3">
        <v>1999</v>
      </c>
      <c r="C41" s="1">
        <v>202839</v>
      </c>
      <c r="D41" s="72">
        <v>34.982799999999997</v>
      </c>
      <c r="E41" s="3"/>
      <c r="F41" s="7">
        <v>40.312399999999997</v>
      </c>
      <c r="G41" s="3"/>
      <c r="H41" s="4">
        <v>17.635400000000001</v>
      </c>
      <c r="I41">
        <v>4188.7299999999996</v>
      </c>
    </row>
    <row r="42" spans="1:9" ht="17.25" thickBot="1">
      <c r="A42" s="3" t="s">
        <v>38</v>
      </c>
      <c r="B42" s="3">
        <v>1999</v>
      </c>
      <c r="C42" s="1">
        <v>336033</v>
      </c>
      <c r="D42" s="72">
        <v>67.451300000000003</v>
      </c>
      <c r="E42" s="3"/>
      <c r="F42" s="7">
        <v>97.965599999999995</v>
      </c>
      <c r="G42" s="3"/>
      <c r="H42" s="4">
        <v>89.702799999999996</v>
      </c>
      <c r="I42">
        <v>7697.82</v>
      </c>
    </row>
    <row r="43" spans="1:9" ht="17.25" thickBot="1">
      <c r="A43" s="3" t="s">
        <v>20</v>
      </c>
      <c r="B43" s="3">
        <v>1999</v>
      </c>
      <c r="C43" s="1">
        <v>192188</v>
      </c>
      <c r="D43" s="72">
        <v>59.290700000000001</v>
      </c>
      <c r="E43" s="3"/>
      <c r="F43" s="7">
        <v>63.642099999999999</v>
      </c>
      <c r="G43" s="3"/>
      <c r="H43" s="4">
        <v>102.6195</v>
      </c>
      <c r="I43">
        <v>5443.92</v>
      </c>
    </row>
    <row r="44" spans="1:9" ht="17.25" thickBot="1">
      <c r="A44" s="3" t="s">
        <v>21</v>
      </c>
      <c r="B44" s="3">
        <v>1999</v>
      </c>
      <c r="C44" s="1">
        <v>135005</v>
      </c>
      <c r="D44" s="72">
        <v>46.388199999999998</v>
      </c>
      <c r="E44" s="3"/>
      <c r="F44" s="7">
        <v>40.984299999999998</v>
      </c>
      <c r="G44" s="3"/>
      <c r="H44" s="4">
        <v>80.599599999999995</v>
      </c>
      <c r="I44">
        <v>2712.34</v>
      </c>
    </row>
    <row r="45" spans="1:9" ht="17.25" thickBot="1">
      <c r="A45" s="3" t="s">
        <v>22</v>
      </c>
      <c r="B45" s="3">
        <v>1999</v>
      </c>
      <c r="C45" s="1">
        <v>101565</v>
      </c>
      <c r="D45" s="72">
        <v>31.945799999999998</v>
      </c>
      <c r="E45" s="3"/>
      <c r="F45" s="7">
        <v>19.0364</v>
      </c>
      <c r="G45" s="3"/>
      <c r="H45" s="4">
        <v>47.41</v>
      </c>
      <c r="I45">
        <v>3414.19</v>
      </c>
    </row>
    <row r="46" spans="1:9" ht="17.25" thickBot="1">
      <c r="A46" s="3" t="s">
        <v>23</v>
      </c>
      <c r="B46" s="3">
        <v>1999</v>
      </c>
      <c r="C46" s="1">
        <v>95287</v>
      </c>
      <c r="D46" s="72">
        <v>37.6404</v>
      </c>
      <c r="E46" s="3"/>
      <c r="F46" s="7">
        <v>28.430099999999999</v>
      </c>
      <c r="G46" s="3"/>
      <c r="H46" s="4">
        <v>54.681600000000003</v>
      </c>
      <c r="I46">
        <v>1853.65</v>
      </c>
    </row>
    <row r="47" spans="1:9" ht="17.25" thickBot="1">
      <c r="A47" s="3" t="s">
        <v>39</v>
      </c>
      <c r="B47" s="3">
        <v>1999</v>
      </c>
      <c r="C47" s="1">
        <v>224135</v>
      </c>
      <c r="D47" s="72">
        <v>103.4085</v>
      </c>
      <c r="E47" s="3"/>
      <c r="F47" s="7">
        <v>182.9752</v>
      </c>
      <c r="G47" s="3"/>
      <c r="H47" s="4">
        <v>149.9736</v>
      </c>
      <c r="I47">
        <v>7493.84</v>
      </c>
    </row>
    <row r="48" spans="1:9" ht="17.25" thickBot="1">
      <c r="A48" s="3" t="s">
        <v>24</v>
      </c>
      <c r="B48" s="3">
        <v>1999</v>
      </c>
      <c r="C48" s="1">
        <v>215565</v>
      </c>
      <c r="D48" s="72">
        <v>93.2911</v>
      </c>
      <c r="E48" s="3"/>
      <c r="F48" s="7">
        <v>84.974699999999999</v>
      </c>
      <c r="G48" s="3"/>
      <c r="H48" s="4">
        <v>176.06890000000001</v>
      </c>
      <c r="I48">
        <v>4517.9399999999996</v>
      </c>
    </row>
    <row r="49" spans="1:9" ht="17.25" thickBot="1">
      <c r="A49" s="3" t="s">
        <v>25</v>
      </c>
      <c r="B49" s="3">
        <v>1999</v>
      </c>
      <c r="C49" s="1">
        <v>233461</v>
      </c>
      <c r="D49" s="72">
        <v>70.777799999999999</v>
      </c>
      <c r="E49" s="3"/>
      <c r="F49" s="7">
        <v>55.325400000000002</v>
      </c>
      <c r="G49" s="3"/>
      <c r="H49" s="4">
        <v>81.983900000000006</v>
      </c>
      <c r="I49">
        <v>3229.29</v>
      </c>
    </row>
    <row r="50" spans="1:9" ht="17.25" thickBot="1">
      <c r="A50" s="3" t="s">
        <v>26</v>
      </c>
      <c r="B50" s="3">
        <v>1999</v>
      </c>
      <c r="C50" s="1">
        <v>214717</v>
      </c>
      <c r="D50" s="72">
        <v>65.943600000000004</v>
      </c>
      <c r="E50" s="3"/>
      <c r="F50" s="7">
        <v>75.839299999999994</v>
      </c>
      <c r="G50" s="3"/>
      <c r="H50" s="4">
        <v>121.67910000000001</v>
      </c>
      <c r="I50">
        <v>3214.54</v>
      </c>
    </row>
    <row r="51" spans="1:9" ht="17.25" thickBot="1">
      <c r="A51" s="3" t="s">
        <v>40</v>
      </c>
      <c r="B51" s="3">
        <v>1999</v>
      </c>
      <c r="C51" s="1">
        <v>428762</v>
      </c>
      <c r="D51" s="72">
        <v>84.952500000000001</v>
      </c>
      <c r="E51" s="3"/>
      <c r="F51" s="7">
        <v>69.494299999999996</v>
      </c>
      <c r="G51" s="3"/>
      <c r="H51" s="4">
        <v>129.14599999999999</v>
      </c>
      <c r="I51">
        <v>9250.68</v>
      </c>
    </row>
    <row r="52" spans="1:9" ht="17.25" thickBot="1">
      <c r="A52" s="3" t="s">
        <v>41</v>
      </c>
      <c r="B52" s="3">
        <v>1999</v>
      </c>
      <c r="C52" s="1">
        <v>165852</v>
      </c>
      <c r="D52" s="72">
        <v>78.309600000000003</v>
      </c>
      <c r="E52" s="3"/>
      <c r="F52" s="7">
        <v>58.345599999999997</v>
      </c>
      <c r="G52" s="3"/>
      <c r="H52" s="4">
        <v>78.218900000000005</v>
      </c>
      <c r="I52">
        <v>1971.41</v>
      </c>
    </row>
    <row r="53" spans="1:9" ht="17.25" thickBot="1">
      <c r="A53" s="3" t="s">
        <v>27</v>
      </c>
      <c r="B53" s="3">
        <v>1999</v>
      </c>
      <c r="C53" s="1">
        <v>22940</v>
      </c>
      <c r="D53" s="72">
        <v>8.7805999999999997</v>
      </c>
      <c r="E53" s="3"/>
      <c r="F53" s="7">
        <v>2.2391000000000001</v>
      </c>
      <c r="G53" s="3"/>
      <c r="H53" s="4">
        <v>4.3066000000000004</v>
      </c>
      <c r="I53">
        <v>476.67</v>
      </c>
    </row>
    <row r="54" spans="1:9" ht="17.25" thickBot="1">
      <c r="A54" s="3" t="s">
        <v>42</v>
      </c>
      <c r="B54" s="3">
        <v>1999</v>
      </c>
      <c r="C54" s="1">
        <v>132794</v>
      </c>
      <c r="D54" s="72">
        <v>29.546099999999999</v>
      </c>
      <c r="E54" s="3"/>
      <c r="F54" s="7">
        <v>94.1126</v>
      </c>
      <c r="G54" s="3"/>
      <c r="H54" s="4">
        <v>41.859299999999998</v>
      </c>
      <c r="I54">
        <v>1663.2</v>
      </c>
    </row>
    <row r="55" spans="1:9" ht="17.25" thickBot="1">
      <c r="A55" s="3" t="s">
        <v>28</v>
      </c>
      <c r="B55" s="3">
        <v>1999</v>
      </c>
      <c r="C55">
        <v>169142</v>
      </c>
      <c r="D55" s="72">
        <v>69.0749</v>
      </c>
      <c r="E55" s="3"/>
      <c r="F55" s="7">
        <v>81.274900000000002</v>
      </c>
      <c r="G55" s="3"/>
      <c r="H55" s="4">
        <v>123.11960000000001</v>
      </c>
      <c r="I55">
        <v>3649.12</v>
      </c>
    </row>
    <row r="56" spans="1:9" ht="17.25" thickBot="1">
      <c r="A56" s="3" t="s">
        <v>43</v>
      </c>
      <c r="B56" s="3">
        <v>1999</v>
      </c>
      <c r="C56">
        <v>59845</v>
      </c>
      <c r="D56" s="72">
        <v>25.3261</v>
      </c>
      <c r="E56" s="3"/>
      <c r="F56" s="7">
        <v>149.44720000000001</v>
      </c>
      <c r="G56" s="3"/>
      <c r="H56" s="4">
        <v>105.28959999999999</v>
      </c>
      <c r="I56">
        <v>937.5</v>
      </c>
    </row>
    <row r="57" spans="1:9" ht="17.25" thickBot="1">
      <c r="A57" s="3" t="s">
        <v>44</v>
      </c>
      <c r="B57" s="3">
        <v>1999</v>
      </c>
      <c r="C57">
        <v>66509</v>
      </c>
      <c r="D57" s="72">
        <v>43.038699999999999</v>
      </c>
      <c r="E57" s="3"/>
      <c r="F57" s="7">
        <v>33.658200000000001</v>
      </c>
      <c r="G57" s="3"/>
      <c r="H57" s="4">
        <v>61.506599999999999</v>
      </c>
      <c r="I57">
        <v>1899.82</v>
      </c>
    </row>
    <row r="58" spans="1:9" ht="17.25" thickBot="1">
      <c r="A58" s="3" t="s">
        <v>45</v>
      </c>
      <c r="B58" s="3">
        <v>1999</v>
      </c>
      <c r="C58">
        <v>2956</v>
      </c>
      <c r="D58" s="72">
        <v>0.31859999999999999</v>
      </c>
      <c r="E58" s="3"/>
      <c r="F58" s="7">
        <v>8.9200000000000002E-2</v>
      </c>
      <c r="G58" s="3"/>
      <c r="H58" s="8">
        <v>0.46679999999999999</v>
      </c>
      <c r="I58">
        <v>105.98</v>
      </c>
    </row>
    <row r="59" spans="1:9" ht="17.25" thickBot="1">
      <c r="A59" s="3" t="s">
        <v>46</v>
      </c>
      <c r="B59" s="3">
        <v>1999</v>
      </c>
      <c r="C59">
        <v>66937</v>
      </c>
      <c r="D59" s="72">
        <v>32.9816</v>
      </c>
      <c r="E59" s="3"/>
      <c r="F59" s="7">
        <v>64.784400000000005</v>
      </c>
      <c r="G59" s="3"/>
      <c r="H59">
        <v>82.873199999999997</v>
      </c>
      <c r="I59">
        <v>1592.64</v>
      </c>
    </row>
    <row r="60" spans="1:9" ht="17.25" thickBot="1">
      <c r="A60" s="3" t="s">
        <v>47</v>
      </c>
      <c r="B60" s="3">
        <v>1999</v>
      </c>
      <c r="C60">
        <v>45564</v>
      </c>
      <c r="D60" s="72">
        <v>14.157999999999999</v>
      </c>
      <c r="E60" s="3"/>
      <c r="F60" s="7">
        <v>31.241900000000001</v>
      </c>
      <c r="G60" s="3"/>
      <c r="H60">
        <v>32.744599999999998</v>
      </c>
      <c r="I60">
        <v>956.32</v>
      </c>
    </row>
    <row r="61" spans="1:9" ht="17.25" thickBot="1">
      <c r="A61" s="3" t="s">
        <v>29</v>
      </c>
      <c r="B61" s="3">
        <v>1999</v>
      </c>
      <c r="C61">
        <v>11375</v>
      </c>
      <c r="D61" s="72">
        <v>3.4155000000000002</v>
      </c>
      <c r="E61" s="3"/>
      <c r="F61" s="7">
        <v>3.1030000000000002</v>
      </c>
      <c r="G61" s="3"/>
      <c r="H61">
        <v>13.430199999999999</v>
      </c>
      <c r="I61">
        <v>239.38</v>
      </c>
    </row>
    <row r="62" spans="1:9" ht="17.25" thickBot="1">
      <c r="A62" s="3" t="s">
        <v>48</v>
      </c>
      <c r="B62" s="3">
        <v>1999</v>
      </c>
      <c r="C62">
        <v>12996</v>
      </c>
      <c r="D62" s="72">
        <v>10.3012</v>
      </c>
      <c r="E62" s="3"/>
      <c r="F62" s="7">
        <v>20.7852</v>
      </c>
      <c r="G62" s="3"/>
      <c r="H62">
        <v>19.857600000000001</v>
      </c>
      <c r="I62">
        <v>264.58</v>
      </c>
    </row>
    <row r="63" spans="1:9" ht="17.25" thickBot="1">
      <c r="A63" s="3" t="s">
        <v>49</v>
      </c>
      <c r="B63" s="3">
        <v>1999</v>
      </c>
      <c r="C63">
        <v>45483</v>
      </c>
      <c r="D63" s="72">
        <v>22.5474</v>
      </c>
      <c r="E63" s="3"/>
      <c r="F63" s="7">
        <v>33.709600000000002</v>
      </c>
      <c r="G63" s="3"/>
      <c r="H63">
        <v>36.432600000000001</v>
      </c>
      <c r="I63">
        <v>1163.17</v>
      </c>
    </row>
    <row r="64" spans="1:9" ht="17.25" thickBot="1">
      <c r="A64" s="3" t="s">
        <v>14</v>
      </c>
      <c r="B64" s="3">
        <v>2000</v>
      </c>
      <c r="C64" s="1">
        <v>89481</v>
      </c>
      <c r="D64">
        <v>17.850000000000001</v>
      </c>
      <c r="E64" s="3"/>
      <c r="F64" s="3">
        <v>22.4</v>
      </c>
      <c r="G64" s="3"/>
      <c r="H64" s="4">
        <v>19.398800000000001</v>
      </c>
      <c r="I64">
        <v>3161.66</v>
      </c>
    </row>
    <row r="65" spans="1:9" ht="17.25" thickBot="1">
      <c r="A65" s="3" t="s">
        <v>15</v>
      </c>
      <c r="B65" s="3">
        <v>2000</v>
      </c>
      <c r="C65" s="1">
        <v>40774</v>
      </c>
      <c r="D65">
        <v>18.61</v>
      </c>
      <c r="E65" s="3"/>
      <c r="F65" s="3">
        <v>33</v>
      </c>
      <c r="G65" s="3"/>
      <c r="H65" s="4">
        <v>20.952500000000001</v>
      </c>
      <c r="I65">
        <v>1701.88</v>
      </c>
    </row>
    <row r="66" spans="1:9" ht="17.25" thickBot="1">
      <c r="A66" s="3" t="s">
        <v>16</v>
      </c>
      <c r="B66" s="3">
        <v>2000</v>
      </c>
      <c r="C66" s="1">
        <v>147890</v>
      </c>
      <c r="D66">
        <v>70.66</v>
      </c>
      <c r="E66" s="3"/>
      <c r="F66" s="3">
        <v>132.1</v>
      </c>
      <c r="G66" s="3"/>
      <c r="H66" s="4">
        <v>160.0676</v>
      </c>
      <c r="I66">
        <v>5043.96</v>
      </c>
    </row>
    <row r="67" spans="1:9" ht="17.25" thickBot="1">
      <c r="A67" s="3" t="s">
        <v>17</v>
      </c>
      <c r="B67" s="3">
        <v>2000</v>
      </c>
      <c r="C67" s="1">
        <v>91032</v>
      </c>
      <c r="D67">
        <v>31.67</v>
      </c>
      <c r="E67" s="3"/>
      <c r="F67" s="3">
        <v>120.2</v>
      </c>
      <c r="G67" s="3"/>
      <c r="H67" s="4">
        <v>148.92739999999998</v>
      </c>
      <c r="I67">
        <v>1845.72</v>
      </c>
    </row>
    <row r="68" spans="1:9" ht="17.25" thickBot="1">
      <c r="A68" s="3" t="s">
        <v>35</v>
      </c>
      <c r="B68" s="3">
        <v>2000</v>
      </c>
      <c r="C68" s="1">
        <v>46192</v>
      </c>
      <c r="D68">
        <v>25.61</v>
      </c>
      <c r="E68" s="3"/>
      <c r="F68" s="3">
        <v>66.400000000000006</v>
      </c>
      <c r="G68" s="3"/>
      <c r="H68" s="4">
        <v>65.929299999999998</v>
      </c>
      <c r="I68">
        <v>1539.12</v>
      </c>
    </row>
    <row r="69" spans="1:9" ht="17.25" thickBot="1">
      <c r="A69" s="3" t="s">
        <v>36</v>
      </c>
      <c r="B69" s="3">
        <v>2000</v>
      </c>
      <c r="C69" s="1">
        <v>205622</v>
      </c>
      <c r="D69">
        <v>70.14</v>
      </c>
      <c r="E69" s="3"/>
      <c r="F69" s="3">
        <v>93.2</v>
      </c>
      <c r="G69" s="3"/>
      <c r="H69" s="4">
        <v>122.6489</v>
      </c>
      <c r="I69">
        <v>4669.0600000000004</v>
      </c>
    </row>
    <row r="70" spans="1:9" ht="17.25" thickBot="1">
      <c r="A70" s="3" t="s">
        <v>18</v>
      </c>
      <c r="B70" s="3">
        <v>2000</v>
      </c>
      <c r="C70" s="1">
        <v>86606</v>
      </c>
      <c r="D70">
        <v>47.6</v>
      </c>
      <c r="E70" s="3"/>
      <c r="F70" s="3">
        <v>28.6</v>
      </c>
      <c r="G70" s="3"/>
      <c r="H70" s="4">
        <v>48.6599</v>
      </c>
      <c r="I70">
        <v>1951.51</v>
      </c>
    </row>
    <row r="71" spans="1:9" ht="17.25" thickBot="1">
      <c r="A71" s="3" t="s">
        <v>37</v>
      </c>
      <c r="B71" s="3">
        <v>2000</v>
      </c>
      <c r="C71" s="1">
        <v>113714</v>
      </c>
      <c r="D71">
        <v>52.22</v>
      </c>
      <c r="E71" s="3"/>
      <c r="F71" s="3">
        <v>29.7</v>
      </c>
      <c r="G71" s="3"/>
      <c r="H71" s="4">
        <v>61.168199999999999</v>
      </c>
      <c r="I71">
        <v>3151.4</v>
      </c>
    </row>
    <row r="72" spans="1:9" ht="17.25" thickBot="1">
      <c r="A72" s="3" t="s">
        <v>19</v>
      </c>
      <c r="B72" s="3">
        <v>2000</v>
      </c>
      <c r="C72" s="1">
        <v>193663</v>
      </c>
      <c r="D72">
        <v>31.87</v>
      </c>
      <c r="E72" s="3"/>
      <c r="F72" s="3">
        <v>46.5</v>
      </c>
      <c r="G72" s="3"/>
      <c r="H72" s="4">
        <v>16.814699999999998</v>
      </c>
      <c r="I72">
        <v>4771.17</v>
      </c>
    </row>
    <row r="73" spans="1:9" ht="17.25" thickBot="1">
      <c r="A73" s="3" t="s">
        <v>38</v>
      </c>
      <c r="B73" s="3">
        <v>2000</v>
      </c>
      <c r="C73" s="1">
        <v>349330</v>
      </c>
      <c r="D73">
        <v>65.38</v>
      </c>
      <c r="E73" s="3"/>
      <c r="F73" s="3">
        <v>120.2</v>
      </c>
      <c r="G73" s="3"/>
      <c r="H73" s="4">
        <v>65.278999999999996</v>
      </c>
      <c r="I73">
        <v>8553.69</v>
      </c>
    </row>
    <row r="74" spans="1:9" ht="17.25" thickBot="1">
      <c r="A74" s="3" t="s">
        <v>20</v>
      </c>
      <c r="B74" s="3">
        <v>2000</v>
      </c>
      <c r="C74" s="1">
        <v>213316</v>
      </c>
      <c r="D74">
        <v>62.6</v>
      </c>
      <c r="E74" s="3"/>
      <c r="F74" s="3">
        <v>59.3</v>
      </c>
      <c r="G74" s="3"/>
      <c r="H74" s="4">
        <v>74.407000000000011</v>
      </c>
      <c r="I74">
        <v>6141.03</v>
      </c>
    </row>
    <row r="75" spans="1:9" ht="17.25" thickBot="1">
      <c r="A75" s="3" t="s">
        <v>21</v>
      </c>
      <c r="B75" s="3">
        <v>2000</v>
      </c>
      <c r="C75" s="1">
        <v>143295</v>
      </c>
      <c r="D75">
        <v>44.26</v>
      </c>
      <c r="E75" s="3"/>
      <c r="F75" s="3">
        <v>39.5</v>
      </c>
      <c r="G75" s="3"/>
      <c r="H75" s="4">
        <v>56.563600000000001</v>
      </c>
      <c r="I75">
        <v>2902.09</v>
      </c>
    </row>
    <row r="76" spans="1:9" ht="17.25" thickBot="1">
      <c r="A76" s="3" t="s">
        <v>22</v>
      </c>
      <c r="B76" s="3">
        <v>2000</v>
      </c>
      <c r="C76" s="1">
        <v>122095</v>
      </c>
      <c r="D76">
        <v>32.159999999999997</v>
      </c>
      <c r="E76" s="3"/>
      <c r="F76" s="3">
        <v>22.5</v>
      </c>
      <c r="G76" s="3"/>
      <c r="H76" s="4">
        <v>30.211299999999998</v>
      </c>
      <c r="I76">
        <v>3764.54</v>
      </c>
    </row>
    <row r="77" spans="1:9" ht="17.25" thickBot="1">
      <c r="A77" s="3" t="s">
        <v>23</v>
      </c>
      <c r="B77" s="3">
        <v>2000</v>
      </c>
      <c r="C77" s="1">
        <v>95973</v>
      </c>
      <c r="D77">
        <v>38.99</v>
      </c>
      <c r="E77" s="3"/>
      <c r="F77" s="3">
        <v>32.299999999999997</v>
      </c>
      <c r="G77" s="3"/>
      <c r="H77" s="4">
        <v>58.341099999999997</v>
      </c>
      <c r="I77">
        <v>2003.07</v>
      </c>
    </row>
    <row r="78" spans="1:9" ht="17.25" thickBot="1">
      <c r="A78" s="3" t="s">
        <v>39</v>
      </c>
      <c r="B78" s="3">
        <v>2000</v>
      </c>
      <c r="C78" s="1">
        <v>229003</v>
      </c>
      <c r="D78">
        <v>99.86</v>
      </c>
      <c r="E78" s="3"/>
      <c r="F78" s="3">
        <v>179.6</v>
      </c>
      <c r="G78" s="3"/>
      <c r="H78" s="4">
        <v>141.81540000000001</v>
      </c>
      <c r="I78">
        <v>8337.4699999999993</v>
      </c>
    </row>
    <row r="79" spans="1:9" ht="17.25" thickBot="1">
      <c r="A79" s="3" t="s">
        <v>24</v>
      </c>
      <c r="B79" s="3">
        <v>2000</v>
      </c>
      <c r="C79" s="1">
        <v>227643</v>
      </c>
      <c r="D79">
        <v>82.04</v>
      </c>
      <c r="E79" s="3"/>
      <c r="F79" s="3">
        <v>87.7</v>
      </c>
      <c r="G79" s="3"/>
      <c r="H79" s="4">
        <v>155.25979999999998</v>
      </c>
      <c r="I79">
        <v>5052.99</v>
      </c>
    </row>
    <row r="80" spans="1:9" ht="17.25" thickBot="1">
      <c r="A80" s="3" t="s">
        <v>25</v>
      </c>
      <c r="B80" s="3">
        <v>2000</v>
      </c>
      <c r="C80" s="1">
        <v>233086</v>
      </c>
      <c r="D80">
        <v>70.239999999999995</v>
      </c>
      <c r="E80" s="3"/>
      <c r="F80" s="3">
        <v>56</v>
      </c>
      <c r="G80" s="3"/>
      <c r="H80" s="4">
        <v>77.367400000000004</v>
      </c>
      <c r="I80">
        <v>3545.39</v>
      </c>
    </row>
    <row r="81" spans="1:9" ht="17.25" thickBot="1">
      <c r="A81" s="3" t="s">
        <v>26</v>
      </c>
      <c r="B81" s="3">
        <v>2000</v>
      </c>
      <c r="C81" s="1">
        <v>211225</v>
      </c>
      <c r="D81">
        <v>67.400000000000006</v>
      </c>
      <c r="E81" s="3"/>
      <c r="F81" s="3">
        <v>77.3</v>
      </c>
      <c r="G81" s="3"/>
      <c r="H81" s="4">
        <v>108.10340000000001</v>
      </c>
      <c r="I81">
        <v>3551.49</v>
      </c>
    </row>
    <row r="82" spans="1:9" ht="17.25" thickBot="1">
      <c r="A82" s="3" t="s">
        <v>40</v>
      </c>
      <c r="B82" s="3">
        <v>2000</v>
      </c>
      <c r="C82" s="1">
        <v>447543</v>
      </c>
      <c r="D82">
        <v>95.12</v>
      </c>
      <c r="E82" s="3"/>
      <c r="F82" s="3">
        <v>90.5</v>
      </c>
      <c r="G82" s="3"/>
      <c r="H82" s="4">
        <v>85.585700000000003</v>
      </c>
      <c r="I82">
        <v>10741.25</v>
      </c>
    </row>
    <row r="83" spans="1:9" ht="17.25" thickBot="1">
      <c r="A83" s="3" t="s">
        <v>41</v>
      </c>
      <c r="B83" s="3">
        <v>2000</v>
      </c>
      <c r="C83" s="1">
        <v>164024</v>
      </c>
      <c r="D83">
        <v>102.6</v>
      </c>
      <c r="E83" s="3"/>
      <c r="F83" s="3">
        <v>83</v>
      </c>
      <c r="G83" s="3"/>
      <c r="H83" s="4">
        <v>116.6198</v>
      </c>
      <c r="I83">
        <v>2080.04</v>
      </c>
    </row>
    <row r="84" spans="1:9" ht="17.25" thickBot="1">
      <c r="A84" s="3" t="s">
        <v>27</v>
      </c>
      <c r="B84" s="3">
        <v>2000</v>
      </c>
      <c r="C84" s="1">
        <v>23804</v>
      </c>
      <c r="D84">
        <v>8.49</v>
      </c>
      <c r="E84" s="3"/>
      <c r="F84" s="3">
        <v>2</v>
      </c>
      <c r="G84" s="3"/>
      <c r="H84" s="4">
        <v>3.1563999999999997</v>
      </c>
      <c r="I84">
        <v>526.82000000000005</v>
      </c>
    </row>
    <row r="85" spans="1:9" ht="17.25" thickBot="1">
      <c r="A85" s="3" t="s">
        <v>42</v>
      </c>
      <c r="B85" s="3">
        <v>2000</v>
      </c>
      <c r="C85" s="1">
        <v>128297</v>
      </c>
      <c r="D85">
        <v>26.4</v>
      </c>
      <c r="E85" s="3"/>
      <c r="F85" s="3">
        <v>83.9</v>
      </c>
      <c r="G85" s="3"/>
      <c r="H85" s="4">
        <v>43.367100000000001</v>
      </c>
      <c r="I85">
        <v>1791</v>
      </c>
    </row>
    <row r="86" spans="1:9" ht="17.25" thickBot="1">
      <c r="A86" s="3" t="s">
        <v>28</v>
      </c>
      <c r="B86" s="3">
        <v>2000</v>
      </c>
      <c r="C86" s="1">
        <v>240329</v>
      </c>
      <c r="D86">
        <v>97.56</v>
      </c>
      <c r="E86" s="3"/>
      <c r="F86" s="3">
        <v>122.3</v>
      </c>
      <c r="G86" s="3"/>
      <c r="H86" s="4">
        <v>146.37909999999999</v>
      </c>
      <c r="I86">
        <v>3928.2</v>
      </c>
    </row>
    <row r="87" spans="1:9" ht="17.25" thickBot="1">
      <c r="A87" s="3" t="s">
        <v>43</v>
      </c>
      <c r="B87" s="3">
        <v>2000</v>
      </c>
      <c r="C87" s="1">
        <v>55387</v>
      </c>
      <c r="D87">
        <v>22.79</v>
      </c>
      <c r="E87" s="3"/>
      <c r="F87" s="3">
        <v>145</v>
      </c>
      <c r="G87" s="3"/>
      <c r="H87" s="4">
        <v>91.197800000000001</v>
      </c>
      <c r="I87">
        <v>1029.92</v>
      </c>
    </row>
    <row r="88" spans="1:9" ht="17.25" thickBot="1">
      <c r="A88" s="3" t="s">
        <v>44</v>
      </c>
      <c r="B88" s="3">
        <v>2000</v>
      </c>
      <c r="C88" s="1">
        <v>67527</v>
      </c>
      <c r="D88">
        <v>29.71</v>
      </c>
      <c r="E88" s="3"/>
      <c r="F88" s="3">
        <v>38.6</v>
      </c>
      <c r="G88" s="3"/>
      <c r="H88" s="4">
        <v>40.878399999999999</v>
      </c>
      <c r="I88">
        <v>2011.19</v>
      </c>
    </row>
    <row r="89" spans="1:9" ht="17.25" thickBot="1">
      <c r="A89" s="3" t="s">
        <v>45</v>
      </c>
      <c r="B89" s="3">
        <v>2000</v>
      </c>
      <c r="C89">
        <v>5203</v>
      </c>
      <c r="D89">
        <v>4</v>
      </c>
      <c r="E89" s="3"/>
      <c r="F89" s="3">
        <v>0.1</v>
      </c>
      <c r="G89" s="3"/>
      <c r="H89" s="4">
        <v>0.32640000000000002</v>
      </c>
      <c r="I89">
        <v>117.8</v>
      </c>
    </row>
    <row r="90" spans="1:9" ht="17.25" thickBot="1">
      <c r="A90" s="3" t="s">
        <v>46</v>
      </c>
      <c r="B90" s="3">
        <v>2000</v>
      </c>
      <c r="C90">
        <v>66698</v>
      </c>
      <c r="D90">
        <v>32.67</v>
      </c>
      <c r="E90" s="3"/>
      <c r="F90" s="3">
        <v>62.3</v>
      </c>
      <c r="G90" s="3"/>
      <c r="H90">
        <v>78.837100000000007</v>
      </c>
      <c r="I90">
        <v>1804</v>
      </c>
    </row>
    <row r="91" spans="1:9" ht="17.25" thickBot="1">
      <c r="A91" s="3" t="s">
        <v>47</v>
      </c>
      <c r="B91" s="3">
        <v>2000</v>
      </c>
      <c r="C91">
        <v>40432</v>
      </c>
      <c r="D91">
        <v>13.84</v>
      </c>
      <c r="E91" s="3"/>
      <c r="F91" s="3">
        <v>36.9</v>
      </c>
      <c r="G91" s="3"/>
      <c r="H91">
        <v>31.307600000000001</v>
      </c>
      <c r="I91">
        <v>1052.8800000000001</v>
      </c>
    </row>
    <row r="92" spans="1:9" ht="17.25" thickBot="1">
      <c r="A92" s="3" t="s">
        <v>29</v>
      </c>
      <c r="B92" s="3">
        <v>2000</v>
      </c>
      <c r="C92">
        <v>11997</v>
      </c>
      <c r="D92">
        <v>3.32</v>
      </c>
      <c r="E92" s="3"/>
      <c r="F92" s="3">
        <v>3.2</v>
      </c>
      <c r="G92" s="3"/>
      <c r="H92">
        <v>12.3263</v>
      </c>
      <c r="I92">
        <v>263.68</v>
      </c>
    </row>
    <row r="93" spans="1:9" ht="17.25" thickBot="1">
      <c r="A93" s="3" t="s">
        <v>48</v>
      </c>
      <c r="B93" s="3">
        <v>2000</v>
      </c>
      <c r="C93">
        <v>15025</v>
      </c>
      <c r="D93">
        <v>17.46</v>
      </c>
      <c r="E93" s="3"/>
      <c r="F93" s="3">
        <v>20.6</v>
      </c>
      <c r="G93" s="3"/>
      <c r="H93">
        <v>28.383200000000002</v>
      </c>
      <c r="I93">
        <v>295.02</v>
      </c>
    </row>
    <row r="94" spans="1:9" ht="17.25" thickBot="1">
      <c r="A94" s="3" t="s">
        <v>49</v>
      </c>
      <c r="B94" s="3">
        <v>2000</v>
      </c>
      <c r="C94">
        <v>45349</v>
      </c>
      <c r="D94">
        <v>19.71</v>
      </c>
      <c r="E94" s="3"/>
      <c r="F94" s="3">
        <v>31.1</v>
      </c>
      <c r="G94" s="3"/>
      <c r="H94">
        <v>31.725299999999997</v>
      </c>
      <c r="I94">
        <v>1363.56</v>
      </c>
    </row>
    <row r="95" spans="1:9" ht="17.25" thickBot="1">
      <c r="A95" s="3" t="s">
        <v>14</v>
      </c>
      <c r="B95" s="3">
        <v>2001</v>
      </c>
      <c r="C95" s="1">
        <v>89822</v>
      </c>
      <c r="D95" s="3">
        <v>17</v>
      </c>
      <c r="E95" s="3"/>
      <c r="F95" s="3">
        <v>20.100000000000001</v>
      </c>
      <c r="G95" s="3"/>
      <c r="H95" s="4">
        <v>15.297699999999999</v>
      </c>
      <c r="I95">
        <v>3707.96</v>
      </c>
    </row>
    <row r="96" spans="1:9" ht="17.25" thickBot="1">
      <c r="A96" s="3" t="s">
        <v>15</v>
      </c>
      <c r="B96" s="3">
        <v>2001</v>
      </c>
      <c r="C96" s="1">
        <v>47037</v>
      </c>
      <c r="D96" s="3">
        <v>10.6</v>
      </c>
      <c r="E96" s="3"/>
      <c r="F96" s="3">
        <v>26.8</v>
      </c>
      <c r="G96" s="3"/>
      <c r="H96" s="4">
        <v>15.6633</v>
      </c>
      <c r="I96">
        <v>1919.09</v>
      </c>
    </row>
    <row r="97" spans="1:9" ht="17.25" thickBot="1">
      <c r="A97" s="3" t="s">
        <v>16</v>
      </c>
      <c r="B97" s="3">
        <v>2001</v>
      </c>
      <c r="C97" s="1">
        <v>166671</v>
      </c>
      <c r="D97" s="3">
        <v>65.2</v>
      </c>
      <c r="E97" s="3"/>
      <c r="F97" s="3">
        <v>128.9</v>
      </c>
      <c r="G97" s="3"/>
      <c r="H97" s="4">
        <v>139.19659999999999</v>
      </c>
      <c r="I97">
        <v>5516.76</v>
      </c>
    </row>
    <row r="98" spans="1:9" ht="17.25" thickBot="1">
      <c r="A98" s="3" t="s">
        <v>17</v>
      </c>
      <c r="B98" s="3">
        <v>2001</v>
      </c>
      <c r="C98" s="1">
        <v>90137</v>
      </c>
      <c r="D98" s="3">
        <v>31.2</v>
      </c>
      <c r="E98" s="3"/>
      <c r="F98" s="3">
        <v>119.9</v>
      </c>
      <c r="G98" s="3"/>
      <c r="H98" s="4">
        <v>152.86429999999999</v>
      </c>
      <c r="I98">
        <v>2029.53</v>
      </c>
    </row>
    <row r="99" spans="1:9" ht="17.25" thickBot="1">
      <c r="A99" s="3" t="s">
        <v>35</v>
      </c>
      <c r="B99" s="3">
        <v>2001</v>
      </c>
      <c r="C99" s="1">
        <v>46701</v>
      </c>
      <c r="D99" s="3">
        <v>28.1</v>
      </c>
      <c r="E99" s="3"/>
      <c r="F99" s="3">
        <v>64.599999999999994</v>
      </c>
      <c r="G99" s="3"/>
      <c r="H99" s="4">
        <v>54.091200000000001</v>
      </c>
      <c r="I99">
        <v>1713.81</v>
      </c>
    </row>
    <row r="100" spans="1:9" ht="17.25" thickBot="1">
      <c r="A100" s="3" t="s">
        <v>36</v>
      </c>
      <c r="B100" s="3">
        <v>2001</v>
      </c>
      <c r="C100" s="1">
        <v>196009</v>
      </c>
      <c r="D100" s="3">
        <v>67.7</v>
      </c>
      <c r="E100" s="3"/>
      <c r="F100" s="3">
        <v>83.9</v>
      </c>
      <c r="G100" s="3"/>
      <c r="H100" s="4">
        <v>110.3121</v>
      </c>
      <c r="I100">
        <v>5033.08</v>
      </c>
    </row>
    <row r="101" spans="1:9" ht="17.25" thickBot="1">
      <c r="A101" s="3" t="s">
        <v>18</v>
      </c>
      <c r="B101" s="3">
        <v>2001</v>
      </c>
      <c r="C101" s="1">
        <v>78894</v>
      </c>
      <c r="D101" s="3">
        <v>41.1</v>
      </c>
      <c r="E101" s="3"/>
      <c r="F101" s="3">
        <v>26.5</v>
      </c>
      <c r="G101" s="3"/>
      <c r="H101" s="4">
        <v>44.5884</v>
      </c>
      <c r="I101">
        <v>2120.35</v>
      </c>
    </row>
    <row r="102" spans="1:9" ht="17.25" thickBot="1">
      <c r="A102" s="3" t="s">
        <v>37</v>
      </c>
      <c r="B102" s="3">
        <v>2001</v>
      </c>
      <c r="C102" s="1">
        <v>119123</v>
      </c>
      <c r="D102" s="3">
        <v>52.7</v>
      </c>
      <c r="E102" s="3"/>
      <c r="F102" s="3">
        <v>29.2</v>
      </c>
      <c r="G102" s="3"/>
      <c r="H102" s="4">
        <v>59.365700000000004</v>
      </c>
      <c r="I102">
        <v>3390.1</v>
      </c>
    </row>
    <row r="103" spans="1:9" ht="17.25" thickBot="1">
      <c r="A103" s="3" t="s">
        <v>19</v>
      </c>
      <c r="B103" s="3">
        <v>2001</v>
      </c>
      <c r="C103" s="1">
        <v>195029</v>
      </c>
      <c r="D103" s="3">
        <v>30.5</v>
      </c>
      <c r="E103" s="3"/>
      <c r="F103" s="3">
        <v>47.3</v>
      </c>
      <c r="G103" s="3"/>
      <c r="H103" s="4">
        <v>15.345800000000001</v>
      </c>
      <c r="I103">
        <v>5210.12</v>
      </c>
    </row>
    <row r="104" spans="1:9" ht="17.25" thickBot="1">
      <c r="A104" s="3" t="s">
        <v>38</v>
      </c>
      <c r="B104" s="3">
        <v>2001</v>
      </c>
      <c r="C104" s="1">
        <v>429400</v>
      </c>
      <c r="D104" s="3">
        <v>83.1</v>
      </c>
      <c r="E104" s="3"/>
      <c r="F104" s="3">
        <v>114.8</v>
      </c>
      <c r="G104" s="3"/>
      <c r="H104" s="4">
        <v>69.710700000000003</v>
      </c>
      <c r="I104">
        <v>9456.84</v>
      </c>
    </row>
    <row r="105" spans="1:9" ht="17.25" thickBot="1">
      <c r="A105" s="3" t="s">
        <v>20</v>
      </c>
      <c r="B105" s="3">
        <v>2001</v>
      </c>
      <c r="C105" s="1">
        <v>242571</v>
      </c>
      <c r="D105" s="3">
        <v>58</v>
      </c>
      <c r="E105" s="3"/>
      <c r="F105" s="3">
        <v>59.2</v>
      </c>
      <c r="G105" s="3"/>
      <c r="H105" s="4">
        <v>51.055699999999995</v>
      </c>
      <c r="I105">
        <v>6898.34</v>
      </c>
    </row>
    <row r="106" spans="1:9" ht="17.25" thickBot="1">
      <c r="A106" s="3" t="s">
        <v>21</v>
      </c>
      <c r="B106" s="3">
        <v>2001</v>
      </c>
      <c r="C106" s="1">
        <v>135793</v>
      </c>
      <c r="D106" s="3">
        <v>41.7</v>
      </c>
      <c r="E106" s="3"/>
      <c r="F106" s="3">
        <v>39.6</v>
      </c>
      <c r="G106" s="3"/>
      <c r="H106" s="4">
        <v>51.711300000000001</v>
      </c>
      <c r="I106">
        <v>3246.71</v>
      </c>
    </row>
    <row r="107" spans="1:9" ht="17.25" thickBot="1">
      <c r="A107" s="3" t="s">
        <v>22</v>
      </c>
      <c r="B107" s="3">
        <v>2001</v>
      </c>
      <c r="C107" s="1">
        <v>131511</v>
      </c>
      <c r="D107" s="3">
        <v>31.4</v>
      </c>
      <c r="E107" s="3"/>
      <c r="F107" s="3">
        <v>20</v>
      </c>
      <c r="G107" s="3"/>
      <c r="H107" s="4">
        <v>26.023800000000001</v>
      </c>
      <c r="I107">
        <v>4072.85</v>
      </c>
    </row>
    <row r="108" spans="1:9" ht="17.25" thickBot="1">
      <c r="A108" s="3" t="s">
        <v>23</v>
      </c>
      <c r="B108" s="3">
        <v>2001</v>
      </c>
      <c r="C108" s="1">
        <v>99369</v>
      </c>
      <c r="D108" s="3">
        <v>41.5</v>
      </c>
      <c r="E108" s="3"/>
      <c r="F108" s="3">
        <v>30.6</v>
      </c>
      <c r="G108" s="3"/>
      <c r="H108" s="4">
        <v>37.589100000000002</v>
      </c>
      <c r="I108">
        <v>2175.6799999999998</v>
      </c>
    </row>
    <row r="109" spans="1:9" ht="17.25" thickBot="1">
      <c r="A109" s="3" t="s">
        <v>39</v>
      </c>
      <c r="B109" s="3">
        <v>2001</v>
      </c>
      <c r="C109" s="1">
        <v>235271</v>
      </c>
      <c r="D109" s="3">
        <v>92.2</v>
      </c>
      <c r="E109" s="3"/>
      <c r="F109" s="3">
        <v>172.2</v>
      </c>
      <c r="G109" s="3"/>
      <c r="H109" s="4">
        <v>129.1688</v>
      </c>
      <c r="I109">
        <v>9195.0400000000009</v>
      </c>
    </row>
    <row r="110" spans="1:9" ht="17.25" thickBot="1">
      <c r="A110" s="3" t="s">
        <v>24</v>
      </c>
      <c r="B110" s="3">
        <v>2001</v>
      </c>
      <c r="C110" s="1">
        <v>234198</v>
      </c>
      <c r="D110" s="3">
        <v>76</v>
      </c>
      <c r="E110" s="3"/>
      <c r="F110" s="3">
        <v>89.7</v>
      </c>
      <c r="G110" s="3"/>
      <c r="H110" s="4">
        <v>140.0153</v>
      </c>
      <c r="I110">
        <v>5533.01</v>
      </c>
    </row>
    <row r="111" spans="1:9" ht="17.25" thickBot="1">
      <c r="A111" s="3" t="s">
        <v>25</v>
      </c>
      <c r="B111" s="3">
        <v>2001</v>
      </c>
      <c r="C111" s="1">
        <v>222995</v>
      </c>
      <c r="D111" s="3">
        <v>66.8</v>
      </c>
      <c r="E111" s="3"/>
      <c r="F111" s="3">
        <v>54</v>
      </c>
      <c r="G111" s="3"/>
      <c r="H111" s="4">
        <v>66.128</v>
      </c>
      <c r="I111">
        <v>3880.53</v>
      </c>
    </row>
    <row r="112" spans="1:9" ht="17.25" thickBot="1">
      <c r="A112" s="3" t="s">
        <v>26</v>
      </c>
      <c r="B112" s="3">
        <v>2001</v>
      </c>
      <c r="C112" s="1">
        <v>207750</v>
      </c>
      <c r="D112" s="3">
        <v>71</v>
      </c>
      <c r="E112" s="3"/>
      <c r="F112" s="3">
        <v>76.2</v>
      </c>
      <c r="G112" s="3"/>
      <c r="H112" s="4">
        <v>107.61240000000001</v>
      </c>
      <c r="I112">
        <v>3831.9</v>
      </c>
    </row>
    <row r="113" spans="1:9" ht="17.25" thickBot="1">
      <c r="A113" s="3" t="s">
        <v>40</v>
      </c>
      <c r="B113" s="3">
        <v>2001</v>
      </c>
      <c r="C113" s="1">
        <v>511411</v>
      </c>
      <c r="D113" s="3">
        <v>110.5</v>
      </c>
      <c r="E113" s="3"/>
      <c r="F113" s="3">
        <v>97.3</v>
      </c>
      <c r="G113" s="3"/>
      <c r="H113" s="4">
        <v>56.135899999999999</v>
      </c>
      <c r="I113">
        <v>12039.25</v>
      </c>
    </row>
    <row r="114" spans="1:9" ht="17.25" thickBot="1">
      <c r="A114" s="3" t="s">
        <v>41</v>
      </c>
      <c r="B114" s="3">
        <v>2001</v>
      </c>
      <c r="C114" s="1">
        <v>176457</v>
      </c>
      <c r="D114" s="3">
        <v>82.7</v>
      </c>
      <c r="E114" s="3"/>
      <c r="F114" s="3">
        <v>69.7</v>
      </c>
      <c r="G114" s="3"/>
      <c r="H114" s="4">
        <v>95.227500000000006</v>
      </c>
      <c r="I114">
        <v>2279.34</v>
      </c>
    </row>
    <row r="115" spans="1:9" ht="17.25" thickBot="1">
      <c r="A115" s="3" t="s">
        <v>27</v>
      </c>
      <c r="B115" s="3">
        <v>2001</v>
      </c>
      <c r="C115" s="1">
        <v>23395</v>
      </c>
      <c r="D115" s="3">
        <v>7</v>
      </c>
      <c r="E115" s="3"/>
      <c r="F115" s="3">
        <v>2</v>
      </c>
      <c r="G115" s="3"/>
      <c r="H115" s="4">
        <v>2.2835000000000001</v>
      </c>
      <c r="I115">
        <v>579.16999999999996</v>
      </c>
    </row>
    <row r="116" spans="1:9" ht="17.25" thickBot="1">
      <c r="A116" s="3" t="s">
        <v>42</v>
      </c>
      <c r="B116" s="3">
        <v>2001</v>
      </c>
      <c r="C116" s="1">
        <v>126515</v>
      </c>
      <c r="D116" s="3">
        <v>25.4</v>
      </c>
      <c r="E116" s="3"/>
      <c r="F116" s="3">
        <v>72.2</v>
      </c>
      <c r="G116" s="3"/>
      <c r="H116" s="4">
        <v>40.419600000000003</v>
      </c>
      <c r="I116">
        <v>1976.86</v>
      </c>
    </row>
    <row r="117" spans="1:9" ht="17.25" thickBot="1">
      <c r="A117" s="3" t="s">
        <v>28</v>
      </c>
      <c r="B117" s="3">
        <v>2001</v>
      </c>
      <c r="C117" s="1">
        <v>218742</v>
      </c>
      <c r="D117" s="3">
        <v>99.2</v>
      </c>
      <c r="E117" s="3"/>
      <c r="F117" s="3">
        <v>113.5</v>
      </c>
      <c r="G117" s="3"/>
      <c r="H117" s="4">
        <v>142.03710000000001</v>
      </c>
      <c r="I117">
        <v>4293.49</v>
      </c>
    </row>
    <row r="118" spans="1:9" ht="17.25" thickBot="1">
      <c r="A118" s="3" t="s">
        <v>43</v>
      </c>
      <c r="B118" s="3">
        <v>2001</v>
      </c>
      <c r="C118" s="1">
        <v>55697</v>
      </c>
      <c r="D118" s="3">
        <v>20.7</v>
      </c>
      <c r="E118" s="3"/>
      <c r="F118" s="3">
        <v>138.1</v>
      </c>
      <c r="G118" s="3"/>
      <c r="H118" s="4">
        <v>74.514499999999998</v>
      </c>
      <c r="I118">
        <v>1133.27</v>
      </c>
    </row>
    <row r="119" spans="1:9" ht="17.25" thickBot="1">
      <c r="A119" s="3" t="s">
        <v>44</v>
      </c>
      <c r="B119" s="3">
        <v>2001</v>
      </c>
      <c r="C119" s="1">
        <v>64152</v>
      </c>
      <c r="D119" s="3">
        <v>30.8</v>
      </c>
      <c r="E119" s="3"/>
      <c r="F119" s="3">
        <v>35.700000000000003</v>
      </c>
      <c r="G119" s="3"/>
      <c r="H119" s="4">
        <v>33.296500000000002</v>
      </c>
      <c r="I119">
        <v>2138.31</v>
      </c>
    </row>
    <row r="120" spans="1:9" ht="17.25" thickBot="1">
      <c r="A120" s="3" t="s">
        <v>45</v>
      </c>
      <c r="B120" s="3">
        <v>2001</v>
      </c>
      <c r="C120">
        <v>1694</v>
      </c>
      <c r="D120" s="3">
        <v>1.1000000000000001</v>
      </c>
      <c r="E120" s="3"/>
      <c r="F120" s="3">
        <v>0.1</v>
      </c>
      <c r="G120" s="3"/>
      <c r="H120">
        <v>0.32079999999999997</v>
      </c>
      <c r="I120">
        <v>139.16</v>
      </c>
    </row>
    <row r="121" spans="1:9" ht="17.25" thickBot="1">
      <c r="A121" s="3" t="s">
        <v>46</v>
      </c>
      <c r="B121" s="3">
        <v>2001</v>
      </c>
      <c r="C121">
        <v>64917</v>
      </c>
      <c r="D121" s="3">
        <v>33.4</v>
      </c>
      <c r="E121" s="3"/>
      <c r="F121" s="3">
        <v>61.9</v>
      </c>
      <c r="G121" s="3"/>
      <c r="H121">
        <v>65.731499999999997</v>
      </c>
      <c r="I121">
        <v>2010.62</v>
      </c>
    </row>
    <row r="122" spans="1:9" ht="17.25" thickBot="1">
      <c r="A122" s="3" t="s">
        <v>47</v>
      </c>
      <c r="B122" s="3">
        <v>2001</v>
      </c>
      <c r="C122">
        <v>37967</v>
      </c>
      <c r="D122" s="3">
        <v>12.1</v>
      </c>
      <c r="E122" s="3"/>
      <c r="F122" s="3">
        <v>37</v>
      </c>
      <c r="G122" s="3"/>
      <c r="H122">
        <v>29.1751</v>
      </c>
      <c r="I122">
        <v>1125.3699999999999</v>
      </c>
    </row>
    <row r="123" spans="1:9" ht="17.25" thickBot="1">
      <c r="A123" s="3" t="s">
        <v>29</v>
      </c>
      <c r="B123" s="3">
        <v>2001</v>
      </c>
      <c r="C123">
        <v>11831</v>
      </c>
      <c r="D123" s="3">
        <v>3.3</v>
      </c>
      <c r="E123" s="3"/>
      <c r="F123" s="3">
        <v>3.5</v>
      </c>
      <c r="G123" s="3"/>
      <c r="H123">
        <v>10.5715</v>
      </c>
      <c r="I123">
        <v>300.13</v>
      </c>
    </row>
    <row r="124" spans="1:9" ht="17.25" thickBot="1">
      <c r="A124" s="3" t="s">
        <v>48</v>
      </c>
      <c r="B124" s="3">
        <v>2001</v>
      </c>
      <c r="C124">
        <v>19724</v>
      </c>
      <c r="D124" s="3">
        <v>18.7</v>
      </c>
      <c r="E124" s="3"/>
      <c r="F124" s="3">
        <v>20</v>
      </c>
      <c r="G124" s="3"/>
      <c r="H124">
        <v>22.165099999999999</v>
      </c>
      <c r="I124">
        <v>337.44</v>
      </c>
    </row>
    <row r="125" spans="1:9" ht="17.25" thickBot="1">
      <c r="A125" s="3" t="s">
        <v>49</v>
      </c>
      <c r="B125" s="3">
        <v>2001</v>
      </c>
      <c r="C125">
        <v>47564</v>
      </c>
      <c r="D125" s="3">
        <v>20.100000000000001</v>
      </c>
      <c r="E125" s="3"/>
      <c r="F125" s="3">
        <v>30</v>
      </c>
      <c r="G125" s="3"/>
      <c r="H125">
        <v>29.640099999999997</v>
      </c>
      <c r="I125">
        <v>1491.6</v>
      </c>
    </row>
    <row r="126" spans="1:9" ht="17.25" thickBot="1">
      <c r="A126" s="3" t="s">
        <v>14</v>
      </c>
      <c r="B126" s="3">
        <v>2002</v>
      </c>
      <c r="C126" s="71">
        <v>93573</v>
      </c>
      <c r="D126" s="3">
        <v>15.2</v>
      </c>
      <c r="E126" s="3"/>
      <c r="F126" s="3">
        <v>19.2</v>
      </c>
      <c r="G126" s="3"/>
      <c r="H126" s="65">
        <v>12.7385</v>
      </c>
      <c r="I126">
        <v>4315</v>
      </c>
    </row>
    <row r="127" spans="1:9" ht="17.25" thickBot="1">
      <c r="A127" s="3" t="s">
        <v>15</v>
      </c>
      <c r="B127" s="3">
        <v>2002</v>
      </c>
      <c r="C127" s="71">
        <v>49709</v>
      </c>
      <c r="D127" s="3">
        <v>10.3</v>
      </c>
      <c r="E127" s="3"/>
      <c r="F127" s="3">
        <v>23.5</v>
      </c>
      <c r="G127" s="3"/>
      <c r="H127" s="65">
        <v>12.1693</v>
      </c>
      <c r="I127">
        <v>2150.7600000000002</v>
      </c>
    </row>
    <row r="128" spans="1:9" ht="17.25" thickBot="1">
      <c r="A128" s="3" t="s">
        <v>16</v>
      </c>
      <c r="B128" s="3">
        <v>2002</v>
      </c>
      <c r="C128" s="71">
        <v>173491</v>
      </c>
      <c r="D128" s="3">
        <v>64</v>
      </c>
      <c r="E128" s="3"/>
      <c r="F128" s="3">
        <v>127.9</v>
      </c>
      <c r="G128" s="3"/>
      <c r="H128" s="65">
        <v>136.816</v>
      </c>
      <c r="I128">
        <v>6018.28</v>
      </c>
    </row>
    <row r="129" spans="1:9" ht="17.25" thickBot="1">
      <c r="A129" s="3" t="s">
        <v>17</v>
      </c>
      <c r="B129" s="3">
        <v>2002</v>
      </c>
      <c r="C129" s="71">
        <v>90373</v>
      </c>
      <c r="D129" s="3">
        <v>31</v>
      </c>
      <c r="E129" s="3"/>
      <c r="F129" s="3">
        <v>119.9</v>
      </c>
      <c r="G129" s="3"/>
      <c r="H129" s="65">
        <v>150.0797</v>
      </c>
      <c r="I129">
        <v>2324.8000000000002</v>
      </c>
    </row>
    <row r="130" spans="1:9" ht="17.25" thickBot="1">
      <c r="A130" s="3" t="s">
        <v>35</v>
      </c>
      <c r="B130" s="3">
        <v>2002</v>
      </c>
      <c r="C130" s="71">
        <v>47660</v>
      </c>
      <c r="D130" s="3">
        <v>23.8</v>
      </c>
      <c r="E130" s="3"/>
      <c r="F130" s="3">
        <v>73.099999999999994</v>
      </c>
      <c r="G130" s="3"/>
      <c r="H130" s="65">
        <v>56.392600000000002</v>
      </c>
      <c r="I130">
        <v>1940.94</v>
      </c>
    </row>
    <row r="131" spans="1:9" ht="17.25" thickBot="1">
      <c r="A131" s="3" t="s">
        <v>36</v>
      </c>
      <c r="B131" s="3">
        <v>2002</v>
      </c>
      <c r="C131" s="71">
        <v>189218</v>
      </c>
      <c r="D131" s="3">
        <v>59.3</v>
      </c>
      <c r="E131" s="3"/>
      <c r="F131" s="3">
        <v>79.3</v>
      </c>
      <c r="G131" s="3"/>
      <c r="H131" s="65">
        <v>97.525399999999991</v>
      </c>
      <c r="I131">
        <v>5458.22</v>
      </c>
    </row>
    <row r="132" spans="1:9" ht="17.25" thickBot="1">
      <c r="A132" s="3" t="s">
        <v>18</v>
      </c>
      <c r="B132" s="3">
        <v>2002</v>
      </c>
      <c r="C132" s="71">
        <v>85325</v>
      </c>
      <c r="D132" s="3">
        <v>35.700000000000003</v>
      </c>
      <c r="E132" s="3"/>
      <c r="F132" s="3">
        <v>26.5</v>
      </c>
      <c r="G132" s="3"/>
      <c r="H132" s="65">
        <v>40.477699999999999</v>
      </c>
      <c r="I132">
        <v>2348.54</v>
      </c>
    </row>
    <row r="133" spans="1:9" ht="17.25" thickBot="1">
      <c r="A133" s="3" t="s">
        <v>37</v>
      </c>
      <c r="B133" s="3">
        <v>2002</v>
      </c>
      <c r="C133" s="71">
        <v>116584</v>
      </c>
      <c r="D133" s="3">
        <v>51.4</v>
      </c>
      <c r="E133" s="3"/>
      <c r="F133" s="3">
        <v>28.7</v>
      </c>
      <c r="G133" s="3"/>
      <c r="H133" s="65">
        <v>56.920900000000003</v>
      </c>
      <c r="I133">
        <v>3637.2</v>
      </c>
    </row>
    <row r="134" spans="1:9" ht="17.25" thickBot="1">
      <c r="A134" s="3" t="s">
        <v>19</v>
      </c>
      <c r="B134" s="3">
        <v>2002</v>
      </c>
      <c r="C134" s="71">
        <v>192064</v>
      </c>
      <c r="D134" s="3">
        <v>33</v>
      </c>
      <c r="E134" s="3"/>
      <c r="F134" s="3">
        <v>44.7</v>
      </c>
      <c r="G134" s="3"/>
      <c r="H134" s="65">
        <v>12.2418</v>
      </c>
      <c r="I134">
        <v>5741.03</v>
      </c>
    </row>
    <row r="135" spans="1:9" ht="17.25" thickBot="1">
      <c r="A135" s="3" t="s">
        <v>38</v>
      </c>
      <c r="B135" s="3">
        <v>2002</v>
      </c>
      <c r="C135" s="71">
        <v>432016</v>
      </c>
      <c r="D135" s="3">
        <v>78.400000000000006</v>
      </c>
      <c r="E135" s="3"/>
      <c r="F135" s="3">
        <v>112</v>
      </c>
      <c r="G135" s="3"/>
      <c r="H135" s="65">
        <v>61.148299999999999</v>
      </c>
      <c r="I135">
        <v>10606.85</v>
      </c>
    </row>
    <row r="136" spans="1:9" ht="17.25" thickBot="1">
      <c r="A136" s="3" t="s">
        <v>20</v>
      </c>
      <c r="B136" s="3">
        <v>2002</v>
      </c>
      <c r="C136" s="71">
        <v>259099</v>
      </c>
      <c r="D136" s="3">
        <v>57.8</v>
      </c>
      <c r="E136" s="3"/>
      <c r="F136" s="3">
        <v>62.4</v>
      </c>
      <c r="G136" s="3"/>
      <c r="H136" s="65">
        <v>52.321899999999999</v>
      </c>
      <c r="I136">
        <v>8003.67</v>
      </c>
    </row>
    <row r="137" spans="1:9" ht="17.25" thickBot="1">
      <c r="A137" s="3" t="s">
        <v>21</v>
      </c>
      <c r="B137" s="3">
        <v>2002</v>
      </c>
      <c r="C137" s="71">
        <v>142748</v>
      </c>
      <c r="D137" s="3">
        <v>41.1</v>
      </c>
      <c r="E137" s="3"/>
      <c r="F137" s="3">
        <v>39.6</v>
      </c>
      <c r="G137" s="3"/>
      <c r="H137" s="65">
        <v>48.407699999999998</v>
      </c>
      <c r="I137">
        <v>3519.72</v>
      </c>
    </row>
    <row r="138" spans="1:9" ht="17.25" thickBot="1">
      <c r="A138" s="3" t="s">
        <v>22</v>
      </c>
      <c r="B138" s="3">
        <v>2002</v>
      </c>
      <c r="C138" s="71">
        <v>136933</v>
      </c>
      <c r="D138" s="3">
        <v>28.2</v>
      </c>
      <c r="E138" s="3"/>
      <c r="F138" s="3">
        <v>19.3</v>
      </c>
      <c r="G138" s="3"/>
      <c r="H138" s="65">
        <v>23.112199999999998</v>
      </c>
      <c r="I138">
        <v>4467.55</v>
      </c>
    </row>
    <row r="139" spans="1:9" ht="17.25" thickBot="1">
      <c r="A139" s="3" t="s">
        <v>23</v>
      </c>
      <c r="B139" s="3">
        <v>2002</v>
      </c>
      <c r="C139" s="71">
        <v>105603</v>
      </c>
      <c r="D139" s="3">
        <v>39.1</v>
      </c>
      <c r="E139" s="3"/>
      <c r="F139" s="3">
        <v>29.3</v>
      </c>
      <c r="G139" s="3"/>
      <c r="H139" s="65">
        <v>39.730499999999999</v>
      </c>
      <c r="I139">
        <v>2450.48</v>
      </c>
    </row>
    <row r="140" spans="1:9" ht="17.25" thickBot="1">
      <c r="A140" s="3" t="s">
        <v>39</v>
      </c>
      <c r="B140" s="3">
        <v>2002</v>
      </c>
      <c r="C140" s="71">
        <v>230709</v>
      </c>
      <c r="D140" s="3">
        <v>86</v>
      </c>
      <c r="E140" s="3"/>
      <c r="F140" s="3">
        <v>169</v>
      </c>
      <c r="G140" s="3"/>
      <c r="H140" s="65">
        <v>122.2621</v>
      </c>
      <c r="I140">
        <v>10275.5</v>
      </c>
    </row>
    <row r="141" spans="1:9" ht="17.25" thickBot="1">
      <c r="A141" s="3" t="s">
        <v>24</v>
      </c>
      <c r="B141" s="3">
        <v>2002</v>
      </c>
      <c r="C141" s="71">
        <v>238539</v>
      </c>
      <c r="D141" s="3">
        <v>74.3</v>
      </c>
      <c r="E141" s="3"/>
      <c r="F141" s="3">
        <v>93.7</v>
      </c>
      <c r="G141" s="3"/>
      <c r="H141" s="65">
        <v>136.49440000000001</v>
      </c>
      <c r="I141">
        <v>6035.48</v>
      </c>
    </row>
    <row r="142" spans="1:9" ht="17.25" thickBot="1">
      <c r="A142" s="3" t="s">
        <v>25</v>
      </c>
      <c r="B142" s="3">
        <v>2002</v>
      </c>
      <c r="C142" s="71">
        <v>232347</v>
      </c>
      <c r="D142" s="3">
        <v>66.3</v>
      </c>
      <c r="E142" s="3"/>
      <c r="F142" s="3">
        <v>53.9</v>
      </c>
      <c r="G142" s="3"/>
      <c r="H142" s="65">
        <v>63.112299999999998</v>
      </c>
      <c r="I142">
        <v>4212.82</v>
      </c>
    </row>
    <row r="143" spans="1:9" ht="17.25" thickBot="1">
      <c r="A143" s="3" t="s">
        <v>26</v>
      </c>
      <c r="B143" s="3">
        <v>2002</v>
      </c>
      <c r="C143" s="71">
        <v>220177</v>
      </c>
      <c r="D143" s="3">
        <v>74.099999999999994</v>
      </c>
      <c r="E143" s="3"/>
      <c r="F143" s="3">
        <v>74.3</v>
      </c>
      <c r="G143" s="3"/>
      <c r="H143" s="65">
        <v>104.2617</v>
      </c>
      <c r="I143">
        <v>4151.54</v>
      </c>
    </row>
    <row r="144" spans="1:9" ht="17.25" thickBot="1">
      <c r="A144" s="3" t="s">
        <v>40</v>
      </c>
      <c r="B144" s="3">
        <v>2002</v>
      </c>
      <c r="C144" s="71">
        <v>489453</v>
      </c>
      <c r="D144" s="3">
        <v>95.2</v>
      </c>
      <c r="E144" s="3"/>
      <c r="F144" s="3">
        <v>97.4</v>
      </c>
      <c r="G144" s="3"/>
      <c r="H144" s="65">
        <v>52.663900000000005</v>
      </c>
      <c r="I144">
        <v>13502.42</v>
      </c>
    </row>
    <row r="145" spans="1:9" ht="17.25" thickBot="1">
      <c r="A145" s="3" t="s">
        <v>41</v>
      </c>
      <c r="B145" s="3">
        <v>2002</v>
      </c>
      <c r="C145" s="71">
        <v>184657</v>
      </c>
      <c r="D145" s="3">
        <v>84.6</v>
      </c>
      <c r="E145" s="3"/>
      <c r="F145" s="3">
        <v>68.3</v>
      </c>
      <c r="G145" s="3"/>
      <c r="H145" s="65">
        <v>88.637699999999995</v>
      </c>
      <c r="I145">
        <v>2523.73</v>
      </c>
    </row>
    <row r="146" spans="1:9" ht="17.25" thickBot="1">
      <c r="A146" s="3" t="s">
        <v>27</v>
      </c>
      <c r="B146" s="3">
        <v>2002</v>
      </c>
      <c r="C146" s="71">
        <v>23885</v>
      </c>
      <c r="D146" s="3">
        <v>6.6</v>
      </c>
      <c r="E146" s="3"/>
      <c r="F146" s="3">
        <v>2.2000000000000002</v>
      </c>
      <c r="G146" s="3"/>
      <c r="H146" s="65">
        <v>2.3849</v>
      </c>
      <c r="I146">
        <v>642.73</v>
      </c>
    </row>
    <row r="147" spans="1:9" ht="17.25" thickBot="1">
      <c r="A147" s="3" t="s">
        <v>42</v>
      </c>
      <c r="B147" s="3">
        <v>2002</v>
      </c>
      <c r="C147" s="71">
        <v>126266</v>
      </c>
      <c r="D147" s="3">
        <v>25</v>
      </c>
      <c r="E147" s="3"/>
      <c r="F147" s="3">
        <v>70</v>
      </c>
      <c r="G147" s="3"/>
      <c r="H147" s="65">
        <v>39.091899999999995</v>
      </c>
      <c r="I147">
        <v>2232.86</v>
      </c>
    </row>
    <row r="148" spans="1:9" ht="17.25" thickBot="1">
      <c r="A148" s="3" t="s">
        <v>28</v>
      </c>
      <c r="B148" s="3">
        <v>2002</v>
      </c>
      <c r="C148" s="71">
        <v>227067</v>
      </c>
      <c r="D148" s="3">
        <v>93.6</v>
      </c>
      <c r="E148" s="3"/>
      <c r="F148" s="3">
        <v>111.7</v>
      </c>
      <c r="G148" s="3"/>
      <c r="H148" s="65">
        <v>127.86880000000001</v>
      </c>
      <c r="I148">
        <v>4725.01</v>
      </c>
    </row>
    <row r="149" spans="1:9" ht="17.25" thickBot="1">
      <c r="A149" s="3" t="s">
        <v>43</v>
      </c>
      <c r="B149" s="3">
        <v>2002</v>
      </c>
      <c r="C149" s="71">
        <v>53254</v>
      </c>
      <c r="D149" s="3">
        <v>20.5</v>
      </c>
      <c r="E149" s="3"/>
      <c r="F149" s="3">
        <v>132.5</v>
      </c>
      <c r="G149" s="3"/>
      <c r="H149" s="65">
        <v>66.866500000000002</v>
      </c>
      <c r="I149">
        <v>1243.43</v>
      </c>
    </row>
    <row r="150" spans="1:9" ht="17.25" thickBot="1">
      <c r="A150" s="3" t="s">
        <v>44</v>
      </c>
      <c r="B150" s="3">
        <v>2002</v>
      </c>
      <c r="C150" s="71">
        <v>66271</v>
      </c>
      <c r="D150" s="3">
        <v>30.1</v>
      </c>
      <c r="E150" s="3"/>
      <c r="F150" s="3">
        <v>36.4</v>
      </c>
      <c r="G150" s="3"/>
      <c r="H150" s="65">
        <v>25.434999999999999</v>
      </c>
      <c r="I150">
        <v>2312.8200000000002</v>
      </c>
    </row>
    <row r="151" spans="1:9" ht="17.25" thickBot="1">
      <c r="A151" s="3" t="s">
        <v>45</v>
      </c>
      <c r="B151" s="3">
        <v>2002</v>
      </c>
      <c r="C151" s="71">
        <v>1543</v>
      </c>
      <c r="D151" s="3">
        <v>0.8</v>
      </c>
      <c r="E151" s="3"/>
      <c r="F151" s="3">
        <v>0.1</v>
      </c>
      <c r="G151" s="3"/>
      <c r="H151" s="65">
        <v>0.2954</v>
      </c>
      <c r="I151">
        <v>162.04</v>
      </c>
    </row>
    <row r="152" spans="1:9" ht="17.25" thickBot="1">
      <c r="A152" s="3" t="s">
        <v>46</v>
      </c>
      <c r="B152" s="3">
        <v>2002</v>
      </c>
      <c r="C152" s="71">
        <v>67010</v>
      </c>
      <c r="D152" s="3">
        <v>32.299999999999997</v>
      </c>
      <c r="E152" s="3"/>
      <c r="F152" s="3">
        <v>63.8</v>
      </c>
      <c r="G152" s="3"/>
      <c r="H152" s="65">
        <v>60.172599999999996</v>
      </c>
      <c r="I152">
        <v>2253.39</v>
      </c>
    </row>
    <row r="153" spans="1:9" ht="17.25" thickBot="1">
      <c r="A153" s="3" t="s">
        <v>47</v>
      </c>
      <c r="B153" s="3">
        <v>2002</v>
      </c>
      <c r="C153" s="71">
        <v>37557</v>
      </c>
      <c r="D153" s="3">
        <v>13</v>
      </c>
      <c r="E153" s="3"/>
      <c r="F153" s="3">
        <v>42.7</v>
      </c>
      <c r="G153" s="3"/>
      <c r="H153" s="65">
        <v>27.473700000000001</v>
      </c>
      <c r="I153">
        <v>1232.03</v>
      </c>
    </row>
    <row r="154" spans="1:9" ht="17.25" thickBot="1">
      <c r="A154" s="3" t="s">
        <v>29</v>
      </c>
      <c r="B154" s="3">
        <v>2002</v>
      </c>
      <c r="C154" s="71">
        <v>11131</v>
      </c>
      <c r="D154" s="3">
        <v>3.3</v>
      </c>
      <c r="E154" s="3"/>
      <c r="F154" s="3">
        <v>3.2</v>
      </c>
      <c r="G154" s="3"/>
      <c r="H154" s="65">
        <v>53.528300000000002</v>
      </c>
      <c r="I154">
        <v>340.65</v>
      </c>
    </row>
    <row r="155" spans="1:9" ht="17.25" thickBot="1">
      <c r="A155" s="3" t="s">
        <v>48</v>
      </c>
      <c r="B155" s="3">
        <v>2002</v>
      </c>
      <c r="C155" s="71">
        <v>23287</v>
      </c>
      <c r="D155" s="3">
        <v>11.1</v>
      </c>
      <c r="E155" s="3"/>
      <c r="F155" s="3">
        <v>22.2</v>
      </c>
      <c r="G155" s="3"/>
      <c r="H155" s="65">
        <v>22.9969</v>
      </c>
      <c r="I155">
        <v>377.16</v>
      </c>
    </row>
    <row r="156" spans="1:9" ht="17.25" thickBot="1">
      <c r="A156" s="3" t="s">
        <v>49</v>
      </c>
      <c r="B156" s="3">
        <v>2002</v>
      </c>
      <c r="C156" s="71">
        <v>47756</v>
      </c>
      <c r="D156" s="3">
        <v>20.5</v>
      </c>
      <c r="E156" s="3"/>
      <c r="F156" s="3">
        <v>29.6</v>
      </c>
      <c r="G156" s="3"/>
      <c r="H156" s="65">
        <v>28.464300000000001</v>
      </c>
      <c r="I156">
        <v>1612.65</v>
      </c>
    </row>
    <row r="157" spans="1:9" ht="17.25" thickBot="1">
      <c r="A157" s="3" t="s">
        <v>14</v>
      </c>
      <c r="B157" s="3">
        <v>2003</v>
      </c>
      <c r="C157" s="1">
        <v>93753</v>
      </c>
      <c r="D157" s="7">
        <v>13.407370000000002</v>
      </c>
      <c r="E157" s="3"/>
      <c r="F157">
        <v>18.3</v>
      </c>
      <c r="G157" s="3"/>
      <c r="H157" s="4">
        <v>10.2928</v>
      </c>
      <c r="I157">
        <v>5007.21</v>
      </c>
    </row>
    <row r="158" spans="1:9" ht="17.25" thickBot="1">
      <c r="A158" s="3" t="s">
        <v>15</v>
      </c>
      <c r="B158" s="3">
        <v>2003</v>
      </c>
      <c r="C158" s="1">
        <v>46329</v>
      </c>
      <c r="D158" s="7">
        <v>13.043749999999999</v>
      </c>
      <c r="E158" s="3"/>
      <c r="F158">
        <v>25.9</v>
      </c>
      <c r="G158" s="3"/>
      <c r="H158" s="4">
        <v>12.4627</v>
      </c>
      <c r="I158">
        <v>2578.0300000000002</v>
      </c>
    </row>
    <row r="159" spans="1:9" ht="17.25" thickBot="1">
      <c r="A159" s="3" t="s">
        <v>16</v>
      </c>
      <c r="B159" s="3">
        <v>2003</v>
      </c>
      <c r="C159" s="1">
        <v>181230</v>
      </c>
      <c r="D159" s="7">
        <v>63.607390000000002</v>
      </c>
      <c r="E159" s="3"/>
      <c r="F159">
        <v>142.19999999999999</v>
      </c>
      <c r="G159" s="3"/>
      <c r="H159" s="4">
        <v>135.422</v>
      </c>
      <c r="I159">
        <v>6921.29</v>
      </c>
    </row>
    <row r="160" spans="1:9" ht="17.25" thickBot="1">
      <c r="A160" s="3" t="s">
        <v>17</v>
      </c>
      <c r="B160" s="3">
        <v>2003</v>
      </c>
      <c r="C160" s="1">
        <v>92506</v>
      </c>
      <c r="D160" s="7">
        <v>35.833459999999995</v>
      </c>
      <c r="E160" s="3"/>
      <c r="F160">
        <v>136.30000000000001</v>
      </c>
      <c r="G160" s="3"/>
      <c r="H160" s="4">
        <v>173.20429999999999</v>
      </c>
      <c r="I160">
        <v>2855.23</v>
      </c>
    </row>
    <row r="161" spans="1:9" ht="17.25" thickBot="1">
      <c r="A161" s="3" t="s">
        <v>35</v>
      </c>
      <c r="B161" s="3">
        <v>2003</v>
      </c>
      <c r="C161" s="1">
        <v>50790</v>
      </c>
      <c r="D161" s="7">
        <v>27.436429999999998</v>
      </c>
      <c r="E161" s="3"/>
      <c r="F161">
        <v>128.80000000000001</v>
      </c>
      <c r="G161" s="3"/>
      <c r="H161" s="4">
        <v>80.374399999999994</v>
      </c>
      <c r="I161">
        <v>2388.38</v>
      </c>
    </row>
    <row r="162" spans="1:9" ht="17.25" thickBot="1">
      <c r="A162" s="3" t="s">
        <v>36</v>
      </c>
      <c r="B162" s="3">
        <v>2003</v>
      </c>
      <c r="C162" s="1">
        <v>191841</v>
      </c>
      <c r="D162" s="7">
        <v>54.644769999999994</v>
      </c>
      <c r="E162" s="3"/>
      <c r="F162">
        <v>82.3</v>
      </c>
      <c r="G162" s="3"/>
      <c r="H162" s="4">
        <v>93.505399999999995</v>
      </c>
      <c r="I162">
        <v>6002.54</v>
      </c>
    </row>
    <row r="163" spans="1:9" ht="17.25" thickBot="1">
      <c r="A163" s="3" t="s">
        <v>18</v>
      </c>
      <c r="B163" s="3">
        <v>2003</v>
      </c>
      <c r="C163" s="1">
        <v>82491</v>
      </c>
      <c r="D163" s="7">
        <v>37.172629999999998</v>
      </c>
      <c r="E163" s="3"/>
      <c r="F163">
        <v>27.2</v>
      </c>
      <c r="G163" s="3"/>
      <c r="H163" s="4">
        <v>40.4131</v>
      </c>
      <c r="I163">
        <v>2662.08</v>
      </c>
    </row>
    <row r="164" spans="1:9" ht="17.25" thickBot="1">
      <c r="A164" s="3" t="s">
        <v>37</v>
      </c>
      <c r="B164" s="3">
        <v>2003</v>
      </c>
      <c r="C164" s="1">
        <v>118747</v>
      </c>
      <c r="D164" s="7">
        <v>51.046859999999995</v>
      </c>
      <c r="E164" s="3"/>
      <c r="F164">
        <v>35.6</v>
      </c>
      <c r="G164" s="3"/>
      <c r="H164" s="4">
        <v>61.767400000000002</v>
      </c>
      <c r="I164">
        <v>4057.4</v>
      </c>
    </row>
    <row r="165" spans="1:9" ht="17.25" thickBot="1">
      <c r="A165" s="3" t="s">
        <v>19</v>
      </c>
      <c r="B165" s="3">
        <v>2003</v>
      </c>
      <c r="C165" s="1">
        <v>190997</v>
      </c>
      <c r="D165" s="7">
        <v>33.844099999999997</v>
      </c>
      <c r="E165" s="3"/>
      <c r="F165">
        <v>45</v>
      </c>
      <c r="G165" s="3"/>
      <c r="H165" s="4">
        <v>13.240500000000001</v>
      </c>
      <c r="I165">
        <v>6694.23</v>
      </c>
    </row>
    <row r="166" spans="1:9" ht="17.25" thickBot="1">
      <c r="A166" s="3" t="s">
        <v>38</v>
      </c>
      <c r="B166" s="3">
        <v>2003</v>
      </c>
      <c r="C166" s="1">
        <v>420070</v>
      </c>
      <c r="D166" s="7">
        <v>76.725909999999999</v>
      </c>
      <c r="E166" s="3"/>
      <c r="F166">
        <v>124.1</v>
      </c>
      <c r="G166" s="3"/>
      <c r="H166" s="4">
        <v>83.781800000000004</v>
      </c>
      <c r="I166">
        <v>12442.87</v>
      </c>
    </row>
    <row r="167" spans="1:9" ht="17.25" thickBot="1">
      <c r="A167" s="3" t="s">
        <v>20</v>
      </c>
      <c r="B167" s="3">
        <v>2003</v>
      </c>
      <c r="C167" s="1">
        <v>270262</v>
      </c>
      <c r="D167" s="7">
        <v>56.202369999999995</v>
      </c>
      <c r="E167" s="3"/>
      <c r="F167">
        <v>73.400000000000006</v>
      </c>
      <c r="G167" s="3"/>
      <c r="H167" s="4">
        <v>57.310699999999997</v>
      </c>
      <c r="I167">
        <v>9705.02</v>
      </c>
    </row>
    <row r="168" spans="1:9" ht="17.25" thickBot="1">
      <c r="A168" s="3" t="s">
        <v>21</v>
      </c>
      <c r="B168" s="3">
        <v>2003</v>
      </c>
      <c r="C168" s="1">
        <v>141260</v>
      </c>
      <c r="D168" s="7">
        <v>41.242190000000001</v>
      </c>
      <c r="E168" s="3"/>
      <c r="F168">
        <v>45.5</v>
      </c>
      <c r="G168" s="3"/>
      <c r="H168" s="4">
        <v>70.189499999999995</v>
      </c>
      <c r="I168">
        <v>3923.11</v>
      </c>
    </row>
    <row r="169" spans="1:9" ht="17.25" thickBot="1">
      <c r="A169" s="3" t="s">
        <v>22</v>
      </c>
      <c r="B169" s="3">
        <v>2003</v>
      </c>
      <c r="C169" s="1">
        <v>164622</v>
      </c>
      <c r="D169" s="7">
        <v>35.140970000000003</v>
      </c>
      <c r="E169" s="3"/>
      <c r="F169">
        <v>30.4</v>
      </c>
      <c r="G169" s="3"/>
      <c r="H169" s="4">
        <v>26.9071</v>
      </c>
      <c r="I169">
        <v>4983.67</v>
      </c>
    </row>
    <row r="170" spans="1:9" ht="17.25" thickBot="1">
      <c r="A170" s="3" t="s">
        <v>23</v>
      </c>
      <c r="B170" s="3">
        <v>2003</v>
      </c>
      <c r="C170" s="1">
        <v>111958</v>
      </c>
      <c r="D170" s="7">
        <v>42.20881</v>
      </c>
      <c r="E170" s="3"/>
      <c r="F170">
        <v>43.7</v>
      </c>
      <c r="G170" s="3"/>
      <c r="H170" s="4">
        <v>52.978099999999998</v>
      </c>
      <c r="I170">
        <v>2807.41</v>
      </c>
    </row>
    <row r="171" spans="1:9" ht="17.25" thickBot="1">
      <c r="A171" s="3" t="s">
        <v>39</v>
      </c>
      <c r="B171" s="3">
        <v>2003</v>
      </c>
      <c r="C171" s="1">
        <v>245782</v>
      </c>
      <c r="D171" s="7">
        <v>82.950369999999992</v>
      </c>
      <c r="E171" s="3"/>
      <c r="F171">
        <v>183.6</v>
      </c>
      <c r="G171" s="3"/>
      <c r="H171" s="4">
        <v>138.43109999999999</v>
      </c>
      <c r="I171">
        <v>12078.15</v>
      </c>
    </row>
    <row r="172" spans="1:9" ht="17.25" thickBot="1">
      <c r="A172" s="3" t="s">
        <v>24</v>
      </c>
      <c r="B172" s="3">
        <v>2003</v>
      </c>
      <c r="C172" s="1">
        <v>239766</v>
      </c>
      <c r="D172" s="7">
        <v>70.741830000000007</v>
      </c>
      <c r="E172" s="3"/>
      <c r="F172">
        <v>103.9</v>
      </c>
      <c r="G172" s="3"/>
      <c r="H172" s="4">
        <v>142.58680000000001</v>
      </c>
      <c r="I172">
        <v>6867.7</v>
      </c>
    </row>
    <row r="173" spans="1:9" ht="17.25" thickBot="1">
      <c r="A173" s="3" t="s">
        <v>25</v>
      </c>
      <c r="B173" s="3">
        <v>2003</v>
      </c>
      <c r="C173" s="1">
        <v>230578</v>
      </c>
      <c r="D173" s="7">
        <v>63.442330000000005</v>
      </c>
      <c r="E173" s="3"/>
      <c r="F173">
        <v>60.9</v>
      </c>
      <c r="G173" s="3"/>
      <c r="H173" s="4">
        <v>62.831600000000002</v>
      </c>
      <c r="I173">
        <v>4757.45</v>
      </c>
    </row>
    <row r="174" spans="1:9" ht="17.25" thickBot="1">
      <c r="A174" s="3" t="s">
        <v>26</v>
      </c>
      <c r="B174" s="3">
        <v>2003</v>
      </c>
      <c r="C174" s="1">
        <v>235777</v>
      </c>
      <c r="D174" s="7">
        <v>81.40928000000001</v>
      </c>
      <c r="E174" s="3"/>
      <c r="F174">
        <v>84.8</v>
      </c>
      <c r="G174" s="3"/>
      <c r="H174" s="4">
        <v>118.5265</v>
      </c>
      <c r="I174">
        <v>4659.99</v>
      </c>
    </row>
    <row r="175" spans="1:9" ht="17.25" thickBot="1">
      <c r="A175" s="3" t="s">
        <v>40</v>
      </c>
      <c r="B175" s="3">
        <v>2003</v>
      </c>
      <c r="C175" s="1">
        <v>546430</v>
      </c>
      <c r="D175" s="7">
        <v>98.190269999999998</v>
      </c>
      <c r="E175" s="3"/>
      <c r="F175">
        <v>107.5</v>
      </c>
      <c r="G175" s="3"/>
      <c r="H175" s="4">
        <v>66.724400000000003</v>
      </c>
      <c r="I175">
        <v>15844.64</v>
      </c>
    </row>
    <row r="176" spans="1:9" ht="17.25" thickBot="1">
      <c r="A176" s="3" t="s">
        <v>41</v>
      </c>
      <c r="B176" s="3">
        <v>2003</v>
      </c>
      <c r="C176" s="1">
        <v>214814</v>
      </c>
      <c r="D176" s="7">
        <v>92.691919999999996</v>
      </c>
      <c r="E176" s="3"/>
      <c r="F176">
        <v>87.4</v>
      </c>
      <c r="G176" s="3"/>
      <c r="H176" s="4">
        <v>103.259</v>
      </c>
      <c r="I176">
        <v>2821.11</v>
      </c>
    </row>
    <row r="177" spans="1:9" ht="17.25" thickBot="1">
      <c r="A177" s="3" t="s">
        <v>27</v>
      </c>
      <c r="B177" s="3">
        <v>2003</v>
      </c>
      <c r="C177" s="1">
        <v>26051</v>
      </c>
      <c r="D177" s="7">
        <v>6.7524800000000003</v>
      </c>
      <c r="E177" s="3"/>
      <c r="F177">
        <v>2.2999999999999998</v>
      </c>
      <c r="G177" s="3"/>
      <c r="H177" s="4">
        <v>2.4009999999999998</v>
      </c>
      <c r="I177">
        <v>713.96</v>
      </c>
    </row>
    <row r="178" spans="1:9" ht="17.25" thickBot="1">
      <c r="A178" s="3" t="s">
        <v>42</v>
      </c>
      <c r="B178" s="3">
        <v>2003</v>
      </c>
      <c r="C178" s="1">
        <v>133961</v>
      </c>
      <c r="D178" s="7">
        <v>26.061770000000003</v>
      </c>
      <c r="E178" s="3"/>
      <c r="F178">
        <v>76.599999999999994</v>
      </c>
      <c r="G178" s="3"/>
      <c r="H178" s="4">
        <v>43.283299999999997</v>
      </c>
      <c r="I178">
        <v>2555.7199999999998</v>
      </c>
    </row>
    <row r="179" spans="1:9" ht="17.25" thickBot="1">
      <c r="A179" s="3" t="s">
        <v>28</v>
      </c>
      <c r="B179" s="3">
        <v>2003</v>
      </c>
      <c r="C179" s="1">
        <v>228414</v>
      </c>
      <c r="D179" s="7">
        <v>93.630619999999993</v>
      </c>
      <c r="E179" s="3"/>
      <c r="F179">
        <v>120.7</v>
      </c>
      <c r="G179" s="3"/>
      <c r="H179" s="4">
        <v>129.95089999999999</v>
      </c>
      <c r="I179">
        <v>5333.09</v>
      </c>
    </row>
    <row r="180" spans="1:9" ht="17.25" thickBot="1">
      <c r="A180" s="3" t="s">
        <v>43</v>
      </c>
      <c r="B180" s="3">
        <v>2003</v>
      </c>
      <c r="C180" s="1">
        <v>55542</v>
      </c>
      <c r="D180" s="7">
        <v>22.028890000000001</v>
      </c>
      <c r="E180" s="3"/>
      <c r="F180">
        <v>132.30000000000001</v>
      </c>
      <c r="G180" s="3"/>
      <c r="H180" s="4">
        <v>64.463899999999995</v>
      </c>
      <c r="I180">
        <v>1426.34</v>
      </c>
    </row>
    <row r="181" spans="1:9" ht="17.25" thickBot="1">
      <c r="A181" s="3" t="s">
        <v>44</v>
      </c>
      <c r="B181" s="3">
        <v>2003</v>
      </c>
      <c r="C181" s="1">
        <v>68181</v>
      </c>
      <c r="D181" s="7">
        <v>28.517720000000001</v>
      </c>
      <c r="E181" s="3"/>
      <c r="F181">
        <v>45.3</v>
      </c>
      <c r="G181" s="3"/>
      <c r="H181" s="4">
        <v>29.226199999999999</v>
      </c>
      <c r="I181">
        <v>2556.02</v>
      </c>
    </row>
    <row r="182" spans="1:9" ht="17.25" thickBot="1">
      <c r="A182" s="3" t="s">
        <v>45</v>
      </c>
      <c r="B182" s="3">
        <v>2003</v>
      </c>
      <c r="C182" s="1">
        <v>1079</v>
      </c>
      <c r="D182" s="7">
        <v>0.79037000000000002</v>
      </c>
      <c r="E182" s="3"/>
      <c r="F182">
        <v>0.1</v>
      </c>
      <c r="G182" s="3"/>
      <c r="H182" s="4">
        <v>0.2732</v>
      </c>
      <c r="I182">
        <v>185.09</v>
      </c>
    </row>
    <row r="183" spans="1:9" ht="17.25" thickBot="1">
      <c r="A183" s="3" t="s">
        <v>46</v>
      </c>
      <c r="B183" s="3">
        <v>2003</v>
      </c>
      <c r="C183">
        <v>70765</v>
      </c>
      <c r="D183" s="7">
        <v>32.11186</v>
      </c>
      <c r="E183" s="3"/>
      <c r="F183">
        <v>76.599999999999994</v>
      </c>
      <c r="G183" s="3"/>
      <c r="H183">
        <v>66.522000000000006</v>
      </c>
      <c r="I183">
        <v>2587.7199999999998</v>
      </c>
    </row>
    <row r="184" spans="1:9" ht="17.25" thickBot="1">
      <c r="A184" s="3" t="s">
        <v>47</v>
      </c>
      <c r="B184" s="3">
        <v>2003</v>
      </c>
      <c r="C184">
        <v>47893</v>
      </c>
      <c r="D184" s="7">
        <v>15.845279999999999</v>
      </c>
      <c r="E184" s="3"/>
      <c r="F184">
        <v>49.4</v>
      </c>
      <c r="G184" s="3"/>
      <c r="H184">
        <v>33.158799999999999</v>
      </c>
      <c r="I184">
        <v>1399.83</v>
      </c>
    </row>
    <row r="185" spans="1:9" ht="17.25" thickBot="1">
      <c r="A185" s="3" t="s">
        <v>29</v>
      </c>
      <c r="B185" s="3">
        <v>2003</v>
      </c>
      <c r="C185">
        <v>11310</v>
      </c>
      <c r="D185" s="7">
        <v>3.1887400000000001</v>
      </c>
      <c r="E185" s="3"/>
      <c r="F185">
        <v>6</v>
      </c>
      <c r="G185" s="3"/>
      <c r="H185">
        <v>11.824199999999999</v>
      </c>
      <c r="I185">
        <v>390.2</v>
      </c>
    </row>
    <row r="186" spans="1:9" ht="17.25" thickBot="1">
      <c r="A186" s="3" t="s">
        <v>48</v>
      </c>
      <c r="B186" s="3">
        <v>2003</v>
      </c>
      <c r="C186">
        <v>23538</v>
      </c>
      <c r="D186" s="7">
        <v>10.1562</v>
      </c>
      <c r="E186" s="3"/>
      <c r="F186">
        <v>29.3</v>
      </c>
      <c r="G186" s="3"/>
      <c r="H186">
        <v>30.6874</v>
      </c>
      <c r="I186">
        <v>445.36</v>
      </c>
    </row>
    <row r="187" spans="1:9" ht="17.25" thickBot="1">
      <c r="A187" s="3" t="s">
        <v>49</v>
      </c>
      <c r="B187" s="3">
        <v>2003</v>
      </c>
      <c r="C187">
        <v>55905</v>
      </c>
      <c r="D187" s="7">
        <v>22.879739999999998</v>
      </c>
      <c r="E187" s="3"/>
      <c r="F187">
        <v>33.1</v>
      </c>
      <c r="G187" s="3"/>
      <c r="H187">
        <v>36.433500000000002</v>
      </c>
      <c r="I187">
        <v>1886.35</v>
      </c>
    </row>
    <row r="188" spans="1:9" ht="17.25" thickBot="1">
      <c r="A188" s="3" t="s">
        <v>14</v>
      </c>
      <c r="B188" s="3">
        <v>2004</v>
      </c>
      <c r="C188" s="1">
        <v>98063</v>
      </c>
      <c r="D188" s="3">
        <v>20.5</v>
      </c>
      <c r="E188" s="3">
        <v>12.98</v>
      </c>
      <c r="F188" s="3">
        <v>19.100000000000001</v>
      </c>
      <c r="G188" s="3"/>
      <c r="H188" s="4">
        <v>10.6</v>
      </c>
      <c r="I188">
        <v>5007.21</v>
      </c>
    </row>
    <row r="189" spans="1:9" ht="17.25" thickBot="1">
      <c r="A189" s="3" t="s">
        <v>15</v>
      </c>
      <c r="B189" s="3">
        <v>2004</v>
      </c>
      <c r="C189" s="1">
        <v>48671</v>
      </c>
      <c r="D189" s="3">
        <v>13.7</v>
      </c>
      <c r="E189" s="3">
        <v>13.7</v>
      </c>
      <c r="F189" s="3">
        <v>22.7</v>
      </c>
      <c r="G189" s="3"/>
      <c r="H189" s="4">
        <v>10.3</v>
      </c>
      <c r="I189">
        <v>2578.0300000000002</v>
      </c>
    </row>
    <row r="190" spans="1:9" ht="17.25" thickBot="1">
      <c r="A190" s="3" t="s">
        <v>16</v>
      </c>
      <c r="B190" s="3">
        <v>2004</v>
      </c>
      <c r="C190" s="1">
        <v>206736</v>
      </c>
      <c r="D190" s="3">
        <v>65.81</v>
      </c>
      <c r="E190" s="3">
        <v>65.81</v>
      </c>
      <c r="F190" s="3">
        <v>142.80000000000001</v>
      </c>
      <c r="G190" s="3"/>
      <c r="H190" s="4">
        <v>144.69999999999999</v>
      </c>
      <c r="I190">
        <v>6921.29</v>
      </c>
    </row>
    <row r="191" spans="1:9" ht="17.25" thickBot="1">
      <c r="A191" s="3" t="s">
        <v>17</v>
      </c>
      <c r="B191" s="3">
        <v>2004</v>
      </c>
      <c r="C191" s="1">
        <v>93738</v>
      </c>
      <c r="D191" s="3">
        <v>38.020000000000003</v>
      </c>
      <c r="E191" s="3">
        <v>38.020000000000003</v>
      </c>
      <c r="F191" s="3">
        <v>141.5</v>
      </c>
      <c r="G191" s="3"/>
      <c r="H191" s="4">
        <v>176.39999999999998</v>
      </c>
      <c r="I191">
        <v>2855.23</v>
      </c>
    </row>
    <row r="192" spans="1:9" ht="17.25" thickBot="1">
      <c r="A192" s="3" t="s">
        <v>35</v>
      </c>
      <c r="B192" s="3">
        <v>2004</v>
      </c>
      <c r="C192" s="1">
        <v>52568</v>
      </c>
      <c r="D192" s="3">
        <v>27.52</v>
      </c>
      <c r="E192" s="3">
        <v>27.52</v>
      </c>
      <c r="F192" s="3">
        <v>117.9</v>
      </c>
      <c r="G192" s="3"/>
      <c r="H192" s="4">
        <v>101.89999999999999</v>
      </c>
      <c r="I192">
        <v>2388.38</v>
      </c>
    </row>
    <row r="193" spans="1:9" ht="17.25" thickBot="1">
      <c r="A193" s="3" t="s">
        <v>36</v>
      </c>
      <c r="B193" s="3">
        <v>2004</v>
      </c>
      <c r="C193" s="1">
        <v>195257</v>
      </c>
      <c r="D193" s="3">
        <v>50.04</v>
      </c>
      <c r="E193" s="3">
        <v>50.04</v>
      </c>
      <c r="F193" s="3">
        <v>83.1</v>
      </c>
      <c r="G193" s="3"/>
      <c r="H193" s="4">
        <v>92.199999999999989</v>
      </c>
      <c r="I193">
        <v>6002.54</v>
      </c>
    </row>
    <row r="194" spans="1:9" ht="17.25" thickBot="1">
      <c r="A194" s="3" t="s">
        <v>18</v>
      </c>
      <c r="B194" s="3">
        <v>2004</v>
      </c>
      <c r="C194" s="1">
        <v>86923</v>
      </c>
      <c r="D194" s="3">
        <v>36.619999999999997</v>
      </c>
      <c r="E194" s="3">
        <v>36.619999999999997</v>
      </c>
      <c r="F194" s="3">
        <v>28.5</v>
      </c>
      <c r="G194" s="3"/>
      <c r="H194" s="4">
        <v>44.7</v>
      </c>
      <c r="I194">
        <v>2662.08</v>
      </c>
    </row>
    <row r="195" spans="1:9" ht="17.25" thickBot="1">
      <c r="A195" s="3" t="s">
        <v>37</v>
      </c>
      <c r="B195" s="3">
        <v>2004</v>
      </c>
      <c r="C195" s="1">
        <v>114340</v>
      </c>
      <c r="D195" s="3">
        <v>50.46</v>
      </c>
      <c r="E195" s="3">
        <v>50.46</v>
      </c>
      <c r="F195" s="3">
        <v>37.299999999999997</v>
      </c>
      <c r="G195" s="3"/>
      <c r="H195" s="4">
        <v>64.3</v>
      </c>
      <c r="I195">
        <v>4057.4</v>
      </c>
    </row>
    <row r="196" spans="1:9" ht="17.25" thickBot="1">
      <c r="A196" s="3" t="s">
        <v>19</v>
      </c>
      <c r="B196" s="3">
        <v>2004</v>
      </c>
      <c r="C196" s="1">
        <v>193325</v>
      </c>
      <c r="D196" s="3">
        <v>29.38</v>
      </c>
      <c r="E196" s="3">
        <v>29.38</v>
      </c>
      <c r="F196" s="3">
        <v>47.4</v>
      </c>
      <c r="G196" s="3"/>
      <c r="H196" s="4">
        <v>13.399999999999999</v>
      </c>
      <c r="I196">
        <v>6694.23</v>
      </c>
    </row>
    <row r="197" spans="1:9" ht="17.25" thickBot="1">
      <c r="A197" s="3" t="s">
        <v>38</v>
      </c>
      <c r="B197" s="3">
        <v>2004</v>
      </c>
      <c r="C197" s="1">
        <v>466111</v>
      </c>
      <c r="D197" s="3">
        <v>85.39</v>
      </c>
      <c r="E197" s="3">
        <v>85.39</v>
      </c>
      <c r="F197" s="3">
        <v>124</v>
      </c>
      <c r="G197" s="3"/>
      <c r="H197" s="4">
        <v>76.8</v>
      </c>
      <c r="I197">
        <v>12442.87</v>
      </c>
    </row>
    <row r="198" spans="1:9" ht="17.25" thickBot="1">
      <c r="A198" s="3" t="s">
        <v>20</v>
      </c>
      <c r="B198" s="3">
        <v>2004</v>
      </c>
      <c r="C198" s="1">
        <v>281326</v>
      </c>
      <c r="D198" s="3">
        <v>55.65</v>
      </c>
      <c r="E198" s="3">
        <v>55.65</v>
      </c>
      <c r="F198" s="3">
        <v>81.400000000000006</v>
      </c>
      <c r="G198" s="3"/>
      <c r="H198" s="4">
        <v>55.199999999999996</v>
      </c>
      <c r="I198">
        <v>9705.02</v>
      </c>
    </row>
    <row r="199" spans="1:9" ht="17.25" thickBot="1">
      <c r="A199" s="3" t="s">
        <v>21</v>
      </c>
      <c r="B199" s="3">
        <v>2004</v>
      </c>
      <c r="C199" s="1">
        <v>148316</v>
      </c>
      <c r="D199" s="3">
        <v>42.7</v>
      </c>
      <c r="E199" s="3">
        <v>42.7</v>
      </c>
      <c r="F199" s="3">
        <v>49</v>
      </c>
      <c r="G199" s="3"/>
      <c r="H199" s="4">
        <v>71.7</v>
      </c>
      <c r="I199">
        <v>3923.11</v>
      </c>
    </row>
    <row r="200" spans="1:9" ht="17.25" thickBot="1">
      <c r="A200" s="3" t="s">
        <v>22</v>
      </c>
      <c r="B200" s="3">
        <v>2004</v>
      </c>
      <c r="C200" s="1">
        <v>192968</v>
      </c>
      <c r="D200" s="3">
        <v>35.85</v>
      </c>
      <c r="E200" s="3">
        <v>35.85</v>
      </c>
      <c r="F200" s="3">
        <v>32.6</v>
      </c>
      <c r="G200" s="3"/>
      <c r="H200" s="4">
        <v>28.5</v>
      </c>
      <c r="I200">
        <v>4983.67</v>
      </c>
    </row>
    <row r="201" spans="1:9" ht="17.25" thickBot="1">
      <c r="A201" s="3" t="s">
        <v>23</v>
      </c>
      <c r="B201" s="3">
        <v>2004</v>
      </c>
      <c r="C201" s="1">
        <v>120092</v>
      </c>
      <c r="D201" s="3">
        <v>45.37</v>
      </c>
      <c r="E201" s="3">
        <v>45.37</v>
      </c>
      <c r="F201" s="3">
        <v>51.9</v>
      </c>
      <c r="G201" s="3"/>
      <c r="H201" s="4">
        <v>57.3</v>
      </c>
      <c r="I201">
        <v>2807.41</v>
      </c>
    </row>
    <row r="202" spans="1:9" ht="17.25" thickBot="1">
      <c r="A202" s="3" t="s">
        <v>39</v>
      </c>
      <c r="B202" s="3">
        <v>2004</v>
      </c>
      <c r="C202" s="1">
        <v>264014</v>
      </c>
      <c r="D202" s="3">
        <v>77.89</v>
      </c>
      <c r="E202" s="3">
        <v>77.89</v>
      </c>
      <c r="F202" s="3">
        <v>182.1</v>
      </c>
      <c r="G202" s="3"/>
      <c r="H202" s="4">
        <v>97.4</v>
      </c>
      <c r="I202">
        <v>12078.15</v>
      </c>
    </row>
    <row r="203" spans="1:9" ht="17.25" thickBot="1">
      <c r="A203" s="3" t="s">
        <v>24</v>
      </c>
      <c r="B203" s="3">
        <v>2004</v>
      </c>
      <c r="C203" s="1">
        <v>250652</v>
      </c>
      <c r="D203" s="3">
        <v>69.62</v>
      </c>
      <c r="E203" s="3">
        <v>69.62</v>
      </c>
      <c r="F203" s="3">
        <v>125.6</v>
      </c>
      <c r="G203" s="3"/>
      <c r="H203" s="4">
        <v>148.69999999999999</v>
      </c>
      <c r="I203">
        <v>6867.7</v>
      </c>
    </row>
    <row r="204" spans="1:9" ht="17.25" thickBot="1">
      <c r="A204" s="3" t="s">
        <v>25</v>
      </c>
      <c r="B204" s="3">
        <v>2004</v>
      </c>
      <c r="C204" s="1">
        <v>232629</v>
      </c>
      <c r="D204" s="3">
        <v>61.44</v>
      </c>
      <c r="E204" s="3">
        <v>61.44</v>
      </c>
      <c r="F204" s="3">
        <v>69.2</v>
      </c>
      <c r="G204" s="3"/>
      <c r="H204" s="4">
        <v>65</v>
      </c>
      <c r="I204">
        <v>4757.45</v>
      </c>
    </row>
    <row r="205" spans="1:9" ht="17.25" thickBot="1">
      <c r="A205" s="3" t="s">
        <v>26</v>
      </c>
      <c r="B205" s="3">
        <v>2004</v>
      </c>
      <c r="C205" s="1">
        <v>250007</v>
      </c>
      <c r="D205" s="3">
        <v>84.99</v>
      </c>
      <c r="E205" s="3">
        <v>84.99</v>
      </c>
      <c r="F205" s="3">
        <v>87.3</v>
      </c>
      <c r="G205" s="3"/>
      <c r="H205" s="4">
        <v>125.69999999999999</v>
      </c>
      <c r="I205">
        <v>4659.99</v>
      </c>
    </row>
    <row r="206" spans="1:9" ht="17.25" thickBot="1">
      <c r="A206" s="3" t="s">
        <v>40</v>
      </c>
      <c r="B206" s="3">
        <v>2004</v>
      </c>
      <c r="C206" s="1">
        <v>541717</v>
      </c>
      <c r="D206" s="3">
        <v>92.7</v>
      </c>
      <c r="E206" s="3">
        <v>92.7</v>
      </c>
      <c r="F206" s="3">
        <v>114.8</v>
      </c>
      <c r="G206" s="3"/>
      <c r="H206" s="4">
        <v>65.5</v>
      </c>
      <c r="I206">
        <v>15844.64</v>
      </c>
    </row>
    <row r="207" spans="1:9" ht="17.25" thickBot="1">
      <c r="A207" s="3" t="s">
        <v>41</v>
      </c>
      <c r="B207" s="3">
        <v>2004</v>
      </c>
      <c r="C207" s="1">
        <v>218776</v>
      </c>
      <c r="D207" s="3">
        <v>99.4</v>
      </c>
      <c r="E207" s="3">
        <v>99.4</v>
      </c>
      <c r="F207" s="3">
        <v>94.4</v>
      </c>
      <c r="G207" s="3"/>
      <c r="H207" s="4">
        <v>106</v>
      </c>
      <c r="I207">
        <v>2821.11</v>
      </c>
    </row>
    <row r="208" spans="1:9" ht="17.25" thickBot="1">
      <c r="A208" s="3" t="s">
        <v>27</v>
      </c>
      <c r="B208" s="3">
        <v>2004</v>
      </c>
      <c r="C208" s="1">
        <v>33055</v>
      </c>
      <c r="D208" s="3">
        <v>9.27</v>
      </c>
      <c r="E208" s="3">
        <v>9.27</v>
      </c>
      <c r="F208" s="3">
        <v>2.2999999999999998</v>
      </c>
      <c r="G208" s="3"/>
      <c r="H208" s="4">
        <v>2.2000000000000002</v>
      </c>
      <c r="I208">
        <v>713.96</v>
      </c>
    </row>
    <row r="209" spans="1:9" ht="17.25" thickBot="1">
      <c r="A209" s="3" t="s">
        <v>42</v>
      </c>
      <c r="B209" s="3">
        <v>2004</v>
      </c>
      <c r="C209" s="1">
        <v>135518</v>
      </c>
      <c r="D209" s="3">
        <v>27.05</v>
      </c>
      <c r="E209" s="3">
        <v>27.05</v>
      </c>
      <c r="F209" s="3">
        <v>79.5</v>
      </c>
      <c r="G209" s="3"/>
      <c r="H209" s="4">
        <v>42.4</v>
      </c>
      <c r="I209">
        <v>2555.7199999999998</v>
      </c>
    </row>
    <row r="210" spans="1:9" ht="17.25" thickBot="1">
      <c r="A210" s="3" t="s">
        <v>28</v>
      </c>
      <c r="B210" s="3">
        <v>2004</v>
      </c>
      <c r="C210" s="1">
        <v>241720</v>
      </c>
      <c r="D210" s="3">
        <v>88.21</v>
      </c>
      <c r="E210" s="3">
        <v>88.21</v>
      </c>
      <c r="F210" s="3">
        <v>126.5</v>
      </c>
      <c r="G210" s="3"/>
      <c r="H210" s="4">
        <v>130.19999999999999</v>
      </c>
      <c r="I210">
        <v>5333.09</v>
      </c>
    </row>
    <row r="211" spans="1:9" ht="17.25" thickBot="1">
      <c r="A211" s="3" t="s">
        <v>43</v>
      </c>
      <c r="B211" s="3">
        <v>2004</v>
      </c>
      <c r="C211" s="1">
        <v>55687</v>
      </c>
      <c r="D211" s="3">
        <v>22.33</v>
      </c>
      <c r="E211" s="3">
        <v>22.33</v>
      </c>
      <c r="F211" s="3">
        <v>131.5</v>
      </c>
      <c r="G211" s="3"/>
      <c r="H211" s="4">
        <v>57</v>
      </c>
      <c r="I211">
        <v>1426.34</v>
      </c>
    </row>
    <row r="212" spans="1:9" ht="17.25" thickBot="1">
      <c r="A212" s="3" t="s">
        <v>44</v>
      </c>
      <c r="B212" s="3">
        <v>2004</v>
      </c>
      <c r="C212" s="1">
        <v>78303</v>
      </c>
      <c r="D212" s="3">
        <v>29.02</v>
      </c>
      <c r="E212" s="3">
        <v>29.02</v>
      </c>
      <c r="F212" s="3">
        <v>47.8</v>
      </c>
      <c r="G212" s="3"/>
      <c r="H212" s="4">
        <v>30.7</v>
      </c>
      <c r="I212">
        <v>2556.02</v>
      </c>
    </row>
    <row r="213" spans="1:9" ht="17.25" thickBot="1">
      <c r="A213" s="3" t="s">
        <v>45</v>
      </c>
      <c r="B213" s="3">
        <v>2004</v>
      </c>
      <c r="C213" s="1">
        <v>4501</v>
      </c>
      <c r="D213" s="3">
        <v>1.38</v>
      </c>
      <c r="E213" s="3">
        <v>1.38</v>
      </c>
      <c r="F213" s="3">
        <v>0.1</v>
      </c>
      <c r="G213" s="3"/>
      <c r="H213" s="4">
        <v>0.2</v>
      </c>
      <c r="I213">
        <v>185.09</v>
      </c>
    </row>
    <row r="214" spans="1:9" ht="17.25" thickBot="1">
      <c r="A214" s="3" t="s">
        <v>46</v>
      </c>
      <c r="B214" s="3">
        <v>2004</v>
      </c>
      <c r="C214" s="1">
        <v>75810</v>
      </c>
      <c r="D214" s="3">
        <v>33.82</v>
      </c>
      <c r="E214" s="3">
        <v>33.82</v>
      </c>
      <c r="F214" s="3">
        <v>81.8</v>
      </c>
      <c r="G214" s="3"/>
      <c r="H214" s="4">
        <v>72.900000000000006</v>
      </c>
      <c r="I214">
        <v>2587.7199999999998</v>
      </c>
    </row>
    <row r="215" spans="1:9" ht="17.25" thickBot="1">
      <c r="A215" s="3" t="s">
        <v>47</v>
      </c>
      <c r="B215" s="3">
        <v>2004</v>
      </c>
      <c r="C215" s="1">
        <v>45171</v>
      </c>
      <c r="D215" s="3">
        <v>15.85</v>
      </c>
      <c r="E215" s="3">
        <v>15.85</v>
      </c>
      <c r="F215" s="3">
        <v>48.4</v>
      </c>
      <c r="G215" s="3"/>
      <c r="H215" s="4">
        <v>31.1</v>
      </c>
      <c r="I215">
        <v>1399.83</v>
      </c>
    </row>
    <row r="216" spans="1:9" ht="17.25" thickBot="1">
      <c r="A216" s="3" t="s">
        <v>29</v>
      </c>
      <c r="B216" s="3">
        <v>2004</v>
      </c>
      <c r="C216" s="1">
        <v>14287</v>
      </c>
      <c r="D216" s="3">
        <v>3.93</v>
      </c>
      <c r="E216" s="3">
        <v>3.93</v>
      </c>
      <c r="F216" s="3">
        <v>7.3</v>
      </c>
      <c r="G216" s="3"/>
      <c r="H216" s="4">
        <v>15.9</v>
      </c>
      <c r="I216">
        <v>390.2</v>
      </c>
    </row>
    <row r="217" spans="1:9" ht="17.25" thickBot="1">
      <c r="A217" s="3" t="s">
        <v>48</v>
      </c>
      <c r="B217" s="3">
        <v>2004</v>
      </c>
      <c r="C217" s="1">
        <v>23773</v>
      </c>
      <c r="D217" s="3">
        <v>6.62</v>
      </c>
      <c r="E217" s="3">
        <v>6.62</v>
      </c>
      <c r="F217" s="3">
        <v>29.3</v>
      </c>
      <c r="G217" s="3"/>
      <c r="H217" s="4">
        <v>18.3</v>
      </c>
      <c r="I217">
        <v>445.36</v>
      </c>
    </row>
    <row r="218" spans="1:9" ht="17.25" thickBot="1">
      <c r="A218" s="3" t="s">
        <v>49</v>
      </c>
      <c r="B218" s="3">
        <v>2004</v>
      </c>
      <c r="C218" s="1">
        <v>60040</v>
      </c>
      <c r="D218" s="3">
        <v>26.17</v>
      </c>
      <c r="E218" s="3">
        <v>26.17</v>
      </c>
      <c r="F218" s="3">
        <v>48.1</v>
      </c>
      <c r="G218" s="3"/>
      <c r="H218" s="4">
        <v>42.7</v>
      </c>
      <c r="I218">
        <v>1886.35</v>
      </c>
    </row>
    <row r="219" spans="1:9" ht="17.25" thickBot="1">
      <c r="A219" s="3" t="s">
        <v>14</v>
      </c>
      <c r="B219" s="3">
        <v>2005</v>
      </c>
      <c r="C219" s="3">
        <v>101009</v>
      </c>
      <c r="D219" s="3">
        <v>11.6</v>
      </c>
      <c r="E219" s="3">
        <v>11.6</v>
      </c>
      <c r="F219" s="3">
        <v>19</v>
      </c>
      <c r="H219" s="4">
        <v>9.1</v>
      </c>
      <c r="I219">
        <v>6033.21</v>
      </c>
    </row>
    <row r="220" spans="1:9" ht="17.25" thickBot="1">
      <c r="A220" s="3" t="s">
        <v>15</v>
      </c>
      <c r="B220" s="3">
        <v>2005</v>
      </c>
      <c r="C220" s="3">
        <v>60361</v>
      </c>
      <c r="D220" s="3">
        <v>14.6</v>
      </c>
      <c r="E220" s="3">
        <v>14.6</v>
      </c>
      <c r="F220" s="3">
        <v>26.5</v>
      </c>
      <c r="H220" s="4">
        <v>11</v>
      </c>
      <c r="I220">
        <v>3110.97</v>
      </c>
    </row>
    <row r="221" spans="1:9" ht="17.25" thickBot="1">
      <c r="A221" s="3" t="s">
        <v>16</v>
      </c>
      <c r="B221" s="3">
        <v>2005</v>
      </c>
      <c r="C221" s="3">
        <v>208524</v>
      </c>
      <c r="D221" s="3">
        <v>66.099999999999994</v>
      </c>
      <c r="E221" s="3">
        <v>66.099999999999994</v>
      </c>
      <c r="F221" s="3">
        <v>149.5</v>
      </c>
      <c r="H221" s="4">
        <v>144.5</v>
      </c>
      <c r="I221">
        <v>8477.6299999999992</v>
      </c>
    </row>
    <row r="222" spans="1:9" ht="17.25" thickBot="1">
      <c r="A222" s="3" t="s">
        <v>17</v>
      </c>
      <c r="B222" s="3">
        <v>2005</v>
      </c>
      <c r="C222" s="3">
        <v>95096</v>
      </c>
      <c r="D222" s="3">
        <v>38.700000000000003</v>
      </c>
      <c r="E222" s="3">
        <v>38.700000000000003</v>
      </c>
      <c r="F222" s="3">
        <v>151.6</v>
      </c>
      <c r="H222" s="4">
        <v>181.7</v>
      </c>
      <c r="I222">
        <v>3571.37</v>
      </c>
    </row>
    <row r="223" spans="1:9" ht="17.25" thickBot="1">
      <c r="A223" s="3" t="s">
        <v>35</v>
      </c>
      <c r="B223" s="3">
        <v>2005</v>
      </c>
      <c r="C223" s="3">
        <v>56241</v>
      </c>
      <c r="D223" s="3">
        <v>29.7</v>
      </c>
      <c r="E223" s="3">
        <v>29.7</v>
      </c>
      <c r="F223" s="3">
        <v>145.6</v>
      </c>
      <c r="H223" s="4">
        <v>123.4</v>
      </c>
      <c r="I223">
        <v>3041.07</v>
      </c>
    </row>
    <row r="224" spans="1:9" ht="17.25" thickBot="1">
      <c r="A224" s="3" t="s">
        <v>36</v>
      </c>
      <c r="B224" s="3">
        <v>2005</v>
      </c>
      <c r="C224" s="3">
        <v>218705</v>
      </c>
      <c r="D224" s="3">
        <v>64.400000000000006</v>
      </c>
      <c r="E224" s="3">
        <v>64.400000000000006</v>
      </c>
      <c r="F224" s="3">
        <v>119.7</v>
      </c>
      <c r="H224" s="4">
        <v>119.89999999999999</v>
      </c>
      <c r="I224">
        <v>6672</v>
      </c>
    </row>
    <row r="225" spans="1:9" ht="17.25" thickBot="1">
      <c r="A225" s="3" t="s">
        <v>18</v>
      </c>
      <c r="B225" s="3">
        <v>2005</v>
      </c>
      <c r="C225" s="3">
        <v>98005</v>
      </c>
      <c r="D225" s="3">
        <v>40.700000000000003</v>
      </c>
      <c r="E225" s="3">
        <v>40.700000000000003</v>
      </c>
      <c r="F225" s="3">
        <v>38.299999999999997</v>
      </c>
      <c r="H225" s="4">
        <v>55.099999999999994</v>
      </c>
      <c r="I225">
        <v>3122.01</v>
      </c>
    </row>
    <row r="226" spans="1:9" ht="17.25" thickBot="1">
      <c r="A226" s="3" t="s">
        <v>37</v>
      </c>
      <c r="B226" s="3">
        <v>2005</v>
      </c>
      <c r="C226" s="3">
        <v>114041</v>
      </c>
      <c r="D226" s="3">
        <v>50.4</v>
      </c>
      <c r="E226" s="3">
        <v>50.4</v>
      </c>
      <c r="F226" s="3">
        <v>50.8</v>
      </c>
      <c r="H226" s="4">
        <v>67.2</v>
      </c>
      <c r="I226">
        <v>4750.6000000000004</v>
      </c>
    </row>
    <row r="227" spans="1:9" ht="17.25" thickBot="1">
      <c r="A227" s="3" t="s">
        <v>19</v>
      </c>
      <c r="B227" s="3">
        <v>2005</v>
      </c>
      <c r="C227" s="3">
        <v>199710</v>
      </c>
      <c r="D227" s="3">
        <v>30.4</v>
      </c>
      <c r="E227" s="3">
        <v>30.4</v>
      </c>
      <c r="F227" s="3">
        <v>51.3</v>
      </c>
      <c r="H227" s="4">
        <v>12.6</v>
      </c>
      <c r="I227">
        <v>8072.83</v>
      </c>
    </row>
    <row r="228" spans="1:9" ht="17.25" thickBot="1">
      <c r="A228" s="3" t="s">
        <v>38</v>
      </c>
      <c r="B228" s="3">
        <v>2005</v>
      </c>
      <c r="C228" s="3">
        <v>519425</v>
      </c>
      <c r="D228" s="3">
        <v>96.6</v>
      </c>
      <c r="E228" s="3">
        <v>96.6</v>
      </c>
      <c r="F228" s="3">
        <v>137.30000000000001</v>
      </c>
      <c r="H228" s="4">
        <v>80.7</v>
      </c>
      <c r="I228">
        <v>15003.6</v>
      </c>
    </row>
    <row r="229" spans="1:9" ht="17.25" thickBot="1">
      <c r="A229" s="3" t="s">
        <v>20</v>
      </c>
      <c r="B229" s="3">
        <v>2005</v>
      </c>
      <c r="C229" s="3">
        <v>313196</v>
      </c>
      <c r="D229" s="3">
        <v>59.5</v>
      </c>
      <c r="E229" s="3">
        <v>59.5</v>
      </c>
      <c r="F229" s="3">
        <v>86</v>
      </c>
      <c r="H229" s="4">
        <v>44.3</v>
      </c>
      <c r="I229">
        <v>11648.7</v>
      </c>
    </row>
    <row r="230" spans="1:9" ht="17.25" thickBot="1">
      <c r="A230" s="3" t="s">
        <v>21</v>
      </c>
      <c r="B230" s="3">
        <v>2005</v>
      </c>
      <c r="C230" s="3">
        <v>156591</v>
      </c>
      <c r="D230" s="3">
        <v>44.4</v>
      </c>
      <c r="E230" s="3">
        <v>44.4</v>
      </c>
      <c r="F230" s="3">
        <v>57.1</v>
      </c>
      <c r="H230" s="4">
        <v>76</v>
      </c>
      <c r="I230">
        <v>4759.3</v>
      </c>
    </row>
    <row r="231" spans="1:9" ht="17.25" thickBot="1">
      <c r="A231" s="3" t="s">
        <v>22</v>
      </c>
      <c r="B231" s="3">
        <v>2005</v>
      </c>
      <c r="C231" s="3">
        <v>212392</v>
      </c>
      <c r="D231" s="3">
        <v>39.4</v>
      </c>
      <c r="E231" s="3">
        <v>39.4</v>
      </c>
      <c r="F231" s="3">
        <v>46.1</v>
      </c>
      <c r="H231" s="4">
        <v>32.4</v>
      </c>
      <c r="I231">
        <v>5763.35</v>
      </c>
    </row>
    <row r="232" spans="1:9" ht="17.25" thickBot="1">
      <c r="A232" s="3" t="s">
        <v>23</v>
      </c>
      <c r="B232" s="3">
        <v>2005</v>
      </c>
      <c r="C232" s="3">
        <v>123320</v>
      </c>
      <c r="D232" s="3">
        <v>45.7</v>
      </c>
      <c r="E232" s="3">
        <v>45.7</v>
      </c>
      <c r="F232" s="3">
        <v>61.3</v>
      </c>
      <c r="H232" s="4">
        <v>59.6</v>
      </c>
      <c r="I232">
        <v>3456.7</v>
      </c>
    </row>
    <row r="233" spans="1:9" ht="17.25" thickBot="1">
      <c r="A233" s="3" t="s">
        <v>39</v>
      </c>
      <c r="B233" s="3">
        <v>2005</v>
      </c>
      <c r="C233" s="3">
        <v>280377</v>
      </c>
      <c r="D233" s="3">
        <v>77</v>
      </c>
      <c r="E233" s="3">
        <v>77</v>
      </c>
      <c r="F233" s="3">
        <v>200.2</v>
      </c>
      <c r="H233" s="4">
        <v>99.199999999999989</v>
      </c>
      <c r="I233">
        <v>15021.84</v>
      </c>
    </row>
    <row r="234" spans="1:9" ht="17.25" thickBot="1">
      <c r="A234" s="3" t="s">
        <v>24</v>
      </c>
      <c r="B234" s="3">
        <v>2005</v>
      </c>
      <c r="C234" s="3">
        <v>262564</v>
      </c>
      <c r="D234" s="3">
        <v>72.099999999999994</v>
      </c>
      <c r="E234" s="3">
        <v>72.099999999999994</v>
      </c>
      <c r="F234" s="3">
        <v>162.4</v>
      </c>
      <c r="H234" s="4">
        <v>163.19999999999999</v>
      </c>
      <c r="I234">
        <v>8553.7900000000009</v>
      </c>
    </row>
    <row r="235" spans="1:9" ht="17.25" thickBot="1">
      <c r="A235" s="3" t="s">
        <v>25</v>
      </c>
      <c r="B235" s="3">
        <v>2005</v>
      </c>
      <c r="C235" s="3">
        <v>237368</v>
      </c>
      <c r="D235" s="3">
        <v>61.6</v>
      </c>
      <c r="E235" s="3">
        <v>61.6</v>
      </c>
      <c r="F235" s="3">
        <v>71.8</v>
      </c>
      <c r="H235" s="4">
        <v>66.8</v>
      </c>
      <c r="I235">
        <v>5633.24</v>
      </c>
    </row>
    <row r="236" spans="1:9" ht="17.25" thickBot="1">
      <c r="A236" s="3" t="s">
        <v>26</v>
      </c>
      <c r="B236" s="3">
        <v>2005</v>
      </c>
      <c r="C236" s="3">
        <v>255638</v>
      </c>
      <c r="D236" s="3">
        <v>89.5</v>
      </c>
      <c r="E236" s="3">
        <v>89.5</v>
      </c>
      <c r="F236" s="3">
        <v>91.9</v>
      </c>
      <c r="H236" s="4">
        <v>130.80000000000001</v>
      </c>
      <c r="I236">
        <v>5641.94</v>
      </c>
    </row>
    <row r="237" spans="1:9" ht="17.25" thickBot="1">
      <c r="A237" s="3" t="s">
        <v>40</v>
      </c>
      <c r="B237" s="3">
        <v>2005</v>
      </c>
      <c r="C237" s="3">
        <v>638403</v>
      </c>
      <c r="D237" s="3">
        <v>105.8</v>
      </c>
      <c r="E237" s="3">
        <v>105.8</v>
      </c>
      <c r="F237" s="3">
        <v>129.4</v>
      </c>
      <c r="H237" s="4">
        <v>60</v>
      </c>
      <c r="I237">
        <v>18864.62</v>
      </c>
    </row>
    <row r="238" spans="1:9" ht="17.25" thickBot="1">
      <c r="A238" s="3" t="s">
        <v>41</v>
      </c>
      <c r="B238" s="3">
        <v>2005</v>
      </c>
      <c r="C238" s="3">
        <v>270857</v>
      </c>
      <c r="D238" s="3">
        <v>107</v>
      </c>
      <c r="E238" s="3">
        <v>107</v>
      </c>
      <c r="F238" s="3">
        <v>102.4</v>
      </c>
      <c r="H238" s="4">
        <v>110.6</v>
      </c>
      <c r="I238">
        <v>3433.5</v>
      </c>
    </row>
    <row r="239" spans="1:9" ht="17.25" thickBot="1">
      <c r="A239" s="3" t="s">
        <v>27</v>
      </c>
      <c r="B239" s="3">
        <v>2005</v>
      </c>
      <c r="C239" s="3">
        <v>35274</v>
      </c>
      <c r="D239" s="3">
        <v>9.5</v>
      </c>
      <c r="E239" s="3">
        <v>9.5</v>
      </c>
      <c r="F239" s="3">
        <v>2.2000000000000002</v>
      </c>
      <c r="H239" s="4">
        <v>2.2000000000000002</v>
      </c>
      <c r="I239">
        <v>819.66</v>
      </c>
    </row>
    <row r="240" spans="1:9" ht="17.25" thickBot="1">
      <c r="A240" s="3" t="s">
        <v>42</v>
      </c>
      <c r="B240" s="3">
        <v>2005</v>
      </c>
      <c r="C240" s="3">
        <v>145221</v>
      </c>
      <c r="D240" s="3">
        <v>26.9</v>
      </c>
      <c r="E240" s="3">
        <v>26.9</v>
      </c>
      <c r="F240" s="3">
        <v>83.7</v>
      </c>
      <c r="H240" s="4">
        <v>42.900000000000006</v>
      </c>
      <c r="I240">
        <v>3034.58</v>
      </c>
    </row>
    <row r="241" spans="1:9" ht="17.25" thickBot="1">
      <c r="A241" s="3" t="s">
        <v>28</v>
      </c>
      <c r="B241" s="3">
        <v>2005</v>
      </c>
      <c r="C241" s="3">
        <v>261651</v>
      </c>
      <c r="D241" s="3">
        <v>78.3</v>
      </c>
      <c r="E241" s="3">
        <v>78.3</v>
      </c>
      <c r="F241" s="3">
        <v>130</v>
      </c>
      <c r="H241" s="4">
        <v>117.5</v>
      </c>
      <c r="I241">
        <v>6379.63</v>
      </c>
    </row>
    <row r="242" spans="1:9" ht="17.25" thickBot="1">
      <c r="A242" s="3" t="s">
        <v>43</v>
      </c>
      <c r="B242" s="3">
        <v>2005</v>
      </c>
      <c r="C242" s="3">
        <v>55668</v>
      </c>
      <c r="D242" s="3">
        <v>22.6</v>
      </c>
      <c r="E242" s="3">
        <v>22.6</v>
      </c>
      <c r="F242" s="3">
        <v>135.80000000000001</v>
      </c>
      <c r="H242" s="4">
        <v>55.5</v>
      </c>
      <c r="I242">
        <v>1677.8</v>
      </c>
    </row>
    <row r="243" spans="1:9" ht="17.25" thickBot="1">
      <c r="A243" s="3" t="s">
        <v>44</v>
      </c>
      <c r="B243" s="3">
        <v>2005</v>
      </c>
      <c r="C243" s="3">
        <v>75202</v>
      </c>
      <c r="D243" s="3">
        <v>28.5</v>
      </c>
      <c r="E243" s="3">
        <v>28.5</v>
      </c>
      <c r="F243" s="3">
        <v>52.2</v>
      </c>
      <c r="H243" s="4">
        <v>38.200000000000003</v>
      </c>
      <c r="I243">
        <v>3081.91</v>
      </c>
    </row>
    <row r="244" spans="1:9" ht="17.25" thickBot="1">
      <c r="A244" s="3" t="s">
        <v>45</v>
      </c>
      <c r="B244" s="3">
        <v>2005</v>
      </c>
      <c r="C244" s="3">
        <v>4555</v>
      </c>
      <c r="D244" s="3">
        <v>1.4</v>
      </c>
      <c r="E244" s="3">
        <v>1.4</v>
      </c>
      <c r="F244" s="3">
        <v>0.2</v>
      </c>
      <c r="H244" s="4">
        <v>0.4</v>
      </c>
      <c r="I244">
        <v>220.34</v>
      </c>
    </row>
    <row r="245" spans="1:9" ht="17.25" thickBot="1">
      <c r="A245" s="3" t="s">
        <v>46</v>
      </c>
      <c r="B245" s="3">
        <v>2005</v>
      </c>
      <c r="C245" s="3">
        <v>83368</v>
      </c>
      <c r="D245" s="3">
        <v>35</v>
      </c>
      <c r="E245" s="3">
        <v>35</v>
      </c>
      <c r="F245" s="3">
        <v>92.2</v>
      </c>
      <c r="H245" s="4">
        <v>73.400000000000006</v>
      </c>
      <c r="I245">
        <v>3175.58</v>
      </c>
    </row>
    <row r="246" spans="1:9" ht="17.25" thickBot="1">
      <c r="A246" s="3" t="s">
        <v>47</v>
      </c>
      <c r="B246" s="3">
        <v>2005</v>
      </c>
      <c r="C246" s="3">
        <v>43728</v>
      </c>
      <c r="D246" s="3">
        <v>18.2</v>
      </c>
      <c r="E246" s="3">
        <v>18.2</v>
      </c>
      <c r="F246" s="3">
        <v>56.3</v>
      </c>
      <c r="H246" s="4">
        <v>32.799999999999997</v>
      </c>
      <c r="I246">
        <v>1688.49</v>
      </c>
    </row>
    <row r="247" spans="1:9" ht="17.25" thickBot="1">
      <c r="A247" s="3" t="s">
        <v>29</v>
      </c>
      <c r="B247" s="3">
        <v>2005</v>
      </c>
      <c r="C247" s="3">
        <v>19360</v>
      </c>
      <c r="D247" s="3">
        <v>7.2</v>
      </c>
      <c r="E247" s="3">
        <v>7.2</v>
      </c>
      <c r="F247" s="3">
        <v>12.4</v>
      </c>
      <c r="H247" s="4">
        <v>17</v>
      </c>
      <c r="I247">
        <v>466.1</v>
      </c>
    </row>
    <row r="248" spans="1:9" ht="17.25" thickBot="1">
      <c r="A248" s="3" t="s">
        <v>48</v>
      </c>
      <c r="B248" s="3">
        <v>2005</v>
      </c>
      <c r="C248" s="3">
        <v>35817</v>
      </c>
      <c r="D248" s="3">
        <v>14.3</v>
      </c>
      <c r="E248" s="3">
        <v>14.3</v>
      </c>
      <c r="F248" s="3">
        <v>34.200000000000003</v>
      </c>
      <c r="H248" s="4">
        <v>21.3</v>
      </c>
      <c r="I248">
        <v>537.11</v>
      </c>
    </row>
    <row r="249" spans="1:9" ht="17.25" thickBot="1">
      <c r="A249" s="3" t="s">
        <v>49</v>
      </c>
      <c r="B249" s="3">
        <v>2005</v>
      </c>
      <c r="C249" s="3">
        <v>63419</v>
      </c>
      <c r="D249" s="3">
        <v>27.1</v>
      </c>
      <c r="E249" s="3">
        <v>27.1</v>
      </c>
      <c r="F249" s="3">
        <v>51.9</v>
      </c>
      <c r="H249" s="4">
        <v>44.400000000000006</v>
      </c>
      <c r="I249">
        <v>2209.09</v>
      </c>
    </row>
    <row r="250" spans="1:9" ht="17.25" thickBot="1">
      <c r="A250" s="3" t="s">
        <v>14</v>
      </c>
      <c r="B250" s="3">
        <v>2006</v>
      </c>
      <c r="C250" s="3">
        <v>104922</v>
      </c>
      <c r="D250" s="3">
        <v>11</v>
      </c>
      <c r="E250" s="3">
        <v>11</v>
      </c>
      <c r="F250" s="3">
        <v>17.600000000000001</v>
      </c>
      <c r="H250" s="4">
        <v>8</v>
      </c>
      <c r="I250">
        <v>6969.52</v>
      </c>
    </row>
    <row r="251" spans="1:9" ht="17.25" thickBot="1">
      <c r="A251" s="3" t="s">
        <v>15</v>
      </c>
      <c r="B251" s="3">
        <v>2006</v>
      </c>
      <c r="C251" s="3">
        <v>58834</v>
      </c>
      <c r="D251" s="3">
        <v>14.3</v>
      </c>
      <c r="E251" s="3">
        <v>14.3</v>
      </c>
      <c r="F251" s="3">
        <v>25.5</v>
      </c>
      <c r="H251" s="4">
        <v>9</v>
      </c>
      <c r="I251">
        <v>3905.64</v>
      </c>
    </row>
    <row r="252" spans="1:9" ht="17.25" thickBot="1">
      <c r="A252" s="3" t="s">
        <v>16</v>
      </c>
      <c r="B252" s="3">
        <v>2006</v>
      </c>
      <c r="C252" s="3">
        <v>213672</v>
      </c>
      <c r="D252" s="3">
        <v>68.8</v>
      </c>
      <c r="E252" s="3">
        <v>68.8</v>
      </c>
      <c r="F252" s="3">
        <v>154.5</v>
      </c>
      <c r="H252" s="4">
        <v>136.89999999999998</v>
      </c>
      <c r="I252">
        <v>10012.11</v>
      </c>
    </row>
    <row r="253" spans="1:9" ht="17.25" thickBot="1">
      <c r="A253" s="3" t="s">
        <v>17</v>
      </c>
      <c r="B253" s="3">
        <v>2006</v>
      </c>
      <c r="C253" s="3">
        <v>89142</v>
      </c>
      <c r="D253" s="3">
        <v>38.700000000000003</v>
      </c>
      <c r="E253" s="3">
        <v>38.700000000000003</v>
      </c>
      <c r="F253" s="3">
        <v>147.80000000000001</v>
      </c>
      <c r="H253" s="4">
        <v>170.39999999999998</v>
      </c>
      <c r="I253">
        <v>4230.53</v>
      </c>
    </row>
    <row r="254" spans="1:9" ht="17.25" thickBot="1">
      <c r="A254" s="3" t="s">
        <v>35</v>
      </c>
      <c r="B254" s="3">
        <v>2006</v>
      </c>
      <c r="C254" s="3">
        <v>55102</v>
      </c>
      <c r="D254" s="3">
        <v>29.8</v>
      </c>
      <c r="E254" s="3">
        <v>29.8</v>
      </c>
      <c r="F254" s="3">
        <v>155.69999999999999</v>
      </c>
      <c r="H254" s="4">
        <v>93.1</v>
      </c>
      <c r="I254">
        <v>3905.03</v>
      </c>
    </row>
    <row r="255" spans="1:9" ht="17.25" thickBot="1">
      <c r="A255" s="3" t="s">
        <v>36</v>
      </c>
      <c r="B255" s="3">
        <v>2006</v>
      </c>
      <c r="C255" s="3">
        <v>206236</v>
      </c>
      <c r="D255" s="3">
        <v>64.099999999999994</v>
      </c>
      <c r="E255" s="3">
        <v>64.099999999999994</v>
      </c>
      <c r="F255" s="3">
        <v>125.9</v>
      </c>
      <c r="H255" s="4">
        <v>113.4</v>
      </c>
      <c r="I255">
        <v>8047.26</v>
      </c>
    </row>
    <row r="256" spans="1:9" ht="17.25" thickBot="1">
      <c r="A256" s="3" t="s">
        <v>18</v>
      </c>
      <c r="B256" s="3">
        <v>2006</v>
      </c>
      <c r="C256" s="3">
        <v>89855</v>
      </c>
      <c r="D256" s="3">
        <v>41.7</v>
      </c>
      <c r="E256" s="3">
        <v>41.7</v>
      </c>
      <c r="F256" s="3">
        <v>40.9</v>
      </c>
      <c r="H256" s="4">
        <v>54.5</v>
      </c>
      <c r="I256">
        <v>3620.27</v>
      </c>
    </row>
    <row r="257" spans="1:9" ht="17.25" thickBot="1">
      <c r="A257" s="3" t="s">
        <v>37</v>
      </c>
      <c r="B257" s="3">
        <v>2006</v>
      </c>
      <c r="C257" s="3">
        <v>110201</v>
      </c>
      <c r="D257" s="3">
        <v>49.8</v>
      </c>
      <c r="E257" s="3">
        <v>49.8</v>
      </c>
      <c r="F257" s="3">
        <v>51.8</v>
      </c>
      <c r="H257" s="4">
        <v>66.399999999999991</v>
      </c>
      <c r="I257">
        <v>5513.7</v>
      </c>
    </row>
    <row r="258" spans="1:9" ht="17.25" thickBot="1">
      <c r="A258" s="3" t="s">
        <v>19</v>
      </c>
      <c r="B258" s="3">
        <v>2006</v>
      </c>
      <c r="C258" s="3">
        <v>222565</v>
      </c>
      <c r="D258" s="3">
        <v>30.2</v>
      </c>
      <c r="E258" s="3">
        <v>30.2</v>
      </c>
      <c r="F258" s="3">
        <v>50.8</v>
      </c>
      <c r="H258" s="4">
        <v>12.3</v>
      </c>
      <c r="I258">
        <v>9247.66</v>
      </c>
    </row>
    <row r="259" spans="1:9" ht="17.25" thickBot="1">
      <c r="A259" s="3" t="s">
        <v>38</v>
      </c>
      <c r="B259" s="3">
        <v>2006</v>
      </c>
      <c r="C259" s="3">
        <v>508825</v>
      </c>
      <c r="D259" s="3">
        <v>93</v>
      </c>
      <c r="E259" s="3">
        <v>93</v>
      </c>
      <c r="F259" s="3">
        <v>130.4</v>
      </c>
      <c r="H259" s="4">
        <v>73.2</v>
      </c>
      <c r="I259">
        <v>18598.689999999999</v>
      </c>
    </row>
    <row r="260" spans="1:9" ht="17.25" thickBot="1">
      <c r="A260" s="3" t="s">
        <v>20</v>
      </c>
      <c r="B260" s="3">
        <v>2006</v>
      </c>
      <c r="C260" s="3">
        <v>303515</v>
      </c>
      <c r="D260" s="3">
        <v>59.3</v>
      </c>
      <c r="E260" s="3">
        <v>59.3</v>
      </c>
      <c r="F260" s="3">
        <v>85.9</v>
      </c>
      <c r="H260" s="4">
        <v>42.6</v>
      </c>
      <c r="I260">
        <v>13417.68</v>
      </c>
    </row>
    <row r="261" spans="1:9" ht="17.25" thickBot="1">
      <c r="A261" s="3" t="s">
        <v>21</v>
      </c>
      <c r="B261" s="3">
        <v>2006</v>
      </c>
      <c r="C261" s="3">
        <v>164449</v>
      </c>
      <c r="D261" s="3">
        <v>45.6</v>
      </c>
      <c r="E261" s="3">
        <v>45.6</v>
      </c>
      <c r="F261" s="3">
        <v>58.4</v>
      </c>
      <c r="H261" s="4">
        <v>71.8</v>
      </c>
      <c r="I261">
        <v>5350.17</v>
      </c>
    </row>
    <row r="262" spans="1:9" ht="17.25" thickBot="1">
      <c r="A262" s="3" t="s">
        <v>22</v>
      </c>
      <c r="B262" s="3">
        <v>2006</v>
      </c>
      <c r="C262" s="3">
        <v>213401</v>
      </c>
      <c r="D262" s="3">
        <v>39.5</v>
      </c>
      <c r="E262" s="3">
        <v>39.5</v>
      </c>
      <c r="F262" s="3">
        <v>46.9</v>
      </c>
      <c r="H262" s="4">
        <v>32.1</v>
      </c>
      <c r="I262">
        <v>6554.69</v>
      </c>
    </row>
    <row r="263" spans="1:9" ht="17.25" thickBot="1">
      <c r="A263" s="3" t="s">
        <v>23</v>
      </c>
      <c r="B263" s="3">
        <v>2006</v>
      </c>
      <c r="C263" s="3">
        <v>130183</v>
      </c>
      <c r="D263" s="3">
        <v>47.4</v>
      </c>
      <c r="E263" s="3">
        <v>47.4</v>
      </c>
      <c r="F263" s="3">
        <v>63.4</v>
      </c>
      <c r="H263" s="4">
        <v>57.8</v>
      </c>
      <c r="I263">
        <v>4056.76</v>
      </c>
    </row>
    <row r="264" spans="1:9" ht="17.25" thickBot="1">
      <c r="A264" s="3" t="s">
        <v>39</v>
      </c>
      <c r="B264" s="3">
        <v>2006</v>
      </c>
      <c r="C264" s="3">
        <v>299812</v>
      </c>
      <c r="D264" s="3">
        <v>75.8</v>
      </c>
      <c r="E264" s="3">
        <v>75.8</v>
      </c>
      <c r="F264" s="3">
        <v>196.2</v>
      </c>
      <c r="H264" s="4">
        <v>90.699999999999989</v>
      </c>
      <c r="I264">
        <v>18366.87</v>
      </c>
    </row>
    <row r="265" spans="1:9" ht="17.25" thickBot="1">
      <c r="A265" s="3" t="s">
        <v>24</v>
      </c>
      <c r="B265" s="3">
        <v>2006</v>
      </c>
      <c r="C265" s="3">
        <v>268888</v>
      </c>
      <c r="D265" s="3">
        <v>72.099999999999994</v>
      </c>
      <c r="E265" s="3">
        <v>72.099999999999994</v>
      </c>
      <c r="F265" s="3">
        <v>162.4</v>
      </c>
      <c r="H265" s="4">
        <v>136.1</v>
      </c>
      <c r="I265">
        <v>10587.42</v>
      </c>
    </row>
    <row r="266" spans="1:9" ht="17.25" thickBot="1">
      <c r="A266" s="3" t="s">
        <v>25</v>
      </c>
      <c r="B266" s="3">
        <v>2006</v>
      </c>
      <c r="C266" s="3">
        <v>231454</v>
      </c>
      <c r="D266" s="3">
        <v>62.6</v>
      </c>
      <c r="E266" s="3">
        <v>62.6</v>
      </c>
      <c r="F266" s="3">
        <v>76</v>
      </c>
      <c r="H266" s="4">
        <v>63.3</v>
      </c>
      <c r="I266">
        <v>6590.19</v>
      </c>
    </row>
    <row r="267" spans="1:9" ht="17.25" thickBot="1">
      <c r="A267" s="3" t="s">
        <v>26</v>
      </c>
      <c r="B267" s="3">
        <v>2006</v>
      </c>
      <c r="C267" s="3">
        <v>235728</v>
      </c>
      <c r="D267" s="3">
        <v>92.3</v>
      </c>
      <c r="E267" s="3">
        <v>92.3</v>
      </c>
      <c r="F267" s="3">
        <v>93.4</v>
      </c>
      <c r="H267" s="4">
        <v>122.5</v>
      </c>
      <c r="I267">
        <v>6596.1</v>
      </c>
    </row>
    <row r="268" spans="1:9" ht="17.25" thickBot="1">
      <c r="A268" s="3" t="s">
        <v>40</v>
      </c>
      <c r="B268" s="3">
        <v>2006</v>
      </c>
      <c r="C268" s="3">
        <v>618921</v>
      </c>
      <c r="D268" s="3">
        <v>104.9</v>
      </c>
      <c r="E268" s="3">
        <v>104.9</v>
      </c>
      <c r="F268" s="3">
        <v>126.7</v>
      </c>
      <c r="H268" s="4">
        <v>56</v>
      </c>
      <c r="I268">
        <v>22557.37</v>
      </c>
    </row>
    <row r="269" spans="1:9" ht="17.25" thickBot="1">
      <c r="A269" s="3" t="s">
        <v>41</v>
      </c>
      <c r="B269" s="3">
        <v>2006</v>
      </c>
      <c r="C269" s="3">
        <v>250584</v>
      </c>
      <c r="D269" s="3">
        <v>111.9</v>
      </c>
      <c r="E269" s="3">
        <v>111.9</v>
      </c>
      <c r="F269" s="3">
        <v>99.4</v>
      </c>
      <c r="H269" s="4">
        <v>91.9</v>
      </c>
      <c r="I269">
        <v>3984.1</v>
      </c>
    </row>
    <row r="270" spans="1:9" ht="17.25" thickBot="1">
      <c r="A270" s="3" t="s">
        <v>27</v>
      </c>
      <c r="B270" s="3">
        <v>2006</v>
      </c>
      <c r="C270" s="3">
        <v>34962</v>
      </c>
      <c r="D270" s="3">
        <v>9.9</v>
      </c>
      <c r="E270" s="3">
        <v>9.9</v>
      </c>
      <c r="F270" s="3">
        <v>2.4</v>
      </c>
      <c r="H270" s="4">
        <v>2.1</v>
      </c>
      <c r="I270">
        <v>918.75</v>
      </c>
    </row>
    <row r="271" spans="1:9" ht="17.25" thickBot="1">
      <c r="A271" s="3" t="s">
        <v>42</v>
      </c>
      <c r="B271" s="3">
        <v>2006</v>
      </c>
      <c r="C271" s="3">
        <v>145263</v>
      </c>
      <c r="D271" s="3">
        <v>26.4</v>
      </c>
      <c r="E271" s="3">
        <v>26.4</v>
      </c>
      <c r="F271" s="3">
        <v>86</v>
      </c>
      <c r="H271" s="4">
        <v>41.400000000000006</v>
      </c>
      <c r="I271">
        <v>3467.72</v>
      </c>
    </row>
    <row r="272" spans="1:9" ht="17.25" thickBot="1">
      <c r="A272" s="3" t="s">
        <v>28</v>
      </c>
      <c r="B272" s="3">
        <v>2006</v>
      </c>
      <c r="C272" s="3">
        <v>234483</v>
      </c>
      <c r="D272" s="3">
        <v>80.599999999999994</v>
      </c>
      <c r="E272" s="3">
        <v>80.599999999999994</v>
      </c>
      <c r="F272" s="3">
        <v>128.1</v>
      </c>
      <c r="H272" s="4">
        <v>94.1</v>
      </c>
      <c r="I272">
        <v>7385.1</v>
      </c>
    </row>
    <row r="273" spans="1:9" ht="17.25" thickBot="1">
      <c r="A273" s="3" t="s">
        <v>43</v>
      </c>
      <c r="B273" s="3">
        <v>2006</v>
      </c>
      <c r="C273" s="3">
        <v>51460</v>
      </c>
      <c r="D273" s="3">
        <v>22.9</v>
      </c>
      <c r="E273" s="3">
        <v>22.9</v>
      </c>
      <c r="F273" s="3">
        <v>146.5</v>
      </c>
      <c r="H273" s="4">
        <v>41.7</v>
      </c>
      <c r="I273">
        <v>2005.42</v>
      </c>
    </row>
    <row r="274" spans="1:9" ht="17.25" thickBot="1">
      <c r="A274" s="3" t="s">
        <v>44</v>
      </c>
      <c r="B274" s="3">
        <v>2006</v>
      </c>
      <c r="C274" s="3">
        <v>76760</v>
      </c>
      <c r="D274" s="3">
        <v>29.4</v>
      </c>
      <c r="E274" s="3">
        <v>29.4</v>
      </c>
      <c r="F274" s="3">
        <v>55.1</v>
      </c>
      <c r="H274" s="4">
        <v>36.5</v>
      </c>
      <c r="I274">
        <v>3462.73</v>
      </c>
    </row>
    <row r="275" spans="1:9" ht="17.25" thickBot="1">
      <c r="A275" s="3" t="s">
        <v>45</v>
      </c>
      <c r="B275" s="3">
        <v>2006</v>
      </c>
      <c r="C275" s="3">
        <v>2685</v>
      </c>
      <c r="D275" s="3">
        <v>1.5</v>
      </c>
      <c r="E275" s="3">
        <v>1.5</v>
      </c>
      <c r="F275" s="3">
        <v>0.2</v>
      </c>
      <c r="H275" s="4">
        <v>0.1</v>
      </c>
      <c r="I275">
        <v>248.8</v>
      </c>
    </row>
    <row r="276" spans="1:9" ht="17.25" thickBot="1">
      <c r="A276" s="3" t="s">
        <v>46</v>
      </c>
      <c r="B276" s="3">
        <v>2006</v>
      </c>
      <c r="C276" s="3">
        <v>82204</v>
      </c>
      <c r="D276" s="3">
        <v>35.5</v>
      </c>
      <c r="E276" s="3">
        <v>35.5</v>
      </c>
      <c r="F276" s="3">
        <v>98.1</v>
      </c>
      <c r="H276" s="4">
        <v>65.099999999999994</v>
      </c>
      <c r="I276">
        <v>3933.72</v>
      </c>
    </row>
    <row r="277" spans="1:9" ht="17.25" thickBot="1">
      <c r="A277" s="3" t="s">
        <v>47</v>
      </c>
      <c r="B277" s="3">
        <v>2006</v>
      </c>
      <c r="C277" s="3">
        <v>42254</v>
      </c>
      <c r="D277" s="3">
        <v>17.8</v>
      </c>
      <c r="E277" s="3">
        <v>17.8</v>
      </c>
      <c r="F277" s="3">
        <v>54.6</v>
      </c>
      <c r="H277" s="4">
        <v>32</v>
      </c>
      <c r="I277">
        <v>1933.98</v>
      </c>
    </row>
    <row r="278" spans="1:9" ht="17.25" thickBot="1">
      <c r="A278" s="3" t="s">
        <v>29</v>
      </c>
      <c r="B278" s="3">
        <v>2006</v>
      </c>
      <c r="C278" s="3">
        <v>15726</v>
      </c>
      <c r="D278" s="3">
        <v>7.5</v>
      </c>
      <c r="E278" s="3">
        <v>7.5</v>
      </c>
      <c r="F278" s="3">
        <v>13</v>
      </c>
      <c r="H278" s="4">
        <v>16.100000000000001</v>
      </c>
      <c r="I278">
        <v>543.32000000000005</v>
      </c>
    </row>
    <row r="279" spans="1:9" ht="17.25" thickBot="1">
      <c r="A279" s="3" t="s">
        <v>48</v>
      </c>
      <c r="B279" s="3">
        <v>2006</v>
      </c>
      <c r="C279" s="3">
        <v>25276</v>
      </c>
      <c r="D279" s="3">
        <v>14</v>
      </c>
      <c r="E279" s="3">
        <v>14</v>
      </c>
      <c r="F279" s="3">
        <v>38.299999999999997</v>
      </c>
      <c r="H279" s="4">
        <v>20.200000000000003</v>
      </c>
      <c r="I279">
        <v>612.61</v>
      </c>
    </row>
    <row r="280" spans="1:9" ht="17.25" thickBot="1">
      <c r="A280" s="3" t="s">
        <v>49</v>
      </c>
      <c r="B280" s="3">
        <v>2006</v>
      </c>
      <c r="C280" s="3">
        <v>57440</v>
      </c>
      <c r="D280" s="3">
        <v>28.8</v>
      </c>
      <c r="E280" s="3">
        <v>28.8</v>
      </c>
      <c r="F280" s="3">
        <v>54.9</v>
      </c>
      <c r="H280" s="4">
        <v>45.7</v>
      </c>
      <c r="I280">
        <v>2604.19</v>
      </c>
    </row>
    <row r="281" spans="1:9" ht="17.25" thickBot="1">
      <c r="A281" s="3" t="s">
        <v>14</v>
      </c>
      <c r="B281" s="3">
        <v>2007</v>
      </c>
      <c r="C281" s="3">
        <v>107816.69</v>
      </c>
      <c r="D281" s="3">
        <v>10.6</v>
      </c>
      <c r="E281" s="3">
        <v>10.6</v>
      </c>
      <c r="F281" s="4">
        <v>15.166115</v>
      </c>
      <c r="H281" s="4">
        <v>6.6999999999999993</v>
      </c>
      <c r="I281">
        <v>8117.78</v>
      </c>
    </row>
    <row r="282" spans="1:9" ht="17.25" thickBot="1">
      <c r="A282" s="3" t="s">
        <v>15</v>
      </c>
      <c r="B282" s="3">
        <v>2007</v>
      </c>
      <c r="C282" s="3">
        <v>56928.160000000003</v>
      </c>
      <c r="D282" s="3">
        <v>13.7</v>
      </c>
      <c r="E282" s="3">
        <v>13.7</v>
      </c>
      <c r="F282" s="4">
        <v>24.47</v>
      </c>
      <c r="H282" s="4">
        <v>8.3000000000000007</v>
      </c>
      <c r="I282">
        <v>4462.74</v>
      </c>
    </row>
    <row r="283" spans="1:9" ht="17.25" thickBot="1">
      <c r="A283" s="3" t="s">
        <v>16</v>
      </c>
      <c r="B283" s="3">
        <v>2007</v>
      </c>
      <c r="C283" s="3">
        <v>222914.35</v>
      </c>
      <c r="D283" s="3">
        <v>66.7</v>
      </c>
      <c r="E283" s="3">
        <v>66.7</v>
      </c>
      <c r="F283" s="4">
        <v>149.24799899999999</v>
      </c>
      <c r="H283" s="4">
        <v>115.5</v>
      </c>
      <c r="I283">
        <v>11467.6</v>
      </c>
    </row>
    <row r="284" spans="1:9" ht="17.25" thickBot="1">
      <c r="A284" s="3" t="s">
        <v>17</v>
      </c>
      <c r="B284" s="3">
        <v>2007</v>
      </c>
      <c r="C284" s="3">
        <v>104594.39</v>
      </c>
      <c r="D284" s="3">
        <v>37.4</v>
      </c>
      <c r="E284" s="3">
        <v>37.4</v>
      </c>
      <c r="F284" s="4">
        <v>138.67244399999998</v>
      </c>
      <c r="H284" s="4">
        <v>152.80000000000001</v>
      </c>
      <c r="I284">
        <v>4878.6099999999997</v>
      </c>
    </row>
    <row r="285" spans="1:9" ht="17.25" thickBot="1">
      <c r="A285" s="3" t="s">
        <v>35</v>
      </c>
      <c r="B285" s="3">
        <v>2007</v>
      </c>
      <c r="C285" s="3">
        <v>60405.23</v>
      </c>
      <c r="D285" s="3">
        <v>28.8</v>
      </c>
      <c r="E285" s="3">
        <v>28.8</v>
      </c>
      <c r="F285" s="4">
        <v>145.580049</v>
      </c>
      <c r="H285" s="4">
        <v>86.4</v>
      </c>
      <c r="I285">
        <v>4944.25</v>
      </c>
    </row>
    <row r="286" spans="1:9" ht="17.25" thickBot="1">
      <c r="A286" s="3" t="s">
        <v>36</v>
      </c>
      <c r="B286" s="3">
        <v>2007</v>
      </c>
      <c r="C286" s="3">
        <v>220996.73</v>
      </c>
      <c r="D286" s="3">
        <v>62.8</v>
      </c>
      <c r="E286" s="3">
        <v>62.8</v>
      </c>
      <c r="F286" s="4">
        <v>123.38428500000001</v>
      </c>
      <c r="H286" s="4">
        <v>112.89999999999999</v>
      </c>
      <c r="I286">
        <v>9304.52</v>
      </c>
    </row>
    <row r="287" spans="1:9" ht="17.25" thickBot="1">
      <c r="A287" s="3" t="s">
        <v>18</v>
      </c>
      <c r="B287" s="3">
        <v>2007</v>
      </c>
      <c r="C287" s="3">
        <v>97857.83</v>
      </c>
      <c r="D287" s="3">
        <v>40</v>
      </c>
      <c r="E287" s="3">
        <v>40</v>
      </c>
      <c r="F287" s="4">
        <v>39.897740999999996</v>
      </c>
      <c r="H287" s="4">
        <v>49.3</v>
      </c>
      <c r="I287">
        <v>4275.12</v>
      </c>
    </row>
    <row r="288" spans="1:9" ht="17.25" thickBot="1">
      <c r="A288" s="3" t="s">
        <v>37</v>
      </c>
      <c r="B288" s="3">
        <v>2007</v>
      </c>
      <c r="C288" s="3">
        <v>108972.59</v>
      </c>
      <c r="D288" s="3">
        <v>48.8</v>
      </c>
      <c r="E288" s="3">
        <v>48.8</v>
      </c>
      <c r="F288" s="4">
        <v>51.536871999999995</v>
      </c>
      <c r="H288" s="4">
        <v>65</v>
      </c>
      <c r="I288">
        <v>6211.8</v>
      </c>
    </row>
    <row r="289" spans="1:9" ht="17.25" thickBot="1">
      <c r="A289" s="3" t="s">
        <v>19</v>
      </c>
      <c r="B289" s="3">
        <v>2007</v>
      </c>
      <c r="C289" s="3">
        <v>226614.08</v>
      </c>
      <c r="D289" s="3">
        <v>29.4</v>
      </c>
      <c r="E289" s="3">
        <v>29.4</v>
      </c>
      <c r="F289" s="4">
        <v>49.781818999999999</v>
      </c>
      <c r="H289" s="4">
        <v>11.4</v>
      </c>
      <c r="I289">
        <v>10572.24</v>
      </c>
    </row>
    <row r="290" spans="1:9" ht="17.25" thickBot="1">
      <c r="A290" s="3" t="s">
        <v>38</v>
      </c>
      <c r="B290" s="3">
        <v>2007</v>
      </c>
      <c r="C290" s="3">
        <v>505598.33</v>
      </c>
      <c r="D290" s="3">
        <v>89.1</v>
      </c>
      <c r="E290" s="3">
        <v>89.1</v>
      </c>
      <c r="F290" s="4">
        <v>121.805577</v>
      </c>
      <c r="H290" s="4">
        <v>64</v>
      </c>
      <c r="I290">
        <v>21742.05</v>
      </c>
    </row>
    <row r="291" spans="1:9" ht="17.25" thickBot="1">
      <c r="A291" s="3" t="s">
        <v>20</v>
      </c>
      <c r="B291" s="3">
        <v>2007</v>
      </c>
      <c r="C291" s="3">
        <v>338100.92</v>
      </c>
      <c r="D291" s="3">
        <v>56.4</v>
      </c>
      <c r="E291" s="3">
        <v>56.4</v>
      </c>
      <c r="F291" s="4">
        <v>79.702656000000005</v>
      </c>
      <c r="H291" s="4">
        <v>38.5</v>
      </c>
      <c r="I291">
        <v>15718.47</v>
      </c>
    </row>
    <row r="292" spans="1:9" ht="17.25" thickBot="1">
      <c r="A292" s="3" t="s">
        <v>21</v>
      </c>
      <c r="B292" s="3">
        <v>2007</v>
      </c>
      <c r="C292" s="3">
        <v>175327.09</v>
      </c>
      <c r="D292" s="3">
        <v>45.1</v>
      </c>
      <c r="E292" s="3">
        <v>45.1</v>
      </c>
      <c r="F292" s="4">
        <v>57.170104000000002</v>
      </c>
      <c r="H292" s="4">
        <v>61.3</v>
      </c>
      <c r="I292">
        <v>6112.5</v>
      </c>
    </row>
    <row r="293" spans="1:9" ht="17.25" thickBot="1">
      <c r="A293" s="3" t="s">
        <v>22</v>
      </c>
      <c r="B293" s="3">
        <v>2007</v>
      </c>
      <c r="C293" s="3">
        <v>226997.87</v>
      </c>
      <c r="D293" s="3">
        <v>38.299999999999997</v>
      </c>
      <c r="E293" s="3">
        <v>38.299999999999997</v>
      </c>
      <c r="F293" s="4">
        <v>44.565779999999997</v>
      </c>
      <c r="H293" s="4">
        <v>30.5</v>
      </c>
      <c r="I293">
        <v>7583.85</v>
      </c>
    </row>
    <row r="294" spans="1:9" ht="17.25" thickBot="1">
      <c r="A294" s="3" t="s">
        <v>23</v>
      </c>
      <c r="B294" s="3">
        <v>2007</v>
      </c>
      <c r="C294" s="3">
        <v>141266.69</v>
      </c>
      <c r="D294" s="3">
        <v>46.9</v>
      </c>
      <c r="E294" s="3">
        <v>46.9</v>
      </c>
      <c r="F294" s="4">
        <v>62.098932999999995</v>
      </c>
      <c r="H294" s="4">
        <v>53.2</v>
      </c>
      <c r="I294">
        <v>4820.53</v>
      </c>
    </row>
    <row r="295" spans="1:9" ht="17.25" thickBot="1">
      <c r="A295" s="3" t="s">
        <v>39</v>
      </c>
      <c r="B295" s="3">
        <v>2007</v>
      </c>
      <c r="C295" s="3">
        <v>334254.73</v>
      </c>
      <c r="D295" s="3">
        <v>72</v>
      </c>
      <c r="E295" s="3">
        <v>72</v>
      </c>
      <c r="F295" s="4">
        <v>182.21499299999999</v>
      </c>
      <c r="H295" s="4">
        <v>76.699999999999989</v>
      </c>
      <c r="I295">
        <v>21900.19</v>
      </c>
    </row>
    <row r="296" spans="1:9" ht="17.25" thickBot="1">
      <c r="A296" s="3" t="s">
        <v>24</v>
      </c>
      <c r="B296" s="3">
        <v>2007</v>
      </c>
      <c r="C296" s="3">
        <v>296467.28999999998</v>
      </c>
      <c r="D296" s="3">
        <v>69.400000000000006</v>
      </c>
      <c r="E296" s="3">
        <v>69.400000000000006</v>
      </c>
      <c r="F296" s="4">
        <v>156.390041</v>
      </c>
      <c r="H296" s="4">
        <v>112.8</v>
      </c>
      <c r="I296">
        <v>12362.79</v>
      </c>
    </row>
    <row r="297" spans="1:9" ht="17.25" thickBot="1">
      <c r="A297" s="3" t="s">
        <v>25</v>
      </c>
      <c r="B297" s="3">
        <v>2007</v>
      </c>
      <c r="C297" s="3">
        <v>246582.56</v>
      </c>
      <c r="D297" s="3">
        <v>60.1</v>
      </c>
      <c r="E297" s="3">
        <v>60.1</v>
      </c>
      <c r="F297" s="4">
        <v>70.757478000000006</v>
      </c>
      <c r="H297" s="4">
        <v>52.3</v>
      </c>
      <c r="I297">
        <v>7617.47</v>
      </c>
    </row>
    <row r="298" spans="1:9" ht="17.25" thickBot="1">
      <c r="A298" s="3" t="s">
        <v>26</v>
      </c>
      <c r="B298" s="3">
        <v>2007</v>
      </c>
      <c r="C298" s="3">
        <v>252072.98</v>
      </c>
      <c r="D298" s="3">
        <v>90.4</v>
      </c>
      <c r="E298" s="3">
        <v>90.4</v>
      </c>
      <c r="F298" s="4">
        <v>90.428910000000002</v>
      </c>
      <c r="H298" s="4">
        <v>110.2</v>
      </c>
      <c r="I298">
        <v>7688.67</v>
      </c>
    </row>
    <row r="299" spans="1:9" ht="17.25" thickBot="1">
      <c r="A299" s="3" t="s">
        <v>40</v>
      </c>
      <c r="B299" s="3">
        <v>2007</v>
      </c>
      <c r="C299" s="3">
        <v>690887.04</v>
      </c>
      <c r="D299" s="3">
        <v>101.7</v>
      </c>
      <c r="E299" s="3">
        <v>101.7</v>
      </c>
      <c r="F299" s="4">
        <v>120.30191599999999</v>
      </c>
      <c r="H299" s="4">
        <v>52.3</v>
      </c>
      <c r="I299">
        <v>26587.759999999998</v>
      </c>
    </row>
    <row r="300" spans="1:9" ht="17.25" thickBot="1">
      <c r="A300" s="3" t="s">
        <v>41</v>
      </c>
      <c r="B300" s="3">
        <v>2007</v>
      </c>
      <c r="C300" s="3">
        <v>319808.27</v>
      </c>
      <c r="D300" s="3">
        <v>106.3</v>
      </c>
      <c r="E300" s="3">
        <v>106.3</v>
      </c>
      <c r="F300" s="4">
        <v>97.384404000000004</v>
      </c>
      <c r="H300" s="4">
        <v>74.400000000000006</v>
      </c>
      <c r="I300">
        <v>4746.16</v>
      </c>
    </row>
    <row r="301" spans="1:9" ht="17.25" thickBot="1">
      <c r="A301" s="3" t="s">
        <v>27</v>
      </c>
      <c r="B301" s="3">
        <v>2007</v>
      </c>
      <c r="C301" s="3">
        <v>35158.629999999997</v>
      </c>
      <c r="D301" s="3">
        <v>10.1</v>
      </c>
      <c r="E301" s="3">
        <v>10.1</v>
      </c>
      <c r="F301" s="4">
        <v>2.5599699999999999</v>
      </c>
      <c r="H301" s="4">
        <v>2.1</v>
      </c>
      <c r="I301">
        <v>1065.67</v>
      </c>
    </row>
    <row r="302" spans="1:9" ht="17.25" thickBot="1">
      <c r="A302" s="3" t="s">
        <v>42</v>
      </c>
      <c r="B302" s="3">
        <v>2007</v>
      </c>
      <c r="C302" s="3">
        <v>134240.39000000001</v>
      </c>
      <c r="D302" s="3">
        <v>25.1</v>
      </c>
      <c r="E302" s="3">
        <v>25.1</v>
      </c>
      <c r="F302" s="4">
        <v>82.620013</v>
      </c>
      <c r="H302" s="4">
        <v>38</v>
      </c>
      <c r="I302">
        <v>3907.23</v>
      </c>
    </row>
    <row r="303" spans="1:9" ht="17.25" thickBot="1">
      <c r="A303" s="3" t="s">
        <v>28</v>
      </c>
      <c r="B303" s="3">
        <v>2007</v>
      </c>
      <c r="C303" s="3">
        <v>252961.78</v>
      </c>
      <c r="D303" s="3">
        <v>77.099999999999994</v>
      </c>
      <c r="E303" s="3">
        <v>77.099999999999994</v>
      </c>
      <c r="F303" s="4">
        <v>117.87496899999999</v>
      </c>
      <c r="H303" s="4">
        <v>65.400000000000006</v>
      </c>
      <c r="I303">
        <v>8690.24</v>
      </c>
    </row>
    <row r="304" spans="1:9" ht="17.25" thickBot="1">
      <c r="A304" s="3" t="s">
        <v>43</v>
      </c>
      <c r="B304" s="3">
        <v>2007</v>
      </c>
      <c r="C304" s="3">
        <v>55112.42</v>
      </c>
      <c r="D304" s="3">
        <v>22.7</v>
      </c>
      <c r="E304" s="3">
        <v>22.7</v>
      </c>
      <c r="F304" s="4">
        <v>137.50729699999999</v>
      </c>
      <c r="H304" s="4">
        <v>44.1</v>
      </c>
      <c r="I304">
        <v>2338.98</v>
      </c>
    </row>
    <row r="305" spans="1:9" ht="17.25" thickBot="1">
      <c r="A305" s="3" t="s">
        <v>44</v>
      </c>
      <c r="B305" s="3">
        <v>2007</v>
      </c>
      <c r="C305" s="3">
        <v>83758.94</v>
      </c>
      <c r="D305" s="3">
        <v>29</v>
      </c>
      <c r="E305" s="3">
        <v>29</v>
      </c>
      <c r="F305" s="4">
        <v>53.37</v>
      </c>
      <c r="H305" s="4">
        <v>34.799999999999997</v>
      </c>
      <c r="I305">
        <v>3988.14</v>
      </c>
    </row>
    <row r="306" spans="1:9" ht="17.25" thickBot="1">
      <c r="A306" s="3" t="s">
        <v>45</v>
      </c>
      <c r="B306" s="3">
        <v>2007</v>
      </c>
      <c r="C306" s="3">
        <v>3335.56</v>
      </c>
      <c r="D306" s="3">
        <v>1.5</v>
      </c>
      <c r="E306" s="3">
        <v>1.5</v>
      </c>
      <c r="F306" s="4">
        <v>0.18908</v>
      </c>
      <c r="H306" s="4">
        <v>0.2</v>
      </c>
      <c r="I306">
        <v>290.76</v>
      </c>
    </row>
    <row r="307" spans="1:9" ht="17.25" thickBot="1">
      <c r="A307" s="3" t="s">
        <v>46</v>
      </c>
      <c r="B307" s="3">
        <v>2007</v>
      </c>
      <c r="C307" s="3">
        <v>99348.160000000003</v>
      </c>
      <c r="D307" s="3">
        <v>34.5</v>
      </c>
      <c r="E307" s="3">
        <v>34.5</v>
      </c>
      <c r="F307" s="4">
        <v>92.720881999999989</v>
      </c>
      <c r="H307" s="4">
        <v>61.5</v>
      </c>
      <c r="I307">
        <v>4743.6099999999997</v>
      </c>
    </row>
    <row r="308" spans="1:9" ht="17.25" thickBot="1">
      <c r="A308" s="3" t="s">
        <v>47</v>
      </c>
      <c r="B308" s="3">
        <v>2007</v>
      </c>
      <c r="C308" s="3">
        <v>44335.27</v>
      </c>
      <c r="D308" s="3">
        <v>17.399999999999999</v>
      </c>
      <c r="E308" s="3">
        <v>17.399999999999999</v>
      </c>
      <c r="F308" s="4">
        <v>52.324998999999998</v>
      </c>
      <c r="H308" s="4">
        <v>23.1</v>
      </c>
      <c r="I308">
        <v>2277.35</v>
      </c>
    </row>
    <row r="309" spans="1:9" ht="17.25" thickBot="1">
      <c r="A309" s="3" t="s">
        <v>29</v>
      </c>
      <c r="B309" s="3">
        <v>2007</v>
      </c>
      <c r="C309" s="3">
        <v>19948.490000000002</v>
      </c>
      <c r="D309" s="3">
        <v>7.6</v>
      </c>
      <c r="E309" s="3">
        <v>7.6</v>
      </c>
      <c r="F309" s="4">
        <v>13.392276999999998</v>
      </c>
      <c r="H309" s="4">
        <v>15</v>
      </c>
      <c r="I309">
        <v>648.5</v>
      </c>
    </row>
    <row r="310" spans="1:9" ht="17.25" thickBot="1">
      <c r="A310" s="3" t="s">
        <v>48</v>
      </c>
      <c r="B310" s="3">
        <v>2007</v>
      </c>
      <c r="C310" s="3">
        <v>37213.379999999997</v>
      </c>
      <c r="D310" s="3">
        <v>13.7</v>
      </c>
      <c r="E310" s="3">
        <v>13.7</v>
      </c>
      <c r="F310" s="4">
        <v>36.977567000000001</v>
      </c>
      <c r="H310" s="4">
        <v>18.700000000000003</v>
      </c>
      <c r="I310">
        <v>725.9</v>
      </c>
    </row>
    <row r="311" spans="1:9" ht="17.25" thickBot="1">
      <c r="A311" s="3" t="s">
        <v>49</v>
      </c>
      <c r="B311" s="3">
        <v>2007</v>
      </c>
      <c r="C311" s="3">
        <v>68617.3</v>
      </c>
      <c r="D311" s="3">
        <v>29</v>
      </c>
      <c r="E311" s="3">
        <v>29</v>
      </c>
      <c r="F311" s="4">
        <v>57.993679</v>
      </c>
      <c r="H311" s="4">
        <v>47.7</v>
      </c>
      <c r="I311">
        <v>3045.26</v>
      </c>
    </row>
    <row r="312" spans="1:9" ht="17.25" thickBot="1">
      <c r="A312" s="3" t="s">
        <v>14</v>
      </c>
      <c r="B312" s="3">
        <v>2008</v>
      </c>
      <c r="C312" s="3">
        <v>113259</v>
      </c>
      <c r="D312" s="3">
        <v>10.1</v>
      </c>
      <c r="E312" s="3">
        <v>10.1</v>
      </c>
      <c r="F312" s="3">
        <v>12.3</v>
      </c>
      <c r="H312" s="4">
        <v>6.3</v>
      </c>
      <c r="I312">
        <v>11115</v>
      </c>
    </row>
    <row r="313" spans="1:9" ht="17.25" thickBot="1">
      <c r="A313" s="3" t="s">
        <v>15</v>
      </c>
      <c r="B313" s="3">
        <v>2008</v>
      </c>
      <c r="C313" s="3">
        <v>61229</v>
      </c>
      <c r="D313" s="3">
        <v>13.3</v>
      </c>
      <c r="E313" s="3">
        <v>13.3</v>
      </c>
      <c r="F313" s="3">
        <v>24</v>
      </c>
      <c r="H313" s="4">
        <v>7.7</v>
      </c>
      <c r="I313">
        <v>6719.01</v>
      </c>
    </row>
    <row r="314" spans="1:9" ht="17.25" thickBot="1">
      <c r="A314" s="3" t="s">
        <v>16</v>
      </c>
      <c r="B314" s="3">
        <v>2008</v>
      </c>
      <c r="C314" s="3">
        <v>234697</v>
      </c>
      <c r="D314" s="3">
        <v>60.5</v>
      </c>
      <c r="E314" s="3">
        <v>60.5</v>
      </c>
      <c r="F314" s="3">
        <v>134.5</v>
      </c>
      <c r="H314" s="4">
        <v>107.5</v>
      </c>
      <c r="I314">
        <v>16011.97</v>
      </c>
    </row>
    <row r="315" spans="1:9" ht="17.25" thickBot="1">
      <c r="A315" s="3" t="s">
        <v>17</v>
      </c>
      <c r="B315" s="3">
        <v>2008</v>
      </c>
      <c r="C315" s="3">
        <v>106911</v>
      </c>
      <c r="D315" s="3">
        <v>35.9</v>
      </c>
      <c r="E315" s="3">
        <v>35.9</v>
      </c>
      <c r="F315" s="3">
        <v>130.80000000000001</v>
      </c>
      <c r="H315" s="4">
        <v>120.3</v>
      </c>
      <c r="I315">
        <v>7315.4</v>
      </c>
    </row>
    <row r="316" spans="1:9" ht="17.25" thickBot="1">
      <c r="A316" s="3" t="s">
        <v>35</v>
      </c>
      <c r="B316" s="3">
        <v>2008</v>
      </c>
      <c r="C316" s="3">
        <v>70421</v>
      </c>
      <c r="D316" s="3">
        <v>28</v>
      </c>
      <c r="E316" s="3">
        <v>28</v>
      </c>
      <c r="F316" s="3">
        <v>143.1</v>
      </c>
      <c r="H316" s="4">
        <v>78.900000000000006</v>
      </c>
      <c r="I316">
        <v>8496.2000000000007</v>
      </c>
    </row>
    <row r="317" spans="1:9" ht="17.25" thickBot="1">
      <c r="A317" s="3" t="s">
        <v>36</v>
      </c>
      <c r="B317" s="3">
        <v>2008</v>
      </c>
      <c r="C317" s="3">
        <v>212021</v>
      </c>
      <c r="D317" s="3">
        <v>58.4</v>
      </c>
      <c r="E317" s="3">
        <v>58.4</v>
      </c>
      <c r="F317" s="3">
        <v>113.1</v>
      </c>
      <c r="H317" s="4">
        <v>95.9</v>
      </c>
      <c r="I317">
        <v>13668.58</v>
      </c>
    </row>
    <row r="318" spans="1:9" ht="17.25" thickBot="1">
      <c r="A318" s="3" t="s">
        <v>18</v>
      </c>
      <c r="B318" s="3">
        <v>2008</v>
      </c>
      <c r="C318" s="3">
        <v>107781</v>
      </c>
      <c r="D318" s="3">
        <v>37.4</v>
      </c>
      <c r="E318" s="3">
        <v>37.4</v>
      </c>
      <c r="F318" s="3">
        <v>37.799999999999997</v>
      </c>
      <c r="H318" s="4">
        <v>44.3</v>
      </c>
      <c r="I318">
        <v>6426.1</v>
      </c>
    </row>
    <row r="319" spans="1:9" ht="17.25" thickBot="1">
      <c r="A319" s="3" t="s">
        <v>37</v>
      </c>
      <c r="B319" s="3">
        <v>2008</v>
      </c>
      <c r="C319" s="3">
        <v>110996</v>
      </c>
      <c r="D319" s="3">
        <v>47.6</v>
      </c>
      <c r="E319" s="3">
        <v>47.6</v>
      </c>
      <c r="F319" s="3">
        <v>50.6</v>
      </c>
      <c r="H319" s="4">
        <v>58.9</v>
      </c>
      <c r="I319">
        <v>8314.3700000000008</v>
      </c>
    </row>
    <row r="320" spans="1:9" ht="17.25" thickBot="1">
      <c r="A320" s="3" t="s">
        <v>19</v>
      </c>
      <c r="B320" s="3">
        <v>2008</v>
      </c>
      <c r="C320" s="3">
        <v>223751</v>
      </c>
      <c r="D320" s="3">
        <v>26.7</v>
      </c>
      <c r="E320" s="3">
        <v>26.7</v>
      </c>
      <c r="F320" s="3">
        <v>44.6</v>
      </c>
      <c r="H320" s="4">
        <v>11.4</v>
      </c>
      <c r="I320">
        <v>14069.86</v>
      </c>
    </row>
    <row r="321" spans="1:9" ht="17.25" thickBot="1">
      <c r="A321" s="3" t="s">
        <v>38</v>
      </c>
      <c r="B321" s="3">
        <v>2008</v>
      </c>
      <c r="C321" s="3">
        <v>509701</v>
      </c>
      <c r="D321" s="3">
        <v>85.1</v>
      </c>
      <c r="E321" s="3">
        <v>85.1</v>
      </c>
      <c r="F321" s="3">
        <v>113</v>
      </c>
      <c r="H321" s="4">
        <v>54</v>
      </c>
      <c r="I321">
        <v>30981.98</v>
      </c>
    </row>
    <row r="322" spans="1:9" ht="17.25" thickBot="1">
      <c r="A322" s="3" t="s">
        <v>20</v>
      </c>
      <c r="B322" s="3">
        <v>2008</v>
      </c>
      <c r="C322" s="3">
        <v>350377</v>
      </c>
      <c r="D322" s="3">
        <v>53.9</v>
      </c>
      <c r="E322" s="3">
        <v>53.9</v>
      </c>
      <c r="F322" s="3">
        <v>74.099999999999994</v>
      </c>
      <c r="H322" s="4">
        <v>34.6</v>
      </c>
      <c r="I322">
        <v>21462.69</v>
      </c>
    </row>
    <row r="323" spans="1:9" ht="17.25" thickBot="1">
      <c r="A323" s="3" t="s">
        <v>21</v>
      </c>
      <c r="B323" s="3">
        <v>2008</v>
      </c>
      <c r="C323" s="3">
        <v>168670</v>
      </c>
      <c r="D323" s="3">
        <v>43.3</v>
      </c>
      <c r="E323" s="3">
        <v>43.3</v>
      </c>
      <c r="F323" s="3">
        <v>55.6</v>
      </c>
      <c r="H323" s="4">
        <v>61.300000000000004</v>
      </c>
      <c r="I323">
        <v>8851.66</v>
      </c>
    </row>
    <row r="324" spans="1:9" ht="17.25" thickBot="1">
      <c r="A324" s="3" t="s">
        <v>22</v>
      </c>
      <c r="B324" s="3">
        <v>2008</v>
      </c>
      <c r="C324" s="3">
        <v>236269</v>
      </c>
      <c r="D324" s="3">
        <v>37.799999999999997</v>
      </c>
      <c r="E324" s="3">
        <v>37.799999999999997</v>
      </c>
      <c r="F324" s="3">
        <v>42.9</v>
      </c>
      <c r="H324" s="4">
        <v>28.8</v>
      </c>
      <c r="I324">
        <v>10823.01</v>
      </c>
    </row>
    <row r="325" spans="1:9" ht="17.25" thickBot="1">
      <c r="A325" s="3" t="s">
        <v>23</v>
      </c>
      <c r="B325" s="3">
        <v>2008</v>
      </c>
      <c r="C325" s="3">
        <v>138909</v>
      </c>
      <c r="D325" s="3">
        <v>44.5</v>
      </c>
      <c r="E325" s="3">
        <v>44.5</v>
      </c>
      <c r="F325" s="3">
        <v>58.3</v>
      </c>
      <c r="H325" s="4">
        <v>48.3</v>
      </c>
      <c r="I325">
        <v>6971.05</v>
      </c>
    </row>
    <row r="326" spans="1:9" ht="17.25" thickBot="1">
      <c r="A326" s="3" t="s">
        <v>39</v>
      </c>
      <c r="B326" s="3">
        <v>2008</v>
      </c>
      <c r="C326" s="3">
        <v>358911</v>
      </c>
      <c r="D326" s="3">
        <v>67.900000000000006</v>
      </c>
      <c r="E326" s="3">
        <v>67.900000000000006</v>
      </c>
      <c r="F326" s="3">
        <v>169.2</v>
      </c>
      <c r="H326" s="4">
        <v>70.599999999999994</v>
      </c>
      <c r="I326">
        <v>30933.279999999999</v>
      </c>
    </row>
    <row r="327" spans="1:9" ht="17.25" thickBot="1">
      <c r="A327" s="3" t="s">
        <v>24</v>
      </c>
      <c r="B327" s="3">
        <v>2008</v>
      </c>
      <c r="C327" s="3">
        <v>309193</v>
      </c>
      <c r="D327" s="3">
        <v>65.099999999999994</v>
      </c>
      <c r="E327" s="3">
        <v>65.099999999999994</v>
      </c>
      <c r="F327" s="3">
        <v>145.19999999999999</v>
      </c>
      <c r="H327" s="4">
        <v>90.1</v>
      </c>
      <c r="I327">
        <v>18018.53</v>
      </c>
    </row>
    <row r="328" spans="1:9" ht="17.25" thickBot="1">
      <c r="A328" s="3" t="s">
        <v>25</v>
      </c>
      <c r="B328" s="3">
        <v>2008</v>
      </c>
      <c r="C328" s="3">
        <v>258874</v>
      </c>
      <c r="D328" s="3">
        <v>58.6</v>
      </c>
      <c r="E328" s="3">
        <v>58.6</v>
      </c>
      <c r="F328" s="3">
        <v>67</v>
      </c>
      <c r="H328" s="4">
        <v>44.599999999999994</v>
      </c>
      <c r="I328">
        <v>11328.92</v>
      </c>
    </row>
    <row r="329" spans="1:9" ht="17.25" thickBot="1">
      <c r="A329" s="3" t="s">
        <v>26</v>
      </c>
      <c r="B329" s="3">
        <v>2008</v>
      </c>
      <c r="C329" s="3">
        <v>250331</v>
      </c>
      <c r="D329" s="3">
        <v>88.5</v>
      </c>
      <c r="E329" s="3">
        <v>88.5</v>
      </c>
      <c r="F329" s="3">
        <v>84</v>
      </c>
      <c r="H329" s="4">
        <v>93.3</v>
      </c>
      <c r="I329">
        <v>11555</v>
      </c>
    </row>
    <row r="330" spans="1:9" ht="17.25" thickBot="1">
      <c r="A330" s="3" t="s">
        <v>40</v>
      </c>
      <c r="B330" s="3">
        <v>2008</v>
      </c>
      <c r="C330" s="3">
        <v>677352</v>
      </c>
      <c r="D330" s="3">
        <v>96.4</v>
      </c>
      <c r="E330" s="3">
        <v>96.4</v>
      </c>
      <c r="F330" s="3">
        <v>113.6</v>
      </c>
      <c r="H330" s="4">
        <v>52.6</v>
      </c>
      <c r="I330">
        <v>36796.71</v>
      </c>
    </row>
    <row r="331" spans="1:9" ht="17.25" thickBot="1">
      <c r="A331" s="3" t="s">
        <v>41</v>
      </c>
      <c r="B331" s="3">
        <v>2008</v>
      </c>
      <c r="C331" s="3">
        <v>345355</v>
      </c>
      <c r="D331" s="3">
        <v>101.3</v>
      </c>
      <c r="E331" s="3">
        <v>101.3</v>
      </c>
      <c r="F331" s="3">
        <v>92.5</v>
      </c>
      <c r="H331" s="4">
        <v>66.199999999999989</v>
      </c>
      <c r="I331">
        <v>7021</v>
      </c>
    </row>
    <row r="332" spans="1:9" ht="17.25" thickBot="1">
      <c r="A332" s="3" t="s">
        <v>27</v>
      </c>
      <c r="B332" s="3">
        <v>2008</v>
      </c>
      <c r="C332" s="3">
        <v>36188</v>
      </c>
      <c r="D332" s="3">
        <v>10.1</v>
      </c>
      <c r="E332" s="3">
        <v>10.1</v>
      </c>
      <c r="F332" s="3">
        <v>2.2000000000000002</v>
      </c>
      <c r="H332" s="4">
        <v>1.8</v>
      </c>
      <c r="I332">
        <v>1503.06</v>
      </c>
    </row>
    <row r="333" spans="1:9" ht="17.25" thickBot="1">
      <c r="A333" s="3" t="s">
        <v>42</v>
      </c>
      <c r="B333" s="3">
        <v>2008</v>
      </c>
      <c r="C333" s="3">
        <v>145113</v>
      </c>
      <c r="D333" s="3">
        <v>24.2</v>
      </c>
      <c r="E333" s="3">
        <v>24.2</v>
      </c>
      <c r="F333" s="3">
        <v>78.2</v>
      </c>
      <c r="H333" s="4">
        <v>33.700000000000003</v>
      </c>
      <c r="I333">
        <v>5793.66</v>
      </c>
    </row>
    <row r="334" spans="1:9" ht="17.25" thickBot="1">
      <c r="A334" s="3" t="s">
        <v>28</v>
      </c>
      <c r="B334" s="3">
        <v>2008</v>
      </c>
      <c r="C334" s="3">
        <v>262343</v>
      </c>
      <c r="D334" s="3">
        <v>74.900000000000006</v>
      </c>
      <c r="E334" s="3">
        <v>74.900000000000006</v>
      </c>
      <c r="F334" s="3">
        <v>114.8</v>
      </c>
      <c r="H334" s="4">
        <v>46.6</v>
      </c>
      <c r="I334">
        <v>12601.23</v>
      </c>
    </row>
    <row r="335" spans="1:9" ht="17.25" thickBot="1">
      <c r="A335" s="3" t="s">
        <v>43</v>
      </c>
      <c r="B335" s="3">
        <v>2008</v>
      </c>
      <c r="C335" s="3">
        <v>55866</v>
      </c>
      <c r="D335" s="3">
        <v>22.2</v>
      </c>
      <c r="E335" s="3">
        <v>22.2</v>
      </c>
      <c r="F335" s="3">
        <v>123.6</v>
      </c>
      <c r="H335" s="4">
        <v>45.5</v>
      </c>
      <c r="I335">
        <v>3561.56</v>
      </c>
    </row>
    <row r="336" spans="1:9" ht="17.25" thickBot="1">
      <c r="A336" s="3" t="s">
        <v>44</v>
      </c>
      <c r="B336" s="3">
        <v>2008</v>
      </c>
      <c r="C336" s="3">
        <v>83865</v>
      </c>
      <c r="D336" s="3">
        <v>28.1</v>
      </c>
      <c r="E336" s="3">
        <v>28.1</v>
      </c>
      <c r="F336" s="3">
        <v>50.2</v>
      </c>
      <c r="H336" s="4">
        <v>32.700000000000003</v>
      </c>
      <c r="I336">
        <v>5692.12</v>
      </c>
    </row>
    <row r="337" spans="1:9" ht="17.25" thickBot="1">
      <c r="A337" s="3" t="s">
        <v>45</v>
      </c>
      <c r="B337" s="3">
        <v>2008</v>
      </c>
      <c r="C337" s="3">
        <v>3420</v>
      </c>
      <c r="D337" s="3">
        <v>1.5</v>
      </c>
      <c r="E337" s="3">
        <v>1.5</v>
      </c>
      <c r="F337" s="3">
        <v>0.2</v>
      </c>
      <c r="H337" s="4">
        <v>0.2</v>
      </c>
      <c r="I337">
        <v>394.85</v>
      </c>
    </row>
    <row r="338" spans="1:9" ht="17.25" thickBot="1">
      <c r="A338" s="3" t="s">
        <v>46</v>
      </c>
      <c r="B338" s="3">
        <v>2008</v>
      </c>
      <c r="C338" s="3">
        <v>104883</v>
      </c>
      <c r="D338" s="3">
        <v>33.200000000000003</v>
      </c>
      <c r="E338" s="3">
        <v>33.200000000000003</v>
      </c>
      <c r="F338" s="3">
        <v>88.9</v>
      </c>
      <c r="H338" s="4">
        <v>48.5</v>
      </c>
      <c r="I338">
        <v>7314.58</v>
      </c>
    </row>
    <row r="339" spans="1:9" ht="17.25" thickBot="1">
      <c r="A339" s="3" t="s">
        <v>47</v>
      </c>
      <c r="B339" s="3">
        <v>2008</v>
      </c>
      <c r="C339" s="3">
        <v>47470</v>
      </c>
      <c r="D339" s="3">
        <v>17.100000000000001</v>
      </c>
      <c r="E339" s="3">
        <v>17.100000000000001</v>
      </c>
      <c r="F339" s="3">
        <v>50.2</v>
      </c>
      <c r="H339" s="4">
        <v>22.2</v>
      </c>
      <c r="I339">
        <v>3166.82</v>
      </c>
    </row>
    <row r="340" spans="1:9" ht="17.25" thickBot="1">
      <c r="A340" s="3" t="s">
        <v>29</v>
      </c>
      <c r="B340" s="3">
        <v>2008</v>
      </c>
      <c r="C340" s="3">
        <v>19997</v>
      </c>
      <c r="D340" s="3">
        <v>7.5</v>
      </c>
      <c r="E340" s="3">
        <v>7.5</v>
      </c>
      <c r="F340" s="3">
        <v>13.5</v>
      </c>
      <c r="H340" s="4">
        <v>15.3</v>
      </c>
      <c r="I340">
        <v>1018.62</v>
      </c>
    </row>
    <row r="341" spans="1:9" ht="17.25" thickBot="1">
      <c r="A341" s="3" t="s">
        <v>48</v>
      </c>
      <c r="B341" s="3">
        <v>2008</v>
      </c>
      <c r="C341" s="3">
        <v>37948</v>
      </c>
      <c r="D341" s="3">
        <v>13.2</v>
      </c>
      <c r="E341" s="3">
        <v>13.2</v>
      </c>
      <c r="F341" s="3">
        <v>34.799999999999997</v>
      </c>
      <c r="H341" s="4">
        <v>15.2</v>
      </c>
      <c r="I341">
        <v>1203.92</v>
      </c>
    </row>
    <row r="342" spans="1:9" ht="17.25" thickBot="1">
      <c r="A342" s="3" t="s">
        <v>49</v>
      </c>
      <c r="B342" s="3">
        <v>2008</v>
      </c>
      <c r="C342" s="3">
        <v>74700</v>
      </c>
      <c r="D342" s="3">
        <v>28.7</v>
      </c>
      <c r="E342" s="3">
        <v>28.7</v>
      </c>
      <c r="F342" s="3">
        <v>58.5</v>
      </c>
      <c r="H342" s="4">
        <v>49.099999999999994</v>
      </c>
      <c r="I342">
        <v>4183.21</v>
      </c>
    </row>
    <row r="343" spans="1:9" ht="17.25" thickBot="1">
      <c r="A343" s="3" t="s">
        <v>14</v>
      </c>
      <c r="B343" s="3">
        <v>2009</v>
      </c>
      <c r="C343" s="3">
        <v>140812.88</v>
      </c>
      <c r="D343" s="3">
        <v>9.9</v>
      </c>
      <c r="E343" s="3">
        <v>9.9</v>
      </c>
      <c r="F343" s="4">
        <v>11.879386</v>
      </c>
      <c r="H343" s="4">
        <v>6.1000000000000005</v>
      </c>
      <c r="I343">
        <v>12153.03</v>
      </c>
    </row>
    <row r="344" spans="1:9" ht="17.25" thickBot="1">
      <c r="A344" s="3" t="s">
        <v>15</v>
      </c>
      <c r="B344" s="3">
        <v>2009</v>
      </c>
      <c r="C344" s="3">
        <v>59647.38</v>
      </c>
      <c r="D344" s="3">
        <v>13.3</v>
      </c>
      <c r="E344" s="3">
        <v>13.3</v>
      </c>
      <c r="F344" s="4">
        <v>23.669981</v>
      </c>
      <c r="H344" s="4">
        <v>7.8999999999999995</v>
      </c>
      <c r="I344">
        <v>7521.85</v>
      </c>
    </row>
    <row r="345" spans="1:9" ht="17.25" thickBot="1">
      <c r="A345" s="3" t="s">
        <v>16</v>
      </c>
      <c r="B345" s="3">
        <v>2009</v>
      </c>
      <c r="C345" s="3">
        <v>244988.51</v>
      </c>
      <c r="D345" s="3">
        <v>57</v>
      </c>
      <c r="E345" s="3">
        <v>57</v>
      </c>
      <c r="F345" s="4">
        <v>125.346329</v>
      </c>
      <c r="H345" s="4">
        <v>94.6</v>
      </c>
      <c r="I345">
        <v>17235.48</v>
      </c>
    </row>
    <row r="346" spans="1:9" ht="17.25" thickBot="1">
      <c r="A346" s="3" t="s">
        <v>17</v>
      </c>
      <c r="B346" s="3">
        <v>2009</v>
      </c>
      <c r="C346" s="3">
        <v>105875.05</v>
      </c>
      <c r="D346" s="3">
        <v>34.4</v>
      </c>
      <c r="E346" s="3">
        <v>34.4</v>
      </c>
      <c r="F346" s="4">
        <v>126.84276899999999</v>
      </c>
      <c r="H346" s="4">
        <v>107.5</v>
      </c>
      <c r="I346">
        <v>7358.31</v>
      </c>
    </row>
    <row r="347" spans="1:9" ht="17.25" thickBot="1">
      <c r="A347" s="3" t="s">
        <v>35</v>
      </c>
      <c r="B347" s="3">
        <v>2009</v>
      </c>
      <c r="C347" s="3">
        <v>73154.740000000005</v>
      </c>
      <c r="D347" s="3">
        <v>27.9</v>
      </c>
      <c r="E347" s="3">
        <v>27.9</v>
      </c>
      <c r="F347" s="4">
        <v>139.88033799999999</v>
      </c>
      <c r="H347" s="4">
        <v>65.8</v>
      </c>
      <c r="I347">
        <v>9740.25</v>
      </c>
    </row>
    <row r="348" spans="1:9" ht="17.25" thickBot="1">
      <c r="A348" s="3" t="s">
        <v>36</v>
      </c>
      <c r="B348" s="3">
        <v>2009</v>
      </c>
      <c r="C348" s="3">
        <v>217154.68</v>
      </c>
      <c r="D348" s="3">
        <v>56.3</v>
      </c>
      <c r="E348" s="3">
        <v>56.3</v>
      </c>
      <c r="F348" s="4">
        <v>105.141947</v>
      </c>
      <c r="H348" s="4">
        <v>84</v>
      </c>
      <c r="I348">
        <v>15212.49</v>
      </c>
    </row>
    <row r="349" spans="1:9" ht="17.25" thickBot="1">
      <c r="A349" s="3" t="s">
        <v>18</v>
      </c>
      <c r="B349" s="3">
        <v>2009</v>
      </c>
      <c r="C349" s="3">
        <v>109714.74</v>
      </c>
      <c r="D349" s="3">
        <v>36.1</v>
      </c>
      <c r="E349" s="3">
        <v>36.1</v>
      </c>
      <c r="F349" s="4">
        <v>36.300523999999996</v>
      </c>
      <c r="H349" s="4">
        <v>45</v>
      </c>
      <c r="I349">
        <v>7278.75</v>
      </c>
    </row>
    <row r="350" spans="1:9" ht="17.25" thickBot="1">
      <c r="A350" s="3" t="s">
        <v>37</v>
      </c>
      <c r="B350" s="3">
        <v>2009</v>
      </c>
      <c r="C350" s="3">
        <v>110508.16</v>
      </c>
      <c r="D350" s="3">
        <v>46.2</v>
      </c>
      <c r="E350" s="3">
        <v>46.2</v>
      </c>
      <c r="F350" s="4">
        <v>49.038347999999999</v>
      </c>
      <c r="H350" s="4">
        <v>53.4</v>
      </c>
      <c r="I350">
        <v>8587</v>
      </c>
    </row>
    <row r="351" spans="1:9" ht="17.25" thickBot="1">
      <c r="A351" s="3" t="s">
        <v>19</v>
      </c>
      <c r="B351" s="3">
        <v>2009</v>
      </c>
      <c r="C351" s="3">
        <v>230517.53</v>
      </c>
      <c r="D351" s="3">
        <v>24.3</v>
      </c>
      <c r="E351" s="3">
        <v>24.3</v>
      </c>
      <c r="F351" s="4">
        <v>37.890751000000002</v>
      </c>
      <c r="H351" s="4">
        <v>11</v>
      </c>
      <c r="I351">
        <v>15046.45</v>
      </c>
    </row>
    <row r="352" spans="1:9" ht="17.25" thickBot="1">
      <c r="A352" s="3" t="s">
        <v>38</v>
      </c>
      <c r="B352" s="3">
        <v>2009</v>
      </c>
      <c r="C352" s="3">
        <v>522329.29</v>
      </c>
      <c r="D352" s="3">
        <v>82.2</v>
      </c>
      <c r="E352" s="3">
        <v>82.2</v>
      </c>
      <c r="F352" s="4">
        <v>107.415454</v>
      </c>
      <c r="H352" s="4">
        <v>49.4</v>
      </c>
      <c r="I352">
        <v>34457.300000000003</v>
      </c>
    </row>
    <row r="353" spans="1:9" ht="17.25" thickBot="1">
      <c r="A353" s="3" t="s">
        <v>20</v>
      </c>
      <c r="B353" s="3">
        <v>2009</v>
      </c>
      <c r="C353" s="3">
        <v>365017.13</v>
      </c>
      <c r="D353" s="3">
        <v>51.4</v>
      </c>
      <c r="E353" s="3">
        <v>51.4</v>
      </c>
      <c r="F353" s="4">
        <v>70.132951000000006</v>
      </c>
      <c r="H353" s="4">
        <v>35.799999999999997</v>
      </c>
      <c r="I353">
        <v>22990.35</v>
      </c>
    </row>
    <row r="354" spans="1:9" ht="17.25" thickBot="1">
      <c r="A354" s="3" t="s">
        <v>21</v>
      </c>
      <c r="B354" s="3">
        <v>2009</v>
      </c>
      <c r="C354" s="3">
        <v>179701.21</v>
      </c>
      <c r="D354" s="3">
        <v>42.4</v>
      </c>
      <c r="E354" s="3">
        <v>42.4</v>
      </c>
      <c r="F354" s="4">
        <v>53.842396999999998</v>
      </c>
      <c r="H354" s="4">
        <v>56.5</v>
      </c>
      <c r="I354">
        <v>10062.82</v>
      </c>
    </row>
    <row r="355" spans="1:9" ht="17.25" thickBot="1">
      <c r="A355" s="3" t="s">
        <v>22</v>
      </c>
      <c r="B355" s="3">
        <v>2009</v>
      </c>
      <c r="C355" s="3">
        <v>246012.63</v>
      </c>
      <c r="D355" s="3">
        <v>37.6</v>
      </c>
      <c r="E355" s="3">
        <v>37.6</v>
      </c>
      <c r="F355" s="4">
        <v>41.965634999999999</v>
      </c>
      <c r="H355" s="4">
        <v>27</v>
      </c>
      <c r="I355">
        <v>12236.53</v>
      </c>
    </row>
    <row r="356" spans="1:9" ht="17.25" thickBot="1">
      <c r="A356" s="3" t="s">
        <v>23</v>
      </c>
      <c r="B356" s="3">
        <v>2009</v>
      </c>
      <c r="C356" s="3">
        <v>147080.54</v>
      </c>
      <c r="D356" s="3">
        <v>43.5</v>
      </c>
      <c r="E356" s="3">
        <v>43.5</v>
      </c>
      <c r="F356" s="4">
        <v>56.422198000000002</v>
      </c>
      <c r="H356" s="4">
        <v>42.7</v>
      </c>
      <c r="I356">
        <v>7655.18</v>
      </c>
    </row>
    <row r="357" spans="1:9" ht="17.25" thickBot="1">
      <c r="A357" s="3" t="s">
        <v>39</v>
      </c>
      <c r="B357" s="3">
        <v>2009</v>
      </c>
      <c r="C357" s="3">
        <v>386731.08</v>
      </c>
      <c r="D357" s="3">
        <v>64.7</v>
      </c>
      <c r="E357" s="3">
        <v>64.7</v>
      </c>
      <c r="F357" s="4">
        <v>159.030146</v>
      </c>
      <c r="H357" s="4">
        <v>63.800000000000004</v>
      </c>
      <c r="I357">
        <v>33896.65</v>
      </c>
    </row>
    <row r="358" spans="1:9" ht="17.25" thickBot="1">
      <c r="A358" s="3" t="s">
        <v>24</v>
      </c>
      <c r="B358" s="3">
        <v>2009</v>
      </c>
      <c r="C358" s="3">
        <v>333980.15999999997</v>
      </c>
      <c r="D358" s="3">
        <v>62.6</v>
      </c>
      <c r="E358" s="3">
        <v>62.6</v>
      </c>
      <c r="F358" s="4">
        <v>135.50005100000001</v>
      </c>
      <c r="H358" s="4">
        <v>84.6</v>
      </c>
      <c r="I358">
        <v>19480.46</v>
      </c>
    </row>
    <row r="359" spans="1:9" ht="17.25" thickBot="1">
      <c r="A359" s="3" t="s">
        <v>25</v>
      </c>
      <c r="B359" s="3">
        <v>2009</v>
      </c>
      <c r="C359" s="3">
        <v>265756.75</v>
      </c>
      <c r="D359" s="3">
        <v>57.6</v>
      </c>
      <c r="E359" s="3">
        <v>57.6</v>
      </c>
      <c r="F359" s="4">
        <v>64.376132999999996</v>
      </c>
      <c r="H359" s="4">
        <v>40</v>
      </c>
      <c r="I359">
        <v>12961.1</v>
      </c>
    </row>
    <row r="360" spans="1:9" ht="17.25" thickBot="1">
      <c r="A360" s="3" t="s">
        <v>26</v>
      </c>
      <c r="B360" s="3">
        <v>2009</v>
      </c>
      <c r="C360" s="3">
        <v>260278.41</v>
      </c>
      <c r="D360" s="3">
        <v>84.8</v>
      </c>
      <c r="E360" s="3">
        <v>84.8</v>
      </c>
      <c r="F360" s="4">
        <v>81.150154999999998</v>
      </c>
      <c r="H360" s="4">
        <v>91.6</v>
      </c>
      <c r="I360">
        <v>13059.69</v>
      </c>
    </row>
    <row r="361" spans="1:9" ht="17.25" thickBot="1">
      <c r="A361" s="3" t="s">
        <v>40</v>
      </c>
      <c r="B361" s="3">
        <v>2009</v>
      </c>
      <c r="C361" s="3">
        <v>687429.19</v>
      </c>
      <c r="D361" s="3">
        <v>91.1</v>
      </c>
      <c r="E361" s="3">
        <v>91.1</v>
      </c>
      <c r="F361" s="4">
        <v>107.04881499999999</v>
      </c>
      <c r="H361" s="4">
        <v>40.6</v>
      </c>
      <c r="I361">
        <v>39482.559999999998</v>
      </c>
    </row>
    <row r="362" spans="1:9" ht="17.25" thickBot="1">
      <c r="A362" s="3" t="s">
        <v>41</v>
      </c>
      <c r="B362" s="3">
        <v>2009</v>
      </c>
      <c r="C362" s="3">
        <v>305507.09000000003</v>
      </c>
      <c r="D362" s="3">
        <v>97.6</v>
      </c>
      <c r="E362" s="3">
        <v>97.6</v>
      </c>
      <c r="F362" s="4">
        <v>89.049478000000008</v>
      </c>
      <c r="H362" s="4">
        <v>72.599999999999994</v>
      </c>
      <c r="I362">
        <v>7759.16</v>
      </c>
    </row>
    <row r="363" spans="1:9" ht="17.25" thickBot="1">
      <c r="A363" s="3" t="s">
        <v>27</v>
      </c>
      <c r="B363" s="3">
        <v>2009</v>
      </c>
      <c r="C363" s="3">
        <v>37517.74</v>
      </c>
      <c r="D363" s="3">
        <v>10</v>
      </c>
      <c r="E363" s="3">
        <v>10</v>
      </c>
      <c r="F363" s="4">
        <v>2.2031200000000002</v>
      </c>
      <c r="H363" s="4">
        <v>1.8</v>
      </c>
      <c r="I363">
        <v>1654.21</v>
      </c>
    </row>
    <row r="364" spans="1:9" ht="17.25" thickBot="1">
      <c r="A364" s="3" t="s">
        <v>42</v>
      </c>
      <c r="B364" s="3">
        <v>2009</v>
      </c>
      <c r="C364" s="3">
        <v>147068.75</v>
      </c>
      <c r="D364" s="3">
        <v>24</v>
      </c>
      <c r="E364" s="3">
        <v>24</v>
      </c>
      <c r="F364" s="4">
        <v>74.609161999999998</v>
      </c>
      <c r="H364" s="4">
        <v>29.900000000000002</v>
      </c>
      <c r="I364">
        <v>6530.01</v>
      </c>
    </row>
    <row r="365" spans="1:9" ht="17.25" thickBot="1">
      <c r="A365" s="3" t="s">
        <v>28</v>
      </c>
      <c r="B365" s="3">
        <v>2009</v>
      </c>
      <c r="C365" s="3">
        <v>262708.65000000002</v>
      </c>
      <c r="D365" s="3">
        <v>74.8</v>
      </c>
      <c r="E365" s="3">
        <v>74.8</v>
      </c>
      <c r="F365" s="4">
        <v>113.52991299999999</v>
      </c>
      <c r="H365" s="4">
        <v>39.9</v>
      </c>
      <c r="I365">
        <v>14151.28</v>
      </c>
    </row>
    <row r="366" spans="1:9" ht="17.25" thickBot="1">
      <c r="A366" s="3" t="s">
        <v>43</v>
      </c>
      <c r="B366" s="3">
        <v>2009</v>
      </c>
      <c r="C366" s="3">
        <v>59159.17</v>
      </c>
      <c r="D366" s="3">
        <v>21.6</v>
      </c>
      <c r="E366" s="3">
        <v>21.6</v>
      </c>
      <c r="F366" s="4">
        <v>117.549419</v>
      </c>
      <c r="H366" s="4">
        <v>53.9</v>
      </c>
      <c r="I366">
        <v>3912.68</v>
      </c>
    </row>
    <row r="367" spans="1:9" ht="17.25" thickBot="1">
      <c r="A367" s="3" t="s">
        <v>44</v>
      </c>
      <c r="B367" s="3">
        <v>2009</v>
      </c>
      <c r="C367" s="3">
        <v>87590.64</v>
      </c>
      <c r="D367" s="3">
        <v>27.3</v>
      </c>
      <c r="E367" s="3">
        <v>27.3</v>
      </c>
      <c r="F367" s="4">
        <v>49.930678</v>
      </c>
      <c r="H367" s="4">
        <v>28</v>
      </c>
      <c r="I367">
        <v>6169.75</v>
      </c>
    </row>
    <row r="368" spans="1:9" ht="17.25" thickBot="1">
      <c r="A368" s="3" t="s">
        <v>45</v>
      </c>
      <c r="B368" s="3">
        <v>2009</v>
      </c>
      <c r="C368" s="3">
        <v>3455.23</v>
      </c>
      <c r="D368" s="3">
        <v>1.5</v>
      </c>
      <c r="E368" s="3">
        <v>1.5</v>
      </c>
      <c r="F368" s="4">
        <v>0.16600000000000001</v>
      </c>
      <c r="H368" s="4">
        <v>0.30000000000000004</v>
      </c>
      <c r="I368">
        <v>441.36</v>
      </c>
    </row>
    <row r="369" spans="1:9" ht="17.25" thickBot="1">
      <c r="A369" s="3" t="s">
        <v>46</v>
      </c>
      <c r="B369" s="3">
        <v>2009</v>
      </c>
      <c r="C369" s="3">
        <v>111218.74</v>
      </c>
      <c r="D369" s="3">
        <v>31.8</v>
      </c>
      <c r="E369" s="3">
        <v>31.8</v>
      </c>
      <c r="F369" s="4">
        <v>80.440763000000004</v>
      </c>
      <c r="H369" s="4">
        <v>35</v>
      </c>
      <c r="I369">
        <v>8169.8</v>
      </c>
    </row>
    <row r="370" spans="1:9" ht="17.25" thickBot="1">
      <c r="A370" s="3" t="s">
        <v>47</v>
      </c>
      <c r="B370" s="3">
        <v>2009</v>
      </c>
      <c r="C370" s="3">
        <v>49270.16</v>
      </c>
      <c r="D370" s="3">
        <v>16.8</v>
      </c>
      <c r="E370" s="3">
        <v>16.8</v>
      </c>
      <c r="F370" s="4">
        <v>50.030571000000002</v>
      </c>
      <c r="H370" s="4">
        <v>24.6</v>
      </c>
      <c r="I370">
        <v>3387.56</v>
      </c>
    </row>
    <row r="371" spans="1:9" ht="17.25" thickBot="1">
      <c r="A371" s="3" t="s">
        <v>29</v>
      </c>
      <c r="B371" s="3">
        <v>2009</v>
      </c>
      <c r="C371" s="3">
        <v>22170.93</v>
      </c>
      <c r="D371" s="3">
        <v>7.6</v>
      </c>
      <c r="E371" s="3">
        <v>7.6</v>
      </c>
      <c r="F371" s="4">
        <v>13.569826000000001</v>
      </c>
      <c r="H371" s="4">
        <v>14.5</v>
      </c>
      <c r="I371">
        <v>1081.27</v>
      </c>
    </row>
    <row r="372" spans="1:9" ht="17.25" thickBot="1">
      <c r="A372" s="3" t="s">
        <v>48</v>
      </c>
      <c r="B372" s="3">
        <v>2009</v>
      </c>
      <c r="C372" s="3">
        <v>41336.46</v>
      </c>
      <c r="D372" s="3">
        <v>12.5</v>
      </c>
      <c r="E372" s="3">
        <v>12.5</v>
      </c>
      <c r="F372" s="4">
        <v>31.424507000000002</v>
      </c>
      <c r="H372" s="4">
        <v>13.4</v>
      </c>
      <c r="I372">
        <v>1353.31</v>
      </c>
    </row>
    <row r="373" spans="1:9" ht="17.25" thickBot="1">
      <c r="A373" s="3" t="s">
        <v>49</v>
      </c>
      <c r="B373" s="3">
        <v>2009</v>
      </c>
      <c r="C373" s="3">
        <v>77183.63</v>
      </c>
      <c r="D373" s="3">
        <v>28.7</v>
      </c>
      <c r="E373" s="3">
        <v>28.7</v>
      </c>
      <c r="F373" s="4">
        <v>58.990005000000004</v>
      </c>
      <c r="H373" s="4">
        <v>50.2</v>
      </c>
      <c r="I373">
        <v>4277.05</v>
      </c>
    </row>
    <row r="374" spans="1:9" ht="17.25" thickBot="1">
      <c r="A374" s="3" t="s">
        <v>14</v>
      </c>
      <c r="B374" s="3">
        <v>2010</v>
      </c>
      <c r="C374" s="3">
        <v>136415</v>
      </c>
      <c r="D374" s="3">
        <v>9.1999999999999993</v>
      </c>
      <c r="E374" s="3">
        <v>9.1999999999999993</v>
      </c>
      <c r="F374" s="4">
        <v>11.505000000000001</v>
      </c>
      <c r="H374" s="4">
        <v>6.6000000000000005</v>
      </c>
      <c r="I374">
        <v>14113.58</v>
      </c>
    </row>
    <row r="375" spans="1:9" ht="17.25" thickBot="1">
      <c r="A375" s="3" t="s">
        <v>15</v>
      </c>
      <c r="B375" s="3">
        <v>2010</v>
      </c>
      <c r="C375" s="3">
        <v>68196</v>
      </c>
      <c r="D375" s="3">
        <v>13.2</v>
      </c>
      <c r="E375" s="3">
        <v>13.2</v>
      </c>
      <c r="F375" s="4">
        <v>23.515000000000001</v>
      </c>
      <c r="H375" s="4">
        <v>7.3</v>
      </c>
      <c r="I375">
        <v>9224.4599999999991</v>
      </c>
    </row>
    <row r="376" spans="1:9" ht="17.25" thickBot="1">
      <c r="A376" s="3" t="s">
        <v>16</v>
      </c>
      <c r="B376" s="3">
        <v>2010</v>
      </c>
      <c r="C376" s="3">
        <v>262543</v>
      </c>
      <c r="D376" s="3">
        <v>54.6</v>
      </c>
      <c r="E376" s="3">
        <v>54.6</v>
      </c>
      <c r="F376" s="4">
        <v>123.378</v>
      </c>
      <c r="H376" s="4">
        <v>82.1</v>
      </c>
      <c r="I376">
        <v>20394.259999999998</v>
      </c>
    </row>
    <row r="377" spans="1:9" ht="17.25" thickBot="1">
      <c r="A377" s="3" t="s">
        <v>17</v>
      </c>
      <c r="B377" s="3">
        <v>2010</v>
      </c>
      <c r="C377" s="3">
        <v>118299</v>
      </c>
      <c r="D377" s="3">
        <v>33.299999999999997</v>
      </c>
      <c r="E377" s="3">
        <v>33.299999999999997</v>
      </c>
      <c r="F377" s="4">
        <v>124.92010000000001</v>
      </c>
      <c r="H377" s="4">
        <v>98.6</v>
      </c>
      <c r="I377">
        <v>9200.86</v>
      </c>
    </row>
    <row r="378" spans="1:9" ht="17.25" thickBot="1">
      <c r="A378" s="3" t="s">
        <v>35</v>
      </c>
      <c r="B378" s="3">
        <v>2010</v>
      </c>
      <c r="C378" s="3">
        <v>92548</v>
      </c>
      <c r="D378" s="3">
        <v>27.5</v>
      </c>
      <c r="E378" s="3">
        <v>27.5</v>
      </c>
      <c r="F378" s="4">
        <v>139.41</v>
      </c>
      <c r="H378" s="4">
        <v>80.7</v>
      </c>
      <c r="I378">
        <v>11672</v>
      </c>
    </row>
    <row r="379" spans="1:9" ht="17.25" thickBot="1">
      <c r="A379" s="3" t="s">
        <v>36</v>
      </c>
      <c r="B379" s="3">
        <v>2010</v>
      </c>
      <c r="C379" s="3">
        <v>218189</v>
      </c>
      <c r="D379" s="3">
        <v>54.2</v>
      </c>
      <c r="E379" s="3">
        <v>54.2</v>
      </c>
      <c r="F379" s="4">
        <v>102.22069999999999</v>
      </c>
      <c r="H379" s="4">
        <v>80</v>
      </c>
      <c r="I379">
        <v>18457.27</v>
      </c>
    </row>
    <row r="380" spans="1:9" ht="17.25" thickBot="1">
      <c r="A380" s="3" t="s">
        <v>18</v>
      </c>
      <c r="B380" s="3">
        <v>2010</v>
      </c>
      <c r="C380" s="3">
        <v>114431</v>
      </c>
      <c r="D380" s="3">
        <v>35.200000000000003</v>
      </c>
      <c r="E380" s="3">
        <v>35.200000000000003</v>
      </c>
      <c r="F380" s="4">
        <v>35.631</v>
      </c>
      <c r="H380" s="4">
        <v>35.4</v>
      </c>
      <c r="I380">
        <v>8667.58</v>
      </c>
    </row>
    <row r="381" spans="1:9" ht="17.25" thickBot="1">
      <c r="A381" s="3" t="s">
        <v>37</v>
      </c>
      <c r="B381" s="3">
        <v>2010</v>
      </c>
      <c r="C381" s="3">
        <v>118575</v>
      </c>
      <c r="D381" s="3">
        <v>44.4</v>
      </c>
      <c r="E381" s="3">
        <v>44.4</v>
      </c>
      <c r="F381" s="4">
        <v>49.016399999999997</v>
      </c>
      <c r="H381" s="4">
        <v>47.900000000000006</v>
      </c>
      <c r="I381">
        <v>10368.6</v>
      </c>
    </row>
    <row r="382" spans="1:9" ht="17.25" thickBot="1">
      <c r="A382" s="3" t="s">
        <v>19</v>
      </c>
      <c r="B382" s="3">
        <v>2010</v>
      </c>
      <c r="C382" s="3">
        <v>248250</v>
      </c>
      <c r="D382" s="3">
        <v>22</v>
      </c>
      <c r="E382" s="3">
        <v>22</v>
      </c>
      <c r="F382" s="4">
        <v>35.81</v>
      </c>
      <c r="H382" s="4">
        <v>11.2</v>
      </c>
      <c r="I382">
        <v>17165.98</v>
      </c>
    </row>
    <row r="383" spans="1:9" ht="17.25" thickBot="1">
      <c r="A383" s="3" t="s">
        <v>38</v>
      </c>
      <c r="B383" s="3">
        <v>2010</v>
      </c>
      <c r="C383" s="3">
        <v>555500</v>
      </c>
      <c r="D383" s="3">
        <v>78.8</v>
      </c>
      <c r="E383" s="3">
        <v>78.8</v>
      </c>
      <c r="F383" s="4">
        <v>105.0488</v>
      </c>
      <c r="H383" s="4">
        <v>48.6</v>
      </c>
      <c r="I383">
        <v>41425.480000000003</v>
      </c>
    </row>
    <row r="384" spans="1:9" ht="17.25" thickBot="1">
      <c r="A384" s="3" t="s">
        <v>20</v>
      </c>
      <c r="B384" s="3">
        <v>2010</v>
      </c>
      <c r="C384" s="3">
        <v>394828</v>
      </c>
      <c r="D384" s="3">
        <v>48.7</v>
      </c>
      <c r="E384" s="3">
        <v>48.7</v>
      </c>
      <c r="F384" s="4">
        <v>67.834199999999996</v>
      </c>
      <c r="H384" s="4">
        <v>31.299999999999997</v>
      </c>
      <c r="I384">
        <v>27722.31</v>
      </c>
    </row>
    <row r="385" spans="1:9" ht="17.25" thickBot="1">
      <c r="A385" s="3" t="s">
        <v>21</v>
      </c>
      <c r="B385" s="3">
        <v>2010</v>
      </c>
      <c r="C385" s="3">
        <v>184700</v>
      </c>
      <c r="D385" s="3">
        <v>41.1</v>
      </c>
      <c r="E385" s="3">
        <v>41.1</v>
      </c>
      <c r="F385" s="4">
        <v>53.207599999999999</v>
      </c>
      <c r="H385" s="4">
        <v>51.9</v>
      </c>
      <c r="I385">
        <v>12359.33</v>
      </c>
    </row>
    <row r="386" spans="1:9" ht="17.25" thickBot="1">
      <c r="A386" s="3" t="s">
        <v>22</v>
      </c>
      <c r="B386" s="3">
        <v>2010</v>
      </c>
      <c r="C386" s="3">
        <v>238502</v>
      </c>
      <c r="D386" s="3">
        <v>37.299999999999997</v>
      </c>
      <c r="E386" s="3">
        <v>37.299999999999997</v>
      </c>
      <c r="F386" s="4">
        <v>40.905099999999997</v>
      </c>
      <c r="H386" s="4">
        <v>27.9</v>
      </c>
      <c r="I386">
        <v>14737.12</v>
      </c>
    </row>
    <row r="387" spans="1:9" ht="17.25" thickBot="1">
      <c r="A387" s="3" t="s">
        <v>23</v>
      </c>
      <c r="B387" s="3">
        <v>2010</v>
      </c>
      <c r="C387" s="3">
        <v>160661</v>
      </c>
      <c r="D387" s="3">
        <v>43.1</v>
      </c>
      <c r="E387" s="3">
        <v>43.1</v>
      </c>
      <c r="F387" s="4">
        <v>55.7072</v>
      </c>
      <c r="H387" s="4">
        <v>38.799999999999997</v>
      </c>
      <c r="I387">
        <v>9451.26</v>
      </c>
    </row>
    <row r="388" spans="1:9" ht="17.25" thickBot="1">
      <c r="A388" s="3" t="s">
        <v>39</v>
      </c>
      <c r="B388" s="3">
        <v>2010</v>
      </c>
      <c r="C388" s="3">
        <v>436372</v>
      </c>
      <c r="D388" s="3">
        <v>62.1</v>
      </c>
      <c r="E388" s="3">
        <v>62.1</v>
      </c>
      <c r="F388" s="4">
        <v>153.7818</v>
      </c>
      <c r="H388" s="4">
        <v>58.1</v>
      </c>
      <c r="I388">
        <v>39169.919999999998</v>
      </c>
    </row>
    <row r="389" spans="1:9" ht="17.25" thickBot="1">
      <c r="A389" s="3" t="s">
        <v>24</v>
      </c>
      <c r="B389" s="3">
        <v>2010</v>
      </c>
      <c r="C389" s="3">
        <v>358679</v>
      </c>
      <c r="D389" s="3">
        <v>62</v>
      </c>
      <c r="E389" s="3">
        <v>62</v>
      </c>
      <c r="F389" s="4">
        <v>133.87010000000001</v>
      </c>
      <c r="H389" s="4">
        <v>77.400000000000006</v>
      </c>
      <c r="I389">
        <v>23092.36</v>
      </c>
    </row>
    <row r="390" spans="1:9" ht="17.25" thickBot="1">
      <c r="A390" s="3" t="s">
        <v>25</v>
      </c>
      <c r="B390" s="3">
        <v>2010</v>
      </c>
      <c r="C390" s="3">
        <v>270755</v>
      </c>
      <c r="D390" s="3">
        <v>57.2</v>
      </c>
      <c r="E390" s="3">
        <v>57.2</v>
      </c>
      <c r="F390" s="4">
        <v>63.258200000000002</v>
      </c>
      <c r="H390" s="4">
        <v>33.9</v>
      </c>
      <c r="I390">
        <v>15967.61</v>
      </c>
    </row>
    <row r="391" spans="1:9" ht="17.25" thickBot="1">
      <c r="A391" s="3" t="s">
        <v>26</v>
      </c>
      <c r="B391" s="3">
        <v>2010</v>
      </c>
      <c r="C391" s="3">
        <v>268110</v>
      </c>
      <c r="D391" s="3">
        <v>79.8</v>
      </c>
      <c r="E391" s="3">
        <v>79.8</v>
      </c>
      <c r="F391" s="4">
        <v>80.131100000000004</v>
      </c>
      <c r="H391" s="4">
        <v>70.599999999999994</v>
      </c>
      <c r="I391">
        <v>16037.96</v>
      </c>
    </row>
    <row r="392" spans="1:9" ht="17.25" thickBot="1">
      <c r="A392" s="3" t="s">
        <v>40</v>
      </c>
      <c r="B392" s="3">
        <v>2010</v>
      </c>
      <c r="C392" s="3">
        <v>722978</v>
      </c>
      <c r="D392" s="3">
        <v>85.8</v>
      </c>
      <c r="E392" s="3">
        <v>85.8</v>
      </c>
      <c r="F392" s="4">
        <v>105.0508</v>
      </c>
      <c r="H392" s="4">
        <v>41.5</v>
      </c>
      <c r="I392">
        <v>46013.06</v>
      </c>
    </row>
    <row r="393" spans="1:9" ht="17.25" thickBot="1">
      <c r="A393" s="3" t="s">
        <v>41</v>
      </c>
      <c r="B393" s="3">
        <v>2010</v>
      </c>
      <c r="C393" s="3">
        <v>312630</v>
      </c>
      <c r="D393" s="3">
        <v>93.7</v>
      </c>
      <c r="E393" s="3">
        <v>93.7</v>
      </c>
      <c r="F393" s="4">
        <v>90.382599999999996</v>
      </c>
      <c r="H393" s="4">
        <v>58</v>
      </c>
      <c r="I393">
        <v>9569.85</v>
      </c>
    </row>
    <row r="394" spans="1:9" ht="17.25" thickBot="1">
      <c r="A394" s="3" t="s">
        <v>27</v>
      </c>
      <c r="B394" s="3">
        <v>2010</v>
      </c>
      <c r="C394" s="3">
        <v>36689</v>
      </c>
      <c r="D394" s="3">
        <v>9.1999999999999993</v>
      </c>
      <c r="E394" s="3">
        <v>9.1999999999999993</v>
      </c>
      <c r="F394" s="4">
        <v>2.8809999999999998</v>
      </c>
      <c r="H394" s="4">
        <v>1.5</v>
      </c>
      <c r="I394">
        <v>2064.5</v>
      </c>
    </row>
    <row r="395" spans="1:9" ht="17.25" thickBot="1">
      <c r="A395" s="3" t="s">
        <v>42</v>
      </c>
      <c r="B395" s="3">
        <v>2010</v>
      </c>
      <c r="C395" s="3">
        <v>128113</v>
      </c>
      <c r="D395" s="3">
        <v>23.5</v>
      </c>
      <c r="E395" s="3">
        <v>23.5</v>
      </c>
      <c r="F395" s="4">
        <v>71.940399999999997</v>
      </c>
      <c r="H395" s="4">
        <v>29.200000000000003</v>
      </c>
      <c r="I395">
        <v>7925.58</v>
      </c>
    </row>
    <row r="396" spans="1:9" ht="17.25" thickBot="1">
      <c r="A396" s="3" t="s">
        <v>28</v>
      </c>
      <c r="B396" s="3">
        <v>2010</v>
      </c>
      <c r="C396" s="3">
        <v>256095</v>
      </c>
      <c r="D396" s="3">
        <v>74.099999999999994</v>
      </c>
      <c r="E396" s="3">
        <v>74.099999999999994</v>
      </c>
      <c r="F396" s="4">
        <v>113.09520000000001</v>
      </c>
      <c r="H396" s="4">
        <v>48.2</v>
      </c>
      <c r="I396">
        <v>17185.48</v>
      </c>
    </row>
    <row r="397" spans="1:9" ht="17.25" thickBot="1">
      <c r="A397" s="3" t="s">
        <v>43</v>
      </c>
      <c r="B397" s="3">
        <v>2010</v>
      </c>
      <c r="C397" s="3">
        <v>60823</v>
      </c>
      <c r="D397" s="3">
        <v>20.8</v>
      </c>
      <c r="E397" s="3">
        <v>20.8</v>
      </c>
      <c r="F397" s="4">
        <v>114.883</v>
      </c>
      <c r="H397" s="4">
        <v>33.799999999999997</v>
      </c>
      <c r="I397">
        <v>4602.16</v>
      </c>
    </row>
    <row r="398" spans="1:9" ht="17.25" thickBot="1">
      <c r="A398" s="3" t="s">
        <v>44</v>
      </c>
      <c r="B398" s="3">
        <v>2010</v>
      </c>
      <c r="C398" s="3">
        <v>91992</v>
      </c>
      <c r="D398" s="3">
        <v>26.8</v>
      </c>
      <c r="E398" s="3">
        <v>26.8</v>
      </c>
      <c r="F398" s="4">
        <v>50.0702</v>
      </c>
      <c r="H398" s="4">
        <v>23</v>
      </c>
      <c r="I398">
        <v>7224.18</v>
      </c>
    </row>
    <row r="399" spans="1:9" ht="17.25" thickBot="1">
      <c r="A399" s="3" t="s">
        <v>45</v>
      </c>
      <c r="B399" s="3">
        <v>2010</v>
      </c>
      <c r="C399" s="3">
        <v>3825</v>
      </c>
      <c r="D399" s="3">
        <v>2.9</v>
      </c>
      <c r="E399" s="3">
        <v>2.9</v>
      </c>
      <c r="F399" s="4">
        <v>0.38569999999999999</v>
      </c>
      <c r="H399" s="4">
        <v>0.30000000000000004</v>
      </c>
      <c r="I399">
        <v>507.46</v>
      </c>
    </row>
    <row r="400" spans="1:9" ht="17.25" thickBot="1">
      <c r="A400" s="3" t="s">
        <v>46</v>
      </c>
      <c r="B400" s="3">
        <v>2010</v>
      </c>
      <c r="C400" s="3">
        <v>115673</v>
      </c>
      <c r="D400" s="3">
        <v>30.8</v>
      </c>
      <c r="E400" s="3">
        <v>30.8</v>
      </c>
      <c r="F400" s="4">
        <v>77.864900000000006</v>
      </c>
      <c r="H400" s="4">
        <v>34.799999999999997</v>
      </c>
      <c r="I400">
        <v>10123.48</v>
      </c>
    </row>
    <row r="401" spans="1:9" ht="17.25" thickBot="1">
      <c r="A401" s="3" t="s">
        <v>47</v>
      </c>
      <c r="B401" s="3">
        <v>2010</v>
      </c>
      <c r="C401" s="3">
        <v>51241</v>
      </c>
      <c r="D401" s="3">
        <v>16.8</v>
      </c>
      <c r="E401" s="3">
        <v>16.8</v>
      </c>
      <c r="F401" s="4">
        <v>55.1785</v>
      </c>
      <c r="H401" s="4">
        <v>25.6</v>
      </c>
      <c r="I401">
        <v>4120.75</v>
      </c>
    </row>
    <row r="402" spans="1:9" ht="17.25" thickBot="1">
      <c r="A402" s="3" t="s">
        <v>29</v>
      </c>
      <c r="B402" s="3">
        <v>2010</v>
      </c>
      <c r="C402" s="3">
        <v>22609</v>
      </c>
      <c r="D402" s="3">
        <v>8.3000000000000007</v>
      </c>
      <c r="E402" s="3">
        <v>8.3000000000000007</v>
      </c>
      <c r="F402" s="4">
        <v>14.3431</v>
      </c>
      <c r="H402" s="4">
        <v>17.5</v>
      </c>
      <c r="I402">
        <v>1350.43</v>
      </c>
    </row>
    <row r="403" spans="1:9" ht="17.25" thickBot="1">
      <c r="A403" s="3" t="s">
        <v>48</v>
      </c>
      <c r="B403" s="3">
        <v>2010</v>
      </c>
      <c r="C403" s="3">
        <v>40653</v>
      </c>
      <c r="D403" s="3">
        <v>12.2</v>
      </c>
      <c r="E403" s="3">
        <v>12.2</v>
      </c>
      <c r="F403" s="4">
        <v>31.075199999999999</v>
      </c>
      <c r="H403" s="4">
        <v>23.299999999999997</v>
      </c>
      <c r="I403">
        <v>1689.65</v>
      </c>
    </row>
    <row r="404" spans="1:9" ht="17.25" thickBot="1">
      <c r="A404" s="3" t="s">
        <v>49</v>
      </c>
      <c r="B404" s="3">
        <v>2010</v>
      </c>
      <c r="C404" s="3">
        <v>83690</v>
      </c>
      <c r="D404" s="3">
        <v>29.6</v>
      </c>
      <c r="E404" s="3">
        <v>29.6</v>
      </c>
      <c r="F404" s="4">
        <v>58.848700000000001</v>
      </c>
      <c r="H404" s="4">
        <v>52.9</v>
      </c>
      <c r="I404">
        <v>5437.47</v>
      </c>
    </row>
    <row r="405" spans="1:9" ht="17.25" thickBot="1">
      <c r="A405" s="3" t="s">
        <v>14</v>
      </c>
      <c r="B405" s="3">
        <v>2011</v>
      </c>
      <c r="C405" s="3">
        <v>145468.95000000001</v>
      </c>
      <c r="D405" s="3">
        <v>19.32</v>
      </c>
      <c r="E405" s="3">
        <v>19.32</v>
      </c>
      <c r="F405" s="4">
        <v>9.7883329999999997</v>
      </c>
      <c r="G405" s="4">
        <v>18.832489000000002</v>
      </c>
      <c r="H405" s="4">
        <v>6.5848039999999992</v>
      </c>
      <c r="I405">
        <v>16251.93</v>
      </c>
    </row>
    <row r="406" spans="1:9" ht="17.25" thickBot="1">
      <c r="A406" s="3" t="s">
        <v>15</v>
      </c>
      <c r="B406" s="3">
        <v>2011</v>
      </c>
      <c r="C406" s="3">
        <v>67146.94</v>
      </c>
      <c r="D406" s="3">
        <v>23.58</v>
      </c>
      <c r="E406" s="3">
        <v>23.58</v>
      </c>
      <c r="F406" s="4">
        <v>23.09</v>
      </c>
      <c r="G406" s="4">
        <v>35.89</v>
      </c>
      <c r="H406" s="4">
        <v>7.5922529999999995</v>
      </c>
      <c r="I406">
        <v>11307.28</v>
      </c>
    </row>
    <row r="407" spans="1:9" ht="17.25" thickBot="1">
      <c r="A407" s="3" t="s">
        <v>16</v>
      </c>
      <c r="B407" s="3">
        <v>2011</v>
      </c>
      <c r="C407" s="3">
        <v>278551.26</v>
      </c>
      <c r="D407" s="3">
        <v>138.88</v>
      </c>
      <c r="E407" s="3">
        <v>138.88</v>
      </c>
      <c r="F407" s="4">
        <v>141.212873</v>
      </c>
      <c r="G407" s="4">
        <v>180.113833</v>
      </c>
      <c r="H407" s="4">
        <v>132.24771299999998</v>
      </c>
      <c r="I407">
        <v>24515.759999999998</v>
      </c>
    </row>
    <row r="408" spans="1:9" ht="17.25" thickBot="1">
      <c r="A408" s="3" t="s">
        <v>17</v>
      </c>
      <c r="B408" s="3">
        <v>2011</v>
      </c>
      <c r="C408" s="3">
        <v>116132.01</v>
      </c>
      <c r="D408" s="3">
        <v>48.96</v>
      </c>
      <c r="E408" s="3">
        <v>48.96</v>
      </c>
      <c r="F408" s="4">
        <v>139.90512900000002</v>
      </c>
      <c r="G408" s="4">
        <v>128.60192699999999</v>
      </c>
      <c r="H408" s="4">
        <v>112.98540800000001</v>
      </c>
      <c r="I408">
        <v>11237.55</v>
      </c>
    </row>
    <row r="409" spans="1:9" ht="17.25" thickBot="1">
      <c r="A409" s="3" t="s">
        <v>35</v>
      </c>
      <c r="B409" s="3">
        <v>2011</v>
      </c>
      <c r="C409" s="3">
        <v>100388.99</v>
      </c>
      <c r="D409" s="3">
        <v>91.9</v>
      </c>
      <c r="E409" s="3">
        <v>91.9</v>
      </c>
      <c r="F409" s="4">
        <v>140.94043300000001</v>
      </c>
      <c r="G409" s="4">
        <v>142.18965600000001</v>
      </c>
      <c r="H409" s="4">
        <v>73.987569999999991</v>
      </c>
      <c r="I409">
        <v>14359.88</v>
      </c>
    </row>
    <row r="410" spans="1:9" ht="17.25" thickBot="1">
      <c r="A410" s="3" t="s">
        <v>36</v>
      </c>
      <c r="B410" s="3">
        <v>2011</v>
      </c>
      <c r="C410" s="3">
        <v>232247.02</v>
      </c>
      <c r="D410" s="3">
        <v>134.34</v>
      </c>
      <c r="E410" s="3">
        <v>134.34</v>
      </c>
      <c r="F410" s="4">
        <v>112.61698200000001</v>
      </c>
      <c r="G410" s="4">
        <v>106.28169199999999</v>
      </c>
      <c r="H410" s="4">
        <v>69.315961000000001</v>
      </c>
      <c r="I410">
        <v>22226.7</v>
      </c>
    </row>
    <row r="411" spans="1:9" ht="17.25" thickBot="1">
      <c r="A411" s="3" t="s">
        <v>18</v>
      </c>
      <c r="B411" s="3">
        <v>2011</v>
      </c>
      <c r="C411" s="3">
        <v>116162.36</v>
      </c>
      <c r="D411" s="3">
        <v>82.47</v>
      </c>
      <c r="E411" s="3">
        <v>82.47</v>
      </c>
      <c r="F411" s="4">
        <v>41.319051999999999</v>
      </c>
      <c r="G411" s="4">
        <v>60.471600000000002</v>
      </c>
      <c r="H411" s="4">
        <v>43.218066</v>
      </c>
      <c r="I411">
        <v>10568.83</v>
      </c>
    </row>
    <row r="412" spans="1:9" ht="17.25" thickBot="1">
      <c r="A412" s="3" t="s">
        <v>37</v>
      </c>
      <c r="B412" s="3">
        <v>2011</v>
      </c>
      <c r="C412" s="3">
        <v>150661.01</v>
      </c>
      <c r="D412" s="3">
        <v>157.65</v>
      </c>
      <c r="E412" s="3">
        <v>157.65</v>
      </c>
      <c r="F412" s="4">
        <v>52.189619</v>
      </c>
      <c r="G412" s="4">
        <v>78.375304</v>
      </c>
      <c r="H412" s="4">
        <v>65.586930000000009</v>
      </c>
      <c r="I412">
        <v>12582</v>
      </c>
    </row>
    <row r="413" spans="1:9" ht="17.25" thickBot="1">
      <c r="A413" s="3" t="s">
        <v>19</v>
      </c>
      <c r="B413" s="3">
        <v>2011</v>
      </c>
      <c r="C413" s="3">
        <v>214155.09</v>
      </c>
      <c r="D413" s="3">
        <v>24.9</v>
      </c>
      <c r="E413" s="3">
        <v>24.9</v>
      </c>
      <c r="F413" s="4">
        <v>24.010149999999999</v>
      </c>
      <c r="G413" s="4">
        <v>43.540009999999995</v>
      </c>
      <c r="H413" s="4">
        <v>8.9828399999999995</v>
      </c>
      <c r="I413">
        <v>19195.689999999999</v>
      </c>
    </row>
    <row r="414" spans="1:9" ht="17.25" thickBot="1">
      <c r="A414" s="3" t="s">
        <v>38</v>
      </c>
      <c r="B414" s="3">
        <v>2011</v>
      </c>
      <c r="C414" s="3">
        <v>592773.76</v>
      </c>
      <c r="D414" s="3">
        <v>124.62</v>
      </c>
      <c r="E414" s="3">
        <v>124.62</v>
      </c>
      <c r="F414" s="4">
        <v>105.379974</v>
      </c>
      <c r="G414" s="4">
        <v>153.57401000000002</v>
      </c>
      <c r="H414" s="4">
        <v>52.735447000000001</v>
      </c>
      <c r="I414">
        <v>49110.27</v>
      </c>
    </row>
    <row r="415" spans="1:9" ht="17.25" thickBot="1">
      <c r="A415" s="3" t="s">
        <v>20</v>
      </c>
      <c r="B415" s="3">
        <v>2011</v>
      </c>
      <c r="C415" s="3">
        <v>420133.89</v>
      </c>
      <c r="D415" s="3">
        <v>81.83</v>
      </c>
      <c r="E415" s="3">
        <v>81.83</v>
      </c>
      <c r="F415" s="4">
        <v>66.204827000000009</v>
      </c>
      <c r="G415" s="4">
        <v>85.905063999999996</v>
      </c>
      <c r="H415" s="4">
        <v>32.332003999999998</v>
      </c>
      <c r="I415">
        <v>32318.85</v>
      </c>
    </row>
    <row r="416" spans="1:9" ht="17.25" thickBot="1">
      <c r="A416" s="3" t="s">
        <v>21</v>
      </c>
      <c r="B416" s="3">
        <v>2011</v>
      </c>
      <c r="C416" s="3">
        <v>243265.24</v>
      </c>
      <c r="D416" s="3">
        <v>95.33</v>
      </c>
      <c r="E416" s="3">
        <v>95.33</v>
      </c>
      <c r="F416" s="4">
        <v>52.947384</v>
      </c>
      <c r="G416" s="4">
        <v>95.911356999999995</v>
      </c>
      <c r="H416" s="4">
        <v>45.222396999999994</v>
      </c>
      <c r="I416">
        <v>15300.65</v>
      </c>
    </row>
    <row r="417" spans="1:9" ht="17.25" thickBot="1">
      <c r="A417" s="3" t="s">
        <v>22</v>
      </c>
      <c r="B417" s="3">
        <v>2011</v>
      </c>
      <c r="C417" s="3">
        <v>316177.53000000003</v>
      </c>
      <c r="D417" s="3">
        <v>67.94</v>
      </c>
      <c r="E417" s="3">
        <v>67.94</v>
      </c>
      <c r="F417" s="4">
        <v>38.917459000000001</v>
      </c>
      <c r="G417" s="4">
        <v>49.450699999999998</v>
      </c>
      <c r="H417" s="4">
        <v>22.534067999999998</v>
      </c>
      <c r="I417">
        <v>17560.18</v>
      </c>
    </row>
    <row r="418" spans="1:9" ht="17.25" thickBot="1">
      <c r="A418" s="3" t="s">
        <v>23</v>
      </c>
      <c r="B418" s="3">
        <v>2011</v>
      </c>
      <c r="C418" s="3">
        <v>194431.55</v>
      </c>
      <c r="D418" s="3">
        <v>76.790000000000006</v>
      </c>
      <c r="E418" s="3">
        <v>76.790000000000006</v>
      </c>
      <c r="F418" s="4">
        <v>58.406127000000005</v>
      </c>
      <c r="G418" s="4">
        <v>61.234110000000001</v>
      </c>
      <c r="H418" s="4">
        <v>39.603784000000005</v>
      </c>
      <c r="I418">
        <v>11702.82</v>
      </c>
    </row>
    <row r="419" spans="1:9" ht="17.25" thickBot="1">
      <c r="A419" s="3" t="s">
        <v>39</v>
      </c>
      <c r="B419" s="3">
        <v>2011</v>
      </c>
      <c r="C419" s="3">
        <v>443330.98</v>
      </c>
      <c r="D419" s="3">
        <v>198.25</v>
      </c>
      <c r="E419" s="3">
        <v>198.25</v>
      </c>
      <c r="F419" s="4">
        <v>182.73972000000001</v>
      </c>
      <c r="G419" s="4">
        <v>179.025261</v>
      </c>
      <c r="H419" s="4">
        <v>78.384741000000005</v>
      </c>
      <c r="I419">
        <v>45361.85</v>
      </c>
    </row>
    <row r="420" spans="1:9" ht="17.25" thickBot="1">
      <c r="A420" s="3" t="s">
        <v>24</v>
      </c>
      <c r="B420" s="3">
        <v>2011</v>
      </c>
      <c r="C420" s="3">
        <v>378784.85</v>
      </c>
      <c r="D420" s="3">
        <v>143.66999999999999</v>
      </c>
      <c r="E420" s="3">
        <v>143.66999999999999</v>
      </c>
      <c r="F420" s="4">
        <v>137.050408</v>
      </c>
      <c r="G420" s="4">
        <v>166.53632899999999</v>
      </c>
      <c r="H420" s="4">
        <v>66.821565000000007</v>
      </c>
      <c r="I420">
        <v>26931.03</v>
      </c>
    </row>
    <row r="421" spans="1:9" ht="17.25" thickBot="1">
      <c r="A421" s="3" t="s">
        <v>25</v>
      </c>
      <c r="B421" s="3">
        <v>2011</v>
      </c>
      <c r="C421" s="3">
        <v>293063.53000000003</v>
      </c>
      <c r="D421" s="3">
        <v>110.47</v>
      </c>
      <c r="E421" s="3">
        <v>110.47</v>
      </c>
      <c r="F421" s="4">
        <v>66.564029000000005</v>
      </c>
      <c r="G421" s="4">
        <v>66.96499</v>
      </c>
      <c r="H421" s="4">
        <v>34.614979999999996</v>
      </c>
      <c r="I421">
        <v>19632.259999999998</v>
      </c>
    </row>
    <row r="422" spans="1:9" ht="17.25" thickBot="1">
      <c r="A422" s="3" t="s">
        <v>26</v>
      </c>
      <c r="B422" s="3">
        <v>2011</v>
      </c>
      <c r="C422" s="3">
        <v>278811.44</v>
      </c>
      <c r="D422" s="3">
        <v>130.52000000000001</v>
      </c>
      <c r="E422" s="3">
        <v>130.52000000000001</v>
      </c>
      <c r="F422" s="4">
        <v>68.55295799999999</v>
      </c>
      <c r="G422" s="4">
        <v>66.636831999999998</v>
      </c>
      <c r="H422" s="4">
        <v>38.443870000000004</v>
      </c>
      <c r="I422">
        <v>19669.560000000001</v>
      </c>
    </row>
    <row r="423" spans="1:9" ht="17.25" thickBot="1">
      <c r="A423" s="3" t="s">
        <v>40</v>
      </c>
      <c r="B423" s="3">
        <v>2011</v>
      </c>
      <c r="C423" s="3">
        <v>785586.5</v>
      </c>
      <c r="D423" s="3">
        <v>188.45</v>
      </c>
      <c r="E423" s="3">
        <v>188.45</v>
      </c>
      <c r="F423" s="4">
        <v>84.772759999999991</v>
      </c>
      <c r="G423" s="4">
        <v>138.822035</v>
      </c>
      <c r="H423" s="4">
        <v>32.425593999999997</v>
      </c>
      <c r="I423">
        <v>53210.28</v>
      </c>
    </row>
    <row r="424" spans="1:9" ht="17.25" thickBot="1">
      <c r="A424" s="3" t="s">
        <v>41</v>
      </c>
      <c r="B424" s="3">
        <v>2011</v>
      </c>
      <c r="C424" s="3">
        <v>222438.92</v>
      </c>
      <c r="D424" s="3">
        <v>79.33</v>
      </c>
      <c r="E424" s="3">
        <v>79.33</v>
      </c>
      <c r="F424" s="4">
        <v>52.102251000000003</v>
      </c>
      <c r="G424" s="4">
        <v>49.400765</v>
      </c>
      <c r="H424" s="4">
        <v>28.828584999999997</v>
      </c>
      <c r="I424">
        <v>11720.87</v>
      </c>
    </row>
    <row r="425" spans="1:9" ht="17.25" thickBot="1">
      <c r="A425" s="3" t="s">
        <v>27</v>
      </c>
      <c r="B425" s="3">
        <v>2011</v>
      </c>
      <c r="C425" s="3">
        <v>35725.15</v>
      </c>
      <c r="D425" s="3">
        <v>19.989999999999998</v>
      </c>
      <c r="E425" s="3">
        <v>19.989999999999998</v>
      </c>
      <c r="F425" s="4">
        <v>3.2572389999999998</v>
      </c>
      <c r="G425" s="4">
        <v>9.5385190000000009</v>
      </c>
      <c r="H425" s="4">
        <v>1.581753</v>
      </c>
      <c r="I425">
        <v>2522.66</v>
      </c>
    </row>
    <row r="426" spans="1:9" ht="17.25" thickBot="1">
      <c r="A426" s="3" t="s">
        <v>42</v>
      </c>
      <c r="B426" s="3">
        <v>2011</v>
      </c>
      <c r="C426" s="3">
        <v>131449.82999999999</v>
      </c>
      <c r="D426" s="3">
        <v>41.68</v>
      </c>
      <c r="E426" s="3">
        <v>41.68</v>
      </c>
      <c r="F426" s="4">
        <v>58.692906999999998</v>
      </c>
      <c r="G426" s="4">
        <v>40.262101000000001</v>
      </c>
      <c r="H426" s="4">
        <v>18.097176000000001</v>
      </c>
      <c r="I426">
        <v>10011.370000000001</v>
      </c>
    </row>
    <row r="427" spans="1:9" ht="17.25" thickBot="1">
      <c r="A427" s="3" t="s">
        <v>28</v>
      </c>
      <c r="B427" s="3">
        <v>2011</v>
      </c>
      <c r="C427" s="3">
        <v>279851.96000000002</v>
      </c>
      <c r="D427" s="3">
        <v>130.22999999999999</v>
      </c>
      <c r="E427" s="3">
        <v>130.22999999999999</v>
      </c>
      <c r="F427" s="4">
        <v>90.200630000000004</v>
      </c>
      <c r="G427" s="4">
        <v>67.485320000000002</v>
      </c>
      <c r="H427" s="4">
        <v>38.590290000000003</v>
      </c>
      <c r="I427">
        <v>21026.68</v>
      </c>
    </row>
    <row r="428" spans="1:9" ht="17.25" thickBot="1">
      <c r="A428" s="3" t="s">
        <v>43</v>
      </c>
      <c r="B428" s="3">
        <v>2011</v>
      </c>
      <c r="C428" s="3">
        <v>77927.199999999997</v>
      </c>
      <c r="D428" s="3">
        <v>34.22</v>
      </c>
      <c r="E428" s="3">
        <v>34.22</v>
      </c>
      <c r="F428" s="4">
        <v>110.4284</v>
      </c>
      <c r="G428" s="4">
        <v>55.318555000000003</v>
      </c>
      <c r="H428" s="4">
        <v>30.346681</v>
      </c>
      <c r="I428">
        <v>5701.84</v>
      </c>
    </row>
    <row r="429" spans="1:9" ht="17.25" thickBot="1">
      <c r="A429" s="3" t="s">
        <v>44</v>
      </c>
      <c r="B429" s="3">
        <v>2011</v>
      </c>
      <c r="C429" s="3">
        <v>147523.1</v>
      </c>
      <c r="D429" s="3">
        <v>55.47</v>
      </c>
      <c r="E429" s="3">
        <v>55.47</v>
      </c>
      <c r="F429" s="4">
        <v>69.122579000000002</v>
      </c>
      <c r="G429" s="4">
        <v>54.851776999999998</v>
      </c>
      <c r="H429" s="4">
        <v>38.224128</v>
      </c>
      <c r="I429">
        <v>8893.1200000000008</v>
      </c>
    </row>
    <row r="430" spans="1:9" ht="17.25" thickBot="1">
      <c r="A430" s="3" t="s">
        <v>45</v>
      </c>
      <c r="B430" s="3">
        <v>2011</v>
      </c>
      <c r="C430" s="3">
        <v>4634.58</v>
      </c>
      <c r="D430" s="3">
        <v>2.68</v>
      </c>
      <c r="E430" s="3">
        <v>2.68</v>
      </c>
      <c r="F430" s="4">
        <v>0.41757299999999997</v>
      </c>
      <c r="G430" s="4">
        <v>4.0622530000000001</v>
      </c>
      <c r="H430" s="4">
        <v>1.0035399999999999</v>
      </c>
      <c r="I430">
        <v>605.83000000000004</v>
      </c>
    </row>
    <row r="431" spans="1:9" ht="17.25" thickBot="1">
      <c r="A431" s="3" t="s">
        <v>46</v>
      </c>
      <c r="B431" s="3">
        <v>2011</v>
      </c>
      <c r="C431" s="3">
        <v>121814.67</v>
      </c>
      <c r="D431" s="3">
        <v>55.77</v>
      </c>
      <c r="E431" s="3">
        <v>55.77</v>
      </c>
      <c r="F431" s="4">
        <v>91.683868000000004</v>
      </c>
      <c r="G431" s="4">
        <v>83.174932999999996</v>
      </c>
      <c r="H431" s="4">
        <v>46.343028000000004</v>
      </c>
      <c r="I431">
        <v>12512.3</v>
      </c>
    </row>
    <row r="432" spans="1:9" ht="17.25" thickBot="1">
      <c r="A432" s="3" t="s">
        <v>47</v>
      </c>
      <c r="B432" s="3">
        <v>2011</v>
      </c>
      <c r="C432" s="3">
        <v>59231.69</v>
      </c>
      <c r="D432" s="3">
        <v>39.659999999999997</v>
      </c>
      <c r="E432" s="3">
        <v>39.659999999999997</v>
      </c>
      <c r="F432" s="4">
        <v>62.390218000000004</v>
      </c>
      <c r="G432" s="4">
        <v>48.085510999999997</v>
      </c>
      <c r="H432" s="4">
        <v>23.619078999999999</v>
      </c>
      <c r="I432">
        <v>5020.37</v>
      </c>
    </row>
    <row r="433" spans="1:9" ht="17.25" thickBot="1">
      <c r="A433" s="3" t="s">
        <v>29</v>
      </c>
      <c r="B433" s="3">
        <v>2011</v>
      </c>
      <c r="C433" s="3">
        <v>21291.52</v>
      </c>
      <c r="D433" s="3">
        <v>10.32</v>
      </c>
      <c r="E433" s="3">
        <v>10.32</v>
      </c>
      <c r="F433" s="4">
        <v>15.660210000000001</v>
      </c>
      <c r="G433" s="4">
        <v>12.411563000000001</v>
      </c>
      <c r="H433" s="4">
        <v>13.833585000000001</v>
      </c>
      <c r="I433">
        <v>1670.44</v>
      </c>
    </row>
    <row r="434" spans="1:9" ht="17.25" thickBot="1">
      <c r="A434" s="3" t="s">
        <v>48</v>
      </c>
      <c r="B434" s="3">
        <v>2011</v>
      </c>
      <c r="C434" s="3">
        <v>39432.370000000003</v>
      </c>
      <c r="D434" s="3">
        <v>23.37</v>
      </c>
      <c r="E434" s="3">
        <v>23.37</v>
      </c>
      <c r="F434" s="4">
        <v>41.038548999999996</v>
      </c>
      <c r="G434" s="4">
        <v>45.817019000000002</v>
      </c>
      <c r="H434" s="4">
        <v>21.546507000000002</v>
      </c>
      <c r="I434">
        <v>2102.21</v>
      </c>
    </row>
    <row r="435" spans="1:9" ht="17.25" thickBot="1">
      <c r="A435" s="3" t="s">
        <v>49</v>
      </c>
      <c r="B435" s="3">
        <v>2011</v>
      </c>
      <c r="C435" s="3">
        <v>83328.539999999994</v>
      </c>
      <c r="D435" s="3">
        <v>67.290000000000006</v>
      </c>
      <c r="E435" s="3">
        <v>67.290000000000006</v>
      </c>
      <c r="F435" s="4">
        <v>76.305529000000007</v>
      </c>
      <c r="G435" s="4">
        <v>75.508975000000007</v>
      </c>
      <c r="H435" s="4">
        <v>53.191188000000004</v>
      </c>
      <c r="I435">
        <v>6610.05</v>
      </c>
    </row>
    <row r="436" spans="1:9" ht="17.25" thickBot="1">
      <c r="A436" s="3" t="s">
        <v>14</v>
      </c>
      <c r="B436" s="3">
        <v>2012</v>
      </c>
      <c r="C436" s="3">
        <v>140273.72</v>
      </c>
      <c r="D436" s="3">
        <v>18.649999999999999</v>
      </c>
      <c r="E436" s="3">
        <v>18.649999999999999</v>
      </c>
      <c r="F436" s="4">
        <v>9.3849389999999993</v>
      </c>
      <c r="G436" s="4">
        <v>17.749341000000001</v>
      </c>
      <c r="H436" s="4">
        <v>6.6824779999999997</v>
      </c>
      <c r="I436">
        <v>17879.400000000001</v>
      </c>
    </row>
    <row r="437" spans="1:9" ht="17.25" thickBot="1">
      <c r="A437" s="3" t="s">
        <v>15</v>
      </c>
      <c r="B437" s="3">
        <v>2012</v>
      </c>
      <c r="C437" s="3">
        <v>82813.16</v>
      </c>
      <c r="D437" s="3">
        <v>22.94</v>
      </c>
      <c r="E437" s="3">
        <v>22.94</v>
      </c>
      <c r="F437" s="4">
        <v>22.45214</v>
      </c>
      <c r="G437" s="4">
        <v>33.422259000000004</v>
      </c>
      <c r="H437" s="4">
        <v>8.4063999999999997</v>
      </c>
      <c r="I437">
        <v>12893.88</v>
      </c>
    </row>
    <row r="438" spans="1:9" ht="17.25" thickBot="1">
      <c r="A438" s="3" t="s">
        <v>16</v>
      </c>
      <c r="B438" s="3">
        <v>2012</v>
      </c>
      <c r="C438" s="3">
        <v>305773.5</v>
      </c>
      <c r="D438" s="3">
        <v>134.91</v>
      </c>
      <c r="E438" s="3">
        <v>134.91</v>
      </c>
      <c r="F438" s="4">
        <v>134.120115</v>
      </c>
      <c r="G438" s="4">
        <v>176.11095800000001</v>
      </c>
      <c r="H438" s="4">
        <v>123.58772399999999</v>
      </c>
      <c r="I438">
        <v>26575.01</v>
      </c>
    </row>
    <row r="439" spans="1:9" ht="17.25" thickBot="1">
      <c r="A439" s="3" t="s">
        <v>17</v>
      </c>
      <c r="B439" s="3">
        <v>2012</v>
      </c>
      <c r="C439" s="3">
        <v>134298.48000000001</v>
      </c>
      <c r="D439" s="3">
        <v>47.68</v>
      </c>
      <c r="E439" s="3">
        <v>47.68</v>
      </c>
      <c r="F439" s="4">
        <v>130.1755</v>
      </c>
      <c r="G439" s="4">
        <v>124.39699099999999</v>
      </c>
      <c r="H439" s="4">
        <v>107.08633600000002</v>
      </c>
      <c r="I439">
        <v>12112.83</v>
      </c>
    </row>
    <row r="440" spans="1:9" ht="17.25" thickBot="1">
      <c r="A440" s="3" t="s">
        <v>35</v>
      </c>
      <c r="B440" s="3">
        <v>2012</v>
      </c>
      <c r="C440" s="3">
        <v>102424.49</v>
      </c>
      <c r="D440" s="3">
        <v>88.39</v>
      </c>
      <c r="E440" s="3">
        <v>88.39</v>
      </c>
      <c r="F440" s="4">
        <v>138.49283300000002</v>
      </c>
      <c r="G440" s="4">
        <v>141.889736</v>
      </c>
      <c r="H440" s="4">
        <v>83.301009999999991</v>
      </c>
      <c r="I440">
        <v>15880.58</v>
      </c>
    </row>
    <row r="441" spans="1:9" ht="17.25" thickBot="1">
      <c r="A441" s="3" t="s">
        <v>36</v>
      </c>
      <c r="B441" s="3">
        <v>2012</v>
      </c>
      <c r="C441" s="3">
        <v>238768.79</v>
      </c>
      <c r="D441" s="3">
        <v>130.59</v>
      </c>
      <c r="E441" s="3">
        <v>130.59</v>
      </c>
      <c r="F441" s="4">
        <v>105.87123000000001</v>
      </c>
      <c r="G441" s="4">
        <v>103.632195</v>
      </c>
      <c r="H441" s="4">
        <v>72.625771</v>
      </c>
      <c r="I441">
        <v>24846.43</v>
      </c>
    </row>
    <row r="442" spans="1:9" ht="17.25" thickBot="1">
      <c r="A442" s="3" t="s">
        <v>18</v>
      </c>
      <c r="B442" s="3">
        <v>2012</v>
      </c>
      <c r="C442" s="3">
        <v>119509.2</v>
      </c>
      <c r="D442" s="3">
        <v>78.75</v>
      </c>
      <c r="E442" s="3">
        <v>78.75</v>
      </c>
      <c r="F442" s="4">
        <v>40.348224999999999</v>
      </c>
      <c r="G442" s="4">
        <v>57.585178000000006</v>
      </c>
      <c r="H442" s="4">
        <v>26.475579999999997</v>
      </c>
      <c r="I442">
        <v>11939.24</v>
      </c>
    </row>
    <row r="443" spans="1:9" ht="17.25" thickBot="1">
      <c r="A443" s="3" t="s">
        <v>37</v>
      </c>
      <c r="B443" s="3">
        <v>2012</v>
      </c>
      <c r="C443" s="3">
        <v>162589.07999999999</v>
      </c>
      <c r="D443" s="3">
        <v>149.88</v>
      </c>
      <c r="E443" s="3">
        <v>149.88</v>
      </c>
      <c r="F443" s="4">
        <v>51.429972999999997</v>
      </c>
      <c r="G443" s="4">
        <v>78.061137000000002</v>
      </c>
      <c r="H443" s="4">
        <v>69.927514000000002</v>
      </c>
      <c r="I443">
        <v>13691.58</v>
      </c>
    </row>
    <row r="444" spans="1:9" ht="17.25" thickBot="1">
      <c r="A444" s="3" t="s">
        <v>19</v>
      </c>
      <c r="B444" s="3">
        <v>2012</v>
      </c>
      <c r="C444" s="3">
        <v>219244.06</v>
      </c>
      <c r="D444" s="3">
        <v>24.26</v>
      </c>
      <c r="E444" s="3">
        <v>24.26</v>
      </c>
      <c r="F444" s="4">
        <v>22.821829000000001</v>
      </c>
      <c r="G444" s="4">
        <v>40.161785999999999</v>
      </c>
      <c r="H444" s="4">
        <v>8.7148419999999991</v>
      </c>
      <c r="I444">
        <v>20181.72</v>
      </c>
    </row>
    <row r="445" spans="1:9" ht="17.25" thickBot="1">
      <c r="A445" s="3" t="s">
        <v>38</v>
      </c>
      <c r="B445" s="3">
        <v>2012</v>
      </c>
      <c r="C445" s="3">
        <v>598210.94999999995</v>
      </c>
      <c r="D445" s="3">
        <v>119.7</v>
      </c>
      <c r="E445" s="3">
        <v>119.7</v>
      </c>
      <c r="F445" s="4">
        <v>99.196679000000003</v>
      </c>
      <c r="G445" s="4">
        <v>147.960869</v>
      </c>
      <c r="H445" s="4">
        <v>44.320770000000003</v>
      </c>
      <c r="I445">
        <v>54058.22</v>
      </c>
    </row>
    <row r="446" spans="1:9" ht="17.25" thickBot="1">
      <c r="A446" s="3" t="s">
        <v>20</v>
      </c>
      <c r="B446" s="3">
        <v>2012</v>
      </c>
      <c r="C446" s="3">
        <v>420960.52</v>
      </c>
      <c r="D446" s="3">
        <v>78.62</v>
      </c>
      <c r="E446" s="3">
        <v>78.62</v>
      </c>
      <c r="F446" s="4">
        <v>62.576642000000007</v>
      </c>
      <c r="G446" s="4">
        <v>80.884878999999998</v>
      </c>
      <c r="H446" s="4">
        <v>25.402981</v>
      </c>
      <c r="I446">
        <v>34665.33</v>
      </c>
    </row>
    <row r="447" spans="1:9" ht="17.25" thickBot="1">
      <c r="A447" s="3" t="s">
        <v>21</v>
      </c>
      <c r="B447" s="3">
        <v>2012</v>
      </c>
      <c r="C447" s="3">
        <v>254328.89</v>
      </c>
      <c r="D447" s="3">
        <v>92.43</v>
      </c>
      <c r="E447" s="3">
        <v>92.43</v>
      </c>
      <c r="F447" s="4">
        <v>51.958934999999997</v>
      </c>
      <c r="G447" s="4">
        <v>92.126788000000005</v>
      </c>
      <c r="H447" s="4">
        <v>46.205860999999999</v>
      </c>
      <c r="I447">
        <v>17212.05</v>
      </c>
    </row>
    <row r="448" spans="1:9" ht="17.25" thickBot="1">
      <c r="A448" s="3" t="s">
        <v>22</v>
      </c>
      <c r="B448" s="3">
        <v>2012</v>
      </c>
      <c r="C448" s="3">
        <v>256262.77</v>
      </c>
      <c r="D448" s="3">
        <v>66</v>
      </c>
      <c r="E448" s="3">
        <v>66</v>
      </c>
      <c r="F448" s="4">
        <v>37.125134000000003</v>
      </c>
      <c r="G448" s="4">
        <v>46.721097999999998</v>
      </c>
      <c r="H448" s="4">
        <v>25.263535000000001</v>
      </c>
      <c r="I448">
        <v>19701.78</v>
      </c>
    </row>
    <row r="449" spans="1:9" ht="17.25" thickBot="1">
      <c r="A449" s="3" t="s">
        <v>23</v>
      </c>
      <c r="B449" s="3">
        <v>2012</v>
      </c>
      <c r="C449" s="3">
        <v>201189.71</v>
      </c>
      <c r="D449" s="3">
        <v>74.83</v>
      </c>
      <c r="E449" s="3">
        <v>74.83</v>
      </c>
      <c r="F449" s="4">
        <v>56.768720999999999</v>
      </c>
      <c r="G449" s="4">
        <v>57.709516000000001</v>
      </c>
      <c r="H449" s="4">
        <v>35.737305999999997</v>
      </c>
      <c r="I449">
        <v>12948.88</v>
      </c>
    </row>
    <row r="450" spans="1:9" ht="17.25" thickBot="1">
      <c r="A450" s="3" t="s">
        <v>39</v>
      </c>
      <c r="B450" s="3">
        <v>2012</v>
      </c>
      <c r="C450" s="3">
        <v>479100.25</v>
      </c>
      <c r="D450" s="3">
        <v>192.12</v>
      </c>
      <c r="E450" s="3">
        <v>192.12</v>
      </c>
      <c r="F450" s="4">
        <v>174.88069899999999</v>
      </c>
      <c r="G450" s="4">
        <v>173.89733000000001</v>
      </c>
      <c r="H450" s="4">
        <v>69.526681000000011</v>
      </c>
      <c r="I450">
        <v>50013.24</v>
      </c>
    </row>
    <row r="451" spans="1:9" ht="17.25" thickBot="1">
      <c r="A451" s="3" t="s">
        <v>24</v>
      </c>
      <c r="B451" s="3">
        <v>2012</v>
      </c>
      <c r="C451" s="3">
        <v>403667.62</v>
      </c>
      <c r="D451" s="3">
        <v>139.36000000000001</v>
      </c>
      <c r="E451" s="3">
        <v>139.36000000000001</v>
      </c>
      <c r="F451" s="4">
        <v>127.59093300000001</v>
      </c>
      <c r="G451" s="4">
        <v>162.58976899999999</v>
      </c>
      <c r="H451" s="4">
        <v>59.982346999999997</v>
      </c>
      <c r="I451">
        <v>29599.31</v>
      </c>
    </row>
    <row r="452" spans="1:9" ht="17.25" thickBot="1">
      <c r="A452" s="3" t="s">
        <v>25</v>
      </c>
      <c r="B452" s="3">
        <v>2012</v>
      </c>
      <c r="C452" s="3">
        <v>290200.42</v>
      </c>
      <c r="D452" s="3">
        <v>108.66</v>
      </c>
      <c r="E452" s="3">
        <v>108.66</v>
      </c>
      <c r="F452" s="4">
        <v>62.236729000000004</v>
      </c>
      <c r="G452" s="4">
        <v>64.000788999999997</v>
      </c>
      <c r="H452" s="4">
        <v>34.965722999999997</v>
      </c>
      <c r="I452">
        <v>22250.45</v>
      </c>
    </row>
    <row r="453" spans="1:9" ht="17.25" thickBot="1">
      <c r="A453" s="3" t="s">
        <v>26</v>
      </c>
      <c r="B453" s="3">
        <v>2012</v>
      </c>
      <c r="C453" s="3">
        <v>304214.43</v>
      </c>
      <c r="D453" s="3">
        <v>126.34</v>
      </c>
      <c r="E453" s="3">
        <v>126.34</v>
      </c>
      <c r="F453" s="4">
        <v>64.495947000000001</v>
      </c>
      <c r="G453" s="4">
        <v>60.721380000000003</v>
      </c>
      <c r="H453" s="4">
        <v>34.072352000000002</v>
      </c>
      <c r="I453">
        <v>22154.23</v>
      </c>
    </row>
    <row r="454" spans="1:9" ht="17.25" thickBot="1">
      <c r="A454" s="3" t="s">
        <v>40</v>
      </c>
      <c r="B454" s="3">
        <v>2012</v>
      </c>
      <c r="C454" s="3">
        <v>838550.53</v>
      </c>
      <c r="D454" s="3">
        <v>180.29</v>
      </c>
      <c r="E454" s="3">
        <v>180.29</v>
      </c>
      <c r="F454" s="4">
        <v>79.922324000000003</v>
      </c>
      <c r="G454" s="4">
        <v>130.34287700000002</v>
      </c>
      <c r="H454" s="4">
        <v>32.825161999999999</v>
      </c>
      <c r="I454">
        <v>57067.92</v>
      </c>
    </row>
    <row r="455" spans="1:9" ht="17.25" thickBot="1">
      <c r="A455" s="3" t="s">
        <v>41</v>
      </c>
      <c r="B455" s="3">
        <v>2012</v>
      </c>
      <c r="C455" s="3">
        <v>245577.8</v>
      </c>
      <c r="D455" s="3">
        <v>78.03</v>
      </c>
      <c r="E455" s="3">
        <v>78.03</v>
      </c>
      <c r="F455" s="4">
        <v>50.412333000000004</v>
      </c>
      <c r="G455" s="4">
        <v>49.825564</v>
      </c>
      <c r="H455" s="4">
        <v>29.972301000000002</v>
      </c>
      <c r="I455">
        <v>13035.1</v>
      </c>
    </row>
    <row r="456" spans="1:9" ht="17.25" thickBot="1">
      <c r="A456" s="3" t="s">
        <v>27</v>
      </c>
      <c r="B456" s="3">
        <v>2012</v>
      </c>
      <c r="C456" s="3">
        <v>37103.42</v>
      </c>
      <c r="D456" s="3">
        <v>19.739999999999998</v>
      </c>
      <c r="E456" s="3">
        <v>19.739999999999998</v>
      </c>
      <c r="F456" s="4">
        <v>3.4136860000000002</v>
      </c>
      <c r="G456" s="4">
        <v>10.339233</v>
      </c>
      <c r="H456" s="4">
        <v>1.6605570000000001</v>
      </c>
      <c r="I456">
        <v>2855.54</v>
      </c>
    </row>
    <row r="457" spans="1:9" ht="17.25" thickBot="1">
      <c r="A457" s="3" t="s">
        <v>42</v>
      </c>
      <c r="B457" s="3">
        <v>2012</v>
      </c>
      <c r="C457" s="3">
        <v>132430.20000000001</v>
      </c>
      <c r="D457" s="3">
        <v>40.28</v>
      </c>
      <c r="E457" s="3">
        <v>40.28</v>
      </c>
      <c r="F457" s="4">
        <v>56.477663</v>
      </c>
      <c r="G457" s="4">
        <v>38.267053999999995</v>
      </c>
      <c r="H457" s="4">
        <v>18.226570000000002</v>
      </c>
      <c r="I457">
        <v>11409.6</v>
      </c>
    </row>
    <row r="458" spans="1:9" ht="17.25" thickBot="1">
      <c r="A458" s="3" t="s">
        <v>28</v>
      </c>
      <c r="B458" s="3">
        <v>2012</v>
      </c>
      <c r="C458" s="3">
        <v>283657.06</v>
      </c>
      <c r="D458" s="3">
        <v>126.87</v>
      </c>
      <c r="E458" s="3">
        <v>126.87</v>
      </c>
      <c r="F458" s="4">
        <v>86.444043999999991</v>
      </c>
      <c r="G458" s="4">
        <v>65.900469000000001</v>
      </c>
      <c r="H458" s="4">
        <v>29.583610999999998</v>
      </c>
      <c r="I458">
        <v>23872.799999999999</v>
      </c>
    </row>
    <row r="459" spans="1:9" ht="17.25" thickBot="1">
      <c r="A459" s="3" t="s">
        <v>43</v>
      </c>
      <c r="B459" s="3">
        <v>2012</v>
      </c>
      <c r="C459" s="3">
        <v>91455.12</v>
      </c>
      <c r="D459" s="3">
        <v>33.299999999999997</v>
      </c>
      <c r="E459" s="3">
        <v>33.299999999999997</v>
      </c>
      <c r="F459" s="4">
        <v>104.108662</v>
      </c>
      <c r="G459" s="4">
        <v>56.353869999999993</v>
      </c>
      <c r="H459" s="4">
        <v>29.449698999999999</v>
      </c>
      <c r="I459">
        <v>6852.2</v>
      </c>
    </row>
    <row r="460" spans="1:9" ht="17.25" thickBot="1">
      <c r="A460" s="3" t="s">
        <v>44</v>
      </c>
      <c r="B460" s="3">
        <v>2012</v>
      </c>
      <c r="C460" s="3">
        <v>154009.74</v>
      </c>
      <c r="D460" s="3">
        <v>54.86</v>
      </c>
      <c r="E460" s="3">
        <v>54.86</v>
      </c>
      <c r="F460" s="4">
        <v>67.221592000000001</v>
      </c>
      <c r="G460" s="4">
        <v>54.434630000000006</v>
      </c>
      <c r="H460" s="4">
        <v>39.064591</v>
      </c>
      <c r="I460">
        <v>10309.469999999999</v>
      </c>
    </row>
    <row r="461" spans="1:9" ht="17.25" thickBot="1">
      <c r="A461" s="3" t="s">
        <v>45</v>
      </c>
      <c r="B461" s="3">
        <v>2012</v>
      </c>
      <c r="C461" s="3">
        <v>4683.1400000000003</v>
      </c>
      <c r="D461" s="3">
        <v>2.58</v>
      </c>
      <c r="E461" s="3">
        <v>2.58</v>
      </c>
      <c r="F461" s="4">
        <v>0.418466</v>
      </c>
      <c r="G461" s="4">
        <v>4.43079</v>
      </c>
      <c r="H461" s="4">
        <v>0.65944999999999998</v>
      </c>
      <c r="I461">
        <v>701.03</v>
      </c>
    </row>
    <row r="462" spans="1:9" ht="17.25" thickBot="1">
      <c r="A462" s="3" t="s">
        <v>46</v>
      </c>
      <c r="B462" s="3">
        <v>2012</v>
      </c>
      <c r="C462" s="3">
        <v>128749.05</v>
      </c>
      <c r="D462" s="3">
        <v>53.62</v>
      </c>
      <c r="E462" s="3">
        <v>53.62</v>
      </c>
      <c r="F462" s="4">
        <v>84.375543999999991</v>
      </c>
      <c r="G462" s="4">
        <v>80.812882000000002</v>
      </c>
      <c r="H462" s="4">
        <v>46.205081</v>
      </c>
      <c r="I462">
        <v>14453.68</v>
      </c>
    </row>
    <row r="463" spans="1:9" ht="17.25" thickBot="1">
      <c r="A463" s="3" t="s">
        <v>47</v>
      </c>
      <c r="B463" s="3">
        <v>2012</v>
      </c>
      <c r="C463" s="3">
        <v>62813.02</v>
      </c>
      <c r="D463" s="3">
        <v>38.93</v>
      </c>
      <c r="E463" s="3">
        <v>38.93</v>
      </c>
      <c r="F463" s="4">
        <v>57.248940000000005</v>
      </c>
      <c r="G463" s="4">
        <v>47.338180000000001</v>
      </c>
      <c r="H463" s="4">
        <v>20.756702000000001</v>
      </c>
      <c r="I463">
        <v>5650.2</v>
      </c>
    </row>
    <row r="464" spans="1:9" ht="17.25" thickBot="1">
      <c r="A464" s="3" t="s">
        <v>29</v>
      </c>
      <c r="B464" s="3">
        <v>2012</v>
      </c>
      <c r="C464" s="3">
        <v>21994.46</v>
      </c>
      <c r="D464" s="3">
        <v>10.38</v>
      </c>
      <c r="E464" s="3">
        <v>10.38</v>
      </c>
      <c r="F464" s="4">
        <v>15.385332999999999</v>
      </c>
      <c r="G464" s="4">
        <v>12.605872999999999</v>
      </c>
      <c r="H464" s="4">
        <v>15.639296</v>
      </c>
      <c r="I464">
        <v>1893.54</v>
      </c>
    </row>
    <row r="465" spans="1:9" ht="17.25" thickBot="1">
      <c r="A465" s="3" t="s">
        <v>48</v>
      </c>
      <c r="B465" s="3">
        <v>2012</v>
      </c>
      <c r="C465" s="3">
        <v>38948.080000000002</v>
      </c>
      <c r="D465" s="3">
        <v>22.8</v>
      </c>
      <c r="E465" s="3">
        <v>22.8</v>
      </c>
      <c r="F465" s="4">
        <v>40.663325</v>
      </c>
      <c r="G465" s="4">
        <v>45.540494000000002</v>
      </c>
      <c r="H465" s="4">
        <v>19.833670999999999</v>
      </c>
      <c r="I465">
        <v>2341.29</v>
      </c>
    </row>
    <row r="466" spans="1:9" ht="17.25" thickBot="1">
      <c r="A466" s="3" t="s">
        <v>49</v>
      </c>
      <c r="B466" s="3">
        <v>2012</v>
      </c>
      <c r="C466" s="3">
        <v>93810.49</v>
      </c>
      <c r="D466" s="3">
        <v>67.92</v>
      </c>
      <c r="E466" s="3">
        <v>67.92</v>
      </c>
      <c r="F466" s="4">
        <v>79.612841000000003</v>
      </c>
      <c r="G466" s="4">
        <v>81.947730000000007</v>
      </c>
      <c r="H466" s="4">
        <v>69.612596999999994</v>
      </c>
      <c r="I466">
        <v>7505.31</v>
      </c>
    </row>
    <row r="467" spans="1:9" ht="17.25" thickBot="1">
      <c r="A467" s="3" t="s">
        <v>14</v>
      </c>
      <c r="B467" s="3">
        <v>2013</v>
      </c>
      <c r="C467" s="3">
        <v>144579.93</v>
      </c>
      <c r="D467" s="3">
        <v>17.850000000000001</v>
      </c>
      <c r="E467" s="3">
        <v>17.850000000000001</v>
      </c>
      <c r="F467" s="4">
        <v>8.7041620000000002</v>
      </c>
      <c r="G467" s="4">
        <v>16.632912000000001</v>
      </c>
      <c r="H467" s="4">
        <v>5.9285949999999996</v>
      </c>
      <c r="I467">
        <v>19800.810000000001</v>
      </c>
    </row>
    <row r="468" spans="1:9" ht="17.25" thickBot="1">
      <c r="A468" s="3" t="s">
        <v>15</v>
      </c>
      <c r="B468" s="3">
        <v>2013</v>
      </c>
      <c r="C468" s="3">
        <v>84210</v>
      </c>
      <c r="D468" s="3">
        <v>22.15</v>
      </c>
      <c r="E468" s="3">
        <v>22.15</v>
      </c>
      <c r="F468" s="4">
        <v>21.683206999999999</v>
      </c>
      <c r="G468" s="4">
        <v>31.171926000000003</v>
      </c>
      <c r="H468" s="4">
        <v>8.7456880000000012</v>
      </c>
      <c r="I468">
        <v>14442.01</v>
      </c>
    </row>
    <row r="469" spans="1:9" ht="17.25" thickBot="1">
      <c r="A469" s="3" t="s">
        <v>16</v>
      </c>
      <c r="B469" s="3">
        <v>2013</v>
      </c>
      <c r="C469" s="3">
        <v>310920.53999999998</v>
      </c>
      <c r="D469" s="3">
        <v>130.99</v>
      </c>
      <c r="E469" s="3">
        <v>130.99</v>
      </c>
      <c r="F469" s="4">
        <v>128.46974599999999</v>
      </c>
      <c r="G469" s="4">
        <v>165.24676299999999</v>
      </c>
      <c r="H469" s="4">
        <v>131.33126200000001</v>
      </c>
      <c r="I469">
        <v>28442.95</v>
      </c>
    </row>
    <row r="470" spans="1:9" ht="17.25" thickBot="1">
      <c r="A470" s="3" t="s">
        <v>17</v>
      </c>
      <c r="B470" s="3">
        <v>2013</v>
      </c>
      <c r="C470" s="3">
        <v>138030.43</v>
      </c>
      <c r="D470" s="3">
        <v>46.13</v>
      </c>
      <c r="E470" s="3">
        <v>46.13</v>
      </c>
      <c r="F470" s="4">
        <v>125.54269199999999</v>
      </c>
      <c r="G470" s="4">
        <v>115.780422</v>
      </c>
      <c r="H470" s="4">
        <v>102.671812</v>
      </c>
      <c r="I470">
        <v>12665.25</v>
      </c>
    </row>
    <row r="471" spans="1:9" ht="17.25" thickBot="1">
      <c r="A471" s="3" t="s">
        <v>35</v>
      </c>
      <c r="B471" s="3">
        <v>2013</v>
      </c>
      <c r="C471" s="3">
        <v>106920.47</v>
      </c>
      <c r="D471" s="3">
        <v>86.32</v>
      </c>
      <c r="E471" s="3">
        <v>86.32</v>
      </c>
      <c r="F471" s="4">
        <v>135.86917399999999</v>
      </c>
      <c r="G471" s="4">
        <v>137.75731000000002</v>
      </c>
      <c r="H471" s="4">
        <v>82.212672999999995</v>
      </c>
      <c r="I471">
        <v>16916.5</v>
      </c>
    </row>
    <row r="472" spans="1:9" ht="17.25" thickBot="1">
      <c r="A472" s="3" t="s">
        <v>36</v>
      </c>
      <c r="B472" s="3">
        <v>2013</v>
      </c>
      <c r="C472" s="3">
        <v>234508.18</v>
      </c>
      <c r="D472" s="3">
        <v>125.26</v>
      </c>
      <c r="E472" s="3">
        <v>125.26</v>
      </c>
      <c r="F472" s="4">
        <v>102.70440699999999</v>
      </c>
      <c r="G472" s="4">
        <v>95.538139999999999</v>
      </c>
      <c r="H472" s="4">
        <v>67.058564000000004</v>
      </c>
      <c r="I472">
        <v>27213.22</v>
      </c>
    </row>
    <row r="473" spans="1:9" ht="17.25" thickBot="1">
      <c r="A473" s="3" t="s">
        <v>18</v>
      </c>
      <c r="B473" s="3">
        <v>2013</v>
      </c>
      <c r="C473" s="3">
        <v>117702.53</v>
      </c>
      <c r="D473" s="3">
        <v>76.12</v>
      </c>
      <c r="E473" s="3">
        <v>76.12</v>
      </c>
      <c r="F473" s="4">
        <v>38.145265000000002</v>
      </c>
      <c r="G473" s="4">
        <v>56.051873999999998</v>
      </c>
      <c r="H473" s="4">
        <v>32.018746</v>
      </c>
      <c r="I473">
        <v>13046.4</v>
      </c>
    </row>
    <row r="474" spans="1:9" ht="17.25" thickBot="1">
      <c r="A474" s="3" t="s">
        <v>37</v>
      </c>
      <c r="B474" s="3">
        <v>2013</v>
      </c>
      <c r="C474" s="3">
        <v>153089.62</v>
      </c>
      <c r="D474" s="3">
        <v>144.72999999999999</v>
      </c>
      <c r="E474" s="3">
        <v>144.72999999999999</v>
      </c>
      <c r="F474" s="4">
        <v>48.909376000000002</v>
      </c>
      <c r="G474" s="4">
        <v>75.158831000000006</v>
      </c>
      <c r="H474" s="4">
        <v>72.245424</v>
      </c>
      <c r="I474">
        <v>14454.91</v>
      </c>
    </row>
    <row r="475" spans="1:9" ht="17.25" thickBot="1">
      <c r="A475" s="3" t="s">
        <v>19</v>
      </c>
      <c r="B475" s="3">
        <v>2013</v>
      </c>
      <c r="C475" s="3">
        <v>222962.91</v>
      </c>
      <c r="D475" s="3">
        <v>23.56</v>
      </c>
      <c r="E475" s="3">
        <v>23.56</v>
      </c>
      <c r="F475" s="4">
        <v>21.584814999999999</v>
      </c>
      <c r="G475" s="4">
        <v>38.035460999999998</v>
      </c>
      <c r="H475" s="4">
        <v>8.0924979999999991</v>
      </c>
      <c r="I475">
        <v>21818.15</v>
      </c>
    </row>
    <row r="476" spans="1:9" ht="17.25" thickBot="1">
      <c r="A476" s="3" t="s">
        <v>38</v>
      </c>
      <c r="B476" s="3">
        <v>2013</v>
      </c>
      <c r="C476" s="3">
        <v>594359.1</v>
      </c>
      <c r="D476" s="3">
        <v>114.89</v>
      </c>
      <c r="E476" s="3">
        <v>114.89</v>
      </c>
      <c r="F476" s="4">
        <v>94.167905000000005</v>
      </c>
      <c r="G476" s="4">
        <v>133.804044</v>
      </c>
      <c r="H476" s="4">
        <v>49.996060999999997</v>
      </c>
      <c r="I476">
        <v>59753.37</v>
      </c>
    </row>
    <row r="477" spans="1:9" ht="17.25" thickBot="1">
      <c r="A477" s="3" t="s">
        <v>20</v>
      </c>
      <c r="B477" s="3">
        <v>2013</v>
      </c>
      <c r="C477" s="3">
        <v>419120.3</v>
      </c>
      <c r="D477" s="3">
        <v>75.510000000000005</v>
      </c>
      <c r="E477" s="3">
        <v>75.510000000000005</v>
      </c>
      <c r="F477" s="4">
        <v>59.336379000000001</v>
      </c>
      <c r="G477" s="4">
        <v>75.297623000000002</v>
      </c>
      <c r="H477" s="4">
        <v>31.974592999999999</v>
      </c>
      <c r="I477">
        <v>37756.589999999997</v>
      </c>
    </row>
    <row r="478" spans="1:9" ht="17.25" thickBot="1">
      <c r="A478" s="3" t="s">
        <v>21</v>
      </c>
      <c r="B478" s="3">
        <v>2013</v>
      </c>
      <c r="C478" s="3">
        <v>266234.19</v>
      </c>
      <c r="D478" s="3">
        <v>90.27</v>
      </c>
      <c r="E478" s="3">
        <v>90.27</v>
      </c>
      <c r="F478" s="4">
        <v>50.134912999999997</v>
      </c>
      <c r="G478" s="4">
        <v>86.366861999999998</v>
      </c>
      <c r="H478" s="4">
        <v>41.861727000000002</v>
      </c>
      <c r="I478">
        <v>19229.34</v>
      </c>
    </row>
    <row r="479" spans="1:9" ht="17.25" thickBot="1">
      <c r="A479" s="3" t="s">
        <v>22</v>
      </c>
      <c r="B479" s="3">
        <v>2013</v>
      </c>
      <c r="C479" s="3">
        <v>259097.86</v>
      </c>
      <c r="D479" s="3">
        <v>63.9</v>
      </c>
      <c r="E479" s="3">
        <v>63.9</v>
      </c>
      <c r="F479" s="4">
        <v>36.100347999999997</v>
      </c>
      <c r="G479" s="4">
        <v>43.834409000000001</v>
      </c>
      <c r="H479" s="4">
        <v>25.936340999999999</v>
      </c>
      <c r="I479">
        <v>21868.49</v>
      </c>
    </row>
    <row r="480" spans="1:9" ht="17.25" thickBot="1">
      <c r="A480" s="3" t="s">
        <v>23</v>
      </c>
      <c r="B480" s="3">
        <v>2013</v>
      </c>
      <c r="C480" s="3">
        <v>207137.56</v>
      </c>
      <c r="D480" s="3">
        <v>73.45</v>
      </c>
      <c r="E480" s="3">
        <v>73.45</v>
      </c>
      <c r="F480" s="4">
        <v>55.770359999999997</v>
      </c>
      <c r="G480" s="4">
        <v>57.040806000000003</v>
      </c>
      <c r="H480" s="4">
        <v>35.627127000000002</v>
      </c>
      <c r="I480">
        <v>14410.19</v>
      </c>
    </row>
    <row r="481" spans="1:9" ht="17.25" thickBot="1">
      <c r="A481" s="3" t="s">
        <v>39</v>
      </c>
      <c r="B481" s="3">
        <v>2013</v>
      </c>
      <c r="C481" s="3">
        <v>494570.19</v>
      </c>
      <c r="D481" s="3">
        <v>184.57</v>
      </c>
      <c r="E481" s="3">
        <v>184.57</v>
      </c>
      <c r="F481" s="4">
        <v>164.49670900000001</v>
      </c>
      <c r="G481" s="4">
        <v>165.132758</v>
      </c>
      <c r="H481" s="4">
        <v>69.672561000000002</v>
      </c>
      <c r="I481">
        <v>55230.32</v>
      </c>
    </row>
    <row r="482" spans="1:9" ht="17.25" thickBot="1">
      <c r="A482" s="3" t="s">
        <v>24</v>
      </c>
      <c r="B482" s="3">
        <v>2013</v>
      </c>
      <c r="C482" s="3">
        <v>412581.82</v>
      </c>
      <c r="D482" s="3">
        <v>135.41999999999999</v>
      </c>
      <c r="E482" s="3">
        <v>135.41999999999999</v>
      </c>
      <c r="F482" s="4">
        <v>125.39838200000001</v>
      </c>
      <c r="G482" s="4">
        <v>156.56433999999999</v>
      </c>
      <c r="H482" s="4">
        <v>64.127313999999998</v>
      </c>
      <c r="I482">
        <v>32191.3</v>
      </c>
    </row>
    <row r="483" spans="1:9" ht="17.25" thickBot="1">
      <c r="A483" s="3" t="s">
        <v>25</v>
      </c>
      <c r="B483" s="3">
        <v>2013</v>
      </c>
      <c r="C483" s="3">
        <v>294053.96000000002</v>
      </c>
      <c r="D483" s="3">
        <v>105.82</v>
      </c>
      <c r="E483" s="3">
        <v>105.82</v>
      </c>
      <c r="F483" s="4">
        <v>59.935287000000002</v>
      </c>
      <c r="G483" s="4">
        <v>61.239226000000002</v>
      </c>
      <c r="H483" s="4">
        <v>35.952491999999999</v>
      </c>
      <c r="I483">
        <v>24791.83</v>
      </c>
    </row>
    <row r="484" spans="1:9" ht="17.25" thickBot="1">
      <c r="A484" s="3" t="s">
        <v>26</v>
      </c>
      <c r="B484" s="3">
        <v>2013</v>
      </c>
      <c r="C484" s="3">
        <v>307227</v>
      </c>
      <c r="D484" s="3">
        <v>124.9</v>
      </c>
      <c r="E484" s="3">
        <v>124.9</v>
      </c>
      <c r="F484" s="4">
        <v>64.132103999999998</v>
      </c>
      <c r="G484" s="4">
        <v>58.816068000000008</v>
      </c>
      <c r="H484" s="4">
        <v>35.867129999999996</v>
      </c>
      <c r="I484">
        <v>24621.67</v>
      </c>
    </row>
    <row r="485" spans="1:9" ht="17.25" thickBot="1">
      <c r="A485" s="3" t="s">
        <v>40</v>
      </c>
      <c r="B485" s="3">
        <v>2013</v>
      </c>
      <c r="C485" s="3">
        <v>862471.08</v>
      </c>
      <c r="D485" s="3">
        <v>173.39</v>
      </c>
      <c r="E485" s="3">
        <v>173.39</v>
      </c>
      <c r="F485" s="4">
        <v>76.189606000000012</v>
      </c>
      <c r="G485" s="4">
        <v>120.42393799999999</v>
      </c>
      <c r="H485" s="4">
        <v>35.396754000000001</v>
      </c>
      <c r="I485">
        <v>62474.79</v>
      </c>
    </row>
    <row r="486" spans="1:9" ht="17.25" thickBot="1">
      <c r="A486" s="3" t="s">
        <v>41</v>
      </c>
      <c r="B486" s="3">
        <v>2013</v>
      </c>
      <c r="C486" s="3">
        <v>225302.67</v>
      </c>
      <c r="D486" s="3">
        <v>75.94</v>
      </c>
      <c r="E486" s="3">
        <v>75.94</v>
      </c>
      <c r="F486" s="4">
        <v>47.198679999999996</v>
      </c>
      <c r="G486" s="4">
        <v>50.430690999999996</v>
      </c>
      <c r="H486" s="4">
        <v>28.947382000000001</v>
      </c>
      <c r="I486">
        <v>14449.9</v>
      </c>
    </row>
    <row r="487" spans="1:9" ht="17.25" thickBot="1">
      <c r="A487" s="3" t="s">
        <v>27</v>
      </c>
      <c r="B487" s="3">
        <v>2013</v>
      </c>
      <c r="C487" s="3">
        <v>36156.050000000003</v>
      </c>
      <c r="D487" s="3">
        <v>19.440000000000001</v>
      </c>
      <c r="E487" s="3">
        <v>19.440000000000001</v>
      </c>
      <c r="F487" s="4">
        <v>3.2414149999999999</v>
      </c>
      <c r="G487" s="4">
        <v>10.024858999999999</v>
      </c>
      <c r="H487" s="4">
        <v>1.8003180000000001</v>
      </c>
      <c r="I487">
        <v>3177.56</v>
      </c>
    </row>
    <row r="488" spans="1:9" ht="17.25" thickBot="1">
      <c r="A488" s="3" t="s">
        <v>42</v>
      </c>
      <c r="B488" s="3">
        <v>2013</v>
      </c>
      <c r="C488" s="3">
        <v>142535.47</v>
      </c>
      <c r="D488" s="3">
        <v>39.18</v>
      </c>
      <c r="E488" s="3">
        <v>39.18</v>
      </c>
      <c r="F488" s="4">
        <v>54.768606000000005</v>
      </c>
      <c r="G488" s="4">
        <v>36.204250999999999</v>
      </c>
      <c r="H488" s="4">
        <v>19.120448</v>
      </c>
      <c r="I488">
        <v>12783.26</v>
      </c>
    </row>
    <row r="489" spans="1:9" ht="17.25" thickBot="1">
      <c r="A489" s="3" t="s">
        <v>28</v>
      </c>
      <c r="B489" s="3">
        <v>2013</v>
      </c>
      <c r="C489" s="3">
        <v>307647.83</v>
      </c>
      <c r="D489" s="3">
        <v>123.2</v>
      </c>
      <c r="E489" s="3">
        <v>123.2</v>
      </c>
      <c r="F489" s="4">
        <v>81.670601000000005</v>
      </c>
      <c r="G489" s="4">
        <v>62.431394999999995</v>
      </c>
      <c r="H489" s="4">
        <v>29.600484999999999</v>
      </c>
      <c r="I489">
        <v>26392.07</v>
      </c>
    </row>
    <row r="490" spans="1:9" ht="17.25" thickBot="1">
      <c r="A490" s="3" t="s">
        <v>43</v>
      </c>
      <c r="B490" s="3">
        <v>2013</v>
      </c>
      <c r="C490" s="3">
        <v>93084.53</v>
      </c>
      <c r="D490" s="3">
        <v>32.82</v>
      </c>
      <c r="E490" s="3">
        <v>32.82</v>
      </c>
      <c r="F490" s="4">
        <v>98.642312000000004</v>
      </c>
      <c r="G490" s="4">
        <v>55.729248999999996</v>
      </c>
      <c r="H490" s="4">
        <v>30.130155999999999</v>
      </c>
      <c r="I490">
        <v>8086.86</v>
      </c>
    </row>
    <row r="491" spans="1:9" ht="17.25" thickBot="1">
      <c r="A491" s="3" t="s">
        <v>44</v>
      </c>
      <c r="B491" s="3">
        <v>2013</v>
      </c>
      <c r="C491" s="3">
        <v>156583.28</v>
      </c>
      <c r="D491" s="3">
        <v>54.72</v>
      </c>
      <c r="E491" s="3">
        <v>54.72</v>
      </c>
      <c r="F491" s="4">
        <v>66.309123999999997</v>
      </c>
      <c r="G491" s="4">
        <v>52.367246999999999</v>
      </c>
      <c r="H491" s="4">
        <v>38.689515999999998</v>
      </c>
      <c r="I491">
        <v>11832.31</v>
      </c>
    </row>
    <row r="492" spans="1:9" ht="17.25" thickBot="1">
      <c r="A492" s="3" t="s">
        <v>45</v>
      </c>
      <c r="B492" s="3">
        <v>2013</v>
      </c>
      <c r="C492" s="3">
        <v>5004.68</v>
      </c>
      <c r="D492" s="3">
        <v>2.58</v>
      </c>
      <c r="E492" s="3">
        <v>2.58</v>
      </c>
      <c r="F492" s="4">
        <v>0.41916599999999998</v>
      </c>
      <c r="G492" s="4">
        <v>4.43276</v>
      </c>
      <c r="H492" s="4">
        <v>0.67507499999999998</v>
      </c>
      <c r="I492">
        <v>815.67</v>
      </c>
    </row>
    <row r="493" spans="1:9" ht="17.25" thickBot="1">
      <c r="A493" s="3" t="s">
        <v>46</v>
      </c>
      <c r="B493" s="3">
        <v>2013</v>
      </c>
      <c r="C493" s="3">
        <v>132169.32999999999</v>
      </c>
      <c r="D493" s="3">
        <v>51.93</v>
      </c>
      <c r="E493" s="3">
        <v>51.93</v>
      </c>
      <c r="F493" s="4">
        <v>80.615231999999992</v>
      </c>
      <c r="G493" s="4">
        <v>75.889778000000007</v>
      </c>
      <c r="H493" s="4">
        <v>53.773856999999992</v>
      </c>
      <c r="I493">
        <v>16205.45</v>
      </c>
    </row>
    <row r="494" spans="1:9" ht="17.25" thickBot="1">
      <c r="A494" s="3" t="s">
        <v>47</v>
      </c>
      <c r="B494" s="3">
        <v>2013</v>
      </c>
      <c r="C494" s="3">
        <v>64969.46</v>
      </c>
      <c r="D494" s="3">
        <v>37.909999999999997</v>
      </c>
      <c r="E494" s="3">
        <v>37.909999999999997</v>
      </c>
      <c r="F494" s="4">
        <v>56.198081999999992</v>
      </c>
      <c r="G494" s="4">
        <v>44.292565000000003</v>
      </c>
      <c r="H494" s="4">
        <v>22.657371999999999</v>
      </c>
      <c r="I494">
        <v>6330.69</v>
      </c>
    </row>
    <row r="495" spans="1:9" ht="17.25" thickBot="1">
      <c r="A495" s="3" t="s">
        <v>29</v>
      </c>
      <c r="B495" s="3">
        <v>2013</v>
      </c>
      <c r="C495" s="3">
        <v>21953.03</v>
      </c>
      <c r="D495" s="3">
        <v>10.34</v>
      </c>
      <c r="E495" s="3">
        <v>10.34</v>
      </c>
      <c r="F495" s="4">
        <v>15.6694</v>
      </c>
      <c r="G495" s="4">
        <v>13.225610000000001</v>
      </c>
      <c r="H495" s="4">
        <v>17.376204000000001</v>
      </c>
      <c r="I495">
        <v>2122.06</v>
      </c>
    </row>
    <row r="496" spans="1:9" ht="17.25" thickBot="1">
      <c r="A496" s="3" t="s">
        <v>48</v>
      </c>
      <c r="B496" s="3">
        <v>2013</v>
      </c>
      <c r="C496" s="3">
        <v>38528.43</v>
      </c>
      <c r="D496" s="3">
        <v>22.19</v>
      </c>
      <c r="E496" s="3">
        <v>22.19</v>
      </c>
      <c r="F496" s="4">
        <v>38.971229999999998</v>
      </c>
      <c r="G496" s="4">
        <v>43.743966999999998</v>
      </c>
      <c r="H496" s="4">
        <v>23.061965000000001</v>
      </c>
      <c r="I496">
        <v>2577.5700000000002</v>
      </c>
    </row>
    <row r="497" spans="1:9" ht="17.25" thickBot="1">
      <c r="A497" s="3" t="s">
        <v>49</v>
      </c>
      <c r="B497" s="3">
        <v>2013</v>
      </c>
      <c r="C497" s="3">
        <v>100720.29</v>
      </c>
      <c r="D497" s="3">
        <v>67.239999999999995</v>
      </c>
      <c r="E497" s="3">
        <v>67.239999999999995</v>
      </c>
      <c r="F497" s="4">
        <v>82.943107999999995</v>
      </c>
      <c r="G497" s="4">
        <v>88.692656999999997</v>
      </c>
      <c r="H497" s="4">
        <v>75.590936999999997</v>
      </c>
      <c r="I497">
        <v>8443.84</v>
      </c>
    </row>
    <row r="498" spans="1:9" ht="17.25" thickBot="1">
      <c r="A498" s="3" t="s">
        <v>14</v>
      </c>
      <c r="B498" s="3">
        <v>2014</v>
      </c>
      <c r="C498" s="3">
        <v>150713.57</v>
      </c>
      <c r="D498" s="3">
        <v>16.88</v>
      </c>
      <c r="E498" s="3">
        <v>16.88</v>
      </c>
      <c r="F498" s="4">
        <v>7.8906029999999996</v>
      </c>
      <c r="G498" s="4">
        <v>15.095514000000001</v>
      </c>
      <c r="H498" s="4">
        <v>5.7372449999999997</v>
      </c>
      <c r="I498">
        <v>21330.83</v>
      </c>
    </row>
    <row r="499" spans="1:9" ht="17.25" thickBot="1">
      <c r="A499" s="3" t="s">
        <v>15</v>
      </c>
      <c r="B499" s="3">
        <v>2014</v>
      </c>
      <c r="C499" s="3">
        <v>89361.44</v>
      </c>
      <c r="D499" s="3">
        <v>21.43</v>
      </c>
      <c r="E499" s="3">
        <v>21.43</v>
      </c>
      <c r="F499" s="4">
        <v>20.92</v>
      </c>
      <c r="G499" s="4">
        <v>28.23</v>
      </c>
      <c r="H499" s="4">
        <v>13.951147000000001</v>
      </c>
      <c r="I499">
        <v>15726.93</v>
      </c>
    </row>
    <row r="500" spans="1:9" ht="17.25" thickBot="1">
      <c r="A500" s="3" t="s">
        <v>16</v>
      </c>
      <c r="B500" s="3">
        <v>2014</v>
      </c>
      <c r="C500" s="3">
        <v>309823.96000000002</v>
      </c>
      <c r="D500" s="3">
        <v>126.85</v>
      </c>
      <c r="E500" s="3">
        <v>126.85</v>
      </c>
      <c r="F500" s="4">
        <v>118.990256</v>
      </c>
      <c r="G500" s="4">
        <v>151.246892</v>
      </c>
      <c r="H500" s="4">
        <v>179.76834199999999</v>
      </c>
      <c r="I500">
        <v>29421.15</v>
      </c>
    </row>
    <row r="501" spans="1:9" ht="17.25" thickBot="1">
      <c r="A501" s="3" t="s">
        <v>17</v>
      </c>
      <c r="B501" s="3">
        <v>2014</v>
      </c>
      <c r="C501" s="3">
        <v>145033.49</v>
      </c>
      <c r="D501" s="3">
        <v>44.13</v>
      </c>
      <c r="E501" s="3">
        <v>44.13</v>
      </c>
      <c r="F501" s="4">
        <v>120.82252800000001</v>
      </c>
      <c r="G501" s="4">
        <v>106.98597700000001</v>
      </c>
      <c r="H501" s="4">
        <v>150.67780200000001</v>
      </c>
      <c r="I501">
        <v>12761.49</v>
      </c>
    </row>
    <row r="502" spans="1:9" ht="17.25" thickBot="1">
      <c r="A502" s="3" t="s">
        <v>35</v>
      </c>
      <c r="B502" s="3">
        <v>2014</v>
      </c>
      <c r="C502" s="3">
        <v>111916.93</v>
      </c>
      <c r="D502" s="3">
        <v>84.77</v>
      </c>
      <c r="E502" s="3">
        <v>84.77</v>
      </c>
      <c r="F502" s="4">
        <v>131.24363700000001</v>
      </c>
      <c r="G502" s="4">
        <v>125.828103</v>
      </c>
      <c r="H502" s="4">
        <v>102.151038</v>
      </c>
      <c r="I502">
        <v>17770.189999999999</v>
      </c>
    </row>
    <row r="503" spans="1:9" ht="17.25" thickBot="1">
      <c r="A503" s="3" t="s">
        <v>36</v>
      </c>
      <c r="B503" s="3">
        <v>2014</v>
      </c>
      <c r="C503" s="3">
        <v>262878.96000000002</v>
      </c>
      <c r="D503" s="3">
        <v>121.7</v>
      </c>
      <c r="E503" s="3">
        <v>121.7</v>
      </c>
      <c r="F503" s="4">
        <v>99.459739999999996</v>
      </c>
      <c r="G503" s="4">
        <v>90.196406999999994</v>
      </c>
      <c r="H503" s="4">
        <v>112.070144</v>
      </c>
      <c r="I503">
        <v>28626.58</v>
      </c>
    </row>
    <row r="504" spans="1:9" ht="17.25" thickBot="1">
      <c r="A504" s="3" t="s">
        <v>18</v>
      </c>
      <c r="B504" s="3">
        <v>2014</v>
      </c>
      <c r="C504" s="3">
        <v>122170.66</v>
      </c>
      <c r="D504" s="3">
        <v>74.3</v>
      </c>
      <c r="E504" s="3">
        <v>74.3</v>
      </c>
      <c r="F504" s="4">
        <v>37.2256</v>
      </c>
      <c r="G504" s="4">
        <v>54.924683999999999</v>
      </c>
      <c r="H504" s="4">
        <v>47.513298999999996</v>
      </c>
      <c r="I504">
        <v>13803.14</v>
      </c>
    </row>
    <row r="505" spans="1:9" ht="17.25" thickBot="1">
      <c r="A505" s="3" t="s">
        <v>37</v>
      </c>
      <c r="B505" s="3">
        <v>2014</v>
      </c>
      <c r="C505" s="3">
        <v>149643.71</v>
      </c>
      <c r="D505" s="3">
        <v>142.38999999999999</v>
      </c>
      <c r="E505" s="3">
        <v>142.38999999999999</v>
      </c>
      <c r="F505" s="4">
        <v>47.22484</v>
      </c>
      <c r="G505" s="4">
        <v>73.058486000000002</v>
      </c>
      <c r="H505" s="4">
        <v>79.354856999999996</v>
      </c>
      <c r="I505">
        <v>15039.38</v>
      </c>
    </row>
    <row r="506" spans="1:9" ht="17.25" thickBot="1">
      <c r="A506" s="3" t="s">
        <v>19</v>
      </c>
      <c r="B506" s="3">
        <v>2014</v>
      </c>
      <c r="C506" s="3">
        <v>221159.73</v>
      </c>
      <c r="D506" s="3">
        <v>22.44</v>
      </c>
      <c r="E506" s="3">
        <v>22.44</v>
      </c>
      <c r="F506" s="4">
        <v>18.814916</v>
      </c>
      <c r="G506" s="4">
        <v>33.279046999999998</v>
      </c>
      <c r="H506" s="4">
        <v>14.165010000000001</v>
      </c>
      <c r="I506">
        <v>23567.7</v>
      </c>
    </row>
    <row r="507" spans="1:9" ht="17.25" thickBot="1">
      <c r="A507" s="3" t="s">
        <v>38</v>
      </c>
      <c r="B507" s="3">
        <v>2014</v>
      </c>
      <c r="C507" s="3">
        <v>601157.86</v>
      </c>
      <c r="D507" s="3">
        <v>110</v>
      </c>
      <c r="E507" s="3">
        <v>110</v>
      </c>
      <c r="F507" s="4">
        <v>90.474062000000004</v>
      </c>
      <c r="G507" s="4">
        <v>123.25524899999999</v>
      </c>
      <c r="H507" s="4">
        <v>76.367834999999999</v>
      </c>
      <c r="I507">
        <v>65088.32</v>
      </c>
    </row>
    <row r="508" spans="1:9" ht="17.25" thickBot="1">
      <c r="A508" s="3" t="s">
        <v>20</v>
      </c>
      <c r="B508" s="3">
        <v>2014</v>
      </c>
      <c r="C508" s="3">
        <v>418261.9</v>
      </c>
      <c r="D508" s="3">
        <v>72.540000000000006</v>
      </c>
      <c r="E508" s="3">
        <v>72.540000000000006</v>
      </c>
      <c r="F508" s="4">
        <v>57.401217000000003</v>
      </c>
      <c r="G508" s="4">
        <v>68.785004999999998</v>
      </c>
      <c r="H508" s="4">
        <v>37.966645</v>
      </c>
      <c r="I508">
        <v>40173.03</v>
      </c>
    </row>
    <row r="509" spans="1:9" ht="17.25" thickBot="1">
      <c r="A509" s="3" t="s">
        <v>21</v>
      </c>
      <c r="B509" s="3">
        <v>2014</v>
      </c>
      <c r="C509" s="3">
        <v>272313.12</v>
      </c>
      <c r="D509" s="3">
        <v>88.56</v>
      </c>
      <c r="E509" s="3">
        <v>88.56</v>
      </c>
      <c r="F509" s="4">
        <v>49.296566999999996</v>
      </c>
      <c r="G509" s="4">
        <v>80.730479000000003</v>
      </c>
      <c r="H509" s="4">
        <v>65.278195999999994</v>
      </c>
      <c r="I509">
        <v>20848.75</v>
      </c>
    </row>
    <row r="510" spans="1:9" ht="17.25" thickBot="1">
      <c r="A510" s="3" t="s">
        <v>22</v>
      </c>
      <c r="B510" s="3">
        <v>2014</v>
      </c>
      <c r="C510" s="3">
        <v>260579.22</v>
      </c>
      <c r="D510" s="3">
        <v>62.98</v>
      </c>
      <c r="E510" s="3">
        <v>62.98</v>
      </c>
      <c r="F510" s="4">
        <v>35.59572</v>
      </c>
      <c r="G510" s="4">
        <v>41.166150000000002</v>
      </c>
      <c r="H510" s="4">
        <v>36.790263000000003</v>
      </c>
      <c r="I510">
        <v>24055.759999999998</v>
      </c>
    </row>
    <row r="511" spans="1:9" ht="17.25" thickBot="1">
      <c r="A511" s="3" t="s">
        <v>23</v>
      </c>
      <c r="B511" s="3">
        <v>2014</v>
      </c>
      <c r="C511" s="3">
        <v>208289.04</v>
      </c>
      <c r="D511" s="3">
        <v>72.010000000000005</v>
      </c>
      <c r="E511" s="3">
        <v>72.010000000000005</v>
      </c>
      <c r="F511" s="4">
        <v>53.441492000000004</v>
      </c>
      <c r="G511" s="4">
        <v>54.011493000000009</v>
      </c>
      <c r="H511" s="4">
        <v>46.233057000000002</v>
      </c>
      <c r="I511">
        <v>15714.63</v>
      </c>
    </row>
    <row r="512" spans="1:9" ht="17.25" thickBot="1">
      <c r="A512" s="3" t="s">
        <v>39</v>
      </c>
      <c r="B512" s="3">
        <v>2014</v>
      </c>
      <c r="C512" s="3">
        <v>514423.34</v>
      </c>
      <c r="D512" s="3">
        <v>178.04</v>
      </c>
      <c r="E512" s="3">
        <v>178.04</v>
      </c>
      <c r="F512" s="4">
        <v>159.023696</v>
      </c>
      <c r="G512" s="4">
        <v>159.33107200000001</v>
      </c>
      <c r="H512" s="4">
        <v>120.81024599999999</v>
      </c>
      <c r="I512">
        <v>59426.59</v>
      </c>
    </row>
    <row r="513" spans="1:9" ht="17.25" thickBot="1">
      <c r="A513" s="3" t="s">
        <v>24</v>
      </c>
      <c r="B513" s="3">
        <v>2014</v>
      </c>
      <c r="C513" s="3">
        <v>422832.29</v>
      </c>
      <c r="D513" s="3">
        <v>131.87</v>
      </c>
      <c r="E513" s="3">
        <v>131.87</v>
      </c>
      <c r="F513" s="4">
        <v>119.818207</v>
      </c>
      <c r="G513" s="4">
        <v>142.201346</v>
      </c>
      <c r="H513" s="4">
        <v>88.210258999999994</v>
      </c>
      <c r="I513">
        <v>34938.239999999998</v>
      </c>
    </row>
    <row r="514" spans="1:9" ht="17.25" thickBot="1">
      <c r="A514" s="3" t="s">
        <v>25</v>
      </c>
      <c r="B514" s="3">
        <v>2014</v>
      </c>
      <c r="C514" s="3">
        <v>301703.65000000002</v>
      </c>
      <c r="D514" s="3">
        <v>103.31</v>
      </c>
      <c r="E514" s="3">
        <v>103.31</v>
      </c>
      <c r="F514" s="4">
        <v>58.375923999999998</v>
      </c>
      <c r="G514" s="4">
        <v>58.022162000000002</v>
      </c>
      <c r="H514" s="4">
        <v>50.400607000000001</v>
      </c>
      <c r="I514">
        <v>27379.22</v>
      </c>
    </row>
    <row r="515" spans="1:9" ht="17.25" thickBot="1">
      <c r="A515" s="3" t="s">
        <v>26</v>
      </c>
      <c r="B515" s="3">
        <v>2014</v>
      </c>
      <c r="C515" s="3">
        <v>309960.48</v>
      </c>
      <c r="D515" s="3">
        <v>122.9</v>
      </c>
      <c r="E515" s="3">
        <v>122.9</v>
      </c>
      <c r="F515" s="4">
        <v>62.368859999999998</v>
      </c>
      <c r="G515" s="4">
        <v>55.277306000000003</v>
      </c>
      <c r="H515" s="4">
        <v>49.616587000000003</v>
      </c>
      <c r="I515">
        <v>27037.32</v>
      </c>
    </row>
    <row r="516" spans="1:9" ht="17.25" thickBot="1">
      <c r="A516" s="3" t="s">
        <v>40</v>
      </c>
      <c r="B516" s="3">
        <v>2014</v>
      </c>
      <c r="C516" s="3">
        <v>905082.06</v>
      </c>
      <c r="D516" s="3">
        <v>167.06</v>
      </c>
      <c r="E516" s="3">
        <v>167.06</v>
      </c>
      <c r="F516" s="4">
        <v>73.014657999999997</v>
      </c>
      <c r="G516" s="4">
        <v>112.211174</v>
      </c>
      <c r="H516" s="4">
        <v>44.954889000000001</v>
      </c>
      <c r="I516">
        <v>67809.850000000006</v>
      </c>
    </row>
    <row r="517" spans="1:9" ht="17.25" thickBot="1">
      <c r="A517" s="3" t="s">
        <v>41</v>
      </c>
      <c r="B517" s="3">
        <v>2014</v>
      </c>
      <c r="C517" s="3">
        <v>219304.06</v>
      </c>
      <c r="D517" s="3">
        <v>74.400000000000006</v>
      </c>
      <c r="E517" s="3">
        <v>74.400000000000006</v>
      </c>
      <c r="F517" s="4">
        <v>46.658873999999997</v>
      </c>
      <c r="G517" s="4">
        <v>44.239876000000002</v>
      </c>
      <c r="H517" s="4">
        <v>40.293461999999998</v>
      </c>
      <c r="I517">
        <v>15672.89</v>
      </c>
    </row>
    <row r="518" spans="1:9" ht="17.25" thickBot="1">
      <c r="A518" s="3" t="s">
        <v>27</v>
      </c>
      <c r="B518" s="3">
        <v>2014</v>
      </c>
      <c r="C518" s="3">
        <v>39351.07</v>
      </c>
      <c r="D518" s="3">
        <v>19.600000000000001</v>
      </c>
      <c r="E518" s="3">
        <v>19.600000000000001</v>
      </c>
      <c r="F518" s="4">
        <v>3.2563909999999998</v>
      </c>
      <c r="G518" s="4">
        <v>9.5001899999999999</v>
      </c>
      <c r="H518" s="4">
        <v>2.3171240000000002</v>
      </c>
      <c r="I518">
        <v>3500.72</v>
      </c>
    </row>
    <row r="519" spans="1:9" ht="17.25" thickBot="1">
      <c r="A519" s="3" t="s">
        <v>42</v>
      </c>
      <c r="B519" s="3">
        <v>2014</v>
      </c>
      <c r="C519" s="3">
        <v>145822.16</v>
      </c>
      <c r="D519" s="3">
        <v>38.64</v>
      </c>
      <c r="E519" s="3">
        <v>38.64</v>
      </c>
      <c r="F519" s="4">
        <v>52.694428000000002</v>
      </c>
      <c r="G519" s="4">
        <v>35.501796999999996</v>
      </c>
      <c r="H519" s="4">
        <v>22.613056</v>
      </c>
      <c r="I519">
        <v>14262.6</v>
      </c>
    </row>
    <row r="520" spans="1:9" ht="17.25" thickBot="1">
      <c r="A520" s="3" t="s">
        <v>28</v>
      </c>
      <c r="B520" s="3">
        <v>2014</v>
      </c>
      <c r="C520" s="3">
        <v>331276.53000000003</v>
      </c>
      <c r="D520" s="3">
        <v>121.63</v>
      </c>
      <c r="E520" s="3">
        <v>121.63</v>
      </c>
      <c r="F520" s="4">
        <v>79.640152999999998</v>
      </c>
      <c r="G520" s="4">
        <v>58.543861</v>
      </c>
      <c r="H520" s="4">
        <v>42.862991000000001</v>
      </c>
      <c r="I520">
        <v>28536.66</v>
      </c>
    </row>
    <row r="521" spans="1:9" ht="17.25" thickBot="1">
      <c r="A521" s="3" t="s">
        <v>43</v>
      </c>
      <c r="B521" s="3">
        <v>2014</v>
      </c>
      <c r="C521" s="3">
        <v>110912.12</v>
      </c>
      <c r="D521" s="3">
        <v>32.67</v>
      </c>
      <c r="E521" s="3">
        <v>32.67</v>
      </c>
      <c r="F521" s="4">
        <v>92.578710000000001</v>
      </c>
      <c r="G521" s="4">
        <v>49.10707</v>
      </c>
      <c r="H521" s="4">
        <v>37.785614000000002</v>
      </c>
      <c r="I521">
        <v>9266.39</v>
      </c>
    </row>
    <row r="522" spans="1:9" ht="17.25" thickBot="1">
      <c r="A522" s="3" t="s">
        <v>44</v>
      </c>
      <c r="B522" s="3">
        <v>2014</v>
      </c>
      <c r="C522" s="3">
        <v>157544.15</v>
      </c>
      <c r="D522" s="3">
        <v>53.38</v>
      </c>
      <c r="E522" s="3">
        <v>53.38</v>
      </c>
      <c r="F522" s="4">
        <v>63.668323000000001</v>
      </c>
      <c r="G522" s="4">
        <v>49.887993999999999</v>
      </c>
      <c r="H522" s="4">
        <v>36.681871000000001</v>
      </c>
      <c r="I522">
        <v>12814.59</v>
      </c>
    </row>
    <row r="523" spans="1:9" ht="17.25" thickBot="1">
      <c r="A523" s="3" t="s">
        <v>45</v>
      </c>
      <c r="B523" s="3">
        <v>2014</v>
      </c>
      <c r="C523" s="3">
        <v>5449.68</v>
      </c>
      <c r="D523" s="3">
        <v>2.79</v>
      </c>
      <c r="E523" s="3">
        <v>2.79</v>
      </c>
      <c r="F523" s="4">
        <v>0.424987</v>
      </c>
      <c r="G523" s="4">
        <v>4.834352</v>
      </c>
      <c r="H523" s="4">
        <v>1.3889879999999999</v>
      </c>
      <c r="I523">
        <v>920.83</v>
      </c>
    </row>
    <row r="524" spans="1:9" ht="17.25" thickBot="1">
      <c r="A524" s="3" t="s">
        <v>46</v>
      </c>
      <c r="B524" s="3">
        <v>2014</v>
      </c>
      <c r="C524" s="3">
        <v>145785.38</v>
      </c>
      <c r="D524" s="3">
        <v>50.49</v>
      </c>
      <c r="E524" s="3">
        <v>50.49</v>
      </c>
      <c r="F524" s="4">
        <v>78.095438000000001</v>
      </c>
      <c r="G524" s="4">
        <v>70.575598999999997</v>
      </c>
      <c r="H524" s="4">
        <v>70.913743999999994</v>
      </c>
      <c r="I524">
        <v>17689.939999999999</v>
      </c>
    </row>
    <row r="525" spans="1:9" ht="17.25" thickBot="1">
      <c r="A525" s="3" t="s">
        <v>47</v>
      </c>
      <c r="B525" s="3">
        <v>2014</v>
      </c>
      <c r="C525" s="3">
        <v>65973.23</v>
      </c>
      <c r="D525" s="3">
        <v>37.32</v>
      </c>
      <c r="E525" s="3">
        <v>37.32</v>
      </c>
      <c r="F525" s="4">
        <v>57.564871999999994</v>
      </c>
      <c r="G525" s="4">
        <v>41.839979999999997</v>
      </c>
      <c r="H525" s="4">
        <v>34.581084999999995</v>
      </c>
      <c r="I525">
        <v>6836.82</v>
      </c>
    </row>
    <row r="526" spans="1:9" ht="17.25" thickBot="1">
      <c r="A526" s="3" t="s">
        <v>29</v>
      </c>
      <c r="B526" s="3">
        <v>2014</v>
      </c>
      <c r="C526" s="3">
        <v>23001.19</v>
      </c>
      <c r="D526" s="3">
        <v>10.5</v>
      </c>
      <c r="E526" s="3">
        <v>10.5</v>
      </c>
      <c r="F526" s="4">
        <v>15.4276</v>
      </c>
      <c r="G526" s="4">
        <v>13.451807000000001</v>
      </c>
      <c r="H526" s="4">
        <v>23.986681000000001</v>
      </c>
      <c r="I526">
        <v>2303.3200000000002</v>
      </c>
    </row>
    <row r="527" spans="1:9" ht="17.25" thickBot="1">
      <c r="A527" s="3" t="s">
        <v>48</v>
      </c>
      <c r="B527" s="3">
        <v>2014</v>
      </c>
      <c r="C527" s="3">
        <v>37277.25</v>
      </c>
      <c r="D527" s="3">
        <v>21.98</v>
      </c>
      <c r="E527" s="3">
        <v>21.98</v>
      </c>
      <c r="F527" s="4">
        <v>37.705553999999999</v>
      </c>
      <c r="G527" s="4">
        <v>40.403234999999995</v>
      </c>
      <c r="H527" s="4">
        <v>23.917082999999998</v>
      </c>
      <c r="I527">
        <v>2752.1</v>
      </c>
    </row>
    <row r="528" spans="1:9" ht="17.25" thickBot="1">
      <c r="A528" s="3" t="s">
        <v>49</v>
      </c>
      <c r="B528" s="3">
        <v>2014</v>
      </c>
      <c r="C528" s="3">
        <v>102748.31</v>
      </c>
      <c r="D528" s="3">
        <v>67.02</v>
      </c>
      <c r="E528" s="3">
        <v>67.02</v>
      </c>
      <c r="F528" s="4">
        <v>85.298132999999993</v>
      </c>
      <c r="G528" s="4">
        <v>86.279227000000006</v>
      </c>
      <c r="H528" s="4">
        <v>81.391592000000003</v>
      </c>
      <c r="I528">
        <v>9273.4599999999991</v>
      </c>
    </row>
    <row r="529" spans="1:9" ht="17.25" thickBot="1">
      <c r="A529" s="3" t="s">
        <v>14</v>
      </c>
      <c r="B529" s="3">
        <v>2015</v>
      </c>
      <c r="C529" s="3">
        <v>151733.34</v>
      </c>
      <c r="D529" s="3">
        <v>16.149999999999999</v>
      </c>
      <c r="E529" s="3">
        <v>16.149999999999999</v>
      </c>
      <c r="F529" s="4">
        <v>7.1171670000000002</v>
      </c>
      <c r="G529" s="4">
        <v>13.762714000000001</v>
      </c>
      <c r="H529" s="4">
        <v>4.9386550000000007</v>
      </c>
      <c r="I529">
        <v>23014.59</v>
      </c>
    </row>
    <row r="530" spans="1:9" ht="17.25" thickBot="1">
      <c r="A530" s="3" t="s">
        <v>15</v>
      </c>
      <c r="B530" s="3">
        <v>2015</v>
      </c>
      <c r="C530" s="3">
        <v>93008.03</v>
      </c>
      <c r="D530" s="3">
        <v>20.91</v>
      </c>
      <c r="E530" s="3">
        <v>20.91</v>
      </c>
      <c r="F530" s="4">
        <v>18.590042999999998</v>
      </c>
      <c r="G530" s="4">
        <v>24.680001999999998</v>
      </c>
      <c r="H530" s="4">
        <v>10.068572</v>
      </c>
      <c r="I530">
        <v>16538.189999999999</v>
      </c>
    </row>
    <row r="531" spans="1:9" ht="17.25" thickBot="1">
      <c r="A531" s="3" t="s">
        <v>16</v>
      </c>
      <c r="B531" s="3">
        <v>2015</v>
      </c>
      <c r="C531" s="3">
        <v>310567.56</v>
      </c>
      <c r="D531" s="3">
        <v>120.81</v>
      </c>
      <c r="E531" s="3">
        <v>120.81</v>
      </c>
      <c r="F531" s="4">
        <v>110.837093</v>
      </c>
      <c r="G531" s="4">
        <v>135.08083400000001</v>
      </c>
      <c r="H531" s="4">
        <v>157.54171200000002</v>
      </c>
      <c r="I531">
        <v>29806.11</v>
      </c>
    </row>
    <row r="532" spans="1:9" ht="17.25" thickBot="1">
      <c r="A532" s="3" t="s">
        <v>17</v>
      </c>
      <c r="B532" s="3">
        <v>2015</v>
      </c>
      <c r="C532" s="3">
        <v>145252.20000000001</v>
      </c>
      <c r="D532" s="3">
        <v>40.51</v>
      </c>
      <c r="E532" s="3">
        <v>40.51</v>
      </c>
      <c r="F532" s="4">
        <v>112.064318</v>
      </c>
      <c r="G532" s="4">
        <v>93.075079000000002</v>
      </c>
      <c r="H532" s="4">
        <v>144.89036999999999</v>
      </c>
      <c r="I532">
        <v>12766.49</v>
      </c>
    </row>
    <row r="533" spans="1:9" ht="17.25" thickBot="1">
      <c r="A533" s="3" t="s">
        <v>35</v>
      </c>
      <c r="B533" s="3">
        <v>2015</v>
      </c>
      <c r="C533" s="3">
        <v>110861.37</v>
      </c>
      <c r="D533" s="3">
        <v>83.56</v>
      </c>
      <c r="E533" s="3">
        <v>83.56</v>
      </c>
      <c r="F533" s="4">
        <v>123.094568</v>
      </c>
      <c r="G533" s="4">
        <v>113.901323</v>
      </c>
      <c r="H533" s="4">
        <v>87.875272999999993</v>
      </c>
      <c r="I533">
        <v>17831.509999999998</v>
      </c>
    </row>
    <row r="534" spans="1:9" ht="17.25" thickBot="1">
      <c r="A534" s="3" t="s">
        <v>36</v>
      </c>
      <c r="B534" s="3">
        <v>2015</v>
      </c>
      <c r="C534" s="3">
        <v>260044.58</v>
      </c>
      <c r="D534" s="3">
        <v>116.75</v>
      </c>
      <c r="E534" s="3">
        <v>116.75</v>
      </c>
      <c r="F534" s="4">
        <v>96.876693000000003</v>
      </c>
      <c r="G534" s="4">
        <v>82.812364000000002</v>
      </c>
      <c r="H534" s="4">
        <v>100.003837</v>
      </c>
      <c r="I534">
        <v>28669.02</v>
      </c>
    </row>
    <row r="535" spans="1:9" ht="17.25" thickBot="1">
      <c r="A535" s="3" t="s">
        <v>18</v>
      </c>
      <c r="B535" s="3">
        <v>2015</v>
      </c>
      <c r="C535" s="3">
        <v>126908.02</v>
      </c>
      <c r="D535" s="3">
        <v>72.42</v>
      </c>
      <c r="E535" s="3">
        <v>72.42</v>
      </c>
      <c r="F535" s="4">
        <v>36.2928</v>
      </c>
      <c r="G535" s="4">
        <v>50.166400000000003</v>
      </c>
      <c r="H535" s="4">
        <v>44.732948999999998</v>
      </c>
      <c r="I535">
        <v>14063.13</v>
      </c>
    </row>
    <row r="536" spans="1:9" ht="17.25" thickBot="1">
      <c r="A536" s="3" t="s">
        <v>37</v>
      </c>
      <c r="B536" s="3">
        <v>2015</v>
      </c>
      <c r="C536" s="3">
        <v>148594.82999999999</v>
      </c>
      <c r="D536" s="3">
        <v>139.27000000000001</v>
      </c>
      <c r="E536" s="3">
        <v>139.27000000000001</v>
      </c>
      <c r="F536" s="4">
        <v>45.633121000000003</v>
      </c>
      <c r="G536" s="4">
        <v>64.481139999999996</v>
      </c>
      <c r="H536" s="4">
        <v>64.406447</v>
      </c>
      <c r="I536">
        <v>15083.67</v>
      </c>
    </row>
    <row r="537" spans="1:9" ht="17.25" thickBot="1">
      <c r="A537" s="3" t="s">
        <v>19</v>
      </c>
      <c r="B537" s="3">
        <v>2015</v>
      </c>
      <c r="C537" s="3">
        <v>224147.22</v>
      </c>
      <c r="D537" s="3">
        <v>19.88</v>
      </c>
      <c r="E537" s="3">
        <v>19.88</v>
      </c>
      <c r="F537" s="4">
        <v>17.084351999999999</v>
      </c>
      <c r="G537" s="4">
        <v>30.062106</v>
      </c>
      <c r="H537" s="4">
        <v>12.066828999999998</v>
      </c>
      <c r="I537">
        <v>25123.45</v>
      </c>
    </row>
    <row r="538" spans="1:9" ht="17.25" thickBot="1">
      <c r="A538" s="3" t="s">
        <v>38</v>
      </c>
      <c r="B538" s="3">
        <v>2015</v>
      </c>
      <c r="C538" s="3">
        <v>621302.80000000005</v>
      </c>
      <c r="D538" s="3">
        <v>105.46</v>
      </c>
      <c r="E538" s="3">
        <v>105.46</v>
      </c>
      <c r="F538" s="4">
        <v>83.505881000000002</v>
      </c>
      <c r="G538" s="4">
        <v>106.76424899999999</v>
      </c>
      <c r="H538" s="4">
        <v>65.450070999999994</v>
      </c>
      <c r="I538">
        <v>70116.38</v>
      </c>
    </row>
    <row r="539" spans="1:9" ht="17.25" thickBot="1">
      <c r="A539" s="3" t="s">
        <v>20</v>
      </c>
      <c r="B539" s="3">
        <v>2015</v>
      </c>
      <c r="C539" s="3">
        <v>433822.46</v>
      </c>
      <c r="D539" s="3">
        <v>68.319999999999993</v>
      </c>
      <c r="E539" s="3">
        <v>68.319999999999993</v>
      </c>
      <c r="F539" s="4">
        <v>53.782633999999995</v>
      </c>
      <c r="G539" s="4">
        <v>60.769971999999996</v>
      </c>
      <c r="H539" s="4">
        <v>33.024884</v>
      </c>
      <c r="I539">
        <v>42886.49</v>
      </c>
    </row>
    <row r="540" spans="1:9" ht="17.25" thickBot="1">
      <c r="A540" s="3" t="s">
        <v>21</v>
      </c>
      <c r="B540" s="3">
        <v>2015</v>
      </c>
      <c r="C540" s="3">
        <v>280626.24</v>
      </c>
      <c r="D540" s="3">
        <v>87.11</v>
      </c>
      <c r="E540" s="3">
        <v>87.11</v>
      </c>
      <c r="F540" s="4">
        <v>48.007278999999997</v>
      </c>
      <c r="G540" s="4">
        <v>72.100859</v>
      </c>
      <c r="H540" s="4">
        <v>54.591670999999998</v>
      </c>
      <c r="I540">
        <v>22005.63</v>
      </c>
    </row>
    <row r="541" spans="1:9" ht="17.25" thickBot="1">
      <c r="A541" s="3" t="s">
        <v>22</v>
      </c>
      <c r="B541" s="3">
        <v>2015</v>
      </c>
      <c r="C541" s="3">
        <v>256868.17</v>
      </c>
      <c r="D541" s="3">
        <v>60.94</v>
      </c>
      <c r="E541" s="3">
        <v>60.94</v>
      </c>
      <c r="F541" s="4">
        <v>33.788173999999998</v>
      </c>
      <c r="G541" s="4">
        <v>37.902184000000005</v>
      </c>
      <c r="H541" s="4">
        <v>34.166361999999999</v>
      </c>
      <c r="I541">
        <v>25979.82</v>
      </c>
    </row>
    <row r="542" spans="1:9" ht="17.25" thickBot="1">
      <c r="A542" s="3" t="s">
        <v>23</v>
      </c>
      <c r="B542" s="3">
        <v>2015</v>
      </c>
      <c r="C542" s="3">
        <v>223232.28</v>
      </c>
      <c r="D542" s="3">
        <v>71.56</v>
      </c>
      <c r="E542" s="3">
        <v>71.56</v>
      </c>
      <c r="F542" s="4">
        <v>52.806492000000006</v>
      </c>
      <c r="G542" s="4">
        <v>49.269335999999996</v>
      </c>
      <c r="H542" s="4">
        <v>48.062427</v>
      </c>
      <c r="I542">
        <v>16723.78</v>
      </c>
    </row>
    <row r="543" spans="1:9" ht="17.25" thickBot="1">
      <c r="A543" s="3" t="s">
        <v>39</v>
      </c>
      <c r="B543" s="3">
        <v>2015</v>
      </c>
      <c r="C543" s="3">
        <v>559907.67000000004</v>
      </c>
      <c r="D543" s="3">
        <v>175.76</v>
      </c>
      <c r="E543" s="3">
        <v>175.76</v>
      </c>
      <c r="F543" s="4">
        <v>152.56701000000001</v>
      </c>
      <c r="G543" s="4">
        <v>142.38840300000001</v>
      </c>
      <c r="H543" s="4">
        <v>108.24610300000001</v>
      </c>
      <c r="I543">
        <v>63002.33</v>
      </c>
    </row>
    <row r="544" spans="1:9" ht="17.25" thickBot="1">
      <c r="A544" s="3" t="s">
        <v>24</v>
      </c>
      <c r="B544" s="3">
        <v>2015</v>
      </c>
      <c r="C544" s="3">
        <v>433486.68</v>
      </c>
      <c r="D544" s="3">
        <v>128.72</v>
      </c>
      <c r="E544" s="3">
        <v>128.72</v>
      </c>
      <c r="F544" s="4">
        <v>114.425203</v>
      </c>
      <c r="G544" s="4">
        <v>126.23718700000001</v>
      </c>
      <c r="H544" s="4">
        <v>84.612500999999995</v>
      </c>
      <c r="I544">
        <v>37002.160000000003</v>
      </c>
    </row>
    <row r="545" spans="1:9" ht="17.25" thickBot="1">
      <c r="A545" s="3" t="s">
        <v>25</v>
      </c>
      <c r="B545" s="3">
        <v>2015</v>
      </c>
      <c r="C545" s="3">
        <v>313784.76</v>
      </c>
      <c r="D545" s="3">
        <v>98.61</v>
      </c>
      <c r="E545" s="3">
        <v>98.61</v>
      </c>
      <c r="F545" s="4">
        <v>55.135800000000003</v>
      </c>
      <c r="G545" s="4">
        <v>51.446061</v>
      </c>
      <c r="H545" s="4">
        <v>44.697400000000002</v>
      </c>
      <c r="I545">
        <v>29550.19</v>
      </c>
    </row>
    <row r="546" spans="1:9" ht="17.25" thickBot="1">
      <c r="A546" s="3" t="s">
        <v>26</v>
      </c>
      <c r="B546" s="3">
        <v>2015</v>
      </c>
      <c r="C546" s="3">
        <v>314107.40999999997</v>
      </c>
      <c r="D546" s="3">
        <v>120.77</v>
      </c>
      <c r="E546" s="3">
        <v>120.77</v>
      </c>
      <c r="F546" s="4">
        <v>59.547342000000008</v>
      </c>
      <c r="G546" s="4">
        <v>49.692810999999999</v>
      </c>
      <c r="H546" s="4">
        <v>45.449938000000003</v>
      </c>
      <c r="I546">
        <v>28902.21</v>
      </c>
    </row>
    <row r="547" spans="1:9" ht="17.25" thickBot="1">
      <c r="A547" s="3" t="s">
        <v>40</v>
      </c>
      <c r="B547" s="3">
        <v>2015</v>
      </c>
      <c r="C547" s="3">
        <v>911522.63</v>
      </c>
      <c r="D547" s="3">
        <v>160.69</v>
      </c>
      <c r="E547" s="3">
        <v>160.69</v>
      </c>
      <c r="F547" s="4">
        <v>67.834135000000003</v>
      </c>
      <c r="G547" s="4">
        <v>99.689918999999989</v>
      </c>
      <c r="H547" s="4">
        <v>34.778571999999997</v>
      </c>
      <c r="I547">
        <v>72812.55</v>
      </c>
    </row>
    <row r="548" spans="1:9" ht="17.25" thickBot="1">
      <c r="A548" s="3" t="s">
        <v>41</v>
      </c>
      <c r="B548" s="3">
        <v>2015</v>
      </c>
      <c r="C548" s="3">
        <v>220066.33</v>
      </c>
      <c r="D548" s="3">
        <v>71.12</v>
      </c>
      <c r="E548" s="3">
        <v>71.12</v>
      </c>
      <c r="F548" s="4">
        <v>42.119869999999999</v>
      </c>
      <c r="G548" s="4">
        <v>37.343519999999998</v>
      </c>
      <c r="H548" s="4">
        <v>35.586528000000001</v>
      </c>
      <c r="I548">
        <v>16803.12</v>
      </c>
    </row>
    <row r="549" spans="1:9" ht="17.25" thickBot="1">
      <c r="A549" s="3" t="s">
        <v>27</v>
      </c>
      <c r="B549" s="3">
        <v>2015</v>
      </c>
      <c r="C549" s="3">
        <v>39123.49</v>
      </c>
      <c r="D549" s="3">
        <v>18.79</v>
      </c>
      <c r="E549" s="3">
        <v>18.79</v>
      </c>
      <c r="F549" s="4">
        <v>3.2300059999999999</v>
      </c>
      <c r="G549" s="4">
        <v>8.9518240000000002</v>
      </c>
      <c r="H549" s="4">
        <v>2.04</v>
      </c>
      <c r="I549">
        <v>3702.76</v>
      </c>
    </row>
    <row r="550" spans="1:9" ht="17.25" thickBot="1">
      <c r="A550" s="3" t="s">
        <v>42</v>
      </c>
      <c r="B550" s="3">
        <v>2015</v>
      </c>
      <c r="C550" s="3">
        <v>149798.54</v>
      </c>
      <c r="D550" s="3">
        <v>37.979999999999997</v>
      </c>
      <c r="E550" s="3">
        <v>37.979999999999997</v>
      </c>
      <c r="F550" s="4">
        <v>49.580196000000001</v>
      </c>
      <c r="G550" s="4">
        <v>32.071713000000003</v>
      </c>
      <c r="H550" s="4">
        <v>20.907814000000002</v>
      </c>
      <c r="I550">
        <v>15717.27</v>
      </c>
    </row>
    <row r="551" spans="1:9" ht="17.25" thickBot="1">
      <c r="A551" s="3" t="s">
        <v>28</v>
      </c>
      <c r="B551" s="3">
        <v>2015</v>
      </c>
      <c r="C551" s="3">
        <v>341607.41</v>
      </c>
      <c r="D551" s="3">
        <v>118.64</v>
      </c>
      <c r="E551" s="3">
        <v>118.64</v>
      </c>
      <c r="F551" s="4">
        <v>71.758444999999995</v>
      </c>
      <c r="G551" s="4">
        <v>52.588032999999996</v>
      </c>
      <c r="H551" s="4">
        <v>41.257165999999998</v>
      </c>
      <c r="I551">
        <v>30053.1</v>
      </c>
    </row>
    <row r="552" spans="1:9" ht="17.25" thickBot="1">
      <c r="A552" s="3" t="s">
        <v>43</v>
      </c>
      <c r="B552" s="3">
        <v>2015</v>
      </c>
      <c r="C552" s="3">
        <v>112803.12</v>
      </c>
      <c r="D552" s="3">
        <v>31.83</v>
      </c>
      <c r="E552" s="3">
        <v>31.83</v>
      </c>
      <c r="F552" s="4">
        <v>85.296449999999993</v>
      </c>
      <c r="G552" s="4">
        <v>41.913719999999998</v>
      </c>
      <c r="H552" s="4">
        <v>28.558871999999997</v>
      </c>
      <c r="I552">
        <v>10502.56</v>
      </c>
    </row>
    <row r="553" spans="1:9" ht="17.25" thickBot="1">
      <c r="A553" s="3" t="s">
        <v>44</v>
      </c>
      <c r="B553" s="3">
        <v>2015</v>
      </c>
      <c r="C553" s="3">
        <v>173333.44</v>
      </c>
      <c r="D553" s="3">
        <v>51.03</v>
      </c>
      <c r="E553" s="3">
        <v>51.03</v>
      </c>
      <c r="F553" s="4">
        <v>58.373922</v>
      </c>
      <c r="G553" s="4">
        <v>44.936560999999998</v>
      </c>
      <c r="H553" s="4">
        <v>31.256328999999997</v>
      </c>
      <c r="I553">
        <v>13619.17</v>
      </c>
    </row>
    <row r="554" spans="1:9" ht="17.25" thickBot="1">
      <c r="A554" s="3" t="s">
        <v>45</v>
      </c>
      <c r="B554" s="3">
        <v>2015</v>
      </c>
      <c r="C554" s="3">
        <v>5883.3</v>
      </c>
      <c r="D554" s="3">
        <v>2.88</v>
      </c>
      <c r="E554" s="3">
        <v>2.88</v>
      </c>
      <c r="F554" s="4">
        <v>0.53730200000000006</v>
      </c>
      <c r="G554" s="4">
        <v>5.2727449999999996</v>
      </c>
      <c r="H554" s="4">
        <v>1.7084919999999999</v>
      </c>
      <c r="I554">
        <v>1026.3900000000001</v>
      </c>
    </row>
    <row r="555" spans="1:9" ht="17.25" thickBot="1">
      <c r="A555" s="3" t="s">
        <v>46</v>
      </c>
      <c r="B555" s="3">
        <v>2015</v>
      </c>
      <c r="C555" s="3">
        <v>168121.98</v>
      </c>
      <c r="D555" s="3">
        <v>48.91</v>
      </c>
      <c r="E555" s="3">
        <v>48.91</v>
      </c>
      <c r="F555" s="4">
        <v>73.501720999999989</v>
      </c>
      <c r="G555" s="4">
        <v>62.736616000000005</v>
      </c>
      <c r="H555" s="4">
        <v>60.364892000000005</v>
      </c>
      <c r="I555">
        <v>18021.86</v>
      </c>
    </row>
    <row r="556" spans="1:9" ht="17.25" thickBot="1">
      <c r="A556" s="3" t="s">
        <v>47</v>
      </c>
      <c r="B556" s="3">
        <v>2015</v>
      </c>
      <c r="C556" s="3">
        <v>67071.509999999995</v>
      </c>
      <c r="D556" s="3">
        <v>36.57</v>
      </c>
      <c r="E556" s="3">
        <v>36.57</v>
      </c>
      <c r="F556" s="4">
        <v>57.062139000000002</v>
      </c>
      <c r="G556" s="4">
        <v>38.727153999999999</v>
      </c>
      <c r="H556" s="4">
        <v>29.543986</v>
      </c>
      <c r="I556">
        <v>6790.32</v>
      </c>
    </row>
    <row r="557" spans="1:9" ht="17.25" thickBot="1">
      <c r="A557" s="3" t="s">
        <v>29</v>
      </c>
      <c r="B557" s="3">
        <v>2015</v>
      </c>
      <c r="C557" s="3">
        <v>23662.83</v>
      </c>
      <c r="D557" s="3">
        <v>10.43</v>
      </c>
      <c r="E557" s="3">
        <v>10.43</v>
      </c>
      <c r="F557" s="4">
        <v>15.076599999999999</v>
      </c>
      <c r="G557" s="4">
        <v>11.785500000000001</v>
      </c>
      <c r="H557" s="4">
        <v>24.602004000000001</v>
      </c>
      <c r="I557">
        <v>2417.0500000000002</v>
      </c>
    </row>
    <row r="558" spans="1:9" ht="17.25" thickBot="1">
      <c r="A558" s="3" t="s">
        <v>48</v>
      </c>
      <c r="B558" s="3">
        <v>2015</v>
      </c>
      <c r="C558" s="3">
        <v>32024.560000000001</v>
      </c>
      <c r="D558" s="3">
        <v>21.1</v>
      </c>
      <c r="E558" s="3">
        <v>21.1</v>
      </c>
      <c r="F558" s="4">
        <v>35.759619000000001</v>
      </c>
      <c r="G558" s="4">
        <v>36.763387000000002</v>
      </c>
      <c r="H558" s="4">
        <v>22.990946999999998</v>
      </c>
      <c r="I558">
        <v>2911.77</v>
      </c>
    </row>
    <row r="559" spans="1:9" ht="17.25" thickBot="1">
      <c r="A559" s="3" t="s">
        <v>49</v>
      </c>
      <c r="B559" s="3">
        <v>2015</v>
      </c>
      <c r="C559" s="3">
        <v>99952.06</v>
      </c>
      <c r="D559" s="3">
        <v>66.03</v>
      </c>
      <c r="E559" s="3">
        <v>66.03</v>
      </c>
      <c r="F559" s="4">
        <v>77.833031999999989</v>
      </c>
      <c r="G559" s="4">
        <v>73.650475999999998</v>
      </c>
      <c r="H559" s="4">
        <v>59.591668000000006</v>
      </c>
      <c r="I559">
        <v>9324.7999999999993</v>
      </c>
    </row>
    <row r="560" spans="1:9" ht="17.25" thickBot="1">
      <c r="A560" s="3" t="s">
        <v>14</v>
      </c>
      <c r="B560" s="3">
        <v>2016</v>
      </c>
      <c r="C560" s="3">
        <v>166419.28</v>
      </c>
      <c r="D560" s="3">
        <v>8.7100000000000009</v>
      </c>
      <c r="E560" s="3">
        <v>8.7100000000000009</v>
      </c>
      <c r="F560" s="4">
        <v>3.3210019999999996</v>
      </c>
      <c r="G560" s="4">
        <v>9.6119409999999998</v>
      </c>
      <c r="H560" s="4">
        <v>3.453535</v>
      </c>
      <c r="I560">
        <v>25669.13</v>
      </c>
    </row>
    <row r="561" spans="1:9" ht="17.25" thickBot="1">
      <c r="A561" s="3" t="s">
        <v>15</v>
      </c>
      <c r="B561" s="3">
        <v>2016</v>
      </c>
      <c r="C561" s="3">
        <v>91534.42</v>
      </c>
      <c r="D561" s="3">
        <v>10.33</v>
      </c>
      <c r="E561" s="3">
        <v>10.33</v>
      </c>
      <c r="F561" s="4">
        <v>7.0614089999999994</v>
      </c>
      <c r="G561" s="4">
        <v>14.474863000000001</v>
      </c>
      <c r="H561" s="4">
        <v>7.8144130000000001</v>
      </c>
      <c r="I561">
        <v>17885.39</v>
      </c>
    </row>
    <row r="562" spans="1:9" ht="17.25" thickBot="1">
      <c r="A562" s="3" t="s">
        <v>16</v>
      </c>
      <c r="B562" s="3">
        <v>2016</v>
      </c>
      <c r="C562" s="3">
        <v>288794.55</v>
      </c>
      <c r="D562" s="3">
        <v>41.12</v>
      </c>
      <c r="E562" s="3">
        <v>41.12</v>
      </c>
      <c r="F562" s="4">
        <v>78.944381000000007</v>
      </c>
      <c r="G562" s="4">
        <v>112.66401200000001</v>
      </c>
      <c r="H562" s="4">
        <v>125.683595</v>
      </c>
      <c r="I562">
        <v>32070.45</v>
      </c>
    </row>
    <row r="563" spans="1:9" ht="17.25" thickBot="1">
      <c r="A563" s="3" t="s">
        <v>17</v>
      </c>
      <c r="B563" s="3">
        <v>2016</v>
      </c>
      <c r="C563" s="3">
        <v>139291.06</v>
      </c>
      <c r="D563" s="3">
        <v>22.71</v>
      </c>
      <c r="E563" s="3">
        <v>22.71</v>
      </c>
      <c r="F563" s="4">
        <v>68.644428000000005</v>
      </c>
      <c r="G563" s="4">
        <v>67.278848999999994</v>
      </c>
      <c r="H563" s="4">
        <v>68.148564000000007</v>
      </c>
      <c r="I563">
        <v>13050.41</v>
      </c>
    </row>
    <row r="564" spans="1:9" ht="17.25" thickBot="1">
      <c r="A564" s="3" t="s">
        <v>35</v>
      </c>
      <c r="B564" s="3">
        <v>2016</v>
      </c>
      <c r="C564" s="3">
        <v>104695.97</v>
      </c>
      <c r="D564" s="3">
        <v>16.95</v>
      </c>
      <c r="E564" s="3">
        <v>16.95</v>
      </c>
      <c r="F564" s="4">
        <v>62.574222999999996</v>
      </c>
      <c r="G564" s="4">
        <v>64.534248000000005</v>
      </c>
      <c r="H564" s="4">
        <v>59.898194999999994</v>
      </c>
      <c r="I564">
        <v>18128.099999999999</v>
      </c>
    </row>
    <row r="565" spans="1:9" ht="17.25" thickBot="1">
      <c r="A565" s="3" t="s">
        <v>36</v>
      </c>
      <c r="B565" s="3">
        <v>2016</v>
      </c>
      <c r="C565" s="3">
        <v>228201.74</v>
      </c>
      <c r="D565" s="3">
        <v>25.82</v>
      </c>
      <c r="E565" s="3">
        <v>25.82</v>
      </c>
      <c r="F565" s="4">
        <v>50.76952</v>
      </c>
      <c r="G565" s="4">
        <v>61.526181999999991</v>
      </c>
      <c r="H565" s="4">
        <v>64.908752000000007</v>
      </c>
      <c r="I565">
        <v>22246.9</v>
      </c>
    </row>
    <row r="566" spans="1:9" ht="17.25" thickBot="1">
      <c r="A566" s="3" t="s">
        <v>18</v>
      </c>
      <c r="B566" s="3">
        <v>2016</v>
      </c>
      <c r="C566" s="3">
        <v>97073.31</v>
      </c>
      <c r="D566" s="3">
        <v>17.739999999999998</v>
      </c>
      <c r="E566" s="3">
        <v>17.739999999999998</v>
      </c>
      <c r="F566" s="4">
        <v>18.806570999999998</v>
      </c>
      <c r="G566" s="4">
        <v>30.071934999999996</v>
      </c>
      <c r="H566" s="4">
        <v>21.865889000000003</v>
      </c>
      <c r="I566">
        <v>14776.8</v>
      </c>
    </row>
    <row r="567" spans="1:9" ht="17.25" thickBot="1">
      <c r="A567" s="3" t="s">
        <v>37</v>
      </c>
      <c r="B567" s="3">
        <v>2016</v>
      </c>
      <c r="C567" s="3">
        <v>138334.75</v>
      </c>
      <c r="D567" s="3">
        <v>29.63</v>
      </c>
      <c r="E567" s="3">
        <v>29.63</v>
      </c>
      <c r="F567" s="4">
        <v>33.822091</v>
      </c>
      <c r="G567" s="4">
        <v>53.968052</v>
      </c>
      <c r="H567" s="4">
        <v>44.706088999999999</v>
      </c>
      <c r="I567">
        <v>15386.09</v>
      </c>
    </row>
    <row r="568" spans="1:9" ht="17.25" thickBot="1">
      <c r="A568" s="3" t="s">
        <v>19</v>
      </c>
      <c r="B568" s="3">
        <v>2016</v>
      </c>
      <c r="C568" s="3">
        <v>220758.79</v>
      </c>
      <c r="D568" s="3">
        <v>14.75</v>
      </c>
      <c r="E568" s="3">
        <v>14.75</v>
      </c>
      <c r="F568" s="4">
        <v>7.4245770000000002</v>
      </c>
      <c r="G568" s="4">
        <v>16.631501999999998</v>
      </c>
      <c r="H568" s="4">
        <v>7.9455410000000004</v>
      </c>
      <c r="I568">
        <v>28178.65</v>
      </c>
    </row>
    <row r="569" spans="1:9" ht="17.25" thickBot="1">
      <c r="A569" s="3" t="s">
        <v>38</v>
      </c>
      <c r="B569" s="3">
        <v>2016</v>
      </c>
      <c r="C569" s="3">
        <v>616624.01</v>
      </c>
      <c r="D569" s="3">
        <v>74.650000000000006</v>
      </c>
      <c r="E569" s="3">
        <v>74.650000000000006</v>
      </c>
      <c r="F569" s="4">
        <v>57.011569999999992</v>
      </c>
      <c r="G569" s="4">
        <v>93.032482000000002</v>
      </c>
      <c r="H569" s="4">
        <v>47.170988999999999</v>
      </c>
      <c r="I569">
        <v>77388.28</v>
      </c>
    </row>
    <row r="570" spans="1:9" ht="17.25" thickBot="1">
      <c r="A570" s="3" t="s">
        <v>20</v>
      </c>
      <c r="B570" s="3">
        <v>2016</v>
      </c>
      <c r="C570" s="3">
        <v>430856.78</v>
      </c>
      <c r="D570" s="3">
        <v>46.15</v>
      </c>
      <c r="E570" s="3">
        <v>46.15</v>
      </c>
      <c r="F570" s="4">
        <v>26.838463000000001</v>
      </c>
      <c r="G570" s="4">
        <v>38.039940000000001</v>
      </c>
      <c r="H570" s="4">
        <v>18.231518999999999</v>
      </c>
      <c r="I570">
        <v>47251.360000000001</v>
      </c>
    </row>
    <row r="571" spans="1:9" ht="17.25" thickBot="1">
      <c r="A571" s="3" t="s">
        <v>21</v>
      </c>
      <c r="B571" s="3">
        <v>2016</v>
      </c>
      <c r="C571" s="3">
        <v>240665.86</v>
      </c>
      <c r="D571" s="3">
        <v>49.63</v>
      </c>
      <c r="E571" s="3">
        <v>49.63</v>
      </c>
      <c r="F571" s="4">
        <v>28.156651</v>
      </c>
      <c r="G571" s="4">
        <v>50.761503999999995</v>
      </c>
      <c r="H571" s="4">
        <v>32.129814000000003</v>
      </c>
      <c r="I571">
        <v>24407.62</v>
      </c>
    </row>
    <row r="572" spans="1:9" ht="17.25" thickBot="1">
      <c r="A572" s="3" t="s">
        <v>22</v>
      </c>
      <c r="B572" s="3">
        <v>2016</v>
      </c>
      <c r="C572" s="3">
        <v>237016.09</v>
      </c>
      <c r="D572" s="3">
        <v>39.159999999999997</v>
      </c>
      <c r="E572" s="3">
        <v>39.159999999999997</v>
      </c>
      <c r="F572" s="4">
        <v>18.925718</v>
      </c>
      <c r="G572" s="4">
        <v>26.183516000000001</v>
      </c>
      <c r="H572" s="4">
        <v>23.786801999999998</v>
      </c>
      <c r="I572">
        <v>28810.58</v>
      </c>
    </row>
    <row r="573" spans="1:9" ht="17.25" thickBot="1">
      <c r="A573" s="3" t="s">
        <v>23</v>
      </c>
      <c r="B573" s="3">
        <v>2016</v>
      </c>
      <c r="C573" s="3">
        <v>221091.88</v>
      </c>
      <c r="D573" s="3">
        <v>55.47</v>
      </c>
      <c r="E573" s="3">
        <v>55.47</v>
      </c>
      <c r="F573" s="4">
        <v>27.688821999999998</v>
      </c>
      <c r="G573" s="4">
        <v>41.926735999999998</v>
      </c>
      <c r="H573" s="4">
        <v>33.306102000000003</v>
      </c>
      <c r="I573">
        <v>18499</v>
      </c>
    </row>
    <row r="574" spans="1:9" ht="17.25" thickBot="1">
      <c r="A574" s="3" t="s">
        <v>39</v>
      </c>
      <c r="B574" s="3">
        <v>2016</v>
      </c>
      <c r="C574" s="3">
        <v>507591.29</v>
      </c>
      <c r="D574" s="3">
        <v>53.05</v>
      </c>
      <c r="E574" s="3">
        <v>53.05</v>
      </c>
      <c r="F574" s="4">
        <v>113.45244299999999</v>
      </c>
      <c r="G574" s="4">
        <v>122.938273</v>
      </c>
      <c r="H574" s="4">
        <v>87.382936000000001</v>
      </c>
      <c r="I574">
        <v>68024.490000000005</v>
      </c>
    </row>
    <row r="575" spans="1:9" ht="17.25" thickBot="1">
      <c r="A575" s="3" t="s">
        <v>24</v>
      </c>
      <c r="B575" s="3">
        <v>2016</v>
      </c>
      <c r="C575" s="3">
        <v>402055.1</v>
      </c>
      <c r="D575" s="3">
        <v>46.43</v>
      </c>
      <c r="E575" s="3">
        <v>46.43</v>
      </c>
      <c r="F575" s="4">
        <v>41.362266999999996</v>
      </c>
      <c r="G575" s="4">
        <v>80.828358999999992</v>
      </c>
      <c r="H575" s="4">
        <v>42.889249</v>
      </c>
      <c r="I575">
        <v>40471.79</v>
      </c>
    </row>
    <row r="576" spans="1:9" ht="17.25" thickBot="1">
      <c r="A576" s="3" t="s">
        <v>25</v>
      </c>
      <c r="B576" s="3">
        <v>2016</v>
      </c>
      <c r="C576" s="3">
        <v>274787.28000000003</v>
      </c>
      <c r="D576" s="3">
        <v>51.99</v>
      </c>
      <c r="E576" s="3">
        <v>51.99</v>
      </c>
      <c r="F576" s="4">
        <v>28.560299000000001</v>
      </c>
      <c r="G576" s="4">
        <v>39.136839999999999</v>
      </c>
      <c r="H576" s="4">
        <v>27.581396000000002</v>
      </c>
      <c r="I576">
        <v>32665.38</v>
      </c>
    </row>
    <row r="577" spans="1:9" ht="17.25" thickBot="1">
      <c r="A577" s="3" t="s">
        <v>26</v>
      </c>
      <c r="B577" s="3">
        <v>2016</v>
      </c>
      <c r="C577" s="3">
        <v>298756.94</v>
      </c>
      <c r="D577" s="3">
        <v>60.26</v>
      </c>
      <c r="E577" s="3">
        <v>60.26</v>
      </c>
      <c r="F577" s="4">
        <v>34.676640999999996</v>
      </c>
      <c r="G577" s="4">
        <v>42.063971000000002</v>
      </c>
      <c r="H577" s="4">
        <v>26.206810000000001</v>
      </c>
      <c r="I577">
        <v>31551.37</v>
      </c>
    </row>
    <row r="578" spans="1:9" ht="17.25" thickBot="1">
      <c r="A578" s="3" t="s">
        <v>40</v>
      </c>
      <c r="B578" s="3">
        <v>2016</v>
      </c>
      <c r="C578" s="3">
        <v>938261.03</v>
      </c>
      <c r="D578" s="3">
        <v>96.42</v>
      </c>
      <c r="E578" s="3">
        <v>96.42</v>
      </c>
      <c r="F578" s="4">
        <v>35.369256999999998</v>
      </c>
      <c r="G578" s="4">
        <v>84.266056000000006</v>
      </c>
      <c r="H578" s="4">
        <v>28.168870000000002</v>
      </c>
      <c r="I578">
        <v>80854.91</v>
      </c>
    </row>
    <row r="579" spans="1:9" ht="17.25" thickBot="1">
      <c r="A579" s="3" t="s">
        <v>41</v>
      </c>
      <c r="B579" s="3">
        <v>2016</v>
      </c>
      <c r="C579" s="3">
        <v>193186.25</v>
      </c>
      <c r="D579" s="3">
        <v>41.6</v>
      </c>
      <c r="E579" s="3">
        <v>41.6</v>
      </c>
      <c r="F579" s="4">
        <v>20.106367000000002</v>
      </c>
      <c r="G579" s="4">
        <v>30.290022999999998</v>
      </c>
      <c r="H579" s="4">
        <v>26.190624</v>
      </c>
      <c r="I579">
        <v>18317.64</v>
      </c>
    </row>
    <row r="580" spans="1:9" ht="17.25" thickBot="1">
      <c r="A580" s="3" t="s">
        <v>27</v>
      </c>
      <c r="B580" s="3">
        <v>2016</v>
      </c>
      <c r="C580" s="3">
        <v>44097.17</v>
      </c>
      <c r="D580" s="3">
        <v>7.59</v>
      </c>
      <c r="E580" s="3">
        <v>7.59</v>
      </c>
      <c r="F580" s="4">
        <v>1.6957630000000001</v>
      </c>
      <c r="G580" s="4">
        <v>6.2002800000000002</v>
      </c>
      <c r="H580" s="4">
        <v>2.075151</v>
      </c>
      <c r="I580">
        <v>4053.2</v>
      </c>
    </row>
    <row r="581" spans="1:9" ht="17.25" thickBot="1">
      <c r="A581" s="3" t="s">
        <v>42</v>
      </c>
      <c r="B581" s="3">
        <v>2016</v>
      </c>
      <c r="C581" s="3">
        <v>202061.27</v>
      </c>
      <c r="D581" s="3">
        <v>25.57</v>
      </c>
      <c r="E581" s="3">
        <v>25.57</v>
      </c>
      <c r="F581" s="4">
        <v>28.833774999999999</v>
      </c>
      <c r="G581" s="4">
        <v>21.772227999999998</v>
      </c>
      <c r="H581" s="4">
        <v>9.5799419999999991</v>
      </c>
      <c r="I581">
        <v>17740.59</v>
      </c>
    </row>
    <row r="582" spans="1:9" ht="17.25" thickBot="1">
      <c r="A582" s="3" t="s">
        <v>28</v>
      </c>
      <c r="B582" s="3">
        <v>2016</v>
      </c>
      <c r="C582" s="3">
        <v>352826.44</v>
      </c>
      <c r="D582" s="3">
        <v>67.680000000000007</v>
      </c>
      <c r="E582" s="3">
        <v>67.680000000000007</v>
      </c>
      <c r="F582" s="4">
        <v>48.826945000000002</v>
      </c>
      <c r="G582" s="4">
        <v>45.097676</v>
      </c>
      <c r="H582" s="4">
        <v>27.268075</v>
      </c>
      <c r="I582">
        <v>32934.54</v>
      </c>
    </row>
    <row r="583" spans="1:9" ht="17.25" thickBot="1">
      <c r="A583" s="3" t="s">
        <v>43</v>
      </c>
      <c r="B583" s="3">
        <v>2016</v>
      </c>
      <c r="C583" s="3">
        <v>100720.11</v>
      </c>
      <c r="D583" s="3">
        <v>25.59</v>
      </c>
      <c r="E583" s="3">
        <v>25.59</v>
      </c>
      <c r="F583" s="4">
        <v>64.706392000000008</v>
      </c>
      <c r="G583" s="4">
        <v>37.789334000000004</v>
      </c>
      <c r="H583" s="4">
        <v>20.432618999999999</v>
      </c>
      <c r="I583">
        <v>11776.73</v>
      </c>
    </row>
    <row r="584" spans="1:9" ht="17.25" thickBot="1">
      <c r="A584" s="3" t="s">
        <v>44</v>
      </c>
      <c r="B584" s="3">
        <v>2016</v>
      </c>
      <c r="C584" s="3">
        <v>181089.33</v>
      </c>
      <c r="D584" s="3">
        <v>37.380000000000003</v>
      </c>
      <c r="E584" s="3">
        <v>37.380000000000003</v>
      </c>
      <c r="F584" s="4">
        <v>52.620897999999997</v>
      </c>
      <c r="G584" s="4">
        <v>44.693545</v>
      </c>
      <c r="H584" s="4">
        <v>24.762882999999999</v>
      </c>
      <c r="I584">
        <v>14788.42</v>
      </c>
    </row>
    <row r="585" spans="1:9" ht="17.25" thickBot="1">
      <c r="A585" s="3" t="s">
        <v>45</v>
      </c>
      <c r="B585" s="3">
        <v>2016</v>
      </c>
      <c r="C585" s="3">
        <v>6142.75</v>
      </c>
      <c r="D585" s="3">
        <v>2.74</v>
      </c>
      <c r="E585" s="3">
        <v>2.74</v>
      </c>
      <c r="F585" s="4">
        <v>0.54114099999999998</v>
      </c>
      <c r="G585" s="4">
        <v>5.5227000000000004</v>
      </c>
      <c r="H585" s="4">
        <v>1.6528400000000001</v>
      </c>
      <c r="I585">
        <v>1151.4100000000001</v>
      </c>
    </row>
    <row r="586" spans="1:9" ht="17.25" thickBot="1">
      <c r="A586" s="3" t="s">
        <v>46</v>
      </c>
      <c r="B586" s="3">
        <v>2016</v>
      </c>
      <c r="C586" s="3">
        <v>166565.04</v>
      </c>
      <c r="D586" s="3">
        <v>18.73</v>
      </c>
      <c r="E586" s="3">
        <v>18.73</v>
      </c>
      <c r="F586" s="4">
        <v>31.801239000000002</v>
      </c>
      <c r="G586" s="4">
        <v>38.030052000000005</v>
      </c>
      <c r="H586" s="4">
        <v>28.743141999999999</v>
      </c>
      <c r="I586">
        <v>19399.59</v>
      </c>
    </row>
    <row r="587" spans="1:9" ht="17.25" thickBot="1">
      <c r="A587" s="3" t="s">
        <v>47</v>
      </c>
      <c r="B587" s="3">
        <v>2016</v>
      </c>
      <c r="C587" s="3">
        <v>66324.7</v>
      </c>
      <c r="D587" s="3">
        <v>16.149999999999999</v>
      </c>
      <c r="E587" s="3">
        <v>16.149999999999999</v>
      </c>
      <c r="F587" s="4">
        <v>27.197589000000001</v>
      </c>
      <c r="G587" s="4">
        <v>25.799438000000002</v>
      </c>
      <c r="H587" s="4">
        <v>18.032104</v>
      </c>
      <c r="I587">
        <v>7200.37</v>
      </c>
    </row>
    <row r="588" spans="1:9" ht="17.25" thickBot="1">
      <c r="A588" s="3" t="s">
        <v>29</v>
      </c>
      <c r="B588" s="3">
        <v>2016</v>
      </c>
      <c r="C588" s="3">
        <v>27275.14</v>
      </c>
      <c r="D588" s="3">
        <v>7.03</v>
      </c>
      <c r="E588" s="3">
        <v>7.03</v>
      </c>
      <c r="F588" s="4">
        <v>11.36927</v>
      </c>
      <c r="G588" s="4">
        <v>9.4163230000000002</v>
      </c>
      <c r="H588" s="4">
        <v>14.855495000000001</v>
      </c>
      <c r="I588">
        <v>2572.4899999999998</v>
      </c>
    </row>
    <row r="589" spans="1:9" ht="17.25" thickBot="1">
      <c r="A589" s="3" t="s">
        <v>48</v>
      </c>
      <c r="B589" s="3">
        <v>2016</v>
      </c>
      <c r="C589" s="3">
        <v>33948.67</v>
      </c>
      <c r="D589" s="3">
        <v>11.97</v>
      </c>
      <c r="E589" s="3">
        <v>11.97</v>
      </c>
      <c r="F589" s="4">
        <v>23.685901000000001</v>
      </c>
      <c r="G589" s="4">
        <v>19.784026000000001</v>
      </c>
      <c r="H589" s="4">
        <v>20.117401000000001</v>
      </c>
      <c r="I589">
        <v>3168.59</v>
      </c>
    </row>
    <row r="590" spans="1:9" ht="17.25" thickBot="1">
      <c r="A590" s="3" t="s">
        <v>49</v>
      </c>
      <c r="B590" s="3">
        <v>2016</v>
      </c>
      <c r="C590" s="3">
        <v>93906.89</v>
      </c>
      <c r="D590" s="3">
        <v>23.54</v>
      </c>
      <c r="E590" s="3">
        <v>23.54</v>
      </c>
      <c r="F590" s="4">
        <v>48.068692999999996</v>
      </c>
      <c r="G590" s="4">
        <v>59.976065000000006</v>
      </c>
      <c r="H590" s="4">
        <v>45.673328999999995</v>
      </c>
      <c r="I590">
        <v>9649.7000000000007</v>
      </c>
    </row>
    <row r="591" spans="1:9" ht="17.25" thickBot="1">
      <c r="A591" s="3" t="s">
        <v>14</v>
      </c>
      <c r="B591" s="3">
        <v>2017</v>
      </c>
      <c r="C591" s="3">
        <v>133187.89000000001</v>
      </c>
      <c r="D591" s="3">
        <v>8.18</v>
      </c>
      <c r="E591" s="3">
        <v>8.18</v>
      </c>
      <c r="F591" s="4">
        <v>2.00854</v>
      </c>
      <c r="G591" s="4">
        <v>14.451388</v>
      </c>
      <c r="H591" s="4">
        <v>2.0423740000000001</v>
      </c>
      <c r="I591">
        <v>28014.94</v>
      </c>
    </row>
    <row r="592" spans="1:9" ht="17.25" thickBot="1">
      <c r="A592" s="3" t="s">
        <v>15</v>
      </c>
      <c r="B592" s="3">
        <v>2017</v>
      </c>
      <c r="C592" s="3">
        <v>90789.96</v>
      </c>
      <c r="D592" s="3">
        <v>9.26</v>
      </c>
      <c r="E592" s="3">
        <v>9.26</v>
      </c>
      <c r="F592" s="4">
        <v>5.564387</v>
      </c>
      <c r="G592" s="4">
        <v>14.226498000000001</v>
      </c>
      <c r="H592" s="4">
        <v>6.5191220000000003</v>
      </c>
      <c r="I592">
        <v>18549.189999999999</v>
      </c>
    </row>
    <row r="593" spans="1:9" ht="17.25" thickBot="1">
      <c r="A593" s="3" t="s">
        <v>16</v>
      </c>
      <c r="B593" s="3">
        <v>2017</v>
      </c>
      <c r="C593" s="3">
        <v>253685.36</v>
      </c>
      <c r="D593" s="3">
        <v>48.68</v>
      </c>
      <c r="E593" s="3">
        <v>48.68</v>
      </c>
      <c r="F593" s="4">
        <v>60.236581999999991</v>
      </c>
      <c r="G593" s="4">
        <v>105.60493799999999</v>
      </c>
      <c r="H593" s="4">
        <v>80.368918999999991</v>
      </c>
      <c r="I593">
        <v>34016.32</v>
      </c>
    </row>
    <row r="594" spans="1:9" ht="17.25" thickBot="1">
      <c r="A594" s="3" t="s">
        <v>17</v>
      </c>
      <c r="B594" s="3">
        <v>2017</v>
      </c>
      <c r="C594" s="3">
        <v>135057.26999999999</v>
      </c>
      <c r="D594" s="3">
        <v>19.52</v>
      </c>
      <c r="E594" s="3">
        <v>19.52</v>
      </c>
      <c r="F594" s="4">
        <v>57.307760999999999</v>
      </c>
      <c r="G594" s="4">
        <v>52.104326</v>
      </c>
      <c r="H594" s="4">
        <v>43.375574999999998</v>
      </c>
      <c r="I594">
        <v>15528.42</v>
      </c>
    </row>
    <row r="595" spans="1:9" ht="17.25" thickBot="1">
      <c r="A595" s="3" t="s">
        <v>35</v>
      </c>
      <c r="B595" s="3">
        <v>2017</v>
      </c>
      <c r="C595" s="3">
        <v>104250.82</v>
      </c>
      <c r="D595" s="3">
        <v>14.97</v>
      </c>
      <c r="E595" s="3">
        <v>14.97</v>
      </c>
      <c r="F595" s="4">
        <v>54.625473</v>
      </c>
      <c r="G595" s="4">
        <v>50.545809999999996</v>
      </c>
      <c r="H595" s="4">
        <v>53.619326999999998</v>
      </c>
      <c r="I595">
        <v>16096.21</v>
      </c>
    </row>
    <row r="596" spans="1:9" ht="17.25" thickBot="1">
      <c r="A596" s="3" t="s">
        <v>36</v>
      </c>
      <c r="B596" s="3">
        <v>2017</v>
      </c>
      <c r="C596" s="3">
        <v>237970.98</v>
      </c>
      <c r="D596" s="3">
        <v>25.36</v>
      </c>
      <c r="E596" s="3">
        <v>25.36</v>
      </c>
      <c r="F596" s="4">
        <v>38.970973999999998</v>
      </c>
      <c r="G596" s="4">
        <v>60.505606999999998</v>
      </c>
      <c r="H596" s="4">
        <v>55.745644999999996</v>
      </c>
      <c r="I596">
        <v>23409.24</v>
      </c>
    </row>
    <row r="597" spans="1:9" ht="17.25" thickBot="1">
      <c r="A597" s="3" t="s">
        <v>18</v>
      </c>
      <c r="B597" s="3">
        <v>2017</v>
      </c>
      <c r="C597" s="3">
        <v>121464.23</v>
      </c>
      <c r="D597" s="3">
        <v>17.45</v>
      </c>
      <c r="E597" s="3">
        <v>17.45</v>
      </c>
      <c r="F597" s="4">
        <v>16.610872000000001</v>
      </c>
      <c r="G597" s="4">
        <v>25.535784</v>
      </c>
      <c r="H597" s="4">
        <v>19.565203</v>
      </c>
      <c r="I597">
        <v>14944.53</v>
      </c>
    </row>
    <row r="598" spans="1:9" ht="17.25" thickBot="1">
      <c r="A598" s="3" t="s">
        <v>37</v>
      </c>
      <c r="B598" s="3">
        <v>2017</v>
      </c>
      <c r="C598" s="3">
        <v>138120.68</v>
      </c>
      <c r="D598" s="3">
        <v>24.82</v>
      </c>
      <c r="E598" s="3">
        <v>24.82</v>
      </c>
      <c r="F598" s="4">
        <v>29.365933000000002</v>
      </c>
      <c r="G598" s="4">
        <v>40.959255999999996</v>
      </c>
      <c r="H598" s="4">
        <v>40.223433</v>
      </c>
      <c r="I598">
        <v>15902.68</v>
      </c>
    </row>
    <row r="599" spans="1:9" ht="17.25" thickBot="1">
      <c r="A599" s="3" t="s">
        <v>19</v>
      </c>
      <c r="B599" s="3">
        <v>2017</v>
      </c>
      <c r="C599" s="3">
        <v>211950.85</v>
      </c>
      <c r="D599" s="3">
        <v>14.18</v>
      </c>
      <c r="E599" s="3">
        <v>14.18</v>
      </c>
      <c r="F599" s="4">
        <v>1.850223</v>
      </c>
      <c r="G599" s="4">
        <v>19.394051999999999</v>
      </c>
      <c r="H599" s="4">
        <v>4.7032249999999998</v>
      </c>
      <c r="I599">
        <v>30632.99</v>
      </c>
    </row>
    <row r="600" spans="1:9" ht="17.25" thickBot="1">
      <c r="A600" s="3" t="s">
        <v>38</v>
      </c>
      <c r="B600" s="3">
        <v>2017</v>
      </c>
      <c r="C600" s="3">
        <v>575195.76</v>
      </c>
      <c r="D600" s="3">
        <v>74.42</v>
      </c>
      <c r="E600" s="3">
        <v>74.42</v>
      </c>
      <c r="F600" s="4">
        <v>41.069043000000001</v>
      </c>
      <c r="G600" s="4">
        <v>90.722184999999996</v>
      </c>
      <c r="H600" s="4">
        <v>39.082347999999996</v>
      </c>
      <c r="I600">
        <v>85869.759999999995</v>
      </c>
    </row>
    <row r="601" spans="1:9" ht="17.25" thickBot="1">
      <c r="A601" s="3" t="s">
        <v>20</v>
      </c>
      <c r="B601" s="3">
        <v>2017</v>
      </c>
      <c r="C601" s="3">
        <v>453935.03</v>
      </c>
      <c r="D601" s="3">
        <v>41.86</v>
      </c>
      <c r="E601" s="3">
        <v>41.86</v>
      </c>
      <c r="F601" s="4">
        <v>19.046811999999999</v>
      </c>
      <c r="G601" s="4">
        <v>43.202721999999994</v>
      </c>
      <c r="H601" s="4">
        <v>15.342107999999998</v>
      </c>
      <c r="I601">
        <v>51768.26</v>
      </c>
    </row>
    <row r="602" spans="1:9" ht="17.25" thickBot="1">
      <c r="A602" s="3" t="s">
        <v>21</v>
      </c>
      <c r="B602" s="3">
        <v>2017</v>
      </c>
      <c r="C602" s="3">
        <v>233837.62</v>
      </c>
      <c r="D602" s="3">
        <v>49.56</v>
      </c>
      <c r="E602" s="3">
        <v>49.56</v>
      </c>
      <c r="F602" s="4">
        <v>23.541941000000001</v>
      </c>
      <c r="G602" s="4">
        <v>49.001315000000005</v>
      </c>
      <c r="H602" s="4">
        <v>28.081832000000002</v>
      </c>
      <c r="I602">
        <v>27018</v>
      </c>
    </row>
    <row r="603" spans="1:9" ht="17.25" thickBot="1">
      <c r="A603" s="3" t="s">
        <v>22</v>
      </c>
      <c r="B603" s="3">
        <v>2017</v>
      </c>
      <c r="C603" s="3">
        <v>238279.19</v>
      </c>
      <c r="D603" s="3">
        <v>39.49</v>
      </c>
      <c r="E603" s="3">
        <v>39.49</v>
      </c>
      <c r="F603" s="4">
        <v>13.389072000000001</v>
      </c>
      <c r="G603" s="4">
        <v>27.716478000000002</v>
      </c>
      <c r="H603" s="4">
        <v>17.016742000000001</v>
      </c>
      <c r="I603">
        <v>32182.09</v>
      </c>
    </row>
    <row r="604" spans="1:9" ht="17.25" thickBot="1">
      <c r="A604" s="3" t="s">
        <v>23</v>
      </c>
      <c r="B604" s="3">
        <v>2017</v>
      </c>
      <c r="C604" s="3">
        <v>189362.32</v>
      </c>
      <c r="D604" s="3">
        <v>51.95</v>
      </c>
      <c r="E604" s="3">
        <v>51.95</v>
      </c>
      <c r="F604" s="4">
        <v>21.546410000000002</v>
      </c>
      <c r="G604" s="4">
        <v>35.544466</v>
      </c>
      <c r="H604" s="4">
        <v>27.946462</v>
      </c>
      <c r="I604">
        <v>20006.310000000001</v>
      </c>
    </row>
    <row r="605" spans="1:9" ht="17.25" thickBot="1">
      <c r="A605" s="3" t="s">
        <v>39</v>
      </c>
      <c r="B605" s="3">
        <v>2017</v>
      </c>
      <c r="C605" s="3">
        <v>499884.15</v>
      </c>
      <c r="D605" s="3">
        <v>52.08</v>
      </c>
      <c r="E605" s="3">
        <v>52.08</v>
      </c>
      <c r="F605" s="4">
        <v>73.912142000000003</v>
      </c>
      <c r="G605" s="4">
        <v>115.86208500000001</v>
      </c>
      <c r="H605" s="4">
        <v>54.955693999999994</v>
      </c>
      <c r="I605">
        <v>72634.149999999994</v>
      </c>
    </row>
    <row r="606" spans="1:9" ht="17.25" thickBot="1">
      <c r="A606" s="3" t="s">
        <v>24</v>
      </c>
      <c r="B606" s="3">
        <v>2017</v>
      </c>
      <c r="C606" s="3">
        <v>409107.39</v>
      </c>
      <c r="D606" s="3">
        <v>43.07</v>
      </c>
      <c r="E606" s="3">
        <v>43.07</v>
      </c>
      <c r="F606" s="4">
        <v>28.631666999999997</v>
      </c>
      <c r="G606" s="4">
        <v>66.289213000000004</v>
      </c>
      <c r="H606" s="4">
        <v>22.340458999999999</v>
      </c>
      <c r="I606">
        <v>44552.83</v>
      </c>
    </row>
    <row r="607" spans="1:9" ht="17.25" thickBot="1">
      <c r="A607" s="3" t="s">
        <v>25</v>
      </c>
      <c r="B607" s="3">
        <v>2017</v>
      </c>
      <c r="C607" s="3">
        <v>272694.21000000002</v>
      </c>
      <c r="D607" s="3">
        <v>51.93</v>
      </c>
      <c r="E607" s="3">
        <v>51.93</v>
      </c>
      <c r="F607" s="4">
        <v>22.005970999999999</v>
      </c>
      <c r="G607" s="4">
        <v>37.672874</v>
      </c>
      <c r="H607" s="4">
        <v>18.802289999999999</v>
      </c>
      <c r="I607">
        <v>35478.089999999997</v>
      </c>
    </row>
    <row r="608" spans="1:9" ht="17.25" thickBot="1">
      <c r="A608" s="3" t="s">
        <v>26</v>
      </c>
      <c r="B608" s="3">
        <v>2017</v>
      </c>
      <c r="C608" s="3">
        <v>300563.21999999997</v>
      </c>
      <c r="D608" s="3">
        <v>57.58</v>
      </c>
      <c r="E608" s="3">
        <v>57.58</v>
      </c>
      <c r="F608" s="4">
        <v>21.458489</v>
      </c>
      <c r="G608" s="4">
        <v>36.465884000000003</v>
      </c>
      <c r="H608" s="4">
        <v>20.705807999999998</v>
      </c>
      <c r="I608">
        <v>33902.959999999999</v>
      </c>
    </row>
    <row r="609" spans="1:9" ht="17.25" thickBot="1">
      <c r="A609" s="3" t="s">
        <v>40</v>
      </c>
      <c r="B609" s="3">
        <v>2017</v>
      </c>
      <c r="C609" s="3">
        <v>882020.48</v>
      </c>
      <c r="D609" s="3">
        <v>100.09</v>
      </c>
      <c r="E609" s="3">
        <v>100.09</v>
      </c>
      <c r="F609" s="4">
        <v>27.677381</v>
      </c>
      <c r="G609" s="4">
        <v>82.970320999999998</v>
      </c>
      <c r="H609" s="4">
        <v>26.08372</v>
      </c>
      <c r="I609">
        <v>89705.23</v>
      </c>
    </row>
    <row r="610" spans="1:9" ht="17.25" thickBot="1">
      <c r="A610" s="3" t="s">
        <v>41</v>
      </c>
      <c r="B610" s="3">
        <v>2017</v>
      </c>
      <c r="C610" s="3">
        <v>198143.77</v>
      </c>
      <c r="D610" s="3">
        <v>45.59</v>
      </c>
      <c r="E610" s="3">
        <v>45.59</v>
      </c>
      <c r="F610" s="4">
        <v>17.731818000000001</v>
      </c>
      <c r="G610" s="4">
        <v>34.558985999999997</v>
      </c>
      <c r="H610" s="4">
        <v>20.910360999999998</v>
      </c>
      <c r="I610">
        <v>18523.259999999998</v>
      </c>
    </row>
    <row r="611" spans="1:9" ht="17.25" thickBot="1">
      <c r="A611" s="3" t="s">
        <v>27</v>
      </c>
      <c r="B611" s="3">
        <v>2017</v>
      </c>
      <c r="C611" s="3">
        <v>44080.82</v>
      </c>
      <c r="D611" s="3">
        <v>7.82</v>
      </c>
      <c r="E611" s="3">
        <v>7.82</v>
      </c>
      <c r="F611" s="4">
        <v>1.427149</v>
      </c>
      <c r="G611" s="4">
        <v>6.0132010000000005</v>
      </c>
      <c r="H611" s="4">
        <v>2.0927359999999999</v>
      </c>
      <c r="I611">
        <v>4462.54</v>
      </c>
    </row>
    <row r="612" spans="1:9" ht="17.25" thickBot="1">
      <c r="A612" s="3" t="s">
        <v>42</v>
      </c>
      <c r="B612" s="3">
        <v>2017</v>
      </c>
      <c r="C612" s="3">
        <v>200676.88</v>
      </c>
      <c r="D612" s="3">
        <v>25.27</v>
      </c>
      <c r="E612" s="3">
        <v>25.27</v>
      </c>
      <c r="F612" s="4">
        <v>25.338145999999998</v>
      </c>
      <c r="G612" s="4">
        <v>20.395491</v>
      </c>
      <c r="H612" s="4">
        <v>8.3302839999999989</v>
      </c>
      <c r="I612">
        <v>19424.73</v>
      </c>
    </row>
    <row r="613" spans="1:9" ht="17.25" thickBot="1">
      <c r="A613" s="3" t="s">
        <v>28</v>
      </c>
      <c r="B613" s="3">
        <v>2017</v>
      </c>
      <c r="C613" s="3">
        <v>362437.56</v>
      </c>
      <c r="D613" s="3">
        <v>67.510000000000005</v>
      </c>
      <c r="E613" s="3">
        <v>67.510000000000005</v>
      </c>
      <c r="F613" s="4">
        <v>38.914290000000001</v>
      </c>
      <c r="G613" s="4">
        <v>45.759830000000001</v>
      </c>
      <c r="H613" s="4">
        <v>22.400398000000003</v>
      </c>
      <c r="I613">
        <v>36980.22</v>
      </c>
    </row>
    <row r="614" spans="1:9" ht="17.25" thickBot="1">
      <c r="A614" s="3" t="s">
        <v>43</v>
      </c>
      <c r="B614" s="3">
        <v>2017</v>
      </c>
      <c r="C614" s="3">
        <v>118016.67</v>
      </c>
      <c r="D614" s="3">
        <v>27.25</v>
      </c>
      <c r="E614" s="3">
        <v>27.25</v>
      </c>
      <c r="F614" s="4">
        <v>68.746545999999995</v>
      </c>
      <c r="G614" s="4">
        <v>35.966920999999999</v>
      </c>
      <c r="H614" s="4">
        <v>19.682532999999999</v>
      </c>
      <c r="I614">
        <v>13540.83</v>
      </c>
    </row>
    <row r="615" spans="1:9" ht="17.25" thickBot="1">
      <c r="A615" s="3" t="s">
        <v>44</v>
      </c>
      <c r="B615" s="3">
        <v>2017</v>
      </c>
      <c r="C615" s="3">
        <v>185111.86</v>
      </c>
      <c r="D615" s="3">
        <v>33.07</v>
      </c>
      <c r="E615" s="3">
        <v>33.07</v>
      </c>
      <c r="F615" s="4">
        <v>38.444937000000003</v>
      </c>
      <c r="G615" s="4">
        <v>26.883431999999999</v>
      </c>
      <c r="H615" s="4">
        <v>22.415442000000002</v>
      </c>
      <c r="I615">
        <v>16376.34</v>
      </c>
    </row>
    <row r="616" spans="1:9" ht="17.25" thickBot="1">
      <c r="A616" s="3" t="s">
        <v>45</v>
      </c>
      <c r="B616" s="3">
        <v>2017</v>
      </c>
      <c r="C616" s="3">
        <v>7175.65</v>
      </c>
      <c r="D616" s="3">
        <v>2.5</v>
      </c>
      <c r="E616" s="3">
        <v>2.5</v>
      </c>
      <c r="F616" s="4">
        <v>0.34628100000000001</v>
      </c>
      <c r="G616" s="4">
        <v>3.015352</v>
      </c>
      <c r="H616" s="4">
        <v>0.65700800000000004</v>
      </c>
      <c r="I616">
        <v>1310.92</v>
      </c>
    </row>
    <row r="617" spans="1:9" ht="17.25" thickBot="1">
      <c r="A617" s="3" t="s">
        <v>46</v>
      </c>
      <c r="B617" s="3">
        <v>2017</v>
      </c>
      <c r="C617" s="3">
        <v>175954.54</v>
      </c>
      <c r="D617" s="3">
        <v>19.64</v>
      </c>
      <c r="E617" s="3">
        <v>19.64</v>
      </c>
      <c r="F617" s="4">
        <v>27.935933000000002</v>
      </c>
      <c r="G617" s="4">
        <v>33.980317999999997</v>
      </c>
      <c r="H617" s="4">
        <v>23.668682</v>
      </c>
      <c r="I617">
        <v>21898.81</v>
      </c>
    </row>
    <row r="618" spans="1:9" ht="17.25" thickBot="1">
      <c r="A618" s="3" t="s">
        <v>47</v>
      </c>
      <c r="B618" s="3">
        <v>2017</v>
      </c>
      <c r="C618" s="3">
        <v>64513.86</v>
      </c>
      <c r="D618" s="3">
        <v>13.24</v>
      </c>
      <c r="E618" s="3">
        <v>13.24</v>
      </c>
      <c r="F618" s="4">
        <v>25.881114</v>
      </c>
      <c r="G618" s="4">
        <v>21.254363000000001</v>
      </c>
      <c r="H618" s="4">
        <v>17.707443999999999</v>
      </c>
      <c r="I618">
        <v>7459.9</v>
      </c>
    </row>
    <row r="619" spans="1:9" ht="17.25" thickBot="1">
      <c r="A619" s="3" t="s">
        <v>29</v>
      </c>
      <c r="B619" s="3">
        <v>2017</v>
      </c>
      <c r="C619" s="3">
        <v>27115.01</v>
      </c>
      <c r="D619" s="3">
        <v>5.75</v>
      </c>
      <c r="E619" s="3">
        <v>5.75</v>
      </c>
      <c r="F619" s="4">
        <v>9.2416660000000004</v>
      </c>
      <c r="G619" s="4">
        <v>7.2284750000000004</v>
      </c>
      <c r="H619" s="4">
        <v>12.953175999999999</v>
      </c>
      <c r="I619">
        <v>2624.83</v>
      </c>
    </row>
    <row r="620" spans="1:9" ht="17.25" thickBot="1">
      <c r="A620" s="3" t="s">
        <v>48</v>
      </c>
      <c r="B620" s="3">
        <v>2017</v>
      </c>
      <c r="C620" s="3">
        <v>30734.75</v>
      </c>
      <c r="D620" s="3">
        <v>10.02</v>
      </c>
      <c r="E620" s="3">
        <v>10.02</v>
      </c>
      <c r="F620" s="4">
        <v>20.752016000000001</v>
      </c>
      <c r="G620" s="4">
        <v>16.165365999999999</v>
      </c>
      <c r="H620" s="4">
        <v>18.771796999999999</v>
      </c>
      <c r="I620">
        <v>3443.56</v>
      </c>
    </row>
    <row r="621" spans="1:9" ht="17.25" thickBot="1">
      <c r="A621" s="3" t="s">
        <v>49</v>
      </c>
      <c r="B621" s="3">
        <v>2017</v>
      </c>
      <c r="C621" s="3">
        <v>101291.19</v>
      </c>
      <c r="D621" s="3">
        <v>19.87</v>
      </c>
      <c r="E621" s="3">
        <v>19.87</v>
      </c>
      <c r="F621" s="4">
        <v>41.818005999999997</v>
      </c>
      <c r="G621" s="4">
        <v>38.835425999999998</v>
      </c>
      <c r="H621" s="4">
        <v>50.154115999999995</v>
      </c>
      <c r="I621">
        <v>10881.96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6"/>
  <sheetViews>
    <sheetView workbookViewId="0">
      <selection activeCell="AG4" sqref="AG4:AG39"/>
    </sheetView>
  </sheetViews>
  <sheetFormatPr defaultRowHeight="16.5"/>
  <cols>
    <col min="1" max="1" width="44" bestFit="1" customWidth="1"/>
    <col min="2" max="2" width="20.5" bestFit="1" customWidth="1"/>
    <col min="3" max="4" width="20.5" customWidth="1"/>
    <col min="5" max="5" width="16.125" bestFit="1" customWidth="1"/>
    <col min="6" max="6" width="20.5" bestFit="1" customWidth="1"/>
    <col min="7" max="7" width="16.125" bestFit="1" customWidth="1"/>
    <col min="9" max="9" width="45.875" bestFit="1" customWidth="1"/>
    <col min="10" max="12" width="9.5" bestFit="1" customWidth="1"/>
    <col min="16" max="16" width="40.25" bestFit="1" customWidth="1"/>
    <col min="17" max="17" width="9.5" bestFit="1" customWidth="1"/>
    <col min="19" max="19" width="45.875" bestFit="1" customWidth="1"/>
    <col min="20" max="20" width="9.5" bestFit="1" customWidth="1"/>
    <col min="21" max="21" width="11.625" bestFit="1" customWidth="1"/>
    <col min="22" max="22" width="10.875" bestFit="1" customWidth="1"/>
    <col min="23" max="23" width="9.5" bestFit="1" customWidth="1"/>
    <col min="24" max="25" width="11.625" bestFit="1" customWidth="1"/>
    <col min="26" max="26" width="13.875" bestFit="1" customWidth="1"/>
  </cols>
  <sheetData>
    <row r="1" spans="1:35" ht="44.25" customHeight="1">
      <c r="A1" t="s">
        <v>91</v>
      </c>
      <c r="P1" t="s">
        <v>145</v>
      </c>
      <c r="Q1" t="s">
        <v>92</v>
      </c>
      <c r="S1" t="s">
        <v>189</v>
      </c>
      <c r="AB1" s="37" t="s">
        <v>278</v>
      </c>
      <c r="AC1" s="39" t="s">
        <v>272</v>
      </c>
      <c r="AD1" s="39" t="s">
        <v>273</v>
      </c>
      <c r="AE1" s="39" t="s">
        <v>274</v>
      </c>
      <c r="AF1" s="31"/>
      <c r="AG1" s="39" t="s">
        <v>276</v>
      </c>
      <c r="AH1" s="31" t="s">
        <v>100</v>
      </c>
      <c r="AI1" s="34"/>
    </row>
    <row r="2" spans="1:35" ht="23.25" thickBot="1">
      <c r="A2" t="s">
        <v>92</v>
      </c>
      <c r="B2" t="s">
        <v>92</v>
      </c>
      <c r="E2" t="s">
        <v>92</v>
      </c>
      <c r="F2" t="s">
        <v>92</v>
      </c>
      <c r="G2" t="s">
        <v>92</v>
      </c>
      <c r="I2" t="s">
        <v>134</v>
      </c>
      <c r="J2" t="s">
        <v>136</v>
      </c>
      <c r="K2" t="s">
        <v>137</v>
      </c>
      <c r="L2" t="s">
        <v>138</v>
      </c>
      <c r="P2" t="s">
        <v>93</v>
      </c>
      <c r="Q2" t="s">
        <v>92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92</v>
      </c>
      <c r="Z2" t="s">
        <v>92</v>
      </c>
      <c r="AB2" s="38"/>
      <c r="AC2" s="40"/>
      <c r="AD2" s="40"/>
      <c r="AE2" s="41"/>
      <c r="AF2" s="33" t="s">
        <v>275</v>
      </c>
      <c r="AG2" s="40"/>
      <c r="AH2" s="33" t="s">
        <v>277</v>
      </c>
      <c r="AI2" s="32" t="s">
        <v>275</v>
      </c>
    </row>
    <row r="3" spans="1:35" ht="22.5">
      <c r="A3" t="s">
        <v>93</v>
      </c>
      <c r="B3" t="s">
        <v>94</v>
      </c>
      <c r="E3" t="s">
        <v>95</v>
      </c>
      <c r="F3" t="s">
        <v>96</v>
      </c>
      <c r="G3" t="s">
        <v>97</v>
      </c>
      <c r="I3" t="s">
        <v>139</v>
      </c>
      <c r="J3" t="s">
        <v>141</v>
      </c>
      <c r="K3" t="s">
        <v>142</v>
      </c>
      <c r="L3" t="s">
        <v>142</v>
      </c>
      <c r="P3" t="s">
        <v>135</v>
      </c>
      <c r="Q3" t="s">
        <v>147</v>
      </c>
      <c r="S3" t="s">
        <v>145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Z3" t="s">
        <v>92</v>
      </c>
      <c r="AB3" s="35" t="s">
        <v>209</v>
      </c>
      <c r="AC3" s="33" t="s">
        <v>279</v>
      </c>
      <c r="AD3" s="36">
        <v>4010717</v>
      </c>
      <c r="AE3" s="36">
        <v>1973036</v>
      </c>
      <c r="AF3" s="36">
        <v>2037681</v>
      </c>
      <c r="AG3" s="36">
        <v>13888989</v>
      </c>
      <c r="AH3" s="36">
        <v>6917338</v>
      </c>
      <c r="AI3" s="36">
        <v>6971651</v>
      </c>
    </row>
    <row r="4" spans="1:35" ht="22.5">
      <c r="A4" t="s">
        <v>98</v>
      </c>
      <c r="B4" t="s">
        <v>99</v>
      </c>
      <c r="E4" t="s">
        <v>100</v>
      </c>
      <c r="F4" t="s">
        <v>100</v>
      </c>
      <c r="I4" t="s">
        <v>143</v>
      </c>
      <c r="J4" t="s">
        <v>144</v>
      </c>
      <c r="K4" t="s">
        <v>144</v>
      </c>
      <c r="L4" t="s">
        <v>144</v>
      </c>
      <c r="P4" t="s">
        <v>152</v>
      </c>
      <c r="Q4" t="s">
        <v>153</v>
      </c>
      <c r="S4" t="s">
        <v>93</v>
      </c>
      <c r="T4" t="s">
        <v>92</v>
      </c>
      <c r="U4" t="s">
        <v>92</v>
      </c>
      <c r="V4" t="s">
        <v>92</v>
      </c>
      <c r="W4" t="s">
        <v>146</v>
      </c>
      <c r="X4" t="s">
        <v>147</v>
      </c>
      <c r="Y4" t="s">
        <v>92</v>
      </c>
      <c r="Z4" t="s">
        <v>148</v>
      </c>
      <c r="AB4" s="35" t="s">
        <v>210</v>
      </c>
      <c r="AC4" s="32" t="s">
        <v>280</v>
      </c>
      <c r="AD4" s="36">
        <v>82203</v>
      </c>
      <c r="AE4" s="36">
        <v>28085</v>
      </c>
      <c r="AF4" s="36">
        <v>54118</v>
      </c>
      <c r="AG4" s="36">
        <v>170163</v>
      </c>
      <c r="AH4" s="36">
        <v>30335</v>
      </c>
      <c r="AI4" s="36">
        <v>139828</v>
      </c>
    </row>
    <row r="5" spans="1:35" ht="22.5">
      <c r="A5" t="s">
        <v>103</v>
      </c>
      <c r="B5">
        <f>54118</f>
        <v>54118</v>
      </c>
      <c r="C5">
        <f>B5/10000</f>
        <v>5.4118000000000004</v>
      </c>
      <c r="D5">
        <f>E5/10000</f>
        <v>13.982799999999999</v>
      </c>
      <c r="E5">
        <v>139828</v>
      </c>
      <c r="F5">
        <v>71813</v>
      </c>
      <c r="G5">
        <v>22442</v>
      </c>
      <c r="I5" t="s">
        <v>103</v>
      </c>
      <c r="J5">
        <v>161674</v>
      </c>
      <c r="K5">
        <v>56345</v>
      </c>
      <c r="L5">
        <v>100235</v>
      </c>
      <c r="M5">
        <f>SUM(K5+L5+G5)/10000</f>
        <v>17.902200000000001</v>
      </c>
      <c r="N5">
        <f>SUM(J5+F5)/10000</f>
        <v>23.348700000000001</v>
      </c>
      <c r="P5" t="s">
        <v>103</v>
      </c>
      <c r="Q5">
        <v>28085</v>
      </c>
      <c r="R5">
        <f>SUM(Q5+B5)</f>
        <v>82203</v>
      </c>
      <c r="S5" t="s">
        <v>135</v>
      </c>
      <c r="T5" t="s">
        <v>147</v>
      </c>
      <c r="U5" t="s">
        <v>149</v>
      </c>
      <c r="V5" t="s">
        <v>140</v>
      </c>
      <c r="W5" t="s">
        <v>150</v>
      </c>
      <c r="X5" t="s">
        <v>149</v>
      </c>
      <c r="Y5" t="s">
        <v>151</v>
      </c>
      <c r="AB5" s="35" t="s">
        <v>211</v>
      </c>
      <c r="AC5" s="32" t="s">
        <v>281</v>
      </c>
      <c r="AD5" s="36">
        <v>36554</v>
      </c>
      <c r="AE5" s="36">
        <v>14185</v>
      </c>
      <c r="AF5" s="36">
        <v>22369</v>
      </c>
      <c r="AG5" s="36">
        <v>165616</v>
      </c>
      <c r="AH5" s="36">
        <v>47216</v>
      </c>
      <c r="AI5" s="36">
        <v>118400</v>
      </c>
    </row>
    <row r="6" spans="1:35" ht="22.5">
      <c r="A6" t="s">
        <v>104</v>
      </c>
      <c r="B6">
        <v>22369</v>
      </c>
      <c r="C6">
        <f t="shared" ref="C6:C40" si="0">B6/10000</f>
        <v>2.2368999999999999</v>
      </c>
      <c r="D6">
        <f t="shared" ref="D6:D40" si="1">E6/10000</f>
        <v>11.84</v>
      </c>
      <c r="E6">
        <v>118400</v>
      </c>
      <c r="F6">
        <v>90654</v>
      </c>
      <c r="G6">
        <v>51508</v>
      </c>
      <c r="I6" t="s">
        <v>104</v>
      </c>
      <c r="J6">
        <v>151769</v>
      </c>
      <c r="K6">
        <v>57841</v>
      </c>
      <c r="L6">
        <v>21123</v>
      </c>
      <c r="M6">
        <f t="shared" ref="M6:M40" si="2">SUM(K6+L6+G6)/10000</f>
        <v>13.0472</v>
      </c>
      <c r="N6">
        <f t="shared" ref="N6:N40" si="3">SUM(J6+F6)/10000</f>
        <v>24.2423</v>
      </c>
      <c r="P6" t="s">
        <v>104</v>
      </c>
      <c r="Q6">
        <v>14185</v>
      </c>
      <c r="R6">
        <f t="shared" ref="R6:R40" si="4">SUM(Q6+B6)</f>
        <v>36554</v>
      </c>
      <c r="S6" t="s">
        <v>152</v>
      </c>
      <c r="T6" t="s">
        <v>153</v>
      </c>
      <c r="U6" t="s">
        <v>151</v>
      </c>
      <c r="V6" t="s">
        <v>92</v>
      </c>
      <c r="W6" t="s">
        <v>92</v>
      </c>
      <c r="X6" t="s">
        <v>154</v>
      </c>
      <c r="Y6" t="s">
        <v>92</v>
      </c>
      <c r="AB6" s="35" t="s">
        <v>213</v>
      </c>
      <c r="AC6" s="32" t="s">
        <v>282</v>
      </c>
      <c r="AD6" s="36">
        <v>160211</v>
      </c>
      <c r="AE6" s="36">
        <v>97420</v>
      </c>
      <c r="AF6" s="36">
        <v>62791</v>
      </c>
      <c r="AG6" s="36">
        <v>798790</v>
      </c>
      <c r="AH6" s="36">
        <v>580949</v>
      </c>
      <c r="AI6" s="36">
        <v>217841</v>
      </c>
    </row>
    <row r="7" spans="1:35" ht="22.5">
      <c r="A7" t="s">
        <v>105</v>
      </c>
      <c r="B7">
        <v>62791</v>
      </c>
      <c r="C7">
        <f t="shared" si="0"/>
        <v>6.2790999999999997</v>
      </c>
      <c r="D7">
        <f t="shared" si="1"/>
        <v>21.784099999999999</v>
      </c>
      <c r="E7">
        <v>217841</v>
      </c>
      <c r="F7">
        <v>209592</v>
      </c>
      <c r="G7">
        <v>199891</v>
      </c>
      <c r="I7" t="s">
        <v>105</v>
      </c>
      <c r="J7">
        <v>1116566</v>
      </c>
      <c r="K7">
        <v>714483</v>
      </c>
      <c r="L7">
        <v>906916</v>
      </c>
      <c r="M7">
        <f t="shared" si="2"/>
        <v>182.12899999999999</v>
      </c>
      <c r="N7">
        <f t="shared" si="3"/>
        <v>132.61580000000001</v>
      </c>
      <c r="P7" t="s">
        <v>105</v>
      </c>
      <c r="Q7">
        <v>97420</v>
      </c>
      <c r="R7">
        <f t="shared" si="4"/>
        <v>160211</v>
      </c>
      <c r="S7" t="s">
        <v>92</v>
      </c>
      <c r="T7" t="s">
        <v>92</v>
      </c>
      <c r="U7" t="s">
        <v>92</v>
      </c>
      <c r="V7" t="s">
        <v>92</v>
      </c>
      <c r="W7" t="s">
        <v>92</v>
      </c>
      <c r="X7" t="s">
        <v>92</v>
      </c>
      <c r="Y7" t="s">
        <v>92</v>
      </c>
      <c r="Z7" t="s">
        <v>92</v>
      </c>
      <c r="AB7" s="35" t="s">
        <v>214</v>
      </c>
      <c r="AC7" s="32" t="s">
        <v>283</v>
      </c>
      <c r="AD7" s="36">
        <v>92756</v>
      </c>
      <c r="AE7" s="36">
        <v>42588</v>
      </c>
      <c r="AF7" s="36">
        <v>50168</v>
      </c>
      <c r="AG7" s="36">
        <v>468692</v>
      </c>
      <c r="AH7" s="36">
        <v>292207</v>
      </c>
      <c r="AI7" s="36">
        <v>176485</v>
      </c>
    </row>
    <row r="8" spans="1:35" ht="22.5">
      <c r="A8" t="s">
        <v>106</v>
      </c>
      <c r="B8">
        <v>50168</v>
      </c>
      <c r="C8">
        <f t="shared" si="0"/>
        <v>5.0167999999999999</v>
      </c>
      <c r="D8">
        <f t="shared" si="1"/>
        <v>17.648499999999999</v>
      </c>
      <c r="E8">
        <v>176485</v>
      </c>
      <c r="F8">
        <v>307245</v>
      </c>
      <c r="G8">
        <v>124965</v>
      </c>
      <c r="I8" t="s">
        <v>106</v>
      </c>
      <c r="J8">
        <v>932251</v>
      </c>
      <c r="K8">
        <v>800500</v>
      </c>
      <c r="L8">
        <v>616868</v>
      </c>
      <c r="M8">
        <f t="shared" si="2"/>
        <v>154.23330000000001</v>
      </c>
      <c r="N8">
        <f t="shared" si="3"/>
        <v>123.9496</v>
      </c>
      <c r="P8" t="s">
        <v>106</v>
      </c>
      <c r="Q8">
        <v>42588</v>
      </c>
      <c r="R8">
        <f t="shared" si="4"/>
        <v>92756</v>
      </c>
      <c r="S8" t="s">
        <v>101</v>
      </c>
      <c r="T8">
        <v>70997</v>
      </c>
      <c r="U8">
        <v>1973036</v>
      </c>
      <c r="V8">
        <v>1316043</v>
      </c>
      <c r="W8">
        <v>60035</v>
      </c>
      <c r="X8">
        <v>3032373</v>
      </c>
      <c r="Y8">
        <v>2098802</v>
      </c>
      <c r="Z8">
        <v>719927</v>
      </c>
      <c r="AB8" s="35" t="s">
        <v>162</v>
      </c>
      <c r="AC8" s="32" t="s">
        <v>284</v>
      </c>
      <c r="AD8" s="36">
        <v>45798</v>
      </c>
      <c r="AE8" s="36">
        <v>22954</v>
      </c>
      <c r="AF8" s="36">
        <v>22844</v>
      </c>
      <c r="AG8" s="36">
        <v>239909</v>
      </c>
      <c r="AH8" s="36">
        <v>119852</v>
      </c>
      <c r="AI8" s="36">
        <v>120057</v>
      </c>
    </row>
    <row r="9" spans="1:35">
      <c r="A9" t="s">
        <v>107</v>
      </c>
      <c r="B9">
        <v>22844</v>
      </c>
      <c r="C9">
        <f t="shared" si="0"/>
        <v>2.2844000000000002</v>
      </c>
      <c r="D9">
        <f t="shared" si="1"/>
        <v>12.005699999999999</v>
      </c>
      <c r="E9">
        <v>120057</v>
      </c>
      <c r="F9">
        <v>169039</v>
      </c>
      <c r="G9">
        <v>202923</v>
      </c>
      <c r="I9" t="s">
        <v>107</v>
      </c>
      <c r="J9">
        <v>521816</v>
      </c>
      <c r="K9">
        <v>346786</v>
      </c>
      <c r="L9">
        <v>169100</v>
      </c>
      <c r="M9">
        <f t="shared" si="2"/>
        <v>71.880899999999997</v>
      </c>
      <c r="N9">
        <f t="shared" si="3"/>
        <v>69.085499999999996</v>
      </c>
      <c r="P9" t="s">
        <v>107</v>
      </c>
      <c r="Q9">
        <v>22954</v>
      </c>
      <c r="R9">
        <f t="shared" si="4"/>
        <v>45798</v>
      </c>
      <c r="S9" t="s">
        <v>102</v>
      </c>
      <c r="AB9" s="35"/>
      <c r="AC9" s="32"/>
      <c r="AD9" s="36"/>
      <c r="AE9" s="36"/>
      <c r="AF9" s="36"/>
      <c r="AG9" s="36"/>
      <c r="AH9" s="36"/>
      <c r="AI9" s="36"/>
    </row>
    <row r="10" spans="1:35" ht="22.5">
      <c r="A10" t="s">
        <v>102</v>
      </c>
      <c r="C10">
        <f t="shared" si="0"/>
        <v>0</v>
      </c>
      <c r="D10">
        <f t="shared" si="1"/>
        <v>0</v>
      </c>
      <c r="I10" t="s">
        <v>102</v>
      </c>
      <c r="M10">
        <f t="shared" si="2"/>
        <v>0</v>
      </c>
      <c r="N10">
        <f t="shared" si="3"/>
        <v>0</v>
      </c>
      <c r="P10" t="s">
        <v>102</v>
      </c>
      <c r="R10">
        <f t="shared" si="4"/>
        <v>0</v>
      </c>
      <c r="S10" t="s">
        <v>103</v>
      </c>
      <c r="T10">
        <v>1211</v>
      </c>
      <c r="U10">
        <v>28085</v>
      </c>
      <c r="V10">
        <v>23493</v>
      </c>
      <c r="W10">
        <v>793</v>
      </c>
      <c r="X10">
        <v>105493</v>
      </c>
      <c r="Y10">
        <v>91054</v>
      </c>
      <c r="Z10">
        <v>12417</v>
      </c>
      <c r="AB10" s="35" t="s">
        <v>215</v>
      </c>
      <c r="AC10" s="32" t="s">
        <v>285</v>
      </c>
      <c r="AD10" s="36">
        <v>212281</v>
      </c>
      <c r="AE10" s="36">
        <v>116040</v>
      </c>
      <c r="AF10" s="36">
        <v>96241</v>
      </c>
      <c r="AG10" s="36">
        <v>726844</v>
      </c>
      <c r="AH10" s="36">
        <v>344629</v>
      </c>
      <c r="AI10" s="36">
        <v>382215</v>
      </c>
    </row>
    <row r="11" spans="1:35" ht="22.5">
      <c r="A11" t="s">
        <v>108</v>
      </c>
      <c r="B11">
        <v>96241</v>
      </c>
      <c r="C11">
        <f t="shared" si="0"/>
        <v>9.6241000000000003</v>
      </c>
      <c r="D11">
        <f t="shared" si="1"/>
        <v>38.221499999999999</v>
      </c>
      <c r="E11">
        <v>382215</v>
      </c>
      <c r="F11">
        <v>213721</v>
      </c>
      <c r="G11">
        <v>192595</v>
      </c>
      <c r="I11" t="s">
        <v>108</v>
      </c>
      <c r="J11">
        <v>723645</v>
      </c>
      <c r="K11">
        <v>623436</v>
      </c>
      <c r="L11">
        <v>453101</v>
      </c>
      <c r="M11">
        <f t="shared" si="2"/>
        <v>126.9132</v>
      </c>
      <c r="N11">
        <f t="shared" si="3"/>
        <v>93.736599999999996</v>
      </c>
      <c r="P11" t="s">
        <v>108</v>
      </c>
      <c r="Q11">
        <v>116040</v>
      </c>
      <c r="R11">
        <f t="shared" si="4"/>
        <v>212281</v>
      </c>
      <c r="S11" t="s">
        <v>104</v>
      </c>
      <c r="T11">
        <v>1404</v>
      </c>
      <c r="U11">
        <v>14185</v>
      </c>
      <c r="V11">
        <v>11568</v>
      </c>
      <c r="W11">
        <v>829</v>
      </c>
      <c r="X11">
        <v>29039</v>
      </c>
      <c r="Y11">
        <v>22440</v>
      </c>
      <c r="Z11">
        <v>4570</v>
      </c>
      <c r="AB11" s="35" t="s">
        <v>216</v>
      </c>
      <c r="AC11" s="32" t="s">
        <v>286</v>
      </c>
      <c r="AD11" s="36">
        <v>87262</v>
      </c>
      <c r="AE11" s="36">
        <v>38795</v>
      </c>
      <c r="AF11" s="36">
        <v>48467</v>
      </c>
      <c r="AG11" s="36">
        <v>435744</v>
      </c>
      <c r="AH11" s="36">
        <v>212919</v>
      </c>
      <c r="AI11" s="36">
        <v>222825</v>
      </c>
    </row>
    <row r="12" spans="1:35" ht="33.75">
      <c r="A12" t="s">
        <v>109</v>
      </c>
      <c r="B12">
        <v>48467</v>
      </c>
      <c r="C12">
        <f t="shared" si="0"/>
        <v>4.8467000000000002</v>
      </c>
      <c r="D12">
        <f t="shared" si="1"/>
        <v>22.282499999999999</v>
      </c>
      <c r="E12">
        <v>222825</v>
      </c>
      <c r="F12">
        <v>83727</v>
      </c>
      <c r="G12">
        <v>79696</v>
      </c>
      <c r="I12" t="s">
        <v>109</v>
      </c>
      <c r="J12">
        <v>210021</v>
      </c>
      <c r="K12">
        <v>307370</v>
      </c>
      <c r="L12">
        <v>134390</v>
      </c>
      <c r="M12">
        <f t="shared" si="2"/>
        <v>52.145600000000002</v>
      </c>
      <c r="N12">
        <f t="shared" si="3"/>
        <v>29.3748</v>
      </c>
      <c r="P12" t="s">
        <v>109</v>
      </c>
      <c r="Q12">
        <v>38795</v>
      </c>
      <c r="R12">
        <f t="shared" si="4"/>
        <v>87262</v>
      </c>
      <c r="S12" t="s">
        <v>105</v>
      </c>
      <c r="T12">
        <v>2915</v>
      </c>
      <c r="U12">
        <v>97420</v>
      </c>
      <c r="V12">
        <v>61549</v>
      </c>
      <c r="W12">
        <v>3258</v>
      </c>
      <c r="X12">
        <v>282681</v>
      </c>
      <c r="Y12">
        <v>240310</v>
      </c>
      <c r="Z12">
        <v>37068</v>
      </c>
      <c r="AB12" s="35" t="s">
        <v>165</v>
      </c>
      <c r="AC12" s="32" t="s">
        <v>287</v>
      </c>
      <c r="AD12" s="36">
        <v>111700</v>
      </c>
      <c r="AE12" s="36">
        <v>53736</v>
      </c>
      <c r="AF12" s="36">
        <v>57964</v>
      </c>
      <c r="AG12" s="36">
        <v>544527</v>
      </c>
      <c r="AH12" s="36">
        <v>193779</v>
      </c>
      <c r="AI12" s="36">
        <v>350749</v>
      </c>
    </row>
    <row r="13" spans="1:35">
      <c r="A13" t="s">
        <v>110</v>
      </c>
      <c r="B13">
        <v>57964</v>
      </c>
      <c r="C13">
        <f t="shared" si="0"/>
        <v>5.7964000000000002</v>
      </c>
      <c r="D13">
        <f t="shared" si="1"/>
        <v>35.074800000000003</v>
      </c>
      <c r="E13">
        <v>350748</v>
      </c>
      <c r="F13">
        <v>79290</v>
      </c>
      <c r="G13">
        <v>104617</v>
      </c>
      <c r="I13" t="s">
        <v>110</v>
      </c>
      <c r="J13">
        <v>214774</v>
      </c>
      <c r="K13">
        <v>422304</v>
      </c>
      <c r="L13">
        <v>117624</v>
      </c>
      <c r="M13">
        <f t="shared" si="2"/>
        <v>64.454499999999996</v>
      </c>
      <c r="N13">
        <f t="shared" si="3"/>
        <v>29.406400000000001</v>
      </c>
      <c r="P13" t="s">
        <v>110</v>
      </c>
      <c r="Q13">
        <v>53736</v>
      </c>
      <c r="R13">
        <f t="shared" si="4"/>
        <v>111700</v>
      </c>
      <c r="S13" t="s">
        <v>106</v>
      </c>
      <c r="T13">
        <v>2773</v>
      </c>
      <c r="U13">
        <v>42588</v>
      </c>
      <c r="V13">
        <v>21280</v>
      </c>
      <c r="W13">
        <v>2064</v>
      </c>
      <c r="X13">
        <v>98648</v>
      </c>
      <c r="Y13">
        <v>82810</v>
      </c>
      <c r="Z13">
        <v>11379</v>
      </c>
      <c r="AB13" s="35"/>
      <c r="AC13" s="32"/>
      <c r="AD13" s="36"/>
      <c r="AE13" s="36"/>
      <c r="AF13" s="36"/>
      <c r="AG13" s="36"/>
      <c r="AH13" s="36"/>
      <c r="AI13" s="36"/>
    </row>
    <row r="14" spans="1:35" ht="22.5">
      <c r="A14" t="s">
        <v>102</v>
      </c>
      <c r="C14">
        <f t="shared" si="0"/>
        <v>0</v>
      </c>
      <c r="D14">
        <f t="shared" si="1"/>
        <v>0</v>
      </c>
      <c r="I14" t="s">
        <v>102</v>
      </c>
      <c r="M14">
        <f t="shared" si="2"/>
        <v>0</v>
      </c>
      <c r="N14">
        <f t="shared" si="3"/>
        <v>0</v>
      </c>
      <c r="P14" t="s">
        <v>102</v>
      </c>
      <c r="R14">
        <f t="shared" si="4"/>
        <v>0</v>
      </c>
      <c r="S14" t="s">
        <v>107</v>
      </c>
      <c r="T14">
        <v>1142</v>
      </c>
      <c r="U14">
        <v>22954</v>
      </c>
      <c r="V14">
        <v>11000</v>
      </c>
      <c r="W14">
        <v>590</v>
      </c>
      <c r="X14">
        <v>42921</v>
      </c>
      <c r="Y14">
        <v>35794</v>
      </c>
      <c r="Z14">
        <v>4307</v>
      </c>
      <c r="AB14" s="35" t="s">
        <v>288</v>
      </c>
      <c r="AC14" s="32" t="s">
        <v>289</v>
      </c>
      <c r="AD14" s="36">
        <v>202839</v>
      </c>
      <c r="AE14" s="36">
        <v>85280</v>
      </c>
      <c r="AF14" s="36">
        <v>117559</v>
      </c>
      <c r="AG14" s="36">
        <v>349828</v>
      </c>
      <c r="AH14" s="36">
        <v>89223</v>
      </c>
      <c r="AI14" s="36">
        <v>260605</v>
      </c>
    </row>
    <row r="15" spans="1:35" ht="22.5">
      <c r="A15" t="s">
        <v>111</v>
      </c>
      <c r="B15">
        <v>117559</v>
      </c>
      <c r="C15">
        <f t="shared" si="0"/>
        <v>11.7559</v>
      </c>
      <c r="D15">
        <f t="shared" si="1"/>
        <v>26.060500000000001</v>
      </c>
      <c r="E15">
        <v>260605</v>
      </c>
      <c r="F15">
        <v>92259</v>
      </c>
      <c r="G15">
        <v>45667</v>
      </c>
      <c r="I15" t="s">
        <v>111</v>
      </c>
      <c r="J15">
        <v>310865</v>
      </c>
      <c r="K15">
        <v>90038</v>
      </c>
      <c r="L15">
        <v>40649</v>
      </c>
      <c r="M15">
        <f t="shared" si="2"/>
        <v>17.635400000000001</v>
      </c>
      <c r="N15">
        <f t="shared" si="3"/>
        <v>40.312399999999997</v>
      </c>
      <c r="P15" t="s">
        <v>111</v>
      </c>
      <c r="Q15">
        <v>85280</v>
      </c>
      <c r="R15">
        <f t="shared" si="4"/>
        <v>202839</v>
      </c>
      <c r="S15" t="s">
        <v>102</v>
      </c>
      <c r="AB15" s="35" t="s">
        <v>290</v>
      </c>
      <c r="AC15" s="32" t="s">
        <v>291</v>
      </c>
      <c r="AD15" s="36">
        <v>336033</v>
      </c>
      <c r="AE15" s="36">
        <v>201039</v>
      </c>
      <c r="AF15" s="36">
        <v>134994</v>
      </c>
      <c r="AG15" s="36">
        <v>674513</v>
      </c>
      <c r="AH15" s="36">
        <v>297153</v>
      </c>
      <c r="AI15" s="36">
        <v>377360</v>
      </c>
    </row>
    <row r="16" spans="1:35" ht="22.5">
      <c r="A16" t="s">
        <v>112</v>
      </c>
      <c r="B16">
        <v>134994</v>
      </c>
      <c r="C16">
        <f t="shared" si="0"/>
        <v>13.4994</v>
      </c>
      <c r="D16">
        <f t="shared" si="1"/>
        <v>37.735999999999997</v>
      </c>
      <c r="E16">
        <v>377360</v>
      </c>
      <c r="F16">
        <v>44750</v>
      </c>
      <c r="G16">
        <v>15763</v>
      </c>
      <c r="I16" t="s">
        <v>112</v>
      </c>
      <c r="J16">
        <v>934906</v>
      </c>
      <c r="K16">
        <v>423320</v>
      </c>
      <c r="L16">
        <v>457945</v>
      </c>
      <c r="M16">
        <f t="shared" si="2"/>
        <v>89.702799999999996</v>
      </c>
      <c r="N16">
        <f t="shared" si="3"/>
        <v>97.965599999999995</v>
      </c>
      <c r="P16" t="s">
        <v>112</v>
      </c>
      <c r="Q16">
        <v>201039</v>
      </c>
      <c r="R16">
        <f t="shared" si="4"/>
        <v>336033</v>
      </c>
      <c r="S16" t="s">
        <v>108</v>
      </c>
      <c r="T16">
        <v>2525</v>
      </c>
      <c r="U16">
        <v>116040</v>
      </c>
      <c r="V16">
        <v>83280</v>
      </c>
      <c r="W16">
        <v>2214</v>
      </c>
      <c r="X16">
        <v>180902</v>
      </c>
      <c r="Y16">
        <v>126418</v>
      </c>
      <c r="Z16">
        <v>46922</v>
      </c>
      <c r="AB16" s="35" t="s">
        <v>292</v>
      </c>
      <c r="AC16" s="32" t="s">
        <v>293</v>
      </c>
      <c r="AD16" s="36">
        <v>192188</v>
      </c>
      <c r="AE16" s="36">
        <v>117170</v>
      </c>
      <c r="AF16" s="36">
        <v>75018</v>
      </c>
      <c r="AG16" s="36">
        <v>592907</v>
      </c>
      <c r="AH16" s="36">
        <v>318132</v>
      </c>
      <c r="AI16" s="36">
        <v>274775</v>
      </c>
    </row>
    <row r="17" spans="1:35" ht="22.5">
      <c r="A17" t="s">
        <v>113</v>
      </c>
      <c r="B17">
        <v>75018</v>
      </c>
      <c r="C17">
        <f t="shared" si="0"/>
        <v>7.5018000000000002</v>
      </c>
      <c r="D17">
        <f t="shared" si="1"/>
        <v>27.477499999999999</v>
      </c>
      <c r="E17">
        <v>274775</v>
      </c>
      <c r="F17">
        <v>28283</v>
      </c>
      <c r="G17">
        <v>10527</v>
      </c>
      <c r="I17" t="s">
        <v>113</v>
      </c>
      <c r="J17">
        <v>608138</v>
      </c>
      <c r="K17">
        <v>325283</v>
      </c>
      <c r="L17">
        <v>690385</v>
      </c>
      <c r="M17">
        <f t="shared" si="2"/>
        <v>102.6195</v>
      </c>
      <c r="N17">
        <f t="shared" si="3"/>
        <v>63.642099999999999</v>
      </c>
      <c r="P17" t="s">
        <v>113</v>
      </c>
      <c r="Q17">
        <v>117170</v>
      </c>
      <c r="R17">
        <f t="shared" si="4"/>
        <v>192188</v>
      </c>
      <c r="S17" t="s">
        <v>109</v>
      </c>
      <c r="T17">
        <v>1111</v>
      </c>
      <c r="U17">
        <v>38795</v>
      </c>
      <c r="V17">
        <v>24241</v>
      </c>
      <c r="W17">
        <v>870</v>
      </c>
      <c r="X17">
        <v>38384</v>
      </c>
      <c r="Y17">
        <v>22278</v>
      </c>
      <c r="Z17">
        <v>13261</v>
      </c>
      <c r="AB17" s="35" t="s">
        <v>294</v>
      </c>
      <c r="AC17" s="32" t="s">
        <v>295</v>
      </c>
      <c r="AD17" s="36">
        <v>135005</v>
      </c>
      <c r="AE17" s="36">
        <v>63616</v>
      </c>
      <c r="AF17" s="36">
        <v>71389</v>
      </c>
      <c r="AG17" s="36">
        <v>463882</v>
      </c>
      <c r="AH17" s="36">
        <v>186582</v>
      </c>
      <c r="AI17" s="36">
        <v>277300</v>
      </c>
    </row>
    <row r="18" spans="1:35" ht="22.5">
      <c r="A18" t="s">
        <v>114</v>
      </c>
      <c r="B18">
        <v>71389</v>
      </c>
      <c r="C18">
        <f t="shared" si="0"/>
        <v>7.1388999999999996</v>
      </c>
      <c r="D18">
        <f t="shared" si="1"/>
        <v>27.73</v>
      </c>
      <c r="E18">
        <v>277300</v>
      </c>
      <c r="F18">
        <v>45545</v>
      </c>
      <c r="G18">
        <v>34860</v>
      </c>
      <c r="I18" t="s">
        <v>114</v>
      </c>
      <c r="J18">
        <v>364298</v>
      </c>
      <c r="K18">
        <v>320236</v>
      </c>
      <c r="L18">
        <v>450900</v>
      </c>
      <c r="M18">
        <f t="shared" si="2"/>
        <v>80.599599999999995</v>
      </c>
      <c r="N18">
        <f t="shared" si="3"/>
        <v>40.984299999999998</v>
      </c>
      <c r="P18" t="s">
        <v>114</v>
      </c>
      <c r="Q18">
        <v>63616</v>
      </c>
      <c r="R18">
        <f t="shared" si="4"/>
        <v>135005</v>
      </c>
      <c r="S18" t="s">
        <v>110</v>
      </c>
      <c r="T18">
        <v>1936</v>
      </c>
      <c r="U18">
        <v>53736</v>
      </c>
      <c r="V18">
        <v>36608</v>
      </c>
      <c r="W18">
        <v>1278</v>
      </c>
      <c r="X18">
        <v>96305</v>
      </c>
      <c r="Y18">
        <v>74850</v>
      </c>
      <c r="Z18">
        <v>15072</v>
      </c>
      <c r="AB18" s="35" t="s">
        <v>296</v>
      </c>
      <c r="AC18" s="32" t="s">
        <v>297</v>
      </c>
      <c r="AD18" s="36">
        <v>101565</v>
      </c>
      <c r="AE18" s="36">
        <v>53620</v>
      </c>
      <c r="AF18" s="36">
        <v>47945</v>
      </c>
      <c r="AG18" s="36">
        <v>319458</v>
      </c>
      <c r="AH18" s="36">
        <v>149541</v>
      </c>
      <c r="AI18" s="36">
        <v>169917</v>
      </c>
    </row>
    <row r="19" spans="1:35" ht="22.5">
      <c r="A19" t="s">
        <v>115</v>
      </c>
      <c r="B19">
        <v>47945</v>
      </c>
      <c r="C19">
        <f t="shared" si="0"/>
        <v>4.7945000000000002</v>
      </c>
      <c r="D19">
        <f t="shared" si="1"/>
        <v>16.991700000000002</v>
      </c>
      <c r="E19">
        <v>169917</v>
      </c>
      <c r="F19">
        <v>20800</v>
      </c>
      <c r="G19">
        <v>16250</v>
      </c>
      <c r="I19" t="s">
        <v>115</v>
      </c>
      <c r="J19">
        <v>169564</v>
      </c>
      <c r="K19">
        <v>80424</v>
      </c>
      <c r="L19">
        <v>377426</v>
      </c>
      <c r="M19">
        <f t="shared" si="2"/>
        <v>47.41</v>
      </c>
      <c r="N19">
        <f t="shared" si="3"/>
        <v>19.0364</v>
      </c>
      <c r="P19" t="s">
        <v>115</v>
      </c>
      <c r="Q19">
        <v>53620</v>
      </c>
      <c r="R19">
        <f t="shared" si="4"/>
        <v>101565</v>
      </c>
      <c r="S19" t="s">
        <v>102</v>
      </c>
      <c r="AB19" s="35" t="s">
        <v>298</v>
      </c>
      <c r="AC19" s="32" t="s">
        <v>299</v>
      </c>
      <c r="AD19" s="36">
        <v>95287</v>
      </c>
      <c r="AE19" s="36">
        <v>42493</v>
      </c>
      <c r="AF19" s="36">
        <v>52794</v>
      </c>
      <c r="AG19" s="36">
        <v>376404</v>
      </c>
      <c r="AH19" s="36">
        <v>79437</v>
      </c>
      <c r="AI19" s="36">
        <v>296967</v>
      </c>
    </row>
    <row r="20" spans="1:35" ht="22.5">
      <c r="A20" t="s">
        <v>116</v>
      </c>
      <c r="B20">
        <v>52794</v>
      </c>
      <c r="C20">
        <f t="shared" si="0"/>
        <v>5.2793999999999999</v>
      </c>
      <c r="D20">
        <f t="shared" si="1"/>
        <v>29.6967</v>
      </c>
      <c r="E20">
        <v>296967</v>
      </c>
      <c r="F20">
        <v>47556</v>
      </c>
      <c r="G20">
        <v>4955</v>
      </c>
      <c r="I20" t="s">
        <v>116</v>
      </c>
      <c r="J20">
        <v>236745</v>
      </c>
      <c r="K20">
        <v>184851</v>
      </c>
      <c r="L20">
        <v>357010</v>
      </c>
      <c r="M20">
        <f t="shared" si="2"/>
        <v>54.681600000000003</v>
      </c>
      <c r="N20">
        <f t="shared" si="3"/>
        <v>28.430099999999999</v>
      </c>
      <c r="P20" t="s">
        <v>116</v>
      </c>
      <c r="Q20">
        <v>42493</v>
      </c>
      <c r="R20">
        <f t="shared" si="4"/>
        <v>95287</v>
      </c>
      <c r="S20" t="s">
        <v>111</v>
      </c>
      <c r="T20">
        <v>2045</v>
      </c>
      <c r="U20">
        <v>85280</v>
      </c>
      <c r="V20">
        <v>76664</v>
      </c>
      <c r="W20">
        <v>2079</v>
      </c>
      <c r="X20">
        <v>122495</v>
      </c>
      <c r="Y20">
        <v>82407</v>
      </c>
      <c r="Z20">
        <v>36958</v>
      </c>
      <c r="AB20" s="35" t="s">
        <v>300</v>
      </c>
      <c r="AC20" s="32" t="s">
        <v>301</v>
      </c>
      <c r="AD20" s="36">
        <v>224135</v>
      </c>
      <c r="AE20" s="36">
        <v>107975</v>
      </c>
      <c r="AF20" s="36">
        <v>116160</v>
      </c>
      <c r="AG20" s="36">
        <v>1034085</v>
      </c>
      <c r="AH20" s="36">
        <v>549998</v>
      </c>
      <c r="AI20" s="36">
        <v>484087</v>
      </c>
    </row>
    <row r="21" spans="1:35">
      <c r="A21" t="s">
        <v>117</v>
      </c>
      <c r="B21">
        <v>116160</v>
      </c>
      <c r="C21">
        <f t="shared" si="0"/>
        <v>11.616</v>
      </c>
      <c r="D21">
        <f t="shared" si="1"/>
        <v>48.408700000000003</v>
      </c>
      <c r="E21">
        <v>484087</v>
      </c>
      <c r="F21">
        <v>378205</v>
      </c>
      <c r="G21">
        <v>132056</v>
      </c>
      <c r="I21" t="s">
        <v>117</v>
      </c>
      <c r="J21">
        <v>1451547</v>
      </c>
      <c r="K21">
        <v>581024</v>
      </c>
      <c r="L21">
        <v>786656</v>
      </c>
      <c r="M21">
        <f t="shared" si="2"/>
        <v>149.9736</v>
      </c>
      <c r="N21">
        <f t="shared" si="3"/>
        <v>182.9752</v>
      </c>
      <c r="P21" t="s">
        <v>117</v>
      </c>
      <c r="Q21">
        <v>107975</v>
      </c>
      <c r="R21">
        <f t="shared" si="4"/>
        <v>224135</v>
      </c>
      <c r="S21" t="s">
        <v>112</v>
      </c>
      <c r="T21">
        <v>6724</v>
      </c>
      <c r="U21">
        <v>201039</v>
      </c>
      <c r="V21">
        <v>175983</v>
      </c>
      <c r="W21">
        <v>4301</v>
      </c>
      <c r="X21">
        <v>193051</v>
      </c>
      <c r="Y21">
        <v>106784</v>
      </c>
      <c r="Z21">
        <v>79317</v>
      </c>
      <c r="AB21" s="35"/>
      <c r="AC21" s="32"/>
      <c r="AD21" s="36"/>
      <c r="AE21" s="36"/>
      <c r="AF21" s="36"/>
      <c r="AG21" s="36"/>
      <c r="AH21" s="36"/>
      <c r="AI21" s="36"/>
    </row>
    <row r="22" spans="1:35" ht="22.5">
      <c r="A22" t="s">
        <v>102</v>
      </c>
      <c r="C22">
        <f t="shared" si="0"/>
        <v>0</v>
      </c>
      <c r="D22">
        <f t="shared" si="1"/>
        <v>0</v>
      </c>
      <c r="I22" t="s">
        <v>102</v>
      </c>
      <c r="M22">
        <f t="shared" si="2"/>
        <v>0</v>
      </c>
      <c r="N22">
        <f t="shared" si="3"/>
        <v>0</v>
      </c>
      <c r="P22" t="s">
        <v>102</v>
      </c>
      <c r="R22">
        <f t="shared" si="4"/>
        <v>0</v>
      </c>
      <c r="S22" t="s">
        <v>113</v>
      </c>
      <c r="T22">
        <v>5239</v>
      </c>
      <c r="U22">
        <v>117170</v>
      </c>
      <c r="V22">
        <v>94166</v>
      </c>
      <c r="W22">
        <v>4397</v>
      </c>
      <c r="X22">
        <v>95476</v>
      </c>
      <c r="Y22">
        <v>36577</v>
      </c>
      <c r="Z22">
        <v>52311</v>
      </c>
      <c r="AB22" s="35" t="s">
        <v>302</v>
      </c>
      <c r="AC22" s="32" t="s">
        <v>303</v>
      </c>
      <c r="AD22" s="36">
        <v>215565</v>
      </c>
      <c r="AE22" s="36">
        <v>94952</v>
      </c>
      <c r="AF22" s="36">
        <v>120613</v>
      </c>
      <c r="AG22" s="36">
        <v>932911</v>
      </c>
      <c r="AH22" s="36">
        <v>504620</v>
      </c>
      <c r="AI22" s="36">
        <v>428291</v>
      </c>
    </row>
    <row r="23" spans="1:35" ht="22.5">
      <c r="A23" t="s">
        <v>118</v>
      </c>
      <c r="B23">
        <v>120613</v>
      </c>
      <c r="C23">
        <f t="shared" si="0"/>
        <v>12.061299999999999</v>
      </c>
      <c r="D23">
        <f t="shared" si="1"/>
        <v>42.829099999999997</v>
      </c>
      <c r="E23">
        <v>428291</v>
      </c>
      <c r="F23">
        <v>171356</v>
      </c>
      <c r="G23">
        <v>98074</v>
      </c>
      <c r="I23" t="s">
        <v>118</v>
      </c>
      <c r="J23">
        <v>678391</v>
      </c>
      <c r="K23">
        <v>658361</v>
      </c>
      <c r="L23">
        <v>1004254</v>
      </c>
      <c r="M23">
        <f t="shared" si="2"/>
        <v>176.06890000000001</v>
      </c>
      <c r="N23">
        <f t="shared" si="3"/>
        <v>84.974699999999999</v>
      </c>
      <c r="P23" t="s">
        <v>118</v>
      </c>
      <c r="Q23">
        <v>94952</v>
      </c>
      <c r="R23">
        <f t="shared" si="4"/>
        <v>215565</v>
      </c>
      <c r="S23" t="s">
        <v>114</v>
      </c>
      <c r="T23">
        <v>1834</v>
      </c>
      <c r="U23">
        <v>63616</v>
      </c>
      <c r="V23">
        <v>50407</v>
      </c>
      <c r="W23">
        <v>1608</v>
      </c>
      <c r="X23">
        <v>127526</v>
      </c>
      <c r="Y23">
        <v>98726</v>
      </c>
      <c r="Z23">
        <v>26423</v>
      </c>
      <c r="AB23" s="35" t="s">
        <v>304</v>
      </c>
      <c r="AC23" s="32" t="s">
        <v>305</v>
      </c>
      <c r="AD23" s="36">
        <v>233461</v>
      </c>
      <c r="AE23" s="36">
        <v>115985</v>
      </c>
      <c r="AF23" s="36">
        <v>117476</v>
      </c>
      <c r="AG23" s="36">
        <v>707778</v>
      </c>
      <c r="AH23" s="36">
        <v>333932</v>
      </c>
      <c r="AI23" s="36">
        <v>373846</v>
      </c>
    </row>
    <row r="24" spans="1:35" ht="22.5">
      <c r="A24" t="s">
        <v>119</v>
      </c>
      <c r="B24">
        <v>117476</v>
      </c>
      <c r="C24">
        <f t="shared" si="0"/>
        <v>11.7476</v>
      </c>
      <c r="D24">
        <f t="shared" si="1"/>
        <v>37.384599999999999</v>
      </c>
      <c r="E24">
        <v>373846</v>
      </c>
      <c r="F24">
        <v>49466</v>
      </c>
      <c r="G24">
        <v>26697</v>
      </c>
      <c r="I24" t="s">
        <v>119</v>
      </c>
      <c r="J24">
        <v>503788</v>
      </c>
      <c r="K24">
        <v>309339</v>
      </c>
      <c r="L24">
        <v>483803</v>
      </c>
      <c r="M24">
        <f t="shared" si="2"/>
        <v>81.983900000000006</v>
      </c>
      <c r="N24">
        <f t="shared" si="3"/>
        <v>55.325400000000002</v>
      </c>
      <c r="P24" t="s">
        <v>119</v>
      </c>
      <c r="Q24">
        <v>115985</v>
      </c>
      <c r="R24">
        <f t="shared" si="4"/>
        <v>233461</v>
      </c>
      <c r="S24" t="s">
        <v>115</v>
      </c>
      <c r="T24">
        <v>3687</v>
      </c>
      <c r="U24">
        <v>53620</v>
      </c>
      <c r="V24">
        <v>35980</v>
      </c>
      <c r="W24">
        <v>3000</v>
      </c>
      <c r="X24">
        <v>58834</v>
      </c>
      <c r="Y24">
        <v>27906</v>
      </c>
      <c r="Z24">
        <v>22241</v>
      </c>
      <c r="AB24" s="35" t="s">
        <v>306</v>
      </c>
      <c r="AC24" s="32" t="s">
        <v>307</v>
      </c>
      <c r="AD24" s="36">
        <v>214717</v>
      </c>
      <c r="AE24" s="36">
        <v>126146</v>
      </c>
      <c r="AF24" s="36">
        <v>88571</v>
      </c>
      <c r="AG24" s="36">
        <v>659436</v>
      </c>
      <c r="AH24" s="36">
        <v>357467</v>
      </c>
      <c r="AI24" s="36">
        <v>301969</v>
      </c>
    </row>
    <row r="25" spans="1:35" ht="22.5">
      <c r="A25" t="s">
        <v>120</v>
      </c>
      <c r="B25">
        <v>88571</v>
      </c>
      <c r="C25">
        <f t="shared" si="0"/>
        <v>8.8571000000000009</v>
      </c>
      <c r="D25">
        <f t="shared" si="1"/>
        <v>30.196899999999999</v>
      </c>
      <c r="E25">
        <v>301969</v>
      </c>
      <c r="F25">
        <v>152020</v>
      </c>
      <c r="G25">
        <v>12464</v>
      </c>
      <c r="I25" t="s">
        <v>120</v>
      </c>
      <c r="J25">
        <v>606373</v>
      </c>
      <c r="K25">
        <v>420543</v>
      </c>
      <c r="L25">
        <v>783784</v>
      </c>
      <c r="M25">
        <f t="shared" si="2"/>
        <v>121.67910000000001</v>
      </c>
      <c r="N25">
        <f t="shared" si="3"/>
        <v>75.839299999999994</v>
      </c>
      <c r="P25" t="s">
        <v>120</v>
      </c>
      <c r="Q25">
        <v>126146</v>
      </c>
      <c r="R25">
        <f t="shared" si="4"/>
        <v>214717</v>
      </c>
      <c r="S25" t="s">
        <v>116</v>
      </c>
      <c r="T25">
        <v>1054</v>
      </c>
      <c r="U25">
        <v>42493</v>
      </c>
      <c r="V25">
        <v>26222</v>
      </c>
      <c r="W25">
        <v>1300</v>
      </c>
      <c r="X25">
        <v>55626</v>
      </c>
      <c r="Y25">
        <v>32507</v>
      </c>
      <c r="Z25">
        <v>15932</v>
      </c>
      <c r="AB25" s="35" t="s">
        <v>308</v>
      </c>
      <c r="AC25" s="32" t="s">
        <v>309</v>
      </c>
      <c r="AD25" s="36">
        <v>428762</v>
      </c>
      <c r="AE25" s="36">
        <v>114844</v>
      </c>
      <c r="AF25" s="36">
        <v>313918</v>
      </c>
      <c r="AG25" s="36">
        <v>849525</v>
      </c>
      <c r="AH25" s="36">
        <v>339580</v>
      </c>
      <c r="AI25" s="36">
        <v>509945</v>
      </c>
    </row>
    <row r="26" spans="1:35" ht="22.5">
      <c r="A26" t="s">
        <v>121</v>
      </c>
      <c r="B26">
        <v>313918</v>
      </c>
      <c r="C26">
        <f t="shared" si="0"/>
        <v>31.3918</v>
      </c>
      <c r="D26">
        <f t="shared" si="1"/>
        <v>50.994500000000002</v>
      </c>
      <c r="E26">
        <v>509945</v>
      </c>
      <c r="F26">
        <v>25547</v>
      </c>
      <c r="G26">
        <v>12097</v>
      </c>
      <c r="I26" t="s">
        <v>121</v>
      </c>
      <c r="J26">
        <v>669396</v>
      </c>
      <c r="K26">
        <v>335173</v>
      </c>
      <c r="L26">
        <v>944190</v>
      </c>
      <c r="M26">
        <f t="shared" si="2"/>
        <v>129.14599999999999</v>
      </c>
      <c r="N26">
        <f t="shared" si="3"/>
        <v>69.494299999999996</v>
      </c>
      <c r="P26" t="s">
        <v>121</v>
      </c>
      <c r="Q26">
        <v>114844</v>
      </c>
      <c r="R26">
        <f t="shared" si="4"/>
        <v>428762</v>
      </c>
      <c r="S26" t="s">
        <v>117</v>
      </c>
      <c r="T26">
        <v>5543</v>
      </c>
      <c r="U26">
        <v>107975</v>
      </c>
      <c r="V26">
        <v>84116</v>
      </c>
      <c r="W26">
        <v>3944</v>
      </c>
      <c r="X26">
        <v>303303</v>
      </c>
      <c r="Y26">
        <v>231246</v>
      </c>
      <c r="Z26">
        <v>62120</v>
      </c>
      <c r="AB26" s="35" t="s">
        <v>310</v>
      </c>
      <c r="AC26" s="32" t="s">
        <v>311</v>
      </c>
      <c r="AD26" s="36">
        <v>165852</v>
      </c>
      <c r="AE26" s="36">
        <v>87542</v>
      </c>
      <c r="AF26" s="36">
        <v>78310</v>
      </c>
      <c r="AG26" s="36">
        <v>783096</v>
      </c>
      <c r="AH26" s="36">
        <v>521823</v>
      </c>
      <c r="AI26" s="36">
        <v>261273</v>
      </c>
    </row>
    <row r="27" spans="1:35" ht="22.5">
      <c r="A27" t="s">
        <v>122</v>
      </c>
      <c r="B27">
        <v>78310</v>
      </c>
      <c r="C27">
        <f t="shared" si="0"/>
        <v>7.8310000000000004</v>
      </c>
      <c r="D27">
        <f t="shared" si="1"/>
        <v>26.127300000000002</v>
      </c>
      <c r="E27">
        <v>261273</v>
      </c>
      <c r="F27">
        <v>34957</v>
      </c>
      <c r="G27">
        <v>3408</v>
      </c>
      <c r="I27" t="s">
        <v>122</v>
      </c>
      <c r="J27">
        <v>548499</v>
      </c>
      <c r="K27">
        <v>320340</v>
      </c>
      <c r="L27">
        <v>458441</v>
      </c>
      <c r="M27">
        <f t="shared" si="2"/>
        <v>78.218900000000005</v>
      </c>
      <c r="N27">
        <f t="shared" si="3"/>
        <v>58.345599999999997</v>
      </c>
      <c r="P27" t="s">
        <v>122</v>
      </c>
      <c r="Q27">
        <v>87542</v>
      </c>
      <c r="R27">
        <f t="shared" si="4"/>
        <v>165852</v>
      </c>
      <c r="S27" t="s">
        <v>102</v>
      </c>
      <c r="AB27" s="35" t="s">
        <v>312</v>
      </c>
      <c r="AC27" s="32" t="s">
        <v>313</v>
      </c>
      <c r="AD27" s="36">
        <v>22940</v>
      </c>
      <c r="AE27" s="36">
        <v>7114</v>
      </c>
      <c r="AF27" s="36">
        <v>15826</v>
      </c>
      <c r="AG27" s="36">
        <v>87806</v>
      </c>
      <c r="AH27" s="36">
        <v>29865</v>
      </c>
      <c r="AI27" s="36">
        <v>57941</v>
      </c>
    </row>
    <row r="28" spans="1:35">
      <c r="A28" t="s">
        <v>123</v>
      </c>
      <c r="B28">
        <v>15826</v>
      </c>
      <c r="C28">
        <f t="shared" si="0"/>
        <v>1.5826</v>
      </c>
      <c r="D28">
        <f t="shared" si="1"/>
        <v>5.7941000000000003</v>
      </c>
      <c r="E28">
        <v>57941</v>
      </c>
      <c r="F28">
        <v>243</v>
      </c>
      <c r="G28">
        <v>20</v>
      </c>
      <c r="I28" t="s">
        <v>123</v>
      </c>
      <c r="J28">
        <v>22148</v>
      </c>
      <c r="K28">
        <v>21738</v>
      </c>
      <c r="L28">
        <v>21308</v>
      </c>
      <c r="M28">
        <f t="shared" si="2"/>
        <v>4.3066000000000004</v>
      </c>
      <c r="N28">
        <f t="shared" si="3"/>
        <v>2.2391000000000001</v>
      </c>
      <c r="P28" t="s">
        <v>123</v>
      </c>
      <c r="Q28">
        <v>7114</v>
      </c>
      <c r="R28">
        <f t="shared" si="4"/>
        <v>22940</v>
      </c>
      <c r="S28" t="s">
        <v>118</v>
      </c>
      <c r="T28">
        <v>3401</v>
      </c>
      <c r="U28">
        <v>94952</v>
      </c>
      <c r="V28">
        <v>67413</v>
      </c>
      <c r="W28">
        <v>3368</v>
      </c>
      <c r="X28">
        <v>228477</v>
      </c>
      <c r="Y28">
        <v>175686</v>
      </c>
      <c r="Z28">
        <v>42575</v>
      </c>
      <c r="AB28" s="35"/>
      <c r="AC28" s="32"/>
      <c r="AD28" s="36"/>
      <c r="AE28" s="36"/>
      <c r="AF28" s="36"/>
      <c r="AG28" s="36"/>
      <c r="AH28" s="36"/>
      <c r="AI28" s="36"/>
    </row>
    <row r="29" spans="1:35" ht="22.5">
      <c r="A29" t="s">
        <v>102</v>
      </c>
      <c r="C29">
        <f t="shared" si="0"/>
        <v>0</v>
      </c>
      <c r="D29">
        <f t="shared" si="1"/>
        <v>0</v>
      </c>
      <c r="I29" t="s">
        <v>102</v>
      </c>
      <c r="M29">
        <f t="shared" si="2"/>
        <v>0</v>
      </c>
      <c r="N29">
        <f t="shared" si="3"/>
        <v>0</v>
      </c>
      <c r="P29" t="s">
        <v>102</v>
      </c>
      <c r="R29">
        <f t="shared" si="4"/>
        <v>0</v>
      </c>
      <c r="S29" t="s">
        <v>119</v>
      </c>
      <c r="T29">
        <v>2147</v>
      </c>
      <c r="U29">
        <v>115985</v>
      </c>
      <c r="V29">
        <v>69385</v>
      </c>
      <c r="W29">
        <v>1970</v>
      </c>
      <c r="X29">
        <v>160710</v>
      </c>
      <c r="Y29">
        <v>117642</v>
      </c>
      <c r="Z29">
        <v>30346</v>
      </c>
      <c r="AB29" s="35" t="s">
        <v>314</v>
      </c>
      <c r="AC29" s="32" t="s">
        <v>315</v>
      </c>
      <c r="AD29" s="36">
        <v>132794</v>
      </c>
      <c r="AE29" s="36">
        <v>90220</v>
      </c>
      <c r="AF29" s="36">
        <v>42574</v>
      </c>
      <c r="AG29" s="36">
        <v>295461</v>
      </c>
      <c r="AH29" s="36">
        <v>157079</v>
      </c>
      <c r="AI29" s="36">
        <v>138382</v>
      </c>
    </row>
    <row r="30" spans="1:35" ht="22.5">
      <c r="A30" t="s">
        <v>124</v>
      </c>
      <c r="B30">
        <v>42574</v>
      </c>
      <c r="C30">
        <f t="shared" si="0"/>
        <v>4.2573999999999996</v>
      </c>
      <c r="D30">
        <f t="shared" si="1"/>
        <v>13.838200000000001</v>
      </c>
      <c r="E30">
        <v>138382</v>
      </c>
      <c r="F30">
        <v>182371</v>
      </c>
      <c r="G30">
        <v>95517</v>
      </c>
      <c r="I30" t="s">
        <v>124</v>
      </c>
      <c r="J30">
        <v>758755</v>
      </c>
      <c r="K30">
        <v>140645</v>
      </c>
      <c r="L30">
        <v>182431</v>
      </c>
      <c r="M30">
        <f t="shared" si="2"/>
        <v>41.859299999999998</v>
      </c>
      <c r="N30">
        <f t="shared" si="3"/>
        <v>94.1126</v>
      </c>
      <c r="P30" t="s">
        <v>124</v>
      </c>
      <c r="Q30">
        <v>90220</v>
      </c>
      <c r="R30">
        <f t="shared" si="4"/>
        <v>132794</v>
      </c>
      <c r="S30" t="s">
        <v>120</v>
      </c>
      <c r="T30">
        <v>3103</v>
      </c>
      <c r="U30">
        <v>126146</v>
      </c>
      <c r="V30">
        <v>73510</v>
      </c>
      <c r="W30">
        <v>2955</v>
      </c>
      <c r="X30">
        <v>141629</v>
      </c>
      <c r="Y30">
        <v>74090</v>
      </c>
      <c r="Z30">
        <v>43625</v>
      </c>
      <c r="AB30" s="35" t="s">
        <v>316</v>
      </c>
      <c r="AC30" s="32" t="s">
        <v>317</v>
      </c>
      <c r="AD30" s="36">
        <v>169142</v>
      </c>
      <c r="AE30" s="36">
        <v>94536</v>
      </c>
      <c r="AF30" s="36">
        <v>74606</v>
      </c>
      <c r="AG30" s="36">
        <v>690749</v>
      </c>
      <c r="AH30" s="36">
        <v>377982</v>
      </c>
      <c r="AI30" s="36">
        <v>312767</v>
      </c>
    </row>
    <row r="31" spans="1:35" ht="22.5">
      <c r="A31" t="s">
        <v>125</v>
      </c>
      <c r="B31">
        <v>74606</v>
      </c>
      <c r="C31">
        <f t="shared" si="0"/>
        <v>7.4606000000000003</v>
      </c>
      <c r="D31">
        <f t="shared" si="1"/>
        <v>31.276700000000002</v>
      </c>
      <c r="E31">
        <v>312767</v>
      </c>
      <c r="F31">
        <v>286592</v>
      </c>
      <c r="G31">
        <v>31346</v>
      </c>
      <c r="I31" t="s">
        <v>125</v>
      </c>
      <c r="J31">
        <v>526157</v>
      </c>
      <c r="K31">
        <v>534426</v>
      </c>
      <c r="L31">
        <v>665424</v>
      </c>
      <c r="M31">
        <f t="shared" si="2"/>
        <v>123.11960000000001</v>
      </c>
      <c r="N31">
        <f t="shared" si="3"/>
        <v>81.274900000000002</v>
      </c>
      <c r="P31" t="s">
        <v>125</v>
      </c>
      <c r="Q31">
        <v>94536</v>
      </c>
      <c r="R31">
        <f t="shared" si="4"/>
        <v>169142</v>
      </c>
      <c r="S31" t="s">
        <v>121</v>
      </c>
      <c r="T31">
        <v>6763</v>
      </c>
      <c r="U31">
        <v>114844</v>
      </c>
      <c r="V31">
        <v>70062</v>
      </c>
      <c r="W31">
        <v>6646</v>
      </c>
      <c r="X31">
        <v>128068</v>
      </c>
      <c r="Y31">
        <v>54629</v>
      </c>
      <c r="Z31">
        <v>49930</v>
      </c>
      <c r="AB31" s="35" t="s">
        <v>318</v>
      </c>
      <c r="AC31" s="32" t="s">
        <v>319</v>
      </c>
      <c r="AD31" s="36">
        <v>59845</v>
      </c>
      <c r="AE31" s="36">
        <v>26067</v>
      </c>
      <c r="AF31" s="36">
        <v>33778</v>
      </c>
      <c r="AG31" s="36">
        <v>253261</v>
      </c>
      <c r="AH31" s="36">
        <v>82031</v>
      </c>
      <c r="AI31" s="36">
        <v>171230</v>
      </c>
    </row>
    <row r="32" spans="1:35" ht="22.5">
      <c r="A32" t="s">
        <v>126</v>
      </c>
      <c r="B32">
        <v>33778</v>
      </c>
      <c r="C32">
        <f t="shared" si="0"/>
        <v>3.3778000000000001</v>
      </c>
      <c r="D32">
        <f t="shared" si="1"/>
        <v>17.123000000000001</v>
      </c>
      <c r="E32">
        <v>171230</v>
      </c>
      <c r="F32">
        <v>815662</v>
      </c>
      <c r="G32">
        <v>167502</v>
      </c>
      <c r="I32" t="s">
        <v>126</v>
      </c>
      <c r="J32">
        <v>678810</v>
      </c>
      <c r="K32">
        <v>401724</v>
      </c>
      <c r="L32">
        <v>483670</v>
      </c>
      <c r="M32">
        <f t="shared" si="2"/>
        <v>105.28959999999999</v>
      </c>
      <c r="N32">
        <f t="shared" si="3"/>
        <v>149.44720000000001</v>
      </c>
      <c r="P32" t="s">
        <v>126</v>
      </c>
      <c r="Q32">
        <v>26067</v>
      </c>
      <c r="R32">
        <f t="shared" si="4"/>
        <v>59845</v>
      </c>
      <c r="S32" t="s">
        <v>122</v>
      </c>
      <c r="T32">
        <v>1828</v>
      </c>
      <c r="U32">
        <v>87542</v>
      </c>
      <c r="V32">
        <v>42536</v>
      </c>
      <c r="W32">
        <v>1958</v>
      </c>
      <c r="X32">
        <v>97538</v>
      </c>
      <c r="Y32">
        <v>57088</v>
      </c>
      <c r="Z32">
        <v>21570</v>
      </c>
      <c r="AB32" s="35" t="s">
        <v>320</v>
      </c>
      <c r="AC32" s="32" t="s">
        <v>321</v>
      </c>
      <c r="AD32" s="36">
        <v>66509</v>
      </c>
      <c r="AE32" s="36">
        <v>37123</v>
      </c>
      <c r="AF32" s="36">
        <v>29386</v>
      </c>
      <c r="AG32" s="36">
        <v>430387</v>
      </c>
      <c r="AH32" s="36">
        <v>283917</v>
      </c>
      <c r="AI32" s="36">
        <v>146470</v>
      </c>
    </row>
    <row r="33" spans="1:35" ht="22.5">
      <c r="A33" t="s">
        <v>127</v>
      </c>
      <c r="B33">
        <v>29386</v>
      </c>
      <c r="C33">
        <f t="shared" si="0"/>
        <v>2.9386000000000001</v>
      </c>
      <c r="D33">
        <f t="shared" si="1"/>
        <v>14.647</v>
      </c>
      <c r="E33">
        <v>146470</v>
      </c>
      <c r="F33">
        <v>59986</v>
      </c>
      <c r="G33">
        <v>123758</v>
      </c>
      <c r="I33" t="s">
        <v>127</v>
      </c>
      <c r="J33">
        <v>276596</v>
      </c>
      <c r="K33">
        <v>256596</v>
      </c>
      <c r="L33">
        <v>234712</v>
      </c>
      <c r="M33">
        <f t="shared" si="2"/>
        <v>61.506599999999999</v>
      </c>
      <c r="N33">
        <f t="shared" si="3"/>
        <v>33.658200000000001</v>
      </c>
      <c r="P33" t="s">
        <v>127</v>
      </c>
      <c r="Q33">
        <v>37123</v>
      </c>
      <c r="R33">
        <f t="shared" si="4"/>
        <v>66509</v>
      </c>
      <c r="S33" t="s">
        <v>123</v>
      </c>
      <c r="T33">
        <v>303</v>
      </c>
      <c r="U33">
        <v>7114</v>
      </c>
      <c r="V33">
        <v>3823</v>
      </c>
      <c r="W33">
        <v>236</v>
      </c>
      <c r="X33">
        <v>5024</v>
      </c>
      <c r="Y33">
        <v>1214</v>
      </c>
      <c r="Z33">
        <v>2938</v>
      </c>
      <c r="AB33" s="35" t="s">
        <v>322</v>
      </c>
      <c r="AC33" s="32" t="s">
        <v>323</v>
      </c>
      <c r="AD33" s="36">
        <v>2956</v>
      </c>
      <c r="AE33" s="36">
        <v>2398</v>
      </c>
      <c r="AF33" s="36">
        <v>558</v>
      </c>
      <c r="AG33" s="36">
        <v>3186</v>
      </c>
      <c r="AH33" s="36">
        <v>2690</v>
      </c>
      <c r="AI33" s="36">
        <v>496</v>
      </c>
    </row>
    <row r="34" spans="1:35">
      <c r="A34" t="s">
        <v>128</v>
      </c>
      <c r="B34">
        <v>558</v>
      </c>
      <c r="C34">
        <f t="shared" si="0"/>
        <v>5.5800000000000002E-2</v>
      </c>
      <c r="D34">
        <f t="shared" si="1"/>
        <v>4.9599999999999998E-2</v>
      </c>
      <c r="E34">
        <v>496</v>
      </c>
      <c r="F34" t="s">
        <v>92</v>
      </c>
      <c r="G34" t="s">
        <v>92</v>
      </c>
      <c r="I34" t="s">
        <v>128</v>
      </c>
      <c r="J34">
        <v>892</v>
      </c>
      <c r="K34">
        <v>1269</v>
      </c>
      <c r="L34">
        <v>3399</v>
      </c>
      <c r="M34">
        <f>SUM(K34+L34)/10000</f>
        <v>0.46679999999999999</v>
      </c>
      <c r="N34">
        <f>SUM(J34)/10000</f>
        <v>8.9200000000000002E-2</v>
      </c>
      <c r="P34" t="s">
        <v>128</v>
      </c>
      <c r="Q34">
        <v>2398</v>
      </c>
      <c r="R34">
        <f t="shared" si="4"/>
        <v>2956</v>
      </c>
      <c r="S34" t="s">
        <v>102</v>
      </c>
      <c r="AB34" s="35"/>
      <c r="AC34" s="32"/>
      <c r="AD34" s="36"/>
      <c r="AE34" s="36"/>
      <c r="AF34" s="36"/>
      <c r="AG34" s="36"/>
      <c r="AH34" s="36"/>
      <c r="AI34" s="36"/>
    </row>
    <row r="35" spans="1:35" ht="22.5">
      <c r="A35" t="s">
        <v>102</v>
      </c>
      <c r="B35" t="s">
        <v>92</v>
      </c>
      <c r="C35" t="e">
        <f t="shared" si="0"/>
        <v>#VALUE!</v>
      </c>
      <c r="D35" t="e">
        <f t="shared" si="1"/>
        <v>#VALUE!</v>
      </c>
      <c r="E35" t="s">
        <v>92</v>
      </c>
      <c r="F35" t="s">
        <v>92</v>
      </c>
      <c r="G35" t="s">
        <v>92</v>
      </c>
      <c r="I35" t="s">
        <v>102</v>
      </c>
      <c r="J35" t="s">
        <v>92</v>
      </c>
      <c r="K35" t="s">
        <v>92</v>
      </c>
      <c r="L35" t="s">
        <v>92</v>
      </c>
      <c r="M35" t="e">
        <f t="shared" si="2"/>
        <v>#VALUE!</v>
      </c>
      <c r="N35" t="e">
        <f t="shared" si="3"/>
        <v>#VALUE!</v>
      </c>
      <c r="P35" t="s">
        <v>102</v>
      </c>
      <c r="Q35" t="s">
        <v>92</v>
      </c>
      <c r="R35" t="e">
        <f t="shared" si="4"/>
        <v>#VALUE!</v>
      </c>
      <c r="S35" t="s">
        <v>124</v>
      </c>
      <c r="T35">
        <v>1327</v>
      </c>
      <c r="U35">
        <v>90220</v>
      </c>
      <c r="V35">
        <v>58380</v>
      </c>
      <c r="W35">
        <v>1207</v>
      </c>
      <c r="X35">
        <v>107366</v>
      </c>
      <c r="Y35">
        <v>68006</v>
      </c>
      <c r="Z35">
        <v>32901</v>
      </c>
      <c r="AB35" s="35" t="s">
        <v>324</v>
      </c>
      <c r="AC35" s="32" t="s">
        <v>325</v>
      </c>
      <c r="AD35" s="36">
        <v>66937</v>
      </c>
      <c r="AE35" s="36">
        <v>31569</v>
      </c>
      <c r="AF35" s="36">
        <v>35368</v>
      </c>
      <c r="AG35" s="36">
        <v>329816</v>
      </c>
      <c r="AH35" s="36">
        <v>169081</v>
      </c>
      <c r="AI35" s="36">
        <v>160735</v>
      </c>
    </row>
    <row r="36" spans="1:35" ht="22.5">
      <c r="A36" t="s">
        <v>129</v>
      </c>
      <c r="B36">
        <v>35368</v>
      </c>
      <c r="C36">
        <f t="shared" si="0"/>
        <v>3.5367999999999999</v>
      </c>
      <c r="D36">
        <f t="shared" si="1"/>
        <v>16.073499999999999</v>
      </c>
      <c r="E36">
        <v>160735</v>
      </c>
      <c r="F36">
        <v>75202</v>
      </c>
      <c r="G36">
        <v>40071</v>
      </c>
      <c r="I36" t="s">
        <v>129</v>
      </c>
      <c r="J36">
        <v>572642</v>
      </c>
      <c r="K36">
        <v>394794</v>
      </c>
      <c r="L36">
        <v>393867</v>
      </c>
      <c r="M36">
        <f t="shared" si="2"/>
        <v>82.873199999999997</v>
      </c>
      <c r="N36">
        <f t="shared" si="3"/>
        <v>64.784400000000005</v>
      </c>
      <c r="P36" t="s">
        <v>129</v>
      </c>
      <c r="Q36">
        <v>31569</v>
      </c>
      <c r="R36">
        <f t="shared" si="4"/>
        <v>66937</v>
      </c>
      <c r="S36" t="s">
        <v>125</v>
      </c>
      <c r="T36">
        <v>3377</v>
      </c>
      <c r="U36">
        <v>94536</v>
      </c>
      <c r="V36">
        <v>46696</v>
      </c>
      <c r="W36">
        <v>3313</v>
      </c>
      <c r="X36">
        <v>100936</v>
      </c>
      <c r="Y36">
        <v>69468</v>
      </c>
      <c r="Z36">
        <v>19574</v>
      </c>
      <c r="AB36" s="35" t="s">
        <v>326</v>
      </c>
      <c r="AC36" s="32" t="s">
        <v>327</v>
      </c>
      <c r="AD36" s="36">
        <v>45564</v>
      </c>
      <c r="AE36" s="36">
        <v>29576</v>
      </c>
      <c r="AF36" s="36">
        <v>15988</v>
      </c>
      <c r="AG36" s="36">
        <v>141580</v>
      </c>
      <c r="AH36" s="36">
        <v>58340</v>
      </c>
      <c r="AI36" s="36">
        <v>83240</v>
      </c>
    </row>
    <row r="37" spans="1:35" ht="22.5">
      <c r="A37" t="s">
        <v>130</v>
      </c>
      <c r="B37">
        <v>15988</v>
      </c>
      <c r="C37">
        <f t="shared" si="0"/>
        <v>1.5988</v>
      </c>
      <c r="D37">
        <f t="shared" si="1"/>
        <v>8.3239999999999998</v>
      </c>
      <c r="E37">
        <v>83240</v>
      </c>
      <c r="F37">
        <v>55137</v>
      </c>
      <c r="G37">
        <v>43808</v>
      </c>
      <c r="I37" t="s">
        <v>130</v>
      </c>
      <c r="J37">
        <v>257282</v>
      </c>
      <c r="K37">
        <v>134957</v>
      </c>
      <c r="L37">
        <v>148681</v>
      </c>
      <c r="M37">
        <f t="shared" si="2"/>
        <v>32.744599999999998</v>
      </c>
      <c r="N37">
        <f t="shared" si="3"/>
        <v>31.241900000000001</v>
      </c>
      <c r="P37" t="s">
        <v>130</v>
      </c>
      <c r="Q37">
        <v>29576</v>
      </c>
      <c r="R37">
        <f t="shared" si="4"/>
        <v>45564</v>
      </c>
      <c r="S37" t="s">
        <v>126</v>
      </c>
      <c r="T37">
        <v>1858</v>
      </c>
      <c r="U37">
        <v>26067</v>
      </c>
      <c r="V37">
        <v>7768</v>
      </c>
      <c r="W37">
        <v>1156</v>
      </c>
      <c r="X37">
        <v>39970</v>
      </c>
      <c r="Y37">
        <v>31148</v>
      </c>
      <c r="Z37">
        <v>3991</v>
      </c>
      <c r="AB37" s="35" t="s">
        <v>328</v>
      </c>
      <c r="AC37" s="32" t="s">
        <v>329</v>
      </c>
      <c r="AD37" s="36">
        <v>11375</v>
      </c>
      <c r="AE37" s="36">
        <v>4093</v>
      </c>
      <c r="AF37" s="36">
        <v>7282</v>
      </c>
      <c r="AG37" s="36">
        <v>34155</v>
      </c>
      <c r="AH37" s="36">
        <v>5028</v>
      </c>
      <c r="AI37" s="36">
        <v>29127</v>
      </c>
    </row>
    <row r="38" spans="1:35" ht="22.5">
      <c r="A38" t="s">
        <v>131</v>
      </c>
      <c r="B38">
        <v>7282</v>
      </c>
      <c r="C38">
        <f t="shared" si="0"/>
        <v>0.72819999999999996</v>
      </c>
      <c r="D38">
        <f t="shared" si="1"/>
        <v>2.9127000000000001</v>
      </c>
      <c r="E38">
        <v>29127</v>
      </c>
      <c r="F38">
        <v>12038</v>
      </c>
      <c r="G38">
        <v>17815</v>
      </c>
      <c r="I38" t="s">
        <v>131</v>
      </c>
      <c r="J38">
        <v>18992</v>
      </c>
      <c r="K38">
        <v>52502</v>
      </c>
      <c r="L38">
        <v>63985</v>
      </c>
      <c r="M38">
        <f t="shared" si="2"/>
        <v>13.430199999999999</v>
      </c>
      <c r="N38">
        <f t="shared" si="3"/>
        <v>3.1030000000000002</v>
      </c>
      <c r="P38" t="s">
        <v>131</v>
      </c>
      <c r="Q38">
        <v>4093</v>
      </c>
      <c r="R38">
        <f t="shared" si="4"/>
        <v>11375</v>
      </c>
      <c r="S38" t="s">
        <v>127</v>
      </c>
      <c r="T38">
        <v>1347</v>
      </c>
      <c r="U38">
        <v>37123</v>
      </c>
      <c r="V38">
        <v>11592</v>
      </c>
      <c r="W38">
        <v>1391</v>
      </c>
      <c r="X38">
        <v>77292</v>
      </c>
      <c r="Y38">
        <v>62914</v>
      </c>
      <c r="Z38">
        <v>5277</v>
      </c>
      <c r="AB38" s="35" t="s">
        <v>330</v>
      </c>
      <c r="AC38" s="32" t="s">
        <v>331</v>
      </c>
      <c r="AD38" s="36">
        <v>12996</v>
      </c>
      <c r="AE38" s="36">
        <v>8954</v>
      </c>
      <c r="AF38" s="36">
        <v>4042</v>
      </c>
      <c r="AG38" s="36">
        <v>103012</v>
      </c>
      <c r="AH38" s="36">
        <v>69323</v>
      </c>
      <c r="AI38" s="36">
        <v>33689</v>
      </c>
    </row>
    <row r="39" spans="1:35" ht="22.5">
      <c r="A39" t="s">
        <v>132</v>
      </c>
      <c r="B39">
        <v>4042</v>
      </c>
      <c r="C39">
        <f t="shared" si="0"/>
        <v>0.4042</v>
      </c>
      <c r="D39">
        <f t="shared" si="1"/>
        <v>3.3689</v>
      </c>
      <c r="E39">
        <v>33689</v>
      </c>
      <c r="F39">
        <v>32111</v>
      </c>
      <c r="G39">
        <v>25971</v>
      </c>
      <c r="I39" t="s">
        <v>132</v>
      </c>
      <c r="J39">
        <v>175741</v>
      </c>
      <c r="K39">
        <v>92296</v>
      </c>
      <c r="L39">
        <v>80309</v>
      </c>
      <c r="M39">
        <f t="shared" si="2"/>
        <v>19.857600000000001</v>
      </c>
      <c r="N39">
        <f t="shared" si="3"/>
        <v>20.7852</v>
      </c>
      <c r="P39" t="s">
        <v>132</v>
      </c>
      <c r="Q39">
        <v>8954</v>
      </c>
      <c r="R39">
        <f t="shared" si="4"/>
        <v>12996</v>
      </c>
      <c r="S39" t="s">
        <v>128</v>
      </c>
      <c r="T39">
        <v>63</v>
      </c>
      <c r="U39">
        <v>2398</v>
      </c>
      <c r="V39">
        <v>12</v>
      </c>
      <c r="W39">
        <v>25</v>
      </c>
      <c r="X39">
        <v>1509</v>
      </c>
      <c r="Y39">
        <v>1506</v>
      </c>
      <c r="Z39" t="s">
        <v>92</v>
      </c>
      <c r="AB39" s="35" t="s">
        <v>332</v>
      </c>
      <c r="AC39" s="32" t="s">
        <v>333</v>
      </c>
      <c r="AD39" s="36">
        <v>45483</v>
      </c>
      <c r="AE39" s="36">
        <v>16919</v>
      </c>
      <c r="AF39" s="36">
        <v>28564</v>
      </c>
      <c r="AG39" s="36">
        <v>225474</v>
      </c>
      <c r="AH39" s="36">
        <v>132630</v>
      </c>
      <c r="AI39" s="36">
        <v>92844</v>
      </c>
    </row>
    <row r="40" spans="1:35">
      <c r="A40" t="s">
        <v>133</v>
      </c>
      <c r="B40">
        <v>28564</v>
      </c>
      <c r="C40">
        <f t="shared" si="0"/>
        <v>2.8563999999999998</v>
      </c>
      <c r="D40">
        <f t="shared" si="1"/>
        <v>9.2843999999999998</v>
      </c>
      <c r="E40">
        <v>92844</v>
      </c>
      <c r="F40">
        <v>139187</v>
      </c>
      <c r="G40">
        <v>118541</v>
      </c>
      <c r="I40" t="s">
        <v>133</v>
      </c>
      <c r="J40">
        <v>197909</v>
      </c>
      <c r="K40">
        <v>125381</v>
      </c>
      <c r="L40">
        <v>120404</v>
      </c>
      <c r="M40">
        <f t="shared" si="2"/>
        <v>36.432600000000001</v>
      </c>
      <c r="N40">
        <f t="shared" si="3"/>
        <v>33.709600000000002</v>
      </c>
      <c r="P40" t="s">
        <v>133</v>
      </c>
      <c r="Q40">
        <v>16919</v>
      </c>
      <c r="R40">
        <f t="shared" si="4"/>
        <v>45483</v>
      </c>
      <c r="S40" t="s">
        <v>102</v>
      </c>
      <c r="T40" t="s">
        <v>92</v>
      </c>
      <c r="U40" t="s">
        <v>92</v>
      </c>
      <c r="V40" t="s">
        <v>92</v>
      </c>
      <c r="W40" t="s">
        <v>92</v>
      </c>
      <c r="X40" t="s">
        <v>92</v>
      </c>
      <c r="Y40" t="s">
        <v>92</v>
      </c>
      <c r="Z40" t="s">
        <v>92</v>
      </c>
    </row>
    <row r="41" spans="1:35">
      <c r="A41" t="s">
        <v>92</v>
      </c>
      <c r="B41" t="s">
        <v>92</v>
      </c>
      <c r="E41" t="s">
        <v>92</v>
      </c>
      <c r="F41" t="s">
        <v>92</v>
      </c>
      <c r="G41" t="s">
        <v>92</v>
      </c>
      <c r="I41" t="s">
        <v>92</v>
      </c>
      <c r="J41" t="s">
        <v>92</v>
      </c>
      <c r="K41" t="s">
        <v>92</v>
      </c>
      <c r="L41" t="s">
        <v>92</v>
      </c>
      <c r="P41" t="s">
        <v>92</v>
      </c>
      <c r="Q41" t="s">
        <v>92</v>
      </c>
      <c r="S41" t="s">
        <v>129</v>
      </c>
      <c r="T41">
        <v>1824</v>
      </c>
      <c r="U41">
        <v>31569</v>
      </c>
      <c r="V41">
        <v>18900</v>
      </c>
      <c r="W41">
        <v>1641</v>
      </c>
      <c r="X41">
        <v>39582</v>
      </c>
      <c r="Y41">
        <v>25633</v>
      </c>
      <c r="Z41">
        <v>11094</v>
      </c>
    </row>
    <row r="42" spans="1:35">
      <c r="S42" t="s">
        <v>130</v>
      </c>
      <c r="T42">
        <v>1247</v>
      </c>
      <c r="U42">
        <v>29576</v>
      </c>
      <c r="V42">
        <v>16395</v>
      </c>
      <c r="W42">
        <v>824</v>
      </c>
      <c r="X42">
        <v>40172</v>
      </c>
      <c r="Y42">
        <v>27170</v>
      </c>
      <c r="Z42">
        <v>8623</v>
      </c>
    </row>
    <row r="43" spans="1:35">
      <c r="S43" t="s">
        <v>131</v>
      </c>
      <c r="T43">
        <v>221</v>
      </c>
      <c r="U43">
        <v>4093</v>
      </c>
      <c r="V43">
        <v>2862</v>
      </c>
      <c r="W43">
        <v>116</v>
      </c>
      <c r="X43">
        <v>2989</v>
      </c>
      <c r="Y43">
        <v>1208</v>
      </c>
      <c r="Z43">
        <v>1501</v>
      </c>
    </row>
    <row r="44" spans="1:35">
      <c r="S44" t="s">
        <v>132</v>
      </c>
      <c r="T44">
        <v>235</v>
      </c>
      <c r="U44">
        <v>8954</v>
      </c>
      <c r="V44">
        <v>2801</v>
      </c>
      <c r="W44">
        <v>274</v>
      </c>
      <c r="X44">
        <v>11112</v>
      </c>
      <c r="Y44">
        <v>7987</v>
      </c>
      <c r="Z44">
        <v>1192</v>
      </c>
    </row>
    <row r="45" spans="1:35">
      <c r="S45" t="s">
        <v>133</v>
      </c>
      <c r="T45">
        <v>810</v>
      </c>
      <c r="U45">
        <v>16919</v>
      </c>
      <c r="V45">
        <v>7348</v>
      </c>
      <c r="W45">
        <v>430</v>
      </c>
      <c r="X45">
        <v>19314</v>
      </c>
      <c r="Y45">
        <v>11303</v>
      </c>
      <c r="Z45">
        <v>4492</v>
      </c>
    </row>
    <row r="46" spans="1:35"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  <c r="Y46" t="s">
        <v>92</v>
      </c>
      <c r="Z46" t="s">
        <v>92</v>
      </c>
    </row>
  </sheetData>
  <mergeCells count="5">
    <mergeCell ref="AB1:AB2"/>
    <mergeCell ref="AC1:AC2"/>
    <mergeCell ref="AD1:AD2"/>
    <mergeCell ref="AE1:AE2"/>
    <mergeCell ref="AG1:AG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45"/>
  <sheetViews>
    <sheetView topLeftCell="J2" workbookViewId="0">
      <selection activeCell="M9" sqref="M9:M44"/>
    </sheetView>
  </sheetViews>
  <sheetFormatPr defaultRowHeight="16.5"/>
  <cols>
    <col min="1" max="1" width="45.875" bestFit="1" customWidth="1"/>
    <col min="2" max="2" width="11.625" bestFit="1" customWidth="1"/>
    <col min="5" max="5" width="13.875" bestFit="1" customWidth="1"/>
    <col min="6" max="6" width="13.875" customWidth="1"/>
    <col min="7" max="8" width="9.5" bestFit="1" customWidth="1"/>
    <col min="10" max="10" width="44" bestFit="1" customWidth="1"/>
    <col min="11" max="11" width="20.5" bestFit="1" customWidth="1"/>
    <col min="12" max="12" width="16.125" bestFit="1" customWidth="1"/>
    <col min="13" max="13" width="16.125" customWidth="1"/>
    <col min="14" max="14" width="20.5" bestFit="1" customWidth="1"/>
    <col min="15" max="16" width="20.5" customWidth="1"/>
    <col min="17" max="17" width="16.125" bestFit="1" customWidth="1"/>
  </cols>
  <sheetData>
    <row r="1" spans="1:19">
      <c r="A1" t="s">
        <v>190</v>
      </c>
      <c r="D1" t="s">
        <v>92</v>
      </c>
    </row>
    <row r="2" spans="1:19">
      <c r="A2" t="s">
        <v>92</v>
      </c>
      <c r="B2" t="s">
        <v>92</v>
      </c>
      <c r="D2" t="s">
        <v>92</v>
      </c>
      <c r="E2" t="s">
        <v>191</v>
      </c>
      <c r="G2" t="s">
        <v>137</v>
      </c>
      <c r="H2" t="s">
        <v>138</v>
      </c>
      <c r="J2" t="s">
        <v>192</v>
      </c>
    </row>
    <row r="3" spans="1:19">
      <c r="A3" t="s">
        <v>145</v>
      </c>
      <c r="B3" t="s">
        <v>92</v>
      </c>
      <c r="D3" t="s">
        <v>134</v>
      </c>
      <c r="E3" t="s">
        <v>141</v>
      </c>
      <c r="G3" t="s">
        <v>142</v>
      </c>
      <c r="H3" t="s">
        <v>142</v>
      </c>
      <c r="J3" t="s">
        <v>92</v>
      </c>
      <c r="K3" t="s">
        <v>92</v>
      </c>
      <c r="L3" t="s">
        <v>92</v>
      </c>
      <c r="N3" t="s">
        <v>92</v>
      </c>
      <c r="Q3" t="s">
        <v>92</v>
      </c>
    </row>
    <row r="4" spans="1:19">
      <c r="A4" t="s">
        <v>93</v>
      </c>
      <c r="B4" t="s">
        <v>92</v>
      </c>
      <c r="D4" t="s">
        <v>92</v>
      </c>
      <c r="E4" t="s">
        <v>144</v>
      </c>
      <c r="G4" t="s">
        <v>144</v>
      </c>
      <c r="H4" t="s">
        <v>144</v>
      </c>
      <c r="J4" t="s">
        <v>193</v>
      </c>
      <c r="K4" t="s">
        <v>94</v>
      </c>
      <c r="L4" t="s">
        <v>95</v>
      </c>
      <c r="N4" t="s">
        <v>96</v>
      </c>
      <c r="Q4" t="s">
        <v>97</v>
      </c>
    </row>
    <row r="5" spans="1:19">
      <c r="B5" t="s">
        <v>147</v>
      </c>
      <c r="D5" t="s">
        <v>92</v>
      </c>
      <c r="E5" t="s">
        <v>92</v>
      </c>
      <c r="G5" t="s">
        <v>92</v>
      </c>
      <c r="H5" t="s">
        <v>92</v>
      </c>
      <c r="K5" t="s">
        <v>98</v>
      </c>
      <c r="L5" t="s">
        <v>99</v>
      </c>
      <c r="N5" t="s">
        <v>100</v>
      </c>
      <c r="Q5" t="s">
        <v>100</v>
      </c>
    </row>
    <row r="6" spans="1:19">
      <c r="B6" t="s">
        <v>153</v>
      </c>
      <c r="D6" t="s">
        <v>92</v>
      </c>
      <c r="E6" t="s">
        <v>92</v>
      </c>
      <c r="G6" t="s">
        <v>92</v>
      </c>
      <c r="H6" t="s">
        <v>92</v>
      </c>
      <c r="J6" t="s">
        <v>92</v>
      </c>
      <c r="K6" t="s">
        <v>92</v>
      </c>
      <c r="L6" t="s">
        <v>92</v>
      </c>
      <c r="N6" t="s">
        <v>92</v>
      </c>
      <c r="Q6" t="s">
        <v>92</v>
      </c>
    </row>
    <row r="7" spans="1:19">
      <c r="A7" t="s">
        <v>101</v>
      </c>
      <c r="B7">
        <v>1942405</v>
      </c>
      <c r="C7">
        <f>SUM(B7+K7)</f>
        <v>4151557</v>
      </c>
      <c r="D7" t="s">
        <v>101</v>
      </c>
      <c r="E7">
        <v>16153200</v>
      </c>
      <c r="G7">
        <v>9533292</v>
      </c>
      <c r="H7">
        <v>10920000</v>
      </c>
      <c r="J7" t="s">
        <v>101</v>
      </c>
      <c r="K7">
        <v>2209152</v>
      </c>
      <c r="L7">
        <v>7404562</v>
      </c>
      <c r="N7">
        <v>3825827</v>
      </c>
      <c r="Q7">
        <v>2121047</v>
      </c>
    </row>
    <row r="8" spans="1:19">
      <c r="A8" t="s">
        <v>102</v>
      </c>
      <c r="C8">
        <f t="shared" ref="C8:C44" si="0">SUM(B8+K8)</f>
        <v>0</v>
      </c>
      <c r="D8" t="s">
        <v>102</v>
      </c>
      <c r="J8" t="s">
        <v>102</v>
      </c>
    </row>
    <row r="9" spans="1:19">
      <c r="A9" t="s">
        <v>103</v>
      </c>
      <c r="B9">
        <v>23164</v>
      </c>
      <c r="C9">
        <f t="shared" si="0"/>
        <v>89481</v>
      </c>
      <c r="D9" t="s">
        <v>103</v>
      </c>
      <c r="E9">
        <v>146431</v>
      </c>
      <c r="F9">
        <f>E9/10000</f>
        <v>14.6431</v>
      </c>
      <c r="G9">
        <v>51842</v>
      </c>
      <c r="H9">
        <v>93681</v>
      </c>
      <c r="I9">
        <f>SUM(G9+H9)/10000</f>
        <v>14.552300000000001</v>
      </c>
      <c r="J9" t="s">
        <v>103</v>
      </c>
      <c r="K9">
        <v>66317</v>
      </c>
      <c r="L9">
        <v>156997</v>
      </c>
      <c r="M9">
        <f>L9/10000</f>
        <v>15.6997</v>
      </c>
      <c r="N9">
        <v>77544</v>
      </c>
      <c r="O9">
        <f>N9/10000</f>
        <v>7.7544000000000004</v>
      </c>
      <c r="P9">
        <f>SUM(O9+F9)</f>
        <v>22.397500000000001</v>
      </c>
      <c r="Q9">
        <v>48465</v>
      </c>
      <c r="R9">
        <f>Q9/10000</f>
        <v>4.8464999999999998</v>
      </c>
      <c r="S9">
        <f>SUM(R9+I9)</f>
        <v>19.398800000000001</v>
      </c>
    </row>
    <row r="10" spans="1:19">
      <c r="A10" t="s">
        <v>104</v>
      </c>
      <c r="B10">
        <v>17604</v>
      </c>
      <c r="C10">
        <f t="shared" si="0"/>
        <v>40774</v>
      </c>
      <c r="D10" t="s">
        <v>104</v>
      </c>
      <c r="E10">
        <v>241815</v>
      </c>
      <c r="F10">
        <f t="shared" ref="F10:F44" si="1">E10/10000</f>
        <v>24.1815</v>
      </c>
      <c r="G10">
        <v>112234</v>
      </c>
      <c r="H10">
        <v>37891</v>
      </c>
      <c r="I10">
        <f t="shared" ref="I10:I44" si="2">SUM(G10+H10)/10000</f>
        <v>15.012499999999999</v>
      </c>
      <c r="J10" t="s">
        <v>104</v>
      </c>
      <c r="K10">
        <v>23170</v>
      </c>
      <c r="L10">
        <v>115851</v>
      </c>
      <c r="M10">
        <f t="shared" ref="M10:M44" si="3">L10/10000</f>
        <v>11.585100000000001</v>
      </c>
      <c r="N10">
        <v>116160</v>
      </c>
      <c r="O10">
        <f t="shared" ref="O10:O44" si="4">N10/10000</f>
        <v>11.616</v>
      </c>
      <c r="P10">
        <f t="shared" ref="P10:P44" si="5">SUM(O10+F10)</f>
        <v>35.797499999999999</v>
      </c>
      <c r="Q10">
        <v>59400</v>
      </c>
      <c r="R10">
        <f t="shared" ref="R10:R44" si="6">Q10/10000</f>
        <v>5.94</v>
      </c>
      <c r="S10">
        <f t="shared" ref="S10:S44" si="7">SUM(R10+I10)</f>
        <v>20.952500000000001</v>
      </c>
    </row>
    <row r="11" spans="1:19">
      <c r="A11" t="s">
        <v>105</v>
      </c>
      <c r="B11">
        <v>89600</v>
      </c>
      <c r="C11">
        <f t="shared" si="0"/>
        <v>147890</v>
      </c>
      <c r="D11" t="s">
        <v>105</v>
      </c>
      <c r="E11">
        <v>1133599</v>
      </c>
      <c r="F11">
        <f t="shared" si="1"/>
        <v>113.3599</v>
      </c>
      <c r="G11">
        <v>672176</v>
      </c>
      <c r="H11">
        <v>812663</v>
      </c>
      <c r="I11">
        <f t="shared" si="2"/>
        <v>148.48390000000001</v>
      </c>
      <c r="J11" t="s">
        <v>105</v>
      </c>
      <c r="K11">
        <v>58290</v>
      </c>
      <c r="L11">
        <v>214174</v>
      </c>
      <c r="M11">
        <f t="shared" si="3"/>
        <v>21.417400000000001</v>
      </c>
      <c r="N11">
        <v>187693</v>
      </c>
      <c r="O11">
        <f t="shared" si="4"/>
        <v>18.769300000000001</v>
      </c>
      <c r="P11">
        <f t="shared" si="5"/>
        <v>132.1292</v>
      </c>
      <c r="Q11">
        <v>115837</v>
      </c>
      <c r="R11">
        <f t="shared" si="6"/>
        <v>11.5837</v>
      </c>
      <c r="S11">
        <f t="shared" si="7"/>
        <v>160.0676</v>
      </c>
    </row>
    <row r="12" spans="1:19">
      <c r="A12" t="s">
        <v>106</v>
      </c>
      <c r="B12">
        <v>32406</v>
      </c>
      <c r="C12">
        <f t="shared" si="0"/>
        <v>91032</v>
      </c>
      <c r="D12" t="s">
        <v>106</v>
      </c>
      <c r="E12">
        <v>902681</v>
      </c>
      <c r="F12">
        <f t="shared" si="1"/>
        <v>90.268100000000004</v>
      </c>
      <c r="G12">
        <v>791300</v>
      </c>
      <c r="H12">
        <v>504133</v>
      </c>
      <c r="I12">
        <f t="shared" si="2"/>
        <v>129.54329999999999</v>
      </c>
      <c r="J12" t="s">
        <v>106</v>
      </c>
      <c r="K12">
        <v>58626</v>
      </c>
      <c r="L12">
        <v>158768</v>
      </c>
      <c r="M12">
        <f t="shared" si="3"/>
        <v>15.876799999999999</v>
      </c>
      <c r="N12">
        <v>298939</v>
      </c>
      <c r="O12">
        <f t="shared" si="4"/>
        <v>29.893899999999999</v>
      </c>
      <c r="P12">
        <f t="shared" si="5"/>
        <v>120.16200000000001</v>
      </c>
      <c r="Q12">
        <v>193841</v>
      </c>
      <c r="R12">
        <f t="shared" si="6"/>
        <v>19.3841</v>
      </c>
      <c r="S12">
        <f t="shared" si="7"/>
        <v>148.92739999999998</v>
      </c>
    </row>
    <row r="13" spans="1:19">
      <c r="A13" t="s">
        <v>107</v>
      </c>
      <c r="B13">
        <v>21844</v>
      </c>
      <c r="C13">
        <f t="shared" si="0"/>
        <v>46192</v>
      </c>
      <c r="D13" t="s">
        <v>107</v>
      </c>
      <c r="E13">
        <v>506309</v>
      </c>
      <c r="F13">
        <f t="shared" si="1"/>
        <v>50.630899999999997</v>
      </c>
      <c r="G13">
        <v>303292</v>
      </c>
      <c r="H13">
        <v>175644</v>
      </c>
      <c r="I13">
        <f t="shared" si="2"/>
        <v>47.893599999999999</v>
      </c>
      <c r="J13" t="s">
        <v>107</v>
      </c>
      <c r="K13">
        <v>24348</v>
      </c>
      <c r="L13">
        <v>127412</v>
      </c>
      <c r="M13">
        <f t="shared" si="3"/>
        <v>12.741199999999999</v>
      </c>
      <c r="N13">
        <v>157510</v>
      </c>
      <c r="O13">
        <f t="shared" si="4"/>
        <v>15.750999999999999</v>
      </c>
      <c r="P13">
        <f t="shared" si="5"/>
        <v>66.381900000000002</v>
      </c>
      <c r="Q13">
        <v>180357</v>
      </c>
      <c r="R13">
        <f t="shared" si="6"/>
        <v>18.035699999999999</v>
      </c>
      <c r="S13">
        <f t="shared" si="7"/>
        <v>65.929299999999998</v>
      </c>
    </row>
    <row r="14" spans="1:19">
      <c r="A14" t="s">
        <v>102</v>
      </c>
      <c r="C14">
        <f t="shared" si="0"/>
        <v>0</v>
      </c>
      <c r="D14" t="s">
        <v>102</v>
      </c>
      <c r="F14">
        <f t="shared" si="1"/>
        <v>0</v>
      </c>
      <c r="I14">
        <f t="shared" si="2"/>
        <v>0</v>
      </c>
      <c r="J14" t="s">
        <v>102</v>
      </c>
      <c r="M14">
        <f t="shared" si="3"/>
        <v>0</v>
      </c>
      <c r="O14">
        <f t="shared" si="4"/>
        <v>0</v>
      </c>
      <c r="P14">
        <f t="shared" si="5"/>
        <v>0</v>
      </c>
      <c r="R14">
        <f t="shared" si="6"/>
        <v>0</v>
      </c>
      <c r="S14">
        <f t="shared" si="7"/>
        <v>0</v>
      </c>
    </row>
    <row r="15" spans="1:19">
      <c r="A15" t="s">
        <v>108</v>
      </c>
      <c r="B15">
        <v>109044</v>
      </c>
      <c r="C15">
        <f t="shared" si="0"/>
        <v>205622</v>
      </c>
      <c r="D15" t="s">
        <v>108</v>
      </c>
      <c r="E15">
        <v>705672</v>
      </c>
      <c r="F15">
        <f t="shared" si="1"/>
        <v>70.5672</v>
      </c>
      <c r="G15">
        <v>547223</v>
      </c>
      <c r="H15">
        <v>429231</v>
      </c>
      <c r="I15">
        <f t="shared" si="2"/>
        <v>97.645399999999995</v>
      </c>
      <c r="J15" t="s">
        <v>108</v>
      </c>
      <c r="K15">
        <v>96578</v>
      </c>
      <c r="L15">
        <v>373925</v>
      </c>
      <c r="M15">
        <f t="shared" si="3"/>
        <v>37.392499999999998</v>
      </c>
      <c r="N15">
        <v>226775</v>
      </c>
      <c r="O15">
        <f t="shared" si="4"/>
        <v>22.677499999999998</v>
      </c>
      <c r="P15">
        <f t="shared" si="5"/>
        <v>93.244699999999995</v>
      </c>
      <c r="Q15">
        <v>250035</v>
      </c>
      <c r="R15">
        <f t="shared" si="6"/>
        <v>25.003499999999999</v>
      </c>
      <c r="S15">
        <f t="shared" si="7"/>
        <v>122.6489</v>
      </c>
    </row>
    <row r="16" spans="1:19">
      <c r="A16" t="s">
        <v>109</v>
      </c>
      <c r="B16">
        <v>37386</v>
      </c>
      <c r="C16">
        <f t="shared" si="0"/>
        <v>86606</v>
      </c>
      <c r="D16" t="s">
        <v>109</v>
      </c>
      <c r="E16">
        <v>201688</v>
      </c>
      <c r="F16">
        <f t="shared" si="1"/>
        <v>20.168800000000001</v>
      </c>
      <c r="G16">
        <v>283006</v>
      </c>
      <c r="H16">
        <v>123792</v>
      </c>
      <c r="I16">
        <f t="shared" si="2"/>
        <v>40.6798</v>
      </c>
      <c r="J16" t="s">
        <v>109</v>
      </c>
      <c r="K16">
        <v>49220</v>
      </c>
      <c r="L16">
        <v>258785</v>
      </c>
      <c r="M16">
        <f t="shared" si="3"/>
        <v>25.878499999999999</v>
      </c>
      <c r="N16">
        <v>83971</v>
      </c>
      <c r="O16">
        <f t="shared" si="4"/>
        <v>8.3971</v>
      </c>
      <c r="P16">
        <f t="shared" si="5"/>
        <v>28.565899999999999</v>
      </c>
      <c r="Q16">
        <v>79801</v>
      </c>
      <c r="R16">
        <f t="shared" si="6"/>
        <v>7.9801000000000002</v>
      </c>
      <c r="S16">
        <f t="shared" si="7"/>
        <v>48.6599</v>
      </c>
    </row>
    <row r="17" spans="1:19">
      <c r="A17" t="s">
        <v>110</v>
      </c>
      <c r="B17">
        <v>52644</v>
      </c>
      <c r="C17">
        <f t="shared" si="0"/>
        <v>113714</v>
      </c>
      <c r="D17" t="s">
        <v>110</v>
      </c>
      <c r="E17">
        <v>221670</v>
      </c>
      <c r="F17">
        <f t="shared" si="1"/>
        <v>22.167000000000002</v>
      </c>
      <c r="G17">
        <v>409337</v>
      </c>
      <c r="H17">
        <v>103853</v>
      </c>
      <c r="I17">
        <f t="shared" si="2"/>
        <v>51.319000000000003</v>
      </c>
      <c r="J17" t="s">
        <v>110</v>
      </c>
      <c r="K17">
        <v>61070</v>
      </c>
      <c r="L17">
        <v>354355</v>
      </c>
      <c r="M17">
        <f t="shared" si="3"/>
        <v>35.435499999999998</v>
      </c>
      <c r="N17">
        <v>74911</v>
      </c>
      <c r="O17">
        <f t="shared" si="4"/>
        <v>7.4911000000000003</v>
      </c>
      <c r="P17">
        <f t="shared" si="5"/>
        <v>29.658100000000001</v>
      </c>
      <c r="Q17">
        <v>98492</v>
      </c>
      <c r="R17">
        <f t="shared" si="6"/>
        <v>9.8491999999999997</v>
      </c>
      <c r="S17">
        <f t="shared" si="7"/>
        <v>61.168199999999999</v>
      </c>
    </row>
    <row r="18" spans="1:19">
      <c r="A18" t="s">
        <v>102</v>
      </c>
      <c r="C18">
        <f t="shared" si="0"/>
        <v>0</v>
      </c>
      <c r="D18" t="s">
        <v>102</v>
      </c>
      <c r="F18">
        <f t="shared" si="1"/>
        <v>0</v>
      </c>
      <c r="I18">
        <f t="shared" si="2"/>
        <v>0</v>
      </c>
      <c r="J18" t="s">
        <v>102</v>
      </c>
      <c r="M18">
        <f t="shared" si="3"/>
        <v>0</v>
      </c>
      <c r="O18">
        <f t="shared" si="4"/>
        <v>0</v>
      </c>
      <c r="P18">
        <f t="shared" si="5"/>
        <v>0</v>
      </c>
      <c r="R18">
        <f t="shared" si="6"/>
        <v>0</v>
      </c>
      <c r="S18">
        <f t="shared" si="7"/>
        <v>0</v>
      </c>
    </row>
    <row r="19" spans="1:19">
      <c r="A19" t="s">
        <v>111</v>
      </c>
      <c r="B19">
        <v>72446</v>
      </c>
      <c r="C19">
        <f t="shared" si="0"/>
        <v>193663</v>
      </c>
      <c r="D19" t="s">
        <v>111</v>
      </c>
      <c r="E19">
        <v>326804</v>
      </c>
      <c r="F19">
        <f t="shared" si="1"/>
        <v>32.680399999999999</v>
      </c>
      <c r="G19">
        <v>83153</v>
      </c>
      <c r="H19">
        <v>26941</v>
      </c>
      <c r="I19">
        <f t="shared" si="2"/>
        <v>11.009399999999999</v>
      </c>
      <c r="J19" t="s">
        <v>111</v>
      </c>
      <c r="K19">
        <v>121217</v>
      </c>
      <c r="L19">
        <v>249391</v>
      </c>
      <c r="M19">
        <f t="shared" si="3"/>
        <v>24.9391</v>
      </c>
      <c r="N19">
        <v>138105</v>
      </c>
      <c r="O19">
        <f t="shared" si="4"/>
        <v>13.810499999999999</v>
      </c>
      <c r="P19">
        <f t="shared" si="5"/>
        <v>46.490899999999996</v>
      </c>
      <c r="Q19">
        <v>58053</v>
      </c>
      <c r="R19">
        <f t="shared" si="6"/>
        <v>5.8052999999999999</v>
      </c>
      <c r="S19">
        <f t="shared" si="7"/>
        <v>16.814699999999998</v>
      </c>
    </row>
    <row r="20" spans="1:19">
      <c r="A20" t="s">
        <v>112</v>
      </c>
      <c r="B20">
        <v>201923</v>
      </c>
      <c r="C20">
        <f t="shared" si="0"/>
        <v>349330</v>
      </c>
      <c r="D20" t="s">
        <v>112</v>
      </c>
      <c r="E20">
        <v>1140991</v>
      </c>
      <c r="F20">
        <f t="shared" si="1"/>
        <v>114.09910000000001</v>
      </c>
      <c r="G20">
        <v>374737</v>
      </c>
      <c r="H20">
        <v>256790</v>
      </c>
      <c r="I20">
        <f t="shared" si="2"/>
        <v>63.152700000000003</v>
      </c>
      <c r="J20" t="s">
        <v>112</v>
      </c>
      <c r="K20">
        <v>147407</v>
      </c>
      <c r="L20">
        <v>412439</v>
      </c>
      <c r="M20">
        <f t="shared" si="3"/>
        <v>41.243899999999996</v>
      </c>
      <c r="N20">
        <v>60787</v>
      </c>
      <c r="O20">
        <f t="shared" si="4"/>
        <v>6.0787000000000004</v>
      </c>
      <c r="P20">
        <f t="shared" si="5"/>
        <v>120.1778</v>
      </c>
      <c r="Q20">
        <v>21263</v>
      </c>
      <c r="R20">
        <f t="shared" si="6"/>
        <v>2.1263000000000001</v>
      </c>
      <c r="S20">
        <f t="shared" si="7"/>
        <v>65.278999999999996</v>
      </c>
    </row>
    <row r="21" spans="1:19">
      <c r="A21" t="s">
        <v>113</v>
      </c>
      <c r="B21">
        <v>136433</v>
      </c>
      <c r="C21">
        <f t="shared" si="0"/>
        <v>213316</v>
      </c>
      <c r="D21" t="s">
        <v>113</v>
      </c>
      <c r="E21">
        <v>561847</v>
      </c>
      <c r="F21">
        <f t="shared" si="1"/>
        <v>56.184699999999999</v>
      </c>
      <c r="G21">
        <v>247096</v>
      </c>
      <c r="H21">
        <v>489627</v>
      </c>
      <c r="I21">
        <f t="shared" si="2"/>
        <v>73.672300000000007</v>
      </c>
      <c r="J21" t="s">
        <v>113</v>
      </c>
      <c r="K21">
        <v>76883</v>
      </c>
      <c r="L21">
        <v>267688</v>
      </c>
      <c r="M21">
        <f t="shared" si="3"/>
        <v>26.768799999999999</v>
      </c>
      <c r="N21">
        <v>30985</v>
      </c>
      <c r="O21">
        <f t="shared" si="4"/>
        <v>3.0985</v>
      </c>
      <c r="P21">
        <f t="shared" si="5"/>
        <v>59.283200000000001</v>
      </c>
      <c r="Q21">
        <v>7347</v>
      </c>
      <c r="R21">
        <f t="shared" si="6"/>
        <v>0.73470000000000002</v>
      </c>
      <c r="S21">
        <f t="shared" si="7"/>
        <v>74.407000000000011</v>
      </c>
    </row>
    <row r="22" spans="1:19">
      <c r="A22" t="s">
        <v>114</v>
      </c>
      <c r="B22">
        <v>63106</v>
      </c>
      <c r="C22">
        <f t="shared" si="0"/>
        <v>143295</v>
      </c>
      <c r="D22" t="s">
        <v>114</v>
      </c>
      <c r="E22">
        <v>350625</v>
      </c>
      <c r="F22">
        <f t="shared" si="1"/>
        <v>35.0625</v>
      </c>
      <c r="G22">
        <v>243493</v>
      </c>
      <c r="H22">
        <v>284977</v>
      </c>
      <c r="I22">
        <f t="shared" si="2"/>
        <v>52.847000000000001</v>
      </c>
      <c r="J22" t="s">
        <v>114</v>
      </c>
      <c r="K22">
        <v>80189</v>
      </c>
      <c r="L22">
        <v>275104</v>
      </c>
      <c r="M22">
        <f t="shared" si="3"/>
        <v>27.510400000000001</v>
      </c>
      <c r="N22">
        <v>44639</v>
      </c>
      <c r="O22">
        <f t="shared" si="4"/>
        <v>4.4638999999999998</v>
      </c>
      <c r="P22">
        <f t="shared" si="5"/>
        <v>39.526400000000002</v>
      </c>
      <c r="Q22">
        <v>37166</v>
      </c>
      <c r="R22">
        <f t="shared" si="6"/>
        <v>3.7166000000000001</v>
      </c>
      <c r="S22">
        <f t="shared" si="7"/>
        <v>56.563600000000001</v>
      </c>
    </row>
    <row r="23" spans="1:19">
      <c r="A23" t="s">
        <v>115</v>
      </c>
      <c r="B23">
        <v>57617</v>
      </c>
      <c r="C23">
        <f t="shared" si="0"/>
        <v>122095</v>
      </c>
      <c r="D23" t="s">
        <v>115</v>
      </c>
      <c r="E23">
        <v>214338</v>
      </c>
      <c r="F23">
        <f t="shared" si="1"/>
        <v>21.433800000000002</v>
      </c>
      <c r="G23">
        <v>103539</v>
      </c>
      <c r="H23">
        <v>187076</v>
      </c>
      <c r="I23">
        <f t="shared" si="2"/>
        <v>29.061499999999999</v>
      </c>
      <c r="J23" t="s">
        <v>115</v>
      </c>
      <c r="K23">
        <v>64478</v>
      </c>
      <c r="L23">
        <v>195954</v>
      </c>
      <c r="M23">
        <f t="shared" si="3"/>
        <v>19.595400000000001</v>
      </c>
      <c r="N23">
        <v>10700</v>
      </c>
      <c r="O23">
        <f t="shared" si="4"/>
        <v>1.07</v>
      </c>
      <c r="P23">
        <f t="shared" si="5"/>
        <v>22.503800000000002</v>
      </c>
      <c r="Q23">
        <v>11498</v>
      </c>
      <c r="R23">
        <f t="shared" si="6"/>
        <v>1.1497999999999999</v>
      </c>
      <c r="S23">
        <f t="shared" si="7"/>
        <v>30.211299999999998</v>
      </c>
    </row>
    <row r="24" spans="1:19">
      <c r="A24" t="s">
        <v>116</v>
      </c>
      <c r="B24">
        <v>41956</v>
      </c>
      <c r="C24">
        <f t="shared" si="0"/>
        <v>95973</v>
      </c>
      <c r="D24" t="s">
        <v>116</v>
      </c>
      <c r="E24">
        <v>288108</v>
      </c>
      <c r="F24">
        <f t="shared" si="1"/>
        <v>28.8108</v>
      </c>
      <c r="G24">
        <v>234059</v>
      </c>
      <c r="H24">
        <v>343351</v>
      </c>
      <c r="I24">
        <f t="shared" si="2"/>
        <v>57.741</v>
      </c>
      <c r="J24" t="s">
        <v>116</v>
      </c>
      <c r="K24">
        <v>54017</v>
      </c>
      <c r="L24">
        <v>303863</v>
      </c>
      <c r="M24">
        <f t="shared" si="3"/>
        <v>30.386299999999999</v>
      </c>
      <c r="N24">
        <v>34951</v>
      </c>
      <c r="O24">
        <f t="shared" si="4"/>
        <v>3.4950999999999999</v>
      </c>
      <c r="P24">
        <f t="shared" si="5"/>
        <v>32.305900000000001</v>
      </c>
      <c r="Q24">
        <v>6001</v>
      </c>
      <c r="R24">
        <f t="shared" si="6"/>
        <v>0.60009999999999997</v>
      </c>
      <c r="S24">
        <f t="shared" si="7"/>
        <v>58.341099999999997</v>
      </c>
    </row>
    <row r="25" spans="1:19">
      <c r="A25" t="s">
        <v>117</v>
      </c>
      <c r="B25">
        <v>110324</v>
      </c>
      <c r="C25">
        <f t="shared" si="0"/>
        <v>229003</v>
      </c>
      <c r="D25" t="s">
        <v>117</v>
      </c>
      <c r="E25">
        <v>1460902</v>
      </c>
      <c r="F25">
        <f t="shared" si="1"/>
        <v>146.09020000000001</v>
      </c>
      <c r="G25">
        <v>543067</v>
      </c>
      <c r="H25">
        <v>745589</v>
      </c>
      <c r="I25">
        <f t="shared" si="2"/>
        <v>128.8656</v>
      </c>
      <c r="J25" t="s">
        <v>117</v>
      </c>
      <c r="K25">
        <v>118679</v>
      </c>
      <c r="L25">
        <v>487162</v>
      </c>
      <c r="M25">
        <f t="shared" si="3"/>
        <v>48.716200000000001</v>
      </c>
      <c r="N25">
        <v>335017</v>
      </c>
      <c r="O25">
        <f t="shared" si="4"/>
        <v>33.5017</v>
      </c>
      <c r="P25">
        <f t="shared" si="5"/>
        <v>179.59190000000001</v>
      </c>
      <c r="Q25">
        <v>129498</v>
      </c>
      <c r="R25">
        <f t="shared" si="6"/>
        <v>12.9498</v>
      </c>
      <c r="S25">
        <f t="shared" si="7"/>
        <v>141.81540000000001</v>
      </c>
    </row>
    <row r="26" spans="1:19">
      <c r="A26" t="s">
        <v>102</v>
      </c>
      <c r="C26">
        <f t="shared" si="0"/>
        <v>0</v>
      </c>
      <c r="D26" t="s">
        <v>102</v>
      </c>
      <c r="F26">
        <f t="shared" si="1"/>
        <v>0</v>
      </c>
      <c r="I26">
        <f t="shared" si="2"/>
        <v>0</v>
      </c>
      <c r="J26" t="s">
        <v>102</v>
      </c>
      <c r="M26">
        <f t="shared" si="3"/>
        <v>0</v>
      </c>
      <c r="O26">
        <f t="shared" si="4"/>
        <v>0</v>
      </c>
      <c r="P26">
        <f t="shared" si="5"/>
        <v>0</v>
      </c>
      <c r="R26">
        <f t="shared" si="6"/>
        <v>0</v>
      </c>
      <c r="S26">
        <f t="shared" si="7"/>
        <v>0</v>
      </c>
    </row>
    <row r="27" spans="1:19">
      <c r="A27" t="s">
        <v>118</v>
      </c>
      <c r="B27">
        <v>109210</v>
      </c>
      <c r="C27">
        <f t="shared" si="0"/>
        <v>227643</v>
      </c>
      <c r="D27" t="s">
        <v>118</v>
      </c>
      <c r="E27">
        <v>747384</v>
      </c>
      <c r="F27">
        <f t="shared" si="1"/>
        <v>74.738399999999999</v>
      </c>
      <c r="G27">
        <v>690618</v>
      </c>
      <c r="H27">
        <v>817734</v>
      </c>
      <c r="I27">
        <f t="shared" si="2"/>
        <v>150.83519999999999</v>
      </c>
      <c r="J27" t="s">
        <v>118</v>
      </c>
      <c r="K27">
        <v>118433</v>
      </c>
      <c r="L27">
        <v>376673</v>
      </c>
      <c r="M27">
        <f t="shared" si="3"/>
        <v>37.667299999999997</v>
      </c>
      <c r="N27">
        <v>129496</v>
      </c>
      <c r="O27">
        <f t="shared" si="4"/>
        <v>12.9496</v>
      </c>
      <c r="P27">
        <f t="shared" si="5"/>
        <v>87.688000000000002</v>
      </c>
      <c r="Q27">
        <v>44246</v>
      </c>
      <c r="R27">
        <f t="shared" si="6"/>
        <v>4.4245999999999999</v>
      </c>
      <c r="S27">
        <f t="shared" si="7"/>
        <v>155.25979999999998</v>
      </c>
    </row>
    <row r="28" spans="1:19">
      <c r="A28" t="s">
        <v>119</v>
      </c>
      <c r="B28">
        <v>106733</v>
      </c>
      <c r="C28">
        <f t="shared" si="0"/>
        <v>233086</v>
      </c>
      <c r="D28" t="s">
        <v>119</v>
      </c>
      <c r="E28">
        <v>508218</v>
      </c>
      <c r="F28">
        <f t="shared" si="1"/>
        <v>50.821800000000003</v>
      </c>
      <c r="G28">
        <v>321461</v>
      </c>
      <c r="H28">
        <v>410286</v>
      </c>
      <c r="I28">
        <f t="shared" si="2"/>
        <v>73.174700000000001</v>
      </c>
      <c r="J28" t="s">
        <v>119</v>
      </c>
      <c r="K28">
        <v>126353</v>
      </c>
      <c r="L28">
        <v>435937</v>
      </c>
      <c r="M28">
        <f t="shared" si="3"/>
        <v>43.593699999999998</v>
      </c>
      <c r="N28">
        <v>52148</v>
      </c>
      <c r="O28">
        <f t="shared" si="4"/>
        <v>5.2148000000000003</v>
      </c>
      <c r="P28">
        <f t="shared" si="5"/>
        <v>56.036600000000007</v>
      </c>
      <c r="Q28">
        <v>41927</v>
      </c>
      <c r="R28">
        <f t="shared" si="6"/>
        <v>4.1927000000000003</v>
      </c>
      <c r="S28">
        <f t="shared" si="7"/>
        <v>77.367400000000004</v>
      </c>
    </row>
    <row r="29" spans="1:19">
      <c r="A29" t="s">
        <v>120</v>
      </c>
      <c r="B29">
        <v>112563</v>
      </c>
      <c r="C29">
        <f t="shared" si="0"/>
        <v>211225</v>
      </c>
      <c r="D29" t="s">
        <v>120</v>
      </c>
      <c r="E29">
        <v>626494</v>
      </c>
      <c r="F29">
        <f t="shared" si="1"/>
        <v>62.6494</v>
      </c>
      <c r="G29">
        <v>381268</v>
      </c>
      <c r="H29">
        <v>639667</v>
      </c>
      <c r="I29">
        <f t="shared" si="2"/>
        <v>102.09350000000001</v>
      </c>
      <c r="J29" t="s">
        <v>120</v>
      </c>
      <c r="K29">
        <v>98662</v>
      </c>
      <c r="L29">
        <v>350440</v>
      </c>
      <c r="M29">
        <f t="shared" si="3"/>
        <v>35.043999999999997</v>
      </c>
      <c r="N29">
        <v>146047</v>
      </c>
      <c r="O29">
        <f t="shared" si="4"/>
        <v>14.604699999999999</v>
      </c>
      <c r="P29">
        <f t="shared" si="5"/>
        <v>77.254099999999994</v>
      </c>
      <c r="Q29">
        <v>60099</v>
      </c>
      <c r="R29">
        <f t="shared" si="6"/>
        <v>6.0099</v>
      </c>
      <c r="S29">
        <f t="shared" si="7"/>
        <v>108.10340000000001</v>
      </c>
    </row>
    <row r="30" spans="1:19">
      <c r="A30" t="s">
        <v>121</v>
      </c>
      <c r="B30">
        <v>114055</v>
      </c>
      <c r="C30">
        <f t="shared" si="0"/>
        <v>447543</v>
      </c>
      <c r="D30" t="s">
        <v>121</v>
      </c>
      <c r="E30">
        <v>881558</v>
      </c>
      <c r="F30">
        <f t="shared" si="1"/>
        <v>88.155799999999999</v>
      </c>
      <c r="G30">
        <v>264453</v>
      </c>
      <c r="H30">
        <v>579895</v>
      </c>
      <c r="I30">
        <f t="shared" si="2"/>
        <v>84.434799999999996</v>
      </c>
      <c r="J30" t="s">
        <v>121</v>
      </c>
      <c r="K30">
        <v>333488</v>
      </c>
      <c r="L30">
        <v>669510</v>
      </c>
      <c r="M30">
        <f t="shared" si="3"/>
        <v>66.950999999999993</v>
      </c>
      <c r="N30">
        <v>23103</v>
      </c>
      <c r="O30">
        <f t="shared" si="4"/>
        <v>2.3102999999999998</v>
      </c>
      <c r="P30">
        <f t="shared" si="5"/>
        <v>90.466099999999997</v>
      </c>
      <c r="Q30">
        <v>11509</v>
      </c>
      <c r="R30">
        <f t="shared" si="6"/>
        <v>1.1509</v>
      </c>
      <c r="S30">
        <f t="shared" si="7"/>
        <v>85.585700000000003</v>
      </c>
    </row>
    <row r="31" spans="1:19">
      <c r="A31" t="s">
        <v>122</v>
      </c>
      <c r="B31">
        <v>81571</v>
      </c>
      <c r="C31">
        <f t="shared" si="0"/>
        <v>164024</v>
      </c>
      <c r="D31" t="s">
        <v>122</v>
      </c>
      <c r="E31">
        <v>800485</v>
      </c>
      <c r="F31">
        <f t="shared" si="1"/>
        <v>80.048500000000004</v>
      </c>
      <c r="G31">
        <v>590999</v>
      </c>
      <c r="H31">
        <v>567717</v>
      </c>
      <c r="I31">
        <f t="shared" si="2"/>
        <v>115.8716</v>
      </c>
      <c r="J31" t="s">
        <v>122</v>
      </c>
      <c r="K31">
        <v>82453</v>
      </c>
      <c r="L31">
        <v>268306</v>
      </c>
      <c r="M31">
        <f t="shared" si="3"/>
        <v>26.8306</v>
      </c>
      <c r="N31">
        <v>29792</v>
      </c>
      <c r="O31">
        <f t="shared" si="4"/>
        <v>2.9792000000000001</v>
      </c>
      <c r="P31">
        <f t="shared" si="5"/>
        <v>83.02770000000001</v>
      </c>
      <c r="Q31">
        <v>7482</v>
      </c>
      <c r="R31">
        <f t="shared" si="6"/>
        <v>0.74819999999999998</v>
      </c>
      <c r="S31">
        <f t="shared" si="7"/>
        <v>116.6198</v>
      </c>
    </row>
    <row r="32" spans="1:19">
      <c r="A32" t="s">
        <v>123</v>
      </c>
      <c r="B32">
        <v>7064</v>
      </c>
      <c r="C32">
        <f t="shared" si="0"/>
        <v>23804</v>
      </c>
      <c r="D32" t="s">
        <v>123</v>
      </c>
      <c r="E32">
        <v>20178</v>
      </c>
      <c r="F32">
        <f t="shared" si="1"/>
        <v>2.0177999999999998</v>
      </c>
      <c r="G32">
        <v>18078</v>
      </c>
      <c r="H32">
        <v>13470</v>
      </c>
      <c r="I32">
        <f t="shared" si="2"/>
        <v>3.1547999999999998</v>
      </c>
      <c r="J32" t="s">
        <v>123</v>
      </c>
      <c r="K32">
        <v>16740</v>
      </c>
      <c r="L32">
        <v>57883</v>
      </c>
      <c r="M32">
        <f t="shared" si="3"/>
        <v>5.7882999999999996</v>
      </c>
      <c r="N32">
        <v>196</v>
      </c>
      <c r="O32">
        <f t="shared" si="4"/>
        <v>1.9599999999999999E-2</v>
      </c>
      <c r="P32">
        <f t="shared" si="5"/>
        <v>2.0373999999999999</v>
      </c>
      <c r="Q32">
        <v>16</v>
      </c>
      <c r="R32">
        <f t="shared" si="6"/>
        <v>1.6000000000000001E-3</v>
      </c>
      <c r="S32">
        <f t="shared" si="7"/>
        <v>3.1563999999999997</v>
      </c>
    </row>
    <row r="33" spans="1:19">
      <c r="A33" t="s">
        <v>102</v>
      </c>
      <c r="C33">
        <f t="shared" si="0"/>
        <v>0</v>
      </c>
      <c r="D33" t="s">
        <v>102</v>
      </c>
      <c r="F33">
        <f t="shared" si="1"/>
        <v>0</v>
      </c>
      <c r="I33">
        <f t="shared" si="2"/>
        <v>0</v>
      </c>
      <c r="J33" t="s">
        <v>102</v>
      </c>
      <c r="M33">
        <f t="shared" si="3"/>
        <v>0</v>
      </c>
      <c r="O33">
        <f t="shared" si="4"/>
        <v>0</v>
      </c>
      <c r="P33">
        <f t="shared" si="5"/>
        <v>0</v>
      </c>
      <c r="R33">
        <f t="shared" si="6"/>
        <v>0</v>
      </c>
      <c r="S33">
        <f t="shared" si="7"/>
        <v>0</v>
      </c>
    </row>
    <row r="34" spans="1:19">
      <c r="A34" t="s">
        <v>124</v>
      </c>
      <c r="B34">
        <v>84344</v>
      </c>
      <c r="C34">
        <f t="shared" si="0"/>
        <v>128297</v>
      </c>
      <c r="D34" t="s">
        <v>124</v>
      </c>
      <c r="E34">
        <v>664240</v>
      </c>
      <c r="F34">
        <f t="shared" si="1"/>
        <v>66.424000000000007</v>
      </c>
      <c r="G34">
        <v>121783</v>
      </c>
      <c r="H34">
        <v>220127</v>
      </c>
      <c r="I34">
        <f t="shared" si="2"/>
        <v>34.191000000000003</v>
      </c>
      <c r="J34" t="s">
        <v>124</v>
      </c>
      <c r="K34">
        <v>43953</v>
      </c>
      <c r="L34">
        <v>141701</v>
      </c>
      <c r="M34">
        <f t="shared" si="3"/>
        <v>14.1701</v>
      </c>
      <c r="N34">
        <v>175200</v>
      </c>
      <c r="O34">
        <f t="shared" si="4"/>
        <v>17.52</v>
      </c>
      <c r="P34">
        <f t="shared" si="5"/>
        <v>83.944000000000003</v>
      </c>
      <c r="Q34">
        <v>91761</v>
      </c>
      <c r="R34">
        <f t="shared" si="6"/>
        <v>9.1760999999999999</v>
      </c>
      <c r="S34">
        <f t="shared" si="7"/>
        <v>43.367100000000001</v>
      </c>
    </row>
    <row r="35" spans="1:19">
      <c r="A35" t="s">
        <v>125</v>
      </c>
      <c r="B35">
        <v>116979</v>
      </c>
      <c r="C35">
        <f t="shared" si="0"/>
        <v>240329</v>
      </c>
      <c r="D35" t="s">
        <v>125</v>
      </c>
      <c r="E35">
        <v>994064</v>
      </c>
      <c r="F35">
        <f t="shared" si="1"/>
        <v>99.406400000000005</v>
      </c>
      <c r="G35">
        <v>798910</v>
      </c>
      <c r="H35">
        <v>559794</v>
      </c>
      <c r="I35">
        <f t="shared" si="2"/>
        <v>135.87039999999999</v>
      </c>
      <c r="J35" t="s">
        <v>125</v>
      </c>
      <c r="K35">
        <v>123350</v>
      </c>
      <c r="L35">
        <v>413812</v>
      </c>
      <c r="M35">
        <f t="shared" si="3"/>
        <v>41.3812</v>
      </c>
      <c r="N35">
        <v>228976</v>
      </c>
      <c r="O35">
        <f t="shared" si="4"/>
        <v>22.897600000000001</v>
      </c>
      <c r="P35">
        <f t="shared" si="5"/>
        <v>122.304</v>
      </c>
      <c r="Q35">
        <v>105087</v>
      </c>
      <c r="R35">
        <f t="shared" si="6"/>
        <v>10.508699999999999</v>
      </c>
      <c r="S35">
        <f t="shared" si="7"/>
        <v>146.37909999999999</v>
      </c>
    </row>
    <row r="36" spans="1:19">
      <c r="A36" t="s">
        <v>126</v>
      </c>
      <c r="B36">
        <v>20598</v>
      </c>
      <c r="C36">
        <f t="shared" si="0"/>
        <v>55387</v>
      </c>
      <c r="D36" t="s">
        <v>126</v>
      </c>
      <c r="E36">
        <v>642490</v>
      </c>
      <c r="F36">
        <f t="shared" si="1"/>
        <v>64.248999999999995</v>
      </c>
      <c r="G36">
        <v>342453</v>
      </c>
      <c r="H36">
        <v>406234</v>
      </c>
      <c r="I36">
        <f t="shared" si="2"/>
        <v>74.868700000000004</v>
      </c>
      <c r="J36" t="s">
        <v>126</v>
      </c>
      <c r="K36">
        <v>34789</v>
      </c>
      <c r="L36">
        <v>176438</v>
      </c>
      <c r="M36">
        <f t="shared" si="3"/>
        <v>17.643799999999999</v>
      </c>
      <c r="N36">
        <v>807578</v>
      </c>
      <c r="O36">
        <f t="shared" si="4"/>
        <v>80.757800000000003</v>
      </c>
      <c r="P36">
        <f t="shared" si="5"/>
        <v>145.0068</v>
      </c>
      <c r="Q36">
        <v>163291</v>
      </c>
      <c r="R36">
        <f t="shared" si="6"/>
        <v>16.3291</v>
      </c>
      <c r="S36">
        <f t="shared" si="7"/>
        <v>91.197800000000001</v>
      </c>
    </row>
    <row r="37" spans="1:19">
      <c r="A37" t="s">
        <v>127</v>
      </c>
      <c r="B37">
        <v>35117</v>
      </c>
      <c r="C37">
        <f t="shared" si="0"/>
        <v>67527</v>
      </c>
      <c r="D37" t="s">
        <v>127</v>
      </c>
      <c r="E37">
        <v>323853</v>
      </c>
      <c r="F37">
        <f t="shared" si="1"/>
        <v>32.385300000000001</v>
      </c>
      <c r="G37">
        <v>232566</v>
      </c>
      <c r="H37">
        <v>122818</v>
      </c>
      <c r="I37">
        <f t="shared" si="2"/>
        <v>35.538400000000003</v>
      </c>
      <c r="J37" t="s">
        <v>127</v>
      </c>
      <c r="K37">
        <v>32410</v>
      </c>
      <c r="L37">
        <v>119699</v>
      </c>
      <c r="M37">
        <f t="shared" si="3"/>
        <v>11.969900000000001</v>
      </c>
      <c r="N37">
        <v>62040</v>
      </c>
      <c r="O37">
        <f t="shared" si="4"/>
        <v>6.2039999999999997</v>
      </c>
      <c r="P37">
        <f t="shared" si="5"/>
        <v>38.589300000000001</v>
      </c>
      <c r="Q37">
        <v>53400</v>
      </c>
      <c r="R37">
        <f t="shared" si="6"/>
        <v>5.34</v>
      </c>
      <c r="S37">
        <f t="shared" si="7"/>
        <v>40.878399999999999</v>
      </c>
    </row>
    <row r="38" spans="1:19">
      <c r="A38" t="s">
        <v>128</v>
      </c>
      <c r="B38">
        <v>1006</v>
      </c>
      <c r="C38">
        <f t="shared" si="0"/>
        <v>5203</v>
      </c>
      <c r="D38" t="s">
        <v>128</v>
      </c>
      <c r="E38">
        <v>756</v>
      </c>
      <c r="F38">
        <f t="shared" si="1"/>
        <v>7.5600000000000001E-2</v>
      </c>
      <c r="G38">
        <v>1150</v>
      </c>
      <c r="H38">
        <v>2114</v>
      </c>
      <c r="I38">
        <f t="shared" si="2"/>
        <v>0.32640000000000002</v>
      </c>
      <c r="J38" t="s">
        <v>128</v>
      </c>
      <c r="K38">
        <v>4197</v>
      </c>
      <c r="L38">
        <v>37304</v>
      </c>
      <c r="M38">
        <f t="shared" si="3"/>
        <v>3.7303999999999999</v>
      </c>
      <c r="O38">
        <f t="shared" si="4"/>
        <v>0</v>
      </c>
      <c r="P38">
        <f t="shared" si="5"/>
        <v>7.5600000000000001E-2</v>
      </c>
      <c r="R38">
        <f t="shared" si="6"/>
        <v>0</v>
      </c>
      <c r="S38">
        <f t="shared" si="7"/>
        <v>0.32640000000000002</v>
      </c>
    </row>
    <row r="39" spans="1:19">
      <c r="A39" t="s">
        <v>102</v>
      </c>
      <c r="B39" t="s">
        <v>92</v>
      </c>
      <c r="C39" t="e">
        <f t="shared" si="0"/>
        <v>#VALUE!</v>
      </c>
      <c r="D39" t="s">
        <v>102</v>
      </c>
      <c r="E39" t="s">
        <v>92</v>
      </c>
      <c r="F39" t="e">
        <f t="shared" si="1"/>
        <v>#VALUE!</v>
      </c>
      <c r="G39" t="s">
        <v>92</v>
      </c>
      <c r="H39" t="s">
        <v>92</v>
      </c>
      <c r="I39" t="e">
        <f t="shared" si="2"/>
        <v>#VALUE!</v>
      </c>
      <c r="J39" t="s">
        <v>102</v>
      </c>
      <c r="K39" t="s">
        <v>92</v>
      </c>
      <c r="L39" t="s">
        <v>92</v>
      </c>
      <c r="M39" t="e">
        <f t="shared" si="3"/>
        <v>#VALUE!</v>
      </c>
      <c r="N39" t="s">
        <v>92</v>
      </c>
      <c r="O39" t="e">
        <f t="shared" si="4"/>
        <v>#VALUE!</v>
      </c>
      <c r="P39" t="e">
        <f t="shared" si="5"/>
        <v>#VALUE!</v>
      </c>
      <c r="Q39" t="s">
        <v>92</v>
      </c>
      <c r="R39" t="e">
        <f t="shared" si="6"/>
        <v>#VALUE!</v>
      </c>
      <c r="S39" t="e">
        <f t="shared" si="7"/>
        <v>#VALUE!</v>
      </c>
    </row>
    <row r="40" spans="1:19">
      <c r="A40" t="s">
        <v>129</v>
      </c>
      <c r="B40">
        <v>30903</v>
      </c>
      <c r="C40">
        <f t="shared" si="0"/>
        <v>66698</v>
      </c>
      <c r="D40" t="s">
        <v>129</v>
      </c>
      <c r="E40">
        <v>553738</v>
      </c>
      <c r="F40">
        <f t="shared" si="1"/>
        <v>55.373800000000003</v>
      </c>
      <c r="G40">
        <v>371908</v>
      </c>
      <c r="H40">
        <v>377237</v>
      </c>
      <c r="I40">
        <f t="shared" si="2"/>
        <v>74.914500000000004</v>
      </c>
      <c r="J40" t="s">
        <v>129</v>
      </c>
      <c r="K40">
        <v>35795</v>
      </c>
      <c r="L40">
        <v>164451</v>
      </c>
      <c r="M40">
        <f t="shared" si="3"/>
        <v>16.4451</v>
      </c>
      <c r="N40">
        <v>69602</v>
      </c>
      <c r="O40">
        <f t="shared" si="4"/>
        <v>6.9602000000000004</v>
      </c>
      <c r="P40">
        <f t="shared" si="5"/>
        <v>62.334000000000003</v>
      </c>
      <c r="Q40">
        <v>39226</v>
      </c>
      <c r="R40">
        <f t="shared" si="6"/>
        <v>3.9226000000000001</v>
      </c>
      <c r="S40">
        <f t="shared" si="7"/>
        <v>78.837100000000007</v>
      </c>
    </row>
    <row r="41" spans="1:19">
      <c r="A41" t="s">
        <v>130</v>
      </c>
      <c r="B41">
        <v>23795</v>
      </c>
      <c r="C41">
        <f t="shared" si="0"/>
        <v>40432</v>
      </c>
      <c r="D41" t="s">
        <v>130</v>
      </c>
      <c r="E41">
        <v>311878</v>
      </c>
      <c r="F41">
        <f t="shared" si="1"/>
        <v>31.187799999999999</v>
      </c>
      <c r="G41">
        <v>124768</v>
      </c>
      <c r="H41">
        <v>146347</v>
      </c>
      <c r="I41">
        <f t="shared" si="2"/>
        <v>27.111499999999999</v>
      </c>
      <c r="J41" t="s">
        <v>130</v>
      </c>
      <c r="K41">
        <v>16637</v>
      </c>
      <c r="L41">
        <v>80584</v>
      </c>
      <c r="M41">
        <f t="shared" si="3"/>
        <v>8.0584000000000007</v>
      </c>
      <c r="N41">
        <v>56653</v>
      </c>
      <c r="O41">
        <f t="shared" si="4"/>
        <v>5.6653000000000002</v>
      </c>
      <c r="P41">
        <f t="shared" si="5"/>
        <v>36.853099999999998</v>
      </c>
      <c r="Q41">
        <v>41961</v>
      </c>
      <c r="R41">
        <f t="shared" si="6"/>
        <v>4.1961000000000004</v>
      </c>
      <c r="S41">
        <f t="shared" si="7"/>
        <v>31.307600000000001</v>
      </c>
    </row>
    <row r="42" spans="1:19">
      <c r="A42" t="s">
        <v>131</v>
      </c>
      <c r="B42">
        <v>4661</v>
      </c>
      <c r="C42">
        <f t="shared" si="0"/>
        <v>11997</v>
      </c>
      <c r="D42" t="s">
        <v>131</v>
      </c>
      <c r="E42">
        <v>20177</v>
      </c>
      <c r="F42">
        <f t="shared" si="1"/>
        <v>2.0177</v>
      </c>
      <c r="G42">
        <v>63810</v>
      </c>
      <c r="H42">
        <v>41658</v>
      </c>
      <c r="I42">
        <f t="shared" si="2"/>
        <v>10.546799999999999</v>
      </c>
      <c r="J42" t="s">
        <v>131</v>
      </c>
      <c r="K42">
        <v>7336</v>
      </c>
      <c r="L42">
        <v>29346</v>
      </c>
      <c r="M42">
        <f t="shared" si="3"/>
        <v>2.9346000000000001</v>
      </c>
      <c r="N42">
        <v>11840</v>
      </c>
      <c r="O42">
        <f t="shared" si="4"/>
        <v>1.1839999999999999</v>
      </c>
      <c r="P42">
        <f t="shared" si="5"/>
        <v>3.2016999999999998</v>
      </c>
      <c r="Q42">
        <v>17795</v>
      </c>
      <c r="R42">
        <f t="shared" si="6"/>
        <v>1.7795000000000001</v>
      </c>
      <c r="S42">
        <f t="shared" si="7"/>
        <v>12.3263</v>
      </c>
    </row>
    <row r="43" spans="1:19">
      <c r="A43" t="s">
        <v>132</v>
      </c>
      <c r="B43">
        <v>10942</v>
      </c>
      <c r="C43">
        <f t="shared" si="0"/>
        <v>15025</v>
      </c>
      <c r="D43" t="s">
        <v>132</v>
      </c>
      <c r="E43">
        <v>174155</v>
      </c>
      <c r="F43">
        <f t="shared" si="1"/>
        <v>17.415500000000002</v>
      </c>
      <c r="G43">
        <v>125537</v>
      </c>
      <c r="H43">
        <v>132781</v>
      </c>
      <c r="I43">
        <f t="shared" si="2"/>
        <v>25.831800000000001</v>
      </c>
      <c r="J43" t="s">
        <v>132</v>
      </c>
      <c r="K43">
        <v>4083</v>
      </c>
      <c r="L43">
        <v>34164</v>
      </c>
      <c r="M43">
        <f t="shared" si="3"/>
        <v>3.4163999999999999</v>
      </c>
      <c r="N43">
        <v>31664</v>
      </c>
      <c r="O43">
        <f t="shared" si="4"/>
        <v>3.1663999999999999</v>
      </c>
      <c r="P43">
        <f t="shared" si="5"/>
        <v>20.581900000000001</v>
      </c>
      <c r="Q43">
        <v>25514</v>
      </c>
      <c r="R43">
        <f t="shared" si="6"/>
        <v>2.5514000000000001</v>
      </c>
      <c r="S43">
        <f t="shared" si="7"/>
        <v>28.383200000000002</v>
      </c>
    </row>
    <row r="44" spans="1:19">
      <c r="A44" t="s">
        <v>133</v>
      </c>
      <c r="B44">
        <v>15365</v>
      </c>
      <c r="C44">
        <f t="shared" si="0"/>
        <v>45349</v>
      </c>
      <c r="D44" t="s">
        <v>133</v>
      </c>
      <c r="E44">
        <v>187689</v>
      </c>
      <c r="F44">
        <f t="shared" si="1"/>
        <v>18.768899999999999</v>
      </c>
      <c r="G44">
        <v>84000</v>
      </c>
      <c r="H44">
        <v>112574</v>
      </c>
      <c r="I44">
        <f t="shared" si="2"/>
        <v>19.657399999999999</v>
      </c>
      <c r="J44" t="s">
        <v>133</v>
      </c>
      <c r="K44">
        <v>29984</v>
      </c>
      <c r="L44">
        <v>96444</v>
      </c>
      <c r="M44">
        <f t="shared" si="3"/>
        <v>9.6443999999999992</v>
      </c>
      <c r="N44">
        <v>122805</v>
      </c>
      <c r="O44">
        <f t="shared" si="4"/>
        <v>12.2805</v>
      </c>
      <c r="P44">
        <f t="shared" si="5"/>
        <v>31.049399999999999</v>
      </c>
      <c r="Q44">
        <v>120679</v>
      </c>
      <c r="R44">
        <f t="shared" si="6"/>
        <v>12.0679</v>
      </c>
      <c r="S44">
        <f t="shared" si="7"/>
        <v>31.725299999999997</v>
      </c>
    </row>
    <row r="45" spans="1:19">
      <c r="A45" t="s">
        <v>92</v>
      </c>
      <c r="B45" t="s">
        <v>92</v>
      </c>
      <c r="D45" t="s">
        <v>92</v>
      </c>
      <c r="E45" t="s">
        <v>92</v>
      </c>
      <c r="G45" t="s">
        <v>92</v>
      </c>
      <c r="H45" t="s">
        <v>92</v>
      </c>
      <c r="J45" t="s">
        <v>92</v>
      </c>
      <c r="K45" t="s">
        <v>92</v>
      </c>
      <c r="L45" t="s">
        <v>92</v>
      </c>
      <c r="N45" t="s">
        <v>92</v>
      </c>
      <c r="Q45" t="s">
        <v>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F8" sqref="F8"/>
    </sheetView>
  </sheetViews>
  <sheetFormatPr defaultRowHeight="16.5"/>
  <cols>
    <col min="1" max="1" width="9.125" customWidth="1"/>
    <col min="2" max="2" width="16.125" bestFit="1" customWidth="1"/>
    <col min="3" max="3" width="20.5" bestFit="1" customWidth="1"/>
    <col min="4" max="4" width="20.5" customWidth="1"/>
    <col min="5" max="5" width="20.5" bestFit="1" customWidth="1"/>
    <col min="6" max="6" width="20.5" customWidth="1"/>
    <col min="7" max="7" width="16.125" bestFit="1" customWidth="1"/>
    <col min="10" max="10" width="45.875" bestFit="1" customWidth="1"/>
    <col min="11" max="11" width="9.5" bestFit="1" customWidth="1"/>
    <col min="13" max="13" width="46.5" bestFit="1" customWidth="1"/>
    <col min="14" max="15" width="13.875" bestFit="1" customWidth="1"/>
    <col min="16" max="16" width="9.5" bestFit="1" customWidth="1"/>
    <col min="17" max="17" width="10.5" bestFit="1" customWidth="1"/>
    <col min="18" max="19" width="9.5" bestFit="1" customWidth="1"/>
  </cols>
  <sheetData>
    <row r="1" spans="1:19">
      <c r="A1" t="s">
        <v>194</v>
      </c>
      <c r="M1" t="s">
        <v>196</v>
      </c>
    </row>
    <row r="2" spans="1:19">
      <c r="A2" t="s">
        <v>92</v>
      </c>
      <c r="B2" t="s">
        <v>92</v>
      </c>
      <c r="C2" t="s">
        <v>92</v>
      </c>
      <c r="E2" t="s">
        <v>92</v>
      </c>
      <c r="G2" t="s">
        <v>92</v>
      </c>
      <c r="J2" t="s">
        <v>195</v>
      </c>
      <c r="M2" t="s">
        <v>92</v>
      </c>
    </row>
    <row r="3" spans="1:19">
      <c r="A3" t="s">
        <v>93</v>
      </c>
      <c r="B3" t="s">
        <v>94</v>
      </c>
      <c r="C3" t="s">
        <v>95</v>
      </c>
      <c r="E3" t="s">
        <v>96</v>
      </c>
      <c r="G3" t="s">
        <v>97</v>
      </c>
      <c r="J3" t="s">
        <v>92</v>
      </c>
      <c r="K3" t="s">
        <v>92</v>
      </c>
      <c r="M3" t="s">
        <v>92</v>
      </c>
      <c r="N3" t="s">
        <v>191</v>
      </c>
      <c r="P3" t="s">
        <v>137</v>
      </c>
      <c r="R3" t="s">
        <v>138</v>
      </c>
    </row>
    <row r="4" spans="1:19">
      <c r="B4" t="s">
        <v>98</v>
      </c>
      <c r="C4" t="s">
        <v>99</v>
      </c>
      <c r="E4" t="s">
        <v>100</v>
      </c>
      <c r="G4" t="s">
        <v>100</v>
      </c>
      <c r="J4" t="s">
        <v>92</v>
      </c>
      <c r="K4" t="s">
        <v>145</v>
      </c>
      <c r="M4" t="s">
        <v>134</v>
      </c>
      <c r="N4" t="s">
        <v>141</v>
      </c>
      <c r="P4" t="s">
        <v>142</v>
      </c>
      <c r="R4" t="s">
        <v>142</v>
      </c>
    </row>
    <row r="5" spans="1:19">
      <c r="A5" t="s">
        <v>92</v>
      </c>
      <c r="B5" t="s">
        <v>92</v>
      </c>
      <c r="C5" t="s">
        <v>92</v>
      </c>
      <c r="E5" t="s">
        <v>92</v>
      </c>
      <c r="G5" t="s">
        <v>92</v>
      </c>
      <c r="J5" t="s">
        <v>92</v>
      </c>
      <c r="K5" t="s">
        <v>92</v>
      </c>
      <c r="M5" t="s">
        <v>92</v>
      </c>
      <c r="N5" t="s">
        <v>144</v>
      </c>
      <c r="P5" t="s">
        <v>144</v>
      </c>
      <c r="R5" t="s">
        <v>144</v>
      </c>
    </row>
    <row r="6" spans="1:19">
      <c r="A6" t="s">
        <v>101</v>
      </c>
      <c r="B6">
        <v>2302341</v>
      </c>
      <c r="C6">
        <v>7972518</v>
      </c>
      <c r="D6">
        <f>SUM(B6+K9)</f>
        <v>4328623</v>
      </c>
      <c r="E6">
        <v>3811833</v>
      </c>
      <c r="G6">
        <v>2178736</v>
      </c>
      <c r="J6" t="s">
        <v>93</v>
      </c>
      <c r="K6" t="s">
        <v>147</v>
      </c>
      <c r="M6" t="s">
        <v>92</v>
      </c>
      <c r="N6" t="s">
        <v>92</v>
      </c>
      <c r="P6" t="s">
        <v>92</v>
      </c>
      <c r="R6" t="s">
        <v>92</v>
      </c>
    </row>
    <row r="7" spans="1:19">
      <c r="A7" t="s">
        <v>102</v>
      </c>
      <c r="D7">
        <f t="shared" ref="D7:D43" si="0">SUM(B7+K10)</f>
        <v>0</v>
      </c>
      <c r="J7" t="s">
        <v>92</v>
      </c>
      <c r="K7" t="s">
        <v>153</v>
      </c>
      <c r="M7" t="s">
        <v>101</v>
      </c>
      <c r="N7">
        <v>15660000</v>
      </c>
      <c r="P7">
        <v>8520862</v>
      </c>
      <c r="Q7">
        <f>SUM(P7+R7)/10000</f>
        <v>1842.6862000000001</v>
      </c>
      <c r="R7">
        <v>9906000</v>
      </c>
      <c r="S7">
        <f>SUM(Q7+G6/10000)</f>
        <v>2060.5598</v>
      </c>
    </row>
    <row r="8" spans="1:19">
      <c r="A8" t="s">
        <v>103</v>
      </c>
      <c r="B8">
        <v>68657</v>
      </c>
      <c r="C8">
        <v>152315</v>
      </c>
      <c r="D8">
        <f t="shared" si="0"/>
        <v>89822</v>
      </c>
      <c r="E8">
        <v>74356</v>
      </c>
      <c r="F8">
        <f>SUM(C8+E8)/10000</f>
        <v>22.667100000000001</v>
      </c>
      <c r="G8">
        <v>46472</v>
      </c>
      <c r="J8" t="s">
        <v>92</v>
      </c>
      <c r="K8" t="s">
        <v>92</v>
      </c>
      <c r="M8" t="s">
        <v>102</v>
      </c>
      <c r="Q8">
        <f t="shared" ref="Q8:Q44" si="1">SUM(P8+R8)/10000</f>
        <v>0</v>
      </c>
      <c r="S8">
        <f t="shared" ref="S8:S44" si="2">SUM(Q8+G7/10000)</f>
        <v>0</v>
      </c>
    </row>
    <row r="9" spans="1:19">
      <c r="A9" t="s">
        <v>104</v>
      </c>
      <c r="B9">
        <v>25787</v>
      </c>
      <c r="C9">
        <v>63866</v>
      </c>
      <c r="D9">
        <f t="shared" si="0"/>
        <v>47037</v>
      </c>
      <c r="E9">
        <v>69098</v>
      </c>
      <c r="G9">
        <v>48585</v>
      </c>
      <c r="J9" t="s">
        <v>101</v>
      </c>
      <c r="K9">
        <v>2026282</v>
      </c>
      <c r="M9" t="s">
        <v>103</v>
      </c>
      <c r="N9">
        <v>126309</v>
      </c>
      <c r="P9">
        <v>43826</v>
      </c>
      <c r="Q9">
        <f t="shared" si="1"/>
        <v>10.650499999999999</v>
      </c>
      <c r="R9">
        <v>62679</v>
      </c>
      <c r="S9">
        <f t="shared" si="2"/>
        <v>15.297699999999999</v>
      </c>
    </row>
    <row r="10" spans="1:19">
      <c r="A10" t="s">
        <v>105</v>
      </c>
      <c r="B10">
        <v>63630</v>
      </c>
      <c r="C10">
        <v>250936</v>
      </c>
      <c r="D10">
        <f t="shared" si="0"/>
        <v>166671</v>
      </c>
      <c r="E10">
        <v>192906</v>
      </c>
      <c r="G10">
        <v>166567</v>
      </c>
      <c r="J10" t="s">
        <v>102</v>
      </c>
      <c r="M10" t="s">
        <v>104</v>
      </c>
      <c r="N10">
        <v>198549</v>
      </c>
      <c r="P10">
        <v>84456</v>
      </c>
      <c r="Q10">
        <f t="shared" si="1"/>
        <v>10.8048</v>
      </c>
      <c r="R10">
        <v>23592</v>
      </c>
      <c r="S10">
        <f t="shared" si="2"/>
        <v>15.6633</v>
      </c>
    </row>
    <row r="11" spans="1:19">
      <c r="A11" t="s">
        <v>106</v>
      </c>
      <c r="B11">
        <v>59044</v>
      </c>
      <c r="C11">
        <v>160612</v>
      </c>
      <c r="D11">
        <f t="shared" si="0"/>
        <v>90137</v>
      </c>
      <c r="E11">
        <v>297294</v>
      </c>
      <c r="G11">
        <v>193969</v>
      </c>
      <c r="J11" t="s">
        <v>103</v>
      </c>
      <c r="K11">
        <v>21165</v>
      </c>
      <c r="M11" t="s">
        <v>105</v>
      </c>
      <c r="N11">
        <v>1095947</v>
      </c>
      <c r="P11">
        <v>552379</v>
      </c>
      <c r="Q11">
        <f t="shared" si="1"/>
        <v>122.5399</v>
      </c>
      <c r="R11">
        <v>673020</v>
      </c>
      <c r="S11">
        <f t="shared" si="2"/>
        <v>139.19659999999999</v>
      </c>
    </row>
    <row r="12" spans="1:19">
      <c r="A12" t="s">
        <v>107</v>
      </c>
      <c r="B12">
        <v>25741</v>
      </c>
      <c r="C12">
        <v>159662</v>
      </c>
      <c r="D12">
        <f t="shared" si="0"/>
        <v>46701</v>
      </c>
      <c r="E12">
        <v>160845</v>
      </c>
      <c r="G12">
        <v>155756</v>
      </c>
      <c r="J12" t="s">
        <v>104</v>
      </c>
      <c r="K12">
        <v>21250</v>
      </c>
      <c r="M12" t="s">
        <v>106</v>
      </c>
      <c r="N12">
        <v>902050</v>
      </c>
      <c r="P12">
        <v>831995</v>
      </c>
      <c r="Q12">
        <f t="shared" si="1"/>
        <v>133.4674</v>
      </c>
      <c r="R12">
        <v>502679</v>
      </c>
      <c r="S12">
        <f t="shared" si="2"/>
        <v>152.86429999999999</v>
      </c>
    </row>
    <row r="13" spans="1:19">
      <c r="A13" t="s">
        <v>102</v>
      </c>
      <c r="D13">
        <f t="shared" si="0"/>
        <v>0</v>
      </c>
      <c r="J13" t="s">
        <v>105</v>
      </c>
      <c r="K13">
        <v>103041</v>
      </c>
      <c r="M13" t="s">
        <v>107</v>
      </c>
      <c r="N13">
        <v>485106</v>
      </c>
      <c r="P13">
        <v>240058</v>
      </c>
      <c r="Q13">
        <f t="shared" si="1"/>
        <v>38.515599999999999</v>
      </c>
      <c r="R13">
        <v>145098</v>
      </c>
      <c r="S13">
        <f t="shared" si="2"/>
        <v>54.091200000000001</v>
      </c>
    </row>
    <row r="14" spans="1:19">
      <c r="A14" t="s">
        <v>108</v>
      </c>
      <c r="B14">
        <v>96504</v>
      </c>
      <c r="C14">
        <v>400637</v>
      </c>
      <c r="D14">
        <f t="shared" si="0"/>
        <v>196009</v>
      </c>
      <c r="E14">
        <v>231860</v>
      </c>
      <c r="G14">
        <v>234464</v>
      </c>
      <c r="J14" t="s">
        <v>106</v>
      </c>
      <c r="K14">
        <v>31093</v>
      </c>
      <c r="M14" t="s">
        <v>102</v>
      </c>
      <c r="Q14">
        <f t="shared" si="1"/>
        <v>0</v>
      </c>
      <c r="S14">
        <f t="shared" si="2"/>
        <v>0</v>
      </c>
    </row>
    <row r="15" spans="1:19">
      <c r="A15" t="s">
        <v>109</v>
      </c>
      <c r="B15">
        <v>43320</v>
      </c>
      <c r="C15">
        <v>251564</v>
      </c>
      <c r="D15">
        <f t="shared" si="0"/>
        <v>78894</v>
      </c>
      <c r="E15">
        <v>74541</v>
      </c>
      <c r="G15">
        <v>82508</v>
      </c>
      <c r="J15" t="s">
        <v>107</v>
      </c>
      <c r="K15">
        <v>20960</v>
      </c>
      <c r="M15" t="s">
        <v>108</v>
      </c>
      <c r="N15">
        <v>607550</v>
      </c>
      <c r="P15">
        <v>474869</v>
      </c>
      <c r="Q15">
        <f t="shared" si="1"/>
        <v>86.865700000000004</v>
      </c>
      <c r="R15">
        <v>393788</v>
      </c>
      <c r="S15">
        <f t="shared" si="2"/>
        <v>110.3121</v>
      </c>
    </row>
    <row r="16" spans="1:19">
      <c r="A16" t="s">
        <v>110</v>
      </c>
      <c r="B16">
        <v>69679</v>
      </c>
      <c r="C16">
        <v>381792</v>
      </c>
      <c r="D16">
        <f t="shared" si="0"/>
        <v>119123</v>
      </c>
      <c r="E16">
        <v>73022</v>
      </c>
      <c r="G16">
        <v>91137</v>
      </c>
      <c r="J16" t="s">
        <v>102</v>
      </c>
      <c r="M16" t="s">
        <v>109</v>
      </c>
      <c r="N16">
        <v>190626</v>
      </c>
      <c r="P16">
        <v>242432</v>
      </c>
      <c r="Q16">
        <f t="shared" si="1"/>
        <v>36.337600000000002</v>
      </c>
      <c r="R16">
        <v>120944</v>
      </c>
      <c r="S16">
        <f t="shared" si="2"/>
        <v>44.5884</v>
      </c>
    </row>
    <row r="17" spans="1:19">
      <c r="A17" t="s">
        <v>102</v>
      </c>
      <c r="D17">
        <f t="shared" si="0"/>
        <v>0</v>
      </c>
      <c r="J17" t="s">
        <v>108</v>
      </c>
      <c r="K17">
        <v>99505</v>
      </c>
      <c r="M17" t="s">
        <v>110</v>
      </c>
      <c r="N17">
        <v>218950</v>
      </c>
      <c r="P17">
        <v>398920</v>
      </c>
      <c r="Q17">
        <f t="shared" si="1"/>
        <v>50.252000000000002</v>
      </c>
      <c r="R17">
        <v>103600</v>
      </c>
      <c r="S17">
        <f t="shared" si="2"/>
        <v>59.365700000000004</v>
      </c>
    </row>
    <row r="18" spans="1:19">
      <c r="A18" t="s">
        <v>111</v>
      </c>
      <c r="B18">
        <v>127017</v>
      </c>
      <c r="C18">
        <v>252049</v>
      </c>
      <c r="D18">
        <f t="shared" si="0"/>
        <v>195029</v>
      </c>
      <c r="E18">
        <v>172641</v>
      </c>
      <c r="G18">
        <v>72906</v>
      </c>
      <c r="J18" t="s">
        <v>109</v>
      </c>
      <c r="K18">
        <v>35574</v>
      </c>
      <c r="M18" t="s">
        <v>102</v>
      </c>
      <c r="Q18">
        <f t="shared" si="1"/>
        <v>0</v>
      </c>
      <c r="S18">
        <f t="shared" si="2"/>
        <v>0</v>
      </c>
    </row>
    <row r="19" spans="1:19">
      <c r="A19" t="s">
        <v>112</v>
      </c>
      <c r="B19">
        <v>158371</v>
      </c>
      <c r="C19">
        <v>516285</v>
      </c>
      <c r="D19">
        <f t="shared" si="0"/>
        <v>429400</v>
      </c>
      <c r="E19">
        <v>60523</v>
      </c>
      <c r="G19">
        <v>20835</v>
      </c>
      <c r="J19" t="s">
        <v>110</v>
      </c>
      <c r="K19">
        <v>49444</v>
      </c>
      <c r="M19" t="s">
        <v>111</v>
      </c>
      <c r="N19">
        <v>300061</v>
      </c>
      <c r="P19">
        <v>62327</v>
      </c>
      <c r="Q19">
        <f t="shared" si="1"/>
        <v>8.0551999999999992</v>
      </c>
      <c r="R19">
        <v>18225</v>
      </c>
      <c r="S19">
        <f t="shared" si="2"/>
        <v>15.345800000000001</v>
      </c>
    </row>
    <row r="20" spans="1:19">
      <c r="A20" t="s">
        <v>113</v>
      </c>
      <c r="B20">
        <v>84458</v>
      </c>
      <c r="C20">
        <v>310189</v>
      </c>
      <c r="D20">
        <f t="shared" si="0"/>
        <v>242571</v>
      </c>
      <c r="E20">
        <v>36484</v>
      </c>
      <c r="G20">
        <v>15119</v>
      </c>
      <c r="J20" t="s">
        <v>102</v>
      </c>
      <c r="M20" t="s">
        <v>112</v>
      </c>
      <c r="N20">
        <v>1087585</v>
      </c>
      <c r="P20">
        <v>408080</v>
      </c>
      <c r="Q20">
        <f t="shared" si="1"/>
        <v>67.627200000000002</v>
      </c>
      <c r="R20">
        <v>268192</v>
      </c>
      <c r="S20">
        <f t="shared" si="2"/>
        <v>69.710700000000003</v>
      </c>
    </row>
    <row r="21" spans="1:19">
      <c r="A21" t="s">
        <v>114</v>
      </c>
      <c r="B21">
        <v>72564</v>
      </c>
      <c r="C21">
        <v>284273</v>
      </c>
      <c r="D21">
        <f t="shared" si="0"/>
        <v>135793</v>
      </c>
      <c r="E21">
        <v>47588</v>
      </c>
      <c r="G21">
        <v>37982</v>
      </c>
      <c r="J21" t="s">
        <v>111</v>
      </c>
      <c r="K21">
        <v>68012</v>
      </c>
      <c r="M21" t="s">
        <v>113</v>
      </c>
      <c r="N21">
        <v>555710</v>
      </c>
      <c r="P21">
        <v>187190</v>
      </c>
      <c r="Q21">
        <f t="shared" si="1"/>
        <v>49.543799999999997</v>
      </c>
      <c r="R21">
        <v>308248</v>
      </c>
      <c r="S21">
        <f t="shared" si="2"/>
        <v>51.055699999999995</v>
      </c>
    </row>
    <row r="22" spans="1:19">
      <c r="A22" t="s">
        <v>115</v>
      </c>
      <c r="B22">
        <v>61787</v>
      </c>
      <c r="C22">
        <v>207500</v>
      </c>
      <c r="D22">
        <f t="shared" si="0"/>
        <v>131511</v>
      </c>
      <c r="E22">
        <v>13621</v>
      </c>
      <c r="G22">
        <v>10789</v>
      </c>
      <c r="J22" t="s">
        <v>112</v>
      </c>
      <c r="K22">
        <v>271029</v>
      </c>
      <c r="M22" t="s">
        <v>114</v>
      </c>
      <c r="N22">
        <v>348743</v>
      </c>
      <c r="P22">
        <v>226189</v>
      </c>
      <c r="Q22">
        <f t="shared" si="1"/>
        <v>47.9131</v>
      </c>
      <c r="R22">
        <v>252942</v>
      </c>
      <c r="S22">
        <f t="shared" si="2"/>
        <v>51.711300000000001</v>
      </c>
    </row>
    <row r="23" spans="1:19">
      <c r="A23" t="s">
        <v>116</v>
      </c>
      <c r="B23">
        <v>57862</v>
      </c>
      <c r="C23">
        <v>317062</v>
      </c>
      <c r="D23">
        <f t="shared" si="0"/>
        <v>99369</v>
      </c>
      <c r="E23">
        <v>46513</v>
      </c>
      <c r="G23">
        <v>8948</v>
      </c>
      <c r="J23" t="s">
        <v>113</v>
      </c>
      <c r="K23">
        <v>158113</v>
      </c>
      <c r="M23" t="s">
        <v>115</v>
      </c>
      <c r="N23">
        <v>186121</v>
      </c>
      <c r="P23">
        <v>90129</v>
      </c>
      <c r="Q23">
        <f t="shared" si="1"/>
        <v>24.944900000000001</v>
      </c>
      <c r="R23">
        <v>159320</v>
      </c>
      <c r="S23">
        <f t="shared" si="2"/>
        <v>26.023800000000001</v>
      </c>
    </row>
    <row r="24" spans="1:19">
      <c r="A24" t="s">
        <v>117</v>
      </c>
      <c r="B24">
        <v>120038</v>
      </c>
      <c r="C24">
        <v>447544</v>
      </c>
      <c r="D24">
        <f t="shared" si="0"/>
        <v>235271</v>
      </c>
      <c r="E24">
        <v>313128</v>
      </c>
      <c r="G24">
        <v>120604</v>
      </c>
      <c r="J24" t="s">
        <v>114</v>
      </c>
      <c r="K24">
        <v>63229</v>
      </c>
      <c r="M24" t="s">
        <v>116</v>
      </c>
      <c r="N24">
        <v>259002</v>
      </c>
      <c r="P24">
        <v>158620</v>
      </c>
      <c r="Q24">
        <f t="shared" si="1"/>
        <v>36.694299999999998</v>
      </c>
      <c r="R24">
        <v>208323</v>
      </c>
      <c r="S24">
        <f t="shared" si="2"/>
        <v>37.589100000000002</v>
      </c>
    </row>
    <row r="25" spans="1:19">
      <c r="A25" t="s">
        <v>102</v>
      </c>
      <c r="D25">
        <f t="shared" si="0"/>
        <v>0</v>
      </c>
      <c r="J25" t="s">
        <v>115</v>
      </c>
      <c r="K25">
        <v>69724</v>
      </c>
      <c r="M25" t="s">
        <v>117</v>
      </c>
      <c r="N25">
        <v>1408716</v>
      </c>
      <c r="P25">
        <v>527213</v>
      </c>
      <c r="Q25">
        <f t="shared" si="1"/>
        <v>117.1084</v>
      </c>
      <c r="R25">
        <v>643871</v>
      </c>
      <c r="S25">
        <f t="shared" si="2"/>
        <v>129.1688</v>
      </c>
    </row>
    <row r="26" spans="1:19">
      <c r="A26" t="s">
        <v>118</v>
      </c>
      <c r="B26">
        <v>124046</v>
      </c>
      <c r="C26">
        <v>376201</v>
      </c>
      <c r="D26">
        <f t="shared" si="0"/>
        <v>234198</v>
      </c>
      <c r="E26">
        <v>137445</v>
      </c>
      <c r="G26">
        <v>50152</v>
      </c>
      <c r="J26" t="s">
        <v>116</v>
      </c>
      <c r="K26">
        <v>41507</v>
      </c>
      <c r="M26" t="s">
        <v>102</v>
      </c>
      <c r="Q26">
        <f t="shared" si="1"/>
        <v>0</v>
      </c>
      <c r="S26">
        <f t="shared" si="2"/>
        <v>0</v>
      </c>
    </row>
    <row r="27" spans="1:19">
      <c r="A27" t="s">
        <v>119</v>
      </c>
      <c r="B27">
        <v>125281</v>
      </c>
      <c r="C27">
        <v>429138</v>
      </c>
      <c r="D27">
        <f t="shared" si="0"/>
        <v>222995</v>
      </c>
      <c r="E27">
        <v>56121</v>
      </c>
      <c r="G27">
        <v>24210</v>
      </c>
      <c r="J27" t="s">
        <v>117</v>
      </c>
      <c r="K27">
        <v>115233</v>
      </c>
      <c r="M27" t="s">
        <v>118</v>
      </c>
      <c r="N27">
        <v>759939</v>
      </c>
      <c r="P27">
        <v>644511</v>
      </c>
      <c r="Q27">
        <f t="shared" si="1"/>
        <v>135.0001</v>
      </c>
      <c r="R27">
        <v>705490</v>
      </c>
      <c r="S27">
        <f t="shared" si="2"/>
        <v>140.0153</v>
      </c>
    </row>
    <row r="28" spans="1:19">
      <c r="A28" t="s">
        <v>120</v>
      </c>
      <c r="B28">
        <v>100575</v>
      </c>
      <c r="C28">
        <v>392969</v>
      </c>
      <c r="D28">
        <f t="shared" si="0"/>
        <v>207750</v>
      </c>
      <c r="E28">
        <v>175159</v>
      </c>
      <c r="G28">
        <v>70331</v>
      </c>
      <c r="J28" t="s">
        <v>102</v>
      </c>
      <c r="M28" t="s">
        <v>119</v>
      </c>
      <c r="N28">
        <v>484373</v>
      </c>
      <c r="P28">
        <v>284024</v>
      </c>
      <c r="Q28">
        <f t="shared" si="1"/>
        <v>63.707000000000001</v>
      </c>
      <c r="R28">
        <v>353046</v>
      </c>
      <c r="S28">
        <f t="shared" si="2"/>
        <v>66.128</v>
      </c>
    </row>
    <row r="29" spans="1:19">
      <c r="A29" t="s">
        <v>121</v>
      </c>
      <c r="B29">
        <v>398599</v>
      </c>
      <c r="C29">
        <v>889368</v>
      </c>
      <c r="D29">
        <f t="shared" si="0"/>
        <v>511411</v>
      </c>
      <c r="E29">
        <v>38631</v>
      </c>
      <c r="G29">
        <v>20344</v>
      </c>
      <c r="J29" t="s">
        <v>118</v>
      </c>
      <c r="K29">
        <v>110152</v>
      </c>
      <c r="M29" t="s">
        <v>120</v>
      </c>
      <c r="N29">
        <v>586849</v>
      </c>
      <c r="P29">
        <v>378895</v>
      </c>
      <c r="Q29">
        <f t="shared" si="1"/>
        <v>100.5793</v>
      </c>
      <c r="R29">
        <v>626898</v>
      </c>
      <c r="S29">
        <f t="shared" si="2"/>
        <v>107.61240000000001</v>
      </c>
    </row>
    <row r="30" spans="1:19">
      <c r="A30" t="s">
        <v>122</v>
      </c>
      <c r="B30">
        <v>85945</v>
      </c>
      <c r="C30">
        <v>280857</v>
      </c>
      <c r="D30">
        <f t="shared" si="0"/>
        <v>176457</v>
      </c>
      <c r="E30">
        <v>34483</v>
      </c>
      <c r="G30">
        <v>5066</v>
      </c>
      <c r="J30" t="s">
        <v>119</v>
      </c>
      <c r="K30">
        <v>97714</v>
      </c>
      <c r="M30" t="s">
        <v>121</v>
      </c>
      <c r="N30">
        <v>934500</v>
      </c>
      <c r="P30">
        <v>182445</v>
      </c>
      <c r="Q30">
        <f t="shared" si="1"/>
        <v>54.101500000000001</v>
      </c>
      <c r="R30">
        <v>358570</v>
      </c>
      <c r="S30">
        <f t="shared" si="2"/>
        <v>56.135899999999999</v>
      </c>
    </row>
    <row r="31" spans="1:19">
      <c r="A31" t="s">
        <v>123</v>
      </c>
      <c r="B31">
        <v>16394</v>
      </c>
      <c r="C31">
        <v>56041</v>
      </c>
      <c r="D31">
        <f t="shared" si="0"/>
        <v>23395</v>
      </c>
      <c r="E31">
        <v>678</v>
      </c>
      <c r="G31">
        <v>1143</v>
      </c>
      <c r="J31" t="s">
        <v>120</v>
      </c>
      <c r="K31">
        <v>107175</v>
      </c>
      <c r="M31" t="s">
        <v>122</v>
      </c>
      <c r="N31">
        <v>662624</v>
      </c>
      <c r="P31">
        <v>474327</v>
      </c>
      <c r="Q31">
        <f t="shared" si="1"/>
        <v>94.7209</v>
      </c>
      <c r="R31">
        <v>472882</v>
      </c>
      <c r="S31">
        <f t="shared" si="2"/>
        <v>95.227500000000006</v>
      </c>
    </row>
    <row r="32" spans="1:19">
      <c r="A32" t="s">
        <v>102</v>
      </c>
      <c r="D32">
        <f t="shared" si="0"/>
        <v>0</v>
      </c>
      <c r="J32" t="s">
        <v>121</v>
      </c>
      <c r="K32">
        <v>112812</v>
      </c>
      <c r="M32" t="s">
        <v>123</v>
      </c>
      <c r="N32">
        <v>19283</v>
      </c>
      <c r="P32">
        <v>9025</v>
      </c>
      <c r="Q32">
        <f t="shared" si="1"/>
        <v>2.1692</v>
      </c>
      <c r="R32">
        <v>12667</v>
      </c>
      <c r="S32">
        <f t="shared" si="2"/>
        <v>2.2835000000000001</v>
      </c>
    </row>
    <row r="33" spans="1:19">
      <c r="A33" t="s">
        <v>124</v>
      </c>
      <c r="B33">
        <v>45301</v>
      </c>
      <c r="C33">
        <v>144421</v>
      </c>
      <c r="D33">
        <f t="shared" si="0"/>
        <v>126515</v>
      </c>
      <c r="E33">
        <v>152640</v>
      </c>
      <c r="G33">
        <v>79945</v>
      </c>
      <c r="J33" t="s">
        <v>122</v>
      </c>
      <c r="K33">
        <v>90512</v>
      </c>
      <c r="M33" t="s">
        <v>102</v>
      </c>
      <c r="Q33">
        <f t="shared" si="1"/>
        <v>0</v>
      </c>
      <c r="S33">
        <f t="shared" si="2"/>
        <v>0</v>
      </c>
    </row>
    <row r="34" spans="1:19">
      <c r="A34" t="s">
        <v>125</v>
      </c>
      <c r="B34">
        <v>103822</v>
      </c>
      <c r="C34">
        <v>463250</v>
      </c>
      <c r="D34">
        <f t="shared" si="0"/>
        <v>218742</v>
      </c>
      <c r="E34">
        <v>193741</v>
      </c>
      <c r="G34">
        <v>122336</v>
      </c>
      <c r="J34" t="s">
        <v>123</v>
      </c>
      <c r="K34">
        <v>7001</v>
      </c>
      <c r="M34" t="s">
        <v>124</v>
      </c>
      <c r="N34">
        <v>569418</v>
      </c>
      <c r="P34">
        <v>110145</v>
      </c>
      <c r="Q34">
        <f t="shared" si="1"/>
        <v>32.4251</v>
      </c>
      <c r="R34">
        <v>214106</v>
      </c>
      <c r="S34">
        <f t="shared" si="2"/>
        <v>40.419600000000003</v>
      </c>
    </row>
    <row r="35" spans="1:19">
      <c r="A35" t="s">
        <v>126</v>
      </c>
      <c r="B35">
        <v>34885</v>
      </c>
      <c r="C35">
        <v>176831</v>
      </c>
      <c r="D35">
        <f t="shared" si="0"/>
        <v>55697</v>
      </c>
      <c r="E35">
        <v>809821</v>
      </c>
      <c r="G35">
        <v>213481</v>
      </c>
      <c r="J35" t="s">
        <v>102</v>
      </c>
      <c r="M35" t="s">
        <v>125</v>
      </c>
      <c r="N35">
        <v>940772</v>
      </c>
      <c r="P35">
        <v>765956</v>
      </c>
      <c r="Q35">
        <f t="shared" si="1"/>
        <v>129.80350000000001</v>
      </c>
      <c r="R35">
        <v>532079</v>
      </c>
      <c r="S35">
        <f t="shared" si="2"/>
        <v>142.03710000000001</v>
      </c>
    </row>
    <row r="36" spans="1:19">
      <c r="A36" t="s">
        <v>127</v>
      </c>
      <c r="B36">
        <v>31439</v>
      </c>
      <c r="C36">
        <v>166410</v>
      </c>
      <c r="D36">
        <f t="shared" si="0"/>
        <v>64152</v>
      </c>
      <c r="E36">
        <v>63061</v>
      </c>
      <c r="G36">
        <v>40576</v>
      </c>
      <c r="J36" t="s">
        <v>124</v>
      </c>
      <c r="K36">
        <v>81214</v>
      </c>
      <c r="M36" t="s">
        <v>126</v>
      </c>
      <c r="N36">
        <v>571407</v>
      </c>
      <c r="P36">
        <v>281748</v>
      </c>
      <c r="Q36">
        <f t="shared" si="1"/>
        <v>53.166400000000003</v>
      </c>
      <c r="R36">
        <v>249916</v>
      </c>
      <c r="S36">
        <f t="shared" si="2"/>
        <v>74.514499999999998</v>
      </c>
    </row>
    <row r="37" spans="1:19">
      <c r="A37" t="s">
        <v>128</v>
      </c>
      <c r="B37">
        <v>580</v>
      </c>
      <c r="C37">
        <v>8373</v>
      </c>
      <c r="D37">
        <f t="shared" si="0"/>
        <v>1694</v>
      </c>
      <c r="J37" t="s">
        <v>125</v>
      </c>
      <c r="K37">
        <v>114920</v>
      </c>
      <c r="M37" t="s">
        <v>127</v>
      </c>
      <c r="N37">
        <v>294424</v>
      </c>
      <c r="P37">
        <v>194798</v>
      </c>
      <c r="Q37">
        <f t="shared" si="1"/>
        <v>29.238900000000001</v>
      </c>
      <c r="R37">
        <v>97591</v>
      </c>
      <c r="S37">
        <f t="shared" si="2"/>
        <v>33.296500000000002</v>
      </c>
    </row>
    <row r="38" spans="1:19">
      <c r="A38" t="s">
        <v>102</v>
      </c>
      <c r="B38" t="s">
        <v>92</v>
      </c>
      <c r="C38" t="s">
        <v>92</v>
      </c>
      <c r="D38" t="e">
        <f t="shared" si="0"/>
        <v>#VALUE!</v>
      </c>
      <c r="E38" t="s">
        <v>92</v>
      </c>
      <c r="G38" t="s">
        <v>92</v>
      </c>
      <c r="J38" t="s">
        <v>126</v>
      </c>
      <c r="K38">
        <v>20812</v>
      </c>
      <c r="M38" t="s">
        <v>128</v>
      </c>
      <c r="N38">
        <v>734</v>
      </c>
      <c r="P38">
        <v>1101</v>
      </c>
      <c r="Q38">
        <f t="shared" si="1"/>
        <v>0.32079999999999997</v>
      </c>
      <c r="R38">
        <v>2107</v>
      </c>
      <c r="S38">
        <f t="shared" si="2"/>
        <v>0.32079999999999997</v>
      </c>
    </row>
    <row r="39" spans="1:19">
      <c r="A39" t="s">
        <v>129</v>
      </c>
      <c r="B39">
        <v>36283</v>
      </c>
      <c r="C39">
        <v>194079</v>
      </c>
      <c r="D39">
        <f t="shared" si="0"/>
        <v>64917</v>
      </c>
      <c r="E39">
        <v>76565</v>
      </c>
      <c r="G39">
        <v>68964</v>
      </c>
      <c r="J39" t="s">
        <v>127</v>
      </c>
      <c r="K39">
        <v>32713</v>
      </c>
      <c r="M39" t="s">
        <v>102</v>
      </c>
      <c r="N39" t="s">
        <v>92</v>
      </c>
      <c r="P39" t="s">
        <v>92</v>
      </c>
      <c r="Q39" t="e">
        <f t="shared" si="1"/>
        <v>#VALUE!</v>
      </c>
      <c r="R39" t="s">
        <v>92</v>
      </c>
      <c r="S39" t="e">
        <f t="shared" si="2"/>
        <v>#VALUE!</v>
      </c>
    </row>
    <row r="40" spans="1:19">
      <c r="A40" t="s">
        <v>130</v>
      </c>
      <c r="B40">
        <v>17245</v>
      </c>
      <c r="C40">
        <v>71113</v>
      </c>
      <c r="D40">
        <f t="shared" si="0"/>
        <v>37967</v>
      </c>
      <c r="E40">
        <v>54939</v>
      </c>
      <c r="G40">
        <v>40731</v>
      </c>
      <c r="J40" t="s">
        <v>128</v>
      </c>
      <c r="K40">
        <v>1114</v>
      </c>
      <c r="M40" t="s">
        <v>129</v>
      </c>
      <c r="N40">
        <v>542241</v>
      </c>
      <c r="P40">
        <v>294634</v>
      </c>
      <c r="Q40">
        <f t="shared" si="1"/>
        <v>58.835099999999997</v>
      </c>
      <c r="R40">
        <v>293717</v>
      </c>
      <c r="S40">
        <f t="shared" si="2"/>
        <v>65.731499999999997</v>
      </c>
    </row>
    <row r="41" spans="1:19">
      <c r="A41" t="s">
        <v>131</v>
      </c>
      <c r="B41">
        <v>7446</v>
      </c>
      <c r="C41">
        <v>29784</v>
      </c>
      <c r="D41">
        <f t="shared" si="0"/>
        <v>11831</v>
      </c>
      <c r="E41">
        <v>11427</v>
      </c>
      <c r="G41">
        <v>17566</v>
      </c>
      <c r="J41" t="s">
        <v>102</v>
      </c>
      <c r="K41" t="s">
        <v>92</v>
      </c>
      <c r="M41" t="s">
        <v>130</v>
      </c>
      <c r="N41">
        <v>315363</v>
      </c>
      <c r="P41">
        <v>122466</v>
      </c>
      <c r="Q41">
        <f t="shared" si="1"/>
        <v>25.102</v>
      </c>
      <c r="R41">
        <v>128554</v>
      </c>
      <c r="S41">
        <f t="shared" si="2"/>
        <v>29.1751</v>
      </c>
    </row>
    <row r="42" spans="1:19">
      <c r="A42" t="s">
        <v>132</v>
      </c>
      <c r="B42">
        <v>9274</v>
      </c>
      <c r="C42">
        <v>31590</v>
      </c>
      <c r="D42">
        <f t="shared" si="0"/>
        <v>19724</v>
      </c>
      <c r="E42">
        <v>31712</v>
      </c>
      <c r="G42">
        <v>17163</v>
      </c>
      <c r="J42" t="s">
        <v>129</v>
      </c>
      <c r="K42">
        <v>28634</v>
      </c>
      <c r="M42" t="s">
        <v>131</v>
      </c>
      <c r="N42">
        <v>23686</v>
      </c>
      <c r="P42">
        <v>42081</v>
      </c>
      <c r="Q42">
        <f t="shared" si="1"/>
        <v>8.8148999999999997</v>
      </c>
      <c r="R42">
        <v>46068</v>
      </c>
      <c r="S42">
        <f t="shared" si="2"/>
        <v>10.5715</v>
      </c>
    </row>
    <row r="43" spans="1:19">
      <c r="A43" t="s">
        <v>133</v>
      </c>
      <c r="B43">
        <v>30767</v>
      </c>
      <c r="C43">
        <v>105807</v>
      </c>
      <c r="D43">
        <f t="shared" si="0"/>
        <v>47564</v>
      </c>
      <c r="E43">
        <v>110990</v>
      </c>
      <c r="G43">
        <v>100087</v>
      </c>
      <c r="J43" t="s">
        <v>130</v>
      </c>
      <c r="K43">
        <v>20722</v>
      </c>
      <c r="M43" t="s">
        <v>132</v>
      </c>
      <c r="N43">
        <v>168781</v>
      </c>
      <c r="P43">
        <v>107929</v>
      </c>
      <c r="Q43">
        <f t="shared" si="1"/>
        <v>20.448799999999999</v>
      </c>
      <c r="R43">
        <v>96559</v>
      </c>
      <c r="S43">
        <f t="shared" si="2"/>
        <v>22.165099999999999</v>
      </c>
    </row>
    <row r="44" spans="1:19">
      <c r="A44" t="s">
        <v>92</v>
      </c>
      <c r="B44" t="s">
        <v>92</v>
      </c>
      <c r="C44" t="s">
        <v>92</v>
      </c>
      <c r="E44" t="s">
        <v>92</v>
      </c>
      <c r="G44" t="s">
        <v>92</v>
      </c>
      <c r="J44" t="s">
        <v>131</v>
      </c>
      <c r="K44">
        <v>4385</v>
      </c>
      <c r="M44" t="s">
        <v>133</v>
      </c>
      <c r="N44">
        <v>188941</v>
      </c>
      <c r="P44" s="9">
        <v>98094</v>
      </c>
      <c r="Q44">
        <f t="shared" si="1"/>
        <v>19.631399999999999</v>
      </c>
      <c r="R44" s="10">
        <v>98220</v>
      </c>
      <c r="S44">
        <f t="shared" si="2"/>
        <v>29.640099999999997</v>
      </c>
    </row>
    <row r="45" spans="1:19">
      <c r="J45" t="s">
        <v>132</v>
      </c>
      <c r="K45">
        <v>10450</v>
      </c>
    </row>
    <row r="46" spans="1:19">
      <c r="J46" t="s">
        <v>133</v>
      </c>
      <c r="K46">
        <v>16797</v>
      </c>
    </row>
    <row r="47" spans="1:19">
      <c r="J47" t="s">
        <v>92</v>
      </c>
      <c r="K47" t="s">
        <v>92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1"/>
  <sheetViews>
    <sheetView topLeftCell="B1" workbookViewId="0">
      <selection activeCell="D8" sqref="D8"/>
    </sheetView>
  </sheetViews>
  <sheetFormatPr defaultRowHeight="16.5"/>
  <cols>
    <col min="1" max="1" width="41.75" bestFit="1" customWidth="1"/>
    <col min="3" max="4" width="7.5" bestFit="1" customWidth="1"/>
    <col min="7" max="7" width="7.5" bestFit="1" customWidth="1"/>
    <col min="10" max="10" width="7.5" bestFit="1" customWidth="1"/>
    <col min="11" max="11" width="7.5" customWidth="1"/>
    <col min="12" max="12" width="49.5" bestFit="1" customWidth="1"/>
  </cols>
  <sheetData>
    <row r="1" spans="1:12">
      <c r="A1">
        <v>18044</v>
      </c>
      <c r="C1">
        <v>33080</v>
      </c>
      <c r="D1">
        <v>46471</v>
      </c>
      <c r="E1">
        <f>SUM(D1+C1)/10000</f>
        <v>7.9550999999999998</v>
      </c>
      <c r="G1">
        <v>47834</v>
      </c>
      <c r="H1">
        <f>SUM(E1+G1/10000)</f>
        <v>12.7385</v>
      </c>
      <c r="J1">
        <v>75529</v>
      </c>
      <c r="K1">
        <f>SUM(J1+A1)</f>
        <v>93573</v>
      </c>
      <c r="L1" t="s">
        <v>334</v>
      </c>
    </row>
    <row r="2" spans="1:12">
      <c r="A2">
        <v>21959</v>
      </c>
      <c r="C2">
        <v>77843</v>
      </c>
      <c r="D2">
        <v>25668</v>
      </c>
      <c r="E2">
        <f t="shared" ref="E2:E31" si="0">SUM(D2+C2)/10000</f>
        <v>10.351100000000001</v>
      </c>
      <c r="G2">
        <v>18182</v>
      </c>
      <c r="H2">
        <f t="shared" ref="H2:H31" si="1">SUM(E2+G2/10000)</f>
        <v>12.1693</v>
      </c>
      <c r="J2">
        <v>27750</v>
      </c>
      <c r="K2">
        <f t="shared" ref="K2:K31" si="2">SUM(J2+A2)</f>
        <v>49709</v>
      </c>
      <c r="L2" t="s">
        <v>335</v>
      </c>
    </row>
    <row r="3" spans="1:12">
      <c r="A3">
        <v>106772</v>
      </c>
      <c r="C3">
        <v>545423</v>
      </c>
      <c r="D3">
        <v>630172</v>
      </c>
      <c r="E3">
        <f t="shared" si="0"/>
        <v>117.5595</v>
      </c>
      <c r="G3">
        <v>192565</v>
      </c>
      <c r="H3">
        <f t="shared" si="1"/>
        <v>136.816</v>
      </c>
      <c r="J3">
        <v>66719</v>
      </c>
      <c r="K3">
        <f t="shared" si="2"/>
        <v>173491</v>
      </c>
      <c r="L3" t="s">
        <v>336</v>
      </c>
    </row>
    <row r="4" spans="1:12">
      <c r="A4">
        <v>30777</v>
      </c>
      <c r="C4">
        <v>817796</v>
      </c>
      <c r="D4">
        <v>492701</v>
      </c>
      <c r="E4">
        <f t="shared" si="0"/>
        <v>131.0497</v>
      </c>
      <c r="G4">
        <v>190300</v>
      </c>
      <c r="H4">
        <f t="shared" si="1"/>
        <v>150.0797</v>
      </c>
      <c r="J4">
        <v>59596</v>
      </c>
      <c r="K4">
        <f t="shared" si="2"/>
        <v>90373</v>
      </c>
      <c r="L4" t="s">
        <v>337</v>
      </c>
    </row>
    <row r="5" spans="1:12">
      <c r="A5">
        <v>22737</v>
      </c>
      <c r="C5">
        <v>252528</v>
      </c>
      <c r="D5">
        <v>140270</v>
      </c>
      <c r="E5">
        <f t="shared" si="0"/>
        <v>39.279800000000002</v>
      </c>
      <c r="G5">
        <v>171128</v>
      </c>
      <c r="H5">
        <f t="shared" si="1"/>
        <v>56.392600000000002</v>
      </c>
      <c r="J5">
        <v>24923</v>
      </c>
      <c r="K5">
        <f t="shared" si="2"/>
        <v>47660</v>
      </c>
      <c r="L5" t="s">
        <v>338</v>
      </c>
    </row>
    <row r="6" spans="1:12">
      <c r="A6">
        <v>92001</v>
      </c>
      <c r="C6">
        <v>424099</v>
      </c>
      <c r="D6">
        <v>339388</v>
      </c>
      <c r="E6">
        <f t="shared" si="0"/>
        <v>76.348699999999994</v>
      </c>
      <c r="G6">
        <v>211767</v>
      </c>
      <c r="H6">
        <f t="shared" si="1"/>
        <v>97.525399999999991</v>
      </c>
      <c r="J6">
        <v>97217</v>
      </c>
      <c r="K6">
        <f t="shared" si="2"/>
        <v>189218</v>
      </c>
      <c r="L6" t="s">
        <v>339</v>
      </c>
    </row>
    <row r="7" spans="1:12">
      <c r="A7">
        <v>34783</v>
      </c>
      <c r="C7">
        <v>227602</v>
      </c>
      <c r="D7">
        <v>101764</v>
      </c>
      <c r="E7">
        <f t="shared" si="0"/>
        <v>32.936599999999999</v>
      </c>
      <c r="G7">
        <v>75411</v>
      </c>
      <c r="H7">
        <f t="shared" si="1"/>
        <v>40.477699999999999</v>
      </c>
      <c r="J7">
        <v>50542</v>
      </c>
      <c r="K7">
        <f t="shared" si="2"/>
        <v>85325</v>
      </c>
      <c r="L7" t="s">
        <v>340</v>
      </c>
    </row>
    <row r="8" spans="1:12">
      <c r="A8">
        <v>47983</v>
      </c>
      <c r="C8">
        <v>379525</v>
      </c>
      <c r="D8">
        <v>96914</v>
      </c>
      <c r="E8">
        <f t="shared" si="0"/>
        <v>47.643900000000002</v>
      </c>
      <c r="G8">
        <v>92770</v>
      </c>
      <c r="H8">
        <f t="shared" si="1"/>
        <v>56.920900000000003</v>
      </c>
      <c r="J8">
        <v>68601</v>
      </c>
      <c r="K8">
        <f t="shared" si="2"/>
        <v>116584</v>
      </c>
      <c r="L8" t="s">
        <v>341</v>
      </c>
    </row>
    <row r="9" spans="1:12">
      <c r="A9">
        <v>64857</v>
      </c>
      <c r="C9">
        <v>55986</v>
      </c>
      <c r="D9">
        <v>15032</v>
      </c>
      <c r="E9">
        <f t="shared" si="0"/>
        <v>7.1017999999999999</v>
      </c>
      <c r="G9">
        <v>51400</v>
      </c>
      <c r="H9">
        <f t="shared" si="1"/>
        <v>12.2418</v>
      </c>
      <c r="J9">
        <v>127207</v>
      </c>
      <c r="K9">
        <f t="shared" si="2"/>
        <v>192064</v>
      </c>
      <c r="L9" t="s">
        <v>342</v>
      </c>
    </row>
    <row r="10" spans="1:12">
      <c r="A10">
        <v>262715</v>
      </c>
      <c r="C10">
        <v>369970</v>
      </c>
      <c r="D10">
        <v>225724</v>
      </c>
      <c r="E10">
        <f t="shared" si="0"/>
        <v>59.569400000000002</v>
      </c>
      <c r="G10">
        <v>15789</v>
      </c>
      <c r="H10">
        <f t="shared" si="1"/>
        <v>61.148299999999999</v>
      </c>
      <c r="J10">
        <v>169301</v>
      </c>
      <c r="K10">
        <f t="shared" si="2"/>
        <v>432016</v>
      </c>
      <c r="L10" t="s">
        <v>343</v>
      </c>
    </row>
    <row r="11" spans="1:12">
      <c r="A11">
        <v>168048</v>
      </c>
      <c r="C11">
        <v>187140</v>
      </c>
      <c r="D11">
        <v>326184</v>
      </c>
      <c r="E11">
        <f t="shared" si="0"/>
        <v>51.3324</v>
      </c>
      <c r="G11">
        <v>9895</v>
      </c>
      <c r="H11">
        <f t="shared" si="1"/>
        <v>52.321899999999999</v>
      </c>
      <c r="J11">
        <v>91051</v>
      </c>
      <c r="K11">
        <f t="shared" si="2"/>
        <v>259099</v>
      </c>
      <c r="L11" t="s">
        <v>344</v>
      </c>
    </row>
    <row r="12" spans="1:12">
      <c r="A12">
        <v>64577</v>
      </c>
      <c r="C12">
        <v>207046</v>
      </c>
      <c r="D12">
        <v>240926</v>
      </c>
      <c r="E12">
        <f t="shared" si="0"/>
        <v>44.797199999999997</v>
      </c>
      <c r="G12">
        <v>36105</v>
      </c>
      <c r="H12">
        <f t="shared" si="1"/>
        <v>48.407699999999998</v>
      </c>
      <c r="J12">
        <v>78171</v>
      </c>
      <c r="K12">
        <f t="shared" si="2"/>
        <v>142748</v>
      </c>
      <c r="L12" t="s">
        <v>345</v>
      </c>
    </row>
    <row r="13" spans="1:12">
      <c r="A13">
        <v>78511</v>
      </c>
      <c r="C13">
        <v>74771</v>
      </c>
      <c r="D13">
        <v>147550</v>
      </c>
      <c r="E13">
        <f t="shared" si="0"/>
        <v>22.232099999999999</v>
      </c>
      <c r="G13">
        <v>8801</v>
      </c>
      <c r="H13">
        <f t="shared" si="1"/>
        <v>23.112199999999998</v>
      </c>
      <c r="J13">
        <v>58422</v>
      </c>
      <c r="K13">
        <f t="shared" si="2"/>
        <v>136933</v>
      </c>
      <c r="L13" t="s">
        <v>346</v>
      </c>
    </row>
    <row r="14" spans="1:12">
      <c r="A14">
        <v>46119</v>
      </c>
      <c r="C14">
        <v>149383</v>
      </c>
      <c r="D14">
        <v>238923</v>
      </c>
      <c r="E14">
        <f t="shared" si="0"/>
        <v>38.830599999999997</v>
      </c>
      <c r="G14">
        <v>8999</v>
      </c>
      <c r="H14">
        <f t="shared" si="1"/>
        <v>39.730499999999999</v>
      </c>
      <c r="J14">
        <v>59484</v>
      </c>
      <c r="K14">
        <f t="shared" si="2"/>
        <v>105603</v>
      </c>
      <c r="L14" t="s">
        <v>347</v>
      </c>
    </row>
    <row r="15" spans="1:12">
      <c r="A15">
        <v>106668</v>
      </c>
      <c r="C15">
        <v>502202</v>
      </c>
      <c r="D15">
        <v>603479</v>
      </c>
      <c r="E15">
        <f t="shared" si="0"/>
        <v>110.5681</v>
      </c>
      <c r="G15">
        <v>116940</v>
      </c>
      <c r="H15">
        <f t="shared" si="1"/>
        <v>122.2621</v>
      </c>
      <c r="J15">
        <v>124041</v>
      </c>
      <c r="K15">
        <f t="shared" si="2"/>
        <v>230709</v>
      </c>
      <c r="L15" t="s">
        <v>348</v>
      </c>
    </row>
    <row r="16" spans="1:12">
      <c r="A16">
        <v>114431</v>
      </c>
      <c r="C16">
        <v>623069</v>
      </c>
      <c r="D16">
        <v>682472</v>
      </c>
      <c r="E16">
        <f t="shared" si="0"/>
        <v>130.55410000000001</v>
      </c>
      <c r="G16">
        <v>59403</v>
      </c>
      <c r="H16">
        <f t="shared" si="1"/>
        <v>136.49440000000001</v>
      </c>
      <c r="J16">
        <v>124108</v>
      </c>
      <c r="K16">
        <f t="shared" si="2"/>
        <v>238539</v>
      </c>
      <c r="L16" t="s">
        <v>349</v>
      </c>
    </row>
    <row r="17" spans="1:12">
      <c r="A17">
        <v>98481</v>
      </c>
      <c r="C17">
        <v>270076</v>
      </c>
      <c r="D17">
        <v>334842</v>
      </c>
      <c r="E17">
        <f t="shared" si="0"/>
        <v>60.491799999999998</v>
      </c>
      <c r="G17">
        <v>26205</v>
      </c>
      <c r="H17">
        <f t="shared" si="1"/>
        <v>63.112299999999998</v>
      </c>
      <c r="J17">
        <v>133866</v>
      </c>
      <c r="K17">
        <f t="shared" si="2"/>
        <v>232347</v>
      </c>
      <c r="L17" t="s">
        <v>350</v>
      </c>
    </row>
    <row r="18" spans="1:12">
      <c r="A18">
        <v>111788</v>
      </c>
      <c r="C18">
        <v>367177</v>
      </c>
      <c r="D18">
        <v>608345</v>
      </c>
      <c r="E18">
        <f t="shared" si="0"/>
        <v>97.552199999999999</v>
      </c>
      <c r="G18">
        <v>67095</v>
      </c>
      <c r="H18">
        <f t="shared" si="1"/>
        <v>104.2617</v>
      </c>
      <c r="J18">
        <v>108389</v>
      </c>
      <c r="K18">
        <f t="shared" si="2"/>
        <v>220177</v>
      </c>
      <c r="L18" t="s">
        <v>351</v>
      </c>
    </row>
    <row r="19" spans="1:12">
      <c r="A19">
        <v>145236</v>
      </c>
      <c r="C19">
        <v>179368</v>
      </c>
      <c r="D19">
        <v>334430</v>
      </c>
      <c r="E19">
        <f t="shared" si="0"/>
        <v>51.379800000000003</v>
      </c>
      <c r="G19">
        <v>12841</v>
      </c>
      <c r="H19">
        <f t="shared" si="1"/>
        <v>52.663900000000005</v>
      </c>
      <c r="J19">
        <v>344217</v>
      </c>
      <c r="K19">
        <f t="shared" si="2"/>
        <v>489453</v>
      </c>
      <c r="L19" t="s">
        <v>352</v>
      </c>
    </row>
    <row r="20" spans="1:12">
      <c r="A20">
        <v>97126</v>
      </c>
      <c r="C20">
        <v>450791</v>
      </c>
      <c r="D20">
        <v>429867</v>
      </c>
      <c r="E20">
        <f t="shared" si="0"/>
        <v>88.065799999999996</v>
      </c>
      <c r="G20">
        <v>5719</v>
      </c>
      <c r="H20">
        <f t="shared" si="1"/>
        <v>88.637699999999995</v>
      </c>
      <c r="J20">
        <v>87531</v>
      </c>
      <c r="K20">
        <f t="shared" si="2"/>
        <v>184657</v>
      </c>
      <c r="L20" t="s">
        <v>353</v>
      </c>
    </row>
    <row r="21" spans="1:12">
      <c r="A21">
        <v>7170</v>
      </c>
      <c r="C21">
        <v>10800</v>
      </c>
      <c r="D21">
        <v>12459</v>
      </c>
      <c r="E21">
        <f t="shared" si="0"/>
        <v>2.3258999999999999</v>
      </c>
      <c r="G21">
        <v>590</v>
      </c>
      <c r="H21">
        <f t="shared" si="1"/>
        <v>2.3849</v>
      </c>
      <c r="J21">
        <v>16715</v>
      </c>
      <c r="K21">
        <f t="shared" si="2"/>
        <v>23885</v>
      </c>
      <c r="L21" t="s">
        <v>354</v>
      </c>
    </row>
    <row r="22" spans="1:12">
      <c r="A22">
        <v>79872</v>
      </c>
      <c r="C22">
        <v>110762</v>
      </c>
      <c r="D22">
        <v>203192</v>
      </c>
      <c r="E22">
        <f t="shared" si="0"/>
        <v>31.395399999999999</v>
      </c>
      <c r="G22">
        <v>76965</v>
      </c>
      <c r="H22">
        <f t="shared" si="1"/>
        <v>39.091899999999995</v>
      </c>
      <c r="J22">
        <v>46394</v>
      </c>
      <c r="K22">
        <f t="shared" si="2"/>
        <v>126266</v>
      </c>
      <c r="L22" t="s">
        <v>355</v>
      </c>
    </row>
    <row r="23" spans="1:12">
      <c r="A23">
        <v>117638</v>
      </c>
      <c r="C23">
        <v>713908</v>
      </c>
      <c r="D23">
        <v>426783</v>
      </c>
      <c r="E23">
        <f t="shared" si="0"/>
        <v>114.06910000000001</v>
      </c>
      <c r="G23">
        <v>137997</v>
      </c>
      <c r="H23">
        <f t="shared" si="1"/>
        <v>127.86880000000001</v>
      </c>
      <c r="J23">
        <v>109429</v>
      </c>
      <c r="K23">
        <f t="shared" si="2"/>
        <v>227067</v>
      </c>
      <c r="L23" t="s">
        <v>356</v>
      </c>
    </row>
    <row r="24" spans="1:12">
      <c r="A24">
        <v>17117</v>
      </c>
      <c r="C24">
        <v>262672</v>
      </c>
      <c r="D24">
        <v>240830</v>
      </c>
      <c r="E24">
        <f t="shared" si="0"/>
        <v>50.350200000000001</v>
      </c>
      <c r="G24">
        <v>165163</v>
      </c>
      <c r="H24">
        <f t="shared" si="1"/>
        <v>66.866500000000002</v>
      </c>
      <c r="J24">
        <v>36137</v>
      </c>
      <c r="K24">
        <f t="shared" si="2"/>
        <v>53254</v>
      </c>
      <c r="L24" t="s">
        <v>357</v>
      </c>
    </row>
    <row r="25" spans="1:12">
      <c r="A25">
        <v>33696</v>
      </c>
      <c r="C25">
        <v>131691</v>
      </c>
      <c r="D25">
        <v>78342</v>
      </c>
      <c r="E25">
        <f t="shared" si="0"/>
        <v>21.003299999999999</v>
      </c>
      <c r="G25">
        <v>44317</v>
      </c>
      <c r="H25">
        <f t="shared" si="1"/>
        <v>25.434999999999999</v>
      </c>
      <c r="J25">
        <v>32575</v>
      </c>
      <c r="K25">
        <f t="shared" si="2"/>
        <v>66271</v>
      </c>
      <c r="L25" t="s">
        <v>358</v>
      </c>
    </row>
    <row r="26" spans="1:12">
      <c r="A26">
        <v>1063</v>
      </c>
      <c r="C26">
        <v>1055</v>
      </c>
      <c r="D26">
        <v>1899</v>
      </c>
      <c r="E26">
        <f t="shared" si="0"/>
        <v>0.2954</v>
      </c>
      <c r="G26">
        <v>0</v>
      </c>
      <c r="H26">
        <f t="shared" si="1"/>
        <v>0.2954</v>
      </c>
      <c r="J26">
        <v>480</v>
      </c>
      <c r="K26">
        <f t="shared" si="2"/>
        <v>1543</v>
      </c>
      <c r="L26" t="s">
        <v>359</v>
      </c>
    </row>
    <row r="27" spans="1:12">
      <c r="A27">
        <v>30496</v>
      </c>
      <c r="C27">
        <v>262540</v>
      </c>
      <c r="D27">
        <v>274270</v>
      </c>
      <c r="E27">
        <f t="shared" si="0"/>
        <v>53.680999999999997</v>
      </c>
      <c r="G27">
        <v>64916</v>
      </c>
      <c r="H27">
        <f t="shared" si="1"/>
        <v>60.172599999999996</v>
      </c>
      <c r="J27">
        <v>36514</v>
      </c>
      <c r="K27">
        <f t="shared" si="2"/>
        <v>67010</v>
      </c>
      <c r="L27" t="s">
        <v>360</v>
      </c>
    </row>
    <row r="28" spans="1:12">
      <c r="A28">
        <v>19677</v>
      </c>
      <c r="C28">
        <v>113969</v>
      </c>
      <c r="D28">
        <v>118374</v>
      </c>
      <c r="E28">
        <f t="shared" si="0"/>
        <v>23.234300000000001</v>
      </c>
      <c r="G28">
        <v>42394</v>
      </c>
      <c r="H28">
        <f t="shared" si="1"/>
        <v>27.473700000000001</v>
      </c>
      <c r="J28">
        <v>17880</v>
      </c>
      <c r="K28">
        <f t="shared" si="2"/>
        <v>37557</v>
      </c>
      <c r="L28" t="s">
        <v>361</v>
      </c>
    </row>
    <row r="29" spans="1:12">
      <c r="A29">
        <v>3583</v>
      </c>
      <c r="C29">
        <v>393849</v>
      </c>
      <c r="D29">
        <v>119454</v>
      </c>
      <c r="E29">
        <f t="shared" si="0"/>
        <v>51.330300000000001</v>
      </c>
      <c r="G29">
        <v>21980</v>
      </c>
      <c r="H29">
        <f t="shared" si="1"/>
        <v>53.528300000000002</v>
      </c>
      <c r="J29">
        <v>7548</v>
      </c>
      <c r="K29">
        <f t="shared" si="2"/>
        <v>11131</v>
      </c>
      <c r="L29" t="s">
        <v>362</v>
      </c>
    </row>
    <row r="30" spans="1:12">
      <c r="A30">
        <v>11534</v>
      </c>
      <c r="C30">
        <v>103266</v>
      </c>
      <c r="D30">
        <v>108339</v>
      </c>
      <c r="E30">
        <f t="shared" si="0"/>
        <v>21.160499999999999</v>
      </c>
      <c r="G30">
        <v>18364</v>
      </c>
      <c r="H30">
        <f t="shared" si="1"/>
        <v>22.9969</v>
      </c>
      <c r="J30">
        <v>11753</v>
      </c>
      <c r="K30">
        <f t="shared" si="2"/>
        <v>23287</v>
      </c>
      <c r="L30" t="s">
        <v>363</v>
      </c>
    </row>
    <row r="31" spans="1:12">
      <c r="A31">
        <v>16426</v>
      </c>
      <c r="C31">
        <v>97990</v>
      </c>
      <c r="D31">
        <v>93652</v>
      </c>
      <c r="E31">
        <f t="shared" si="0"/>
        <v>19.164200000000001</v>
      </c>
      <c r="G31">
        <v>93001</v>
      </c>
      <c r="H31">
        <f t="shared" si="1"/>
        <v>28.464300000000001</v>
      </c>
      <c r="J31">
        <v>31330</v>
      </c>
      <c r="K31">
        <f t="shared" si="2"/>
        <v>47756</v>
      </c>
      <c r="L31" t="s">
        <v>364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N44"/>
  <sheetViews>
    <sheetView topLeftCell="O2" workbookViewId="0">
      <selection activeCell="X6" sqref="X6:X41"/>
    </sheetView>
  </sheetViews>
  <sheetFormatPr defaultRowHeight="16.5"/>
  <sheetData>
    <row r="1" spans="1:40" ht="72.75" thickBot="1">
      <c r="A1" s="21" t="s">
        <v>197</v>
      </c>
      <c r="M1" s="21" t="s">
        <v>241</v>
      </c>
      <c r="Y1" s="21" t="s">
        <v>271</v>
      </c>
      <c r="AF1" s="21" t="s">
        <v>251</v>
      </c>
    </row>
    <row r="2" spans="1:40" ht="17.2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M2" s="43" t="s">
        <v>198</v>
      </c>
      <c r="N2" s="45" t="s">
        <v>202</v>
      </c>
      <c r="O2" s="46"/>
      <c r="P2" s="46"/>
      <c r="Q2" s="46"/>
      <c r="R2" s="46"/>
      <c r="S2" s="47"/>
      <c r="T2" s="19"/>
      <c r="U2" s="45" t="s">
        <v>242</v>
      </c>
      <c r="V2" s="46"/>
      <c r="W2" s="46"/>
      <c r="X2" s="25"/>
      <c r="Y2" s="50"/>
      <c r="Z2" s="50"/>
      <c r="AA2" s="50"/>
      <c r="AB2" s="50"/>
      <c r="AC2" s="50"/>
      <c r="AD2" s="11"/>
      <c r="AF2" s="51" t="s">
        <v>198</v>
      </c>
      <c r="AG2" s="45" t="s">
        <v>252</v>
      </c>
      <c r="AH2" s="46"/>
      <c r="AI2" s="47"/>
      <c r="AJ2" s="61" t="s">
        <v>253</v>
      </c>
      <c r="AK2" s="22"/>
      <c r="AL2" s="22"/>
      <c r="AM2" s="61" t="s">
        <v>254</v>
      </c>
    </row>
    <row r="3" spans="1:40" ht="17.25" customHeight="1" thickBot="1">
      <c r="A3" s="51" t="s">
        <v>198</v>
      </c>
      <c r="B3" s="53" t="s">
        <v>199</v>
      </c>
      <c r="C3" s="55" t="s">
        <v>200</v>
      </c>
      <c r="D3" s="12"/>
      <c r="E3" s="51" t="s">
        <v>201</v>
      </c>
      <c r="F3" s="45" t="s">
        <v>202</v>
      </c>
      <c r="G3" s="46"/>
      <c r="H3" s="46"/>
      <c r="I3" s="46"/>
      <c r="J3" s="46"/>
      <c r="M3" s="44"/>
      <c r="N3" s="11" t="s">
        <v>243</v>
      </c>
      <c r="O3" s="11" t="s">
        <v>244</v>
      </c>
      <c r="P3" s="11"/>
      <c r="Q3" s="11" t="s">
        <v>245</v>
      </c>
      <c r="R3" s="11" t="s">
        <v>246</v>
      </c>
      <c r="S3" s="11" t="s">
        <v>247</v>
      </c>
      <c r="T3" s="18"/>
      <c r="U3" s="11" t="s">
        <v>248</v>
      </c>
      <c r="V3" s="11" t="s">
        <v>245</v>
      </c>
      <c r="W3" s="11" t="s">
        <v>247</v>
      </c>
      <c r="X3" s="11"/>
      <c r="Y3" s="51" t="s">
        <v>198</v>
      </c>
      <c r="Z3" s="55" t="s">
        <v>269</v>
      </c>
      <c r="AA3" s="11"/>
      <c r="AB3" s="11"/>
      <c r="AC3" s="61" t="s">
        <v>252</v>
      </c>
      <c r="AD3" s="22"/>
      <c r="AF3" s="57"/>
      <c r="AG3" s="55" t="s">
        <v>255</v>
      </c>
      <c r="AH3" s="11"/>
      <c r="AI3" s="11"/>
      <c r="AJ3" s="64"/>
      <c r="AK3" s="48" t="s">
        <v>256</v>
      </c>
      <c r="AL3" s="48" t="s">
        <v>257</v>
      </c>
      <c r="AM3" s="64"/>
    </row>
    <row r="4" spans="1:40" ht="27" thickBot="1">
      <c r="A4" s="52"/>
      <c r="B4" s="54"/>
      <c r="C4" s="56"/>
      <c r="D4" s="13" t="s">
        <v>203</v>
      </c>
      <c r="E4" s="52"/>
      <c r="F4" s="11" t="s">
        <v>204</v>
      </c>
      <c r="G4" s="11" t="s">
        <v>205</v>
      </c>
      <c r="H4" s="11" t="s">
        <v>206</v>
      </c>
      <c r="I4" s="11" t="s">
        <v>207</v>
      </c>
      <c r="J4" s="11" t="s">
        <v>208</v>
      </c>
      <c r="M4" s="14" t="s">
        <v>209</v>
      </c>
      <c r="N4" s="15">
        <v>2245.56</v>
      </c>
      <c r="O4" s="15">
        <v>638.6</v>
      </c>
      <c r="P4" s="15"/>
      <c r="Q4" s="15">
        <v>5118062.8</v>
      </c>
      <c r="R4" s="15">
        <v>24458.7</v>
      </c>
      <c r="S4" s="15">
        <v>403600.8</v>
      </c>
      <c r="T4" s="15"/>
      <c r="U4" s="15">
        <v>2470115</v>
      </c>
      <c r="V4" s="15">
        <v>821.1</v>
      </c>
      <c r="W4" s="15">
        <v>89.2</v>
      </c>
      <c r="X4" s="15"/>
      <c r="Y4" s="57"/>
      <c r="Z4" s="59"/>
      <c r="AA4" s="48" t="s">
        <v>258</v>
      </c>
      <c r="AB4" s="48" t="s">
        <v>259</v>
      </c>
      <c r="AC4" s="62"/>
      <c r="AD4" s="59" t="s">
        <v>270</v>
      </c>
      <c r="AF4" s="58"/>
      <c r="AG4" s="60"/>
      <c r="AH4" s="11" t="s">
        <v>258</v>
      </c>
      <c r="AI4" s="11" t="s">
        <v>259</v>
      </c>
      <c r="AJ4" s="63"/>
      <c r="AK4" s="49"/>
      <c r="AL4" s="49"/>
      <c r="AM4" s="63"/>
    </row>
    <row r="5" spans="1:40" ht="17.25" thickBot="1">
      <c r="A5" s="14" t="s">
        <v>209</v>
      </c>
      <c r="B5" s="15">
        <v>69904</v>
      </c>
      <c r="C5" s="15">
        <v>2122527</v>
      </c>
      <c r="D5" s="15">
        <v>115032</v>
      </c>
      <c r="E5" s="15">
        <v>1892891</v>
      </c>
      <c r="F5" s="15">
        <v>5.48</v>
      </c>
      <c r="G5" s="15">
        <v>84.47</v>
      </c>
      <c r="H5" s="15">
        <v>103.12</v>
      </c>
      <c r="I5" s="15">
        <v>568.45000000000005</v>
      </c>
      <c r="J5" s="15">
        <v>373.7</v>
      </c>
      <c r="M5" s="11"/>
      <c r="N5" s="16"/>
      <c r="O5" s="17"/>
      <c r="P5" s="17"/>
      <c r="Q5" s="17"/>
      <c r="R5" s="17"/>
      <c r="S5" s="17"/>
      <c r="T5" s="20"/>
      <c r="U5" s="17"/>
      <c r="V5" s="17"/>
      <c r="W5" s="17"/>
      <c r="X5" s="17"/>
      <c r="Y5" s="58"/>
      <c r="Z5" s="60"/>
      <c r="AA5" s="49"/>
      <c r="AB5" s="49"/>
      <c r="AC5" s="63"/>
      <c r="AD5" s="60"/>
      <c r="AF5" s="14" t="s">
        <v>260</v>
      </c>
      <c r="AG5" s="15">
        <v>17915620</v>
      </c>
      <c r="AH5" s="15">
        <v>15431434</v>
      </c>
      <c r="AI5" s="15">
        <v>2484186</v>
      </c>
      <c r="AJ5" s="15">
        <v>10485272</v>
      </c>
      <c r="AK5" s="15">
        <v>2024527</v>
      </c>
      <c r="AL5" s="15">
        <v>8460745</v>
      </c>
      <c r="AM5" s="15">
        <v>10213064</v>
      </c>
    </row>
    <row r="6" spans="1:40">
      <c r="A6" s="11" t="s">
        <v>210</v>
      </c>
      <c r="B6" s="16">
        <v>927</v>
      </c>
      <c r="C6" s="16">
        <v>13107</v>
      </c>
      <c r="D6" s="17"/>
      <c r="E6" s="16">
        <v>13015</v>
      </c>
      <c r="F6" s="16"/>
      <c r="G6" s="16"/>
      <c r="H6" s="16">
        <v>0.05</v>
      </c>
      <c r="I6" s="16">
        <v>0.16</v>
      </c>
      <c r="J6" s="16"/>
      <c r="K6">
        <v>80646</v>
      </c>
      <c r="L6">
        <f>SUM(K6+C6)</f>
        <v>93753</v>
      </c>
      <c r="M6" s="11" t="s">
        <v>210</v>
      </c>
      <c r="N6" s="16">
        <v>0.73</v>
      </c>
      <c r="O6" s="16">
        <v>0.4</v>
      </c>
      <c r="P6" s="16">
        <f>Q6/1000</f>
        <v>10.424700000000001</v>
      </c>
      <c r="Q6" s="16">
        <v>10424.700000000001</v>
      </c>
      <c r="R6" s="16">
        <v>171.8</v>
      </c>
      <c r="S6" s="16">
        <v>1057.0999999999999</v>
      </c>
      <c r="T6" s="16">
        <f>S6/10000</f>
        <v>0.10570999999999998</v>
      </c>
      <c r="U6" s="16">
        <v>80646</v>
      </c>
      <c r="V6" s="16">
        <v>12.4</v>
      </c>
      <c r="W6" s="16">
        <v>1.5</v>
      </c>
      <c r="X6" s="16">
        <f>SUM(W6+T6)</f>
        <v>1.60571</v>
      </c>
      <c r="Y6" s="14" t="s">
        <v>209</v>
      </c>
      <c r="Z6" s="26">
        <v>198906</v>
      </c>
      <c r="AA6" s="26">
        <v>116447</v>
      </c>
      <c r="AB6" s="26">
        <v>82459</v>
      </c>
      <c r="AC6" s="15">
        <v>21584999</v>
      </c>
      <c r="AD6" s="15">
        <v>3669379</v>
      </c>
      <c r="AF6" s="14"/>
      <c r="AG6" s="17"/>
      <c r="AH6" s="17"/>
      <c r="AI6" s="17"/>
      <c r="AJ6" s="17"/>
      <c r="AK6" s="17"/>
      <c r="AL6" s="17"/>
      <c r="AM6" s="17"/>
    </row>
    <row r="7" spans="1:40">
      <c r="A7" s="11" t="s">
        <v>211</v>
      </c>
      <c r="B7" s="16">
        <v>1503</v>
      </c>
      <c r="C7" s="16">
        <v>21605</v>
      </c>
      <c r="D7" s="16">
        <v>1899</v>
      </c>
      <c r="E7" s="16">
        <v>21571</v>
      </c>
      <c r="F7" s="16" t="s">
        <v>212</v>
      </c>
      <c r="G7" s="16"/>
      <c r="H7" s="16">
        <v>0.28000000000000003</v>
      </c>
      <c r="I7" s="16">
        <v>0.05</v>
      </c>
      <c r="J7" s="16">
        <v>0.16</v>
      </c>
      <c r="K7">
        <v>24724</v>
      </c>
      <c r="L7">
        <f t="shared" ref="L7:L41" si="0">SUM(K7+C7)</f>
        <v>46329</v>
      </c>
      <c r="M7" s="11" t="s">
        <v>211</v>
      </c>
      <c r="N7" s="16">
        <v>5.53</v>
      </c>
      <c r="O7" s="16">
        <v>1</v>
      </c>
      <c r="P7" s="16">
        <f t="shared" ref="P7:P41" si="1">Q7/1000</f>
        <v>40.994500000000002</v>
      </c>
      <c r="Q7" s="16">
        <v>40994.5</v>
      </c>
      <c r="R7" s="16">
        <v>468.8</v>
      </c>
      <c r="S7" s="16">
        <v>4557.3</v>
      </c>
      <c r="T7" s="16">
        <f t="shared" ref="T7:T41" si="2">S7/10000</f>
        <v>0.45573000000000002</v>
      </c>
      <c r="U7" s="16">
        <v>24724</v>
      </c>
      <c r="V7" s="16">
        <v>8.9</v>
      </c>
      <c r="W7" s="16">
        <v>1.1000000000000001</v>
      </c>
      <c r="X7" s="16">
        <f t="shared" ref="X7:X41" si="3">SUM(W7+T7)</f>
        <v>1.5557300000000001</v>
      </c>
      <c r="Y7" s="14"/>
      <c r="Z7" s="27"/>
      <c r="AA7" s="27"/>
      <c r="AB7" s="27"/>
      <c r="AC7" s="27"/>
      <c r="AD7" s="27"/>
      <c r="AF7" s="11" t="s">
        <v>261</v>
      </c>
      <c r="AG7" s="16">
        <v>114012</v>
      </c>
      <c r="AH7" s="16">
        <v>112315</v>
      </c>
      <c r="AI7" s="16">
        <v>1697</v>
      </c>
      <c r="AJ7" s="16">
        <v>70783</v>
      </c>
      <c r="AK7" s="16">
        <v>41565</v>
      </c>
      <c r="AL7" s="16">
        <v>29218</v>
      </c>
      <c r="AM7" s="16">
        <v>32145</v>
      </c>
      <c r="AN7">
        <f>(AJ7+AM7)/10000</f>
        <v>10.2928</v>
      </c>
    </row>
    <row r="8" spans="1:40">
      <c r="A8" s="11" t="s">
        <v>213</v>
      </c>
      <c r="B8" s="16">
        <v>2674</v>
      </c>
      <c r="C8" s="16">
        <v>108324</v>
      </c>
      <c r="D8" s="16">
        <v>3415</v>
      </c>
      <c r="E8" s="16">
        <v>102609</v>
      </c>
      <c r="F8" s="16">
        <v>0.1</v>
      </c>
      <c r="G8" s="16">
        <v>0.02</v>
      </c>
      <c r="H8" s="16">
        <v>3.43</v>
      </c>
      <c r="I8" s="16">
        <v>0.81</v>
      </c>
      <c r="J8" s="16">
        <v>2.48</v>
      </c>
      <c r="K8">
        <v>72906</v>
      </c>
      <c r="L8">
        <f t="shared" si="0"/>
        <v>181230</v>
      </c>
      <c r="M8" s="11" t="s">
        <v>213</v>
      </c>
      <c r="N8" s="16">
        <v>50.35</v>
      </c>
      <c r="O8" s="16">
        <v>17.100000000000001</v>
      </c>
      <c r="P8" s="16">
        <f t="shared" si="1"/>
        <v>353.46790000000004</v>
      </c>
      <c r="Q8" s="16">
        <v>353467.9</v>
      </c>
      <c r="R8" s="16">
        <v>1663.6</v>
      </c>
      <c r="S8" s="16">
        <v>29592.3</v>
      </c>
      <c r="T8" s="16">
        <f t="shared" si="2"/>
        <v>2.9592299999999998</v>
      </c>
      <c r="U8" s="16">
        <v>72906</v>
      </c>
      <c r="V8" s="16">
        <v>28.3</v>
      </c>
      <c r="W8" s="16">
        <v>3.5</v>
      </c>
      <c r="X8" s="16">
        <f t="shared" si="3"/>
        <v>6.4592299999999998</v>
      </c>
      <c r="Y8" s="11" t="s">
        <v>210</v>
      </c>
      <c r="Z8" s="27">
        <v>3005</v>
      </c>
      <c r="AA8" s="27">
        <v>1825</v>
      </c>
      <c r="AB8" s="27">
        <v>1179</v>
      </c>
      <c r="AC8" s="16">
        <v>182780</v>
      </c>
      <c r="AD8" s="16">
        <v>68768</v>
      </c>
      <c r="AF8" s="11" t="s">
        <v>262</v>
      </c>
      <c r="AG8" s="16">
        <v>230171</v>
      </c>
      <c r="AH8" s="16">
        <v>225434</v>
      </c>
      <c r="AI8" s="16">
        <v>4737</v>
      </c>
      <c r="AJ8" s="16">
        <v>102646</v>
      </c>
      <c r="AK8" s="16">
        <v>16121</v>
      </c>
      <c r="AL8" s="16">
        <v>86525</v>
      </c>
      <c r="AM8" s="16">
        <v>21981</v>
      </c>
      <c r="AN8">
        <f t="shared" ref="AN8:AN42" si="4">(AJ8+AM8)/10000</f>
        <v>12.4627</v>
      </c>
    </row>
    <row r="9" spans="1:40">
      <c r="A9" s="11" t="s">
        <v>214</v>
      </c>
      <c r="B9" s="16">
        <v>3263</v>
      </c>
      <c r="C9" s="16">
        <v>30929</v>
      </c>
      <c r="D9" s="17"/>
      <c r="E9" s="16">
        <v>26939</v>
      </c>
      <c r="F9" s="16">
        <v>0.02</v>
      </c>
      <c r="G9" s="16">
        <v>0.09</v>
      </c>
      <c r="H9" s="16">
        <v>0.64</v>
      </c>
      <c r="I9" s="16">
        <v>1.71</v>
      </c>
      <c r="J9" s="16">
        <v>0.35</v>
      </c>
      <c r="K9">
        <v>61577</v>
      </c>
      <c r="L9">
        <f t="shared" si="0"/>
        <v>92506</v>
      </c>
      <c r="M9" s="11" t="s">
        <v>214</v>
      </c>
      <c r="N9" s="16">
        <v>711.05</v>
      </c>
      <c r="O9" s="16">
        <v>38.200000000000003</v>
      </c>
      <c r="P9" s="16">
        <f t="shared" si="1"/>
        <v>156.83260000000001</v>
      </c>
      <c r="Q9" s="16">
        <v>156832.6</v>
      </c>
      <c r="R9" s="16">
        <v>709.5</v>
      </c>
      <c r="S9" s="16">
        <v>12418.8</v>
      </c>
      <c r="T9" s="16">
        <f t="shared" si="2"/>
        <v>1.2418799999999999</v>
      </c>
      <c r="U9" s="16">
        <v>61577</v>
      </c>
      <c r="V9" s="16">
        <v>20.2</v>
      </c>
      <c r="W9" s="16">
        <v>2.8</v>
      </c>
      <c r="X9" s="16">
        <f t="shared" si="3"/>
        <v>4.0418799999999999</v>
      </c>
      <c r="Y9" s="11" t="s">
        <v>211</v>
      </c>
      <c r="Z9" s="27">
        <v>4360</v>
      </c>
      <c r="AA9" s="27">
        <v>3467</v>
      </c>
      <c r="AB9" s="27">
        <v>893</v>
      </c>
      <c r="AC9" s="16">
        <v>259329</v>
      </c>
      <c r="AD9" s="16">
        <v>29158</v>
      </c>
      <c r="AF9" s="11" t="s">
        <v>263</v>
      </c>
      <c r="AG9" s="16">
        <v>1194954</v>
      </c>
      <c r="AH9" s="16">
        <v>1023988</v>
      </c>
      <c r="AI9" s="16">
        <v>170966</v>
      </c>
      <c r="AJ9" s="16">
        <v>699473</v>
      </c>
      <c r="AK9" s="16">
        <v>160327</v>
      </c>
      <c r="AL9" s="16">
        <v>539146</v>
      </c>
      <c r="AM9" s="16">
        <v>654747</v>
      </c>
      <c r="AN9">
        <f t="shared" si="4"/>
        <v>135.422</v>
      </c>
    </row>
    <row r="10" spans="1:40">
      <c r="A10" s="11" t="s">
        <v>162</v>
      </c>
      <c r="B10" s="16">
        <v>959</v>
      </c>
      <c r="C10" s="16">
        <v>23577</v>
      </c>
      <c r="D10" s="17"/>
      <c r="E10" s="16">
        <v>15076</v>
      </c>
      <c r="F10" s="16">
        <v>0.14000000000000001</v>
      </c>
      <c r="G10" s="16">
        <v>0.2</v>
      </c>
      <c r="H10" s="16">
        <v>1.04</v>
      </c>
      <c r="I10" s="16">
        <v>39.5</v>
      </c>
      <c r="J10" s="16">
        <v>2.68</v>
      </c>
      <c r="K10">
        <v>27213</v>
      </c>
      <c r="L10">
        <f t="shared" si="0"/>
        <v>50790</v>
      </c>
      <c r="M10" s="11" t="s">
        <v>162</v>
      </c>
      <c r="N10" s="16">
        <v>141.44999999999999</v>
      </c>
      <c r="O10" s="16">
        <v>32.299999999999997</v>
      </c>
      <c r="P10" s="16">
        <f t="shared" si="1"/>
        <v>134.7543</v>
      </c>
      <c r="Q10" s="16">
        <v>134754.29999999999</v>
      </c>
      <c r="R10" s="16">
        <v>246.8</v>
      </c>
      <c r="S10" s="16">
        <v>9076.2000000000007</v>
      </c>
      <c r="T10" s="16">
        <f t="shared" si="2"/>
        <v>0.90762000000000009</v>
      </c>
      <c r="U10" s="16">
        <v>27213</v>
      </c>
      <c r="V10" s="16">
        <v>14</v>
      </c>
      <c r="W10" s="16">
        <v>2</v>
      </c>
      <c r="X10" s="16">
        <f t="shared" si="3"/>
        <v>2.9076200000000001</v>
      </c>
      <c r="Y10" s="11" t="s">
        <v>213</v>
      </c>
      <c r="Z10" s="27">
        <v>15768</v>
      </c>
      <c r="AA10" s="27">
        <v>8147</v>
      </c>
      <c r="AB10" s="27">
        <v>7621</v>
      </c>
      <c r="AC10" s="16">
        <v>1422140</v>
      </c>
      <c r="AD10" s="16">
        <v>227186</v>
      </c>
      <c r="AF10" s="23" t="s">
        <v>264</v>
      </c>
      <c r="AG10" s="16">
        <v>1033339</v>
      </c>
      <c r="AH10" s="16">
        <v>830543</v>
      </c>
      <c r="AI10" s="16">
        <v>202796</v>
      </c>
      <c r="AJ10" s="16">
        <v>1097018</v>
      </c>
      <c r="AK10" s="16">
        <v>218752</v>
      </c>
      <c r="AL10" s="16">
        <v>878266</v>
      </c>
      <c r="AM10" s="16">
        <v>635025</v>
      </c>
      <c r="AN10">
        <f t="shared" si="4"/>
        <v>173.20429999999999</v>
      </c>
    </row>
    <row r="11" spans="1:40">
      <c r="A11" s="11"/>
      <c r="B11" s="17"/>
      <c r="C11" s="17"/>
      <c r="D11" s="17"/>
      <c r="E11" s="17"/>
      <c r="F11" s="16"/>
      <c r="G11" s="16"/>
      <c r="H11" s="16"/>
      <c r="I11" s="16"/>
      <c r="J11" s="16"/>
      <c r="L11">
        <f t="shared" si="0"/>
        <v>0</v>
      </c>
      <c r="M11" s="11"/>
      <c r="N11" s="16"/>
      <c r="O11" s="17"/>
      <c r="P11" s="16">
        <f t="shared" si="1"/>
        <v>0</v>
      </c>
      <c r="Q11" s="17"/>
      <c r="R11" s="17"/>
      <c r="S11" s="17"/>
      <c r="T11" s="16">
        <f t="shared" si="2"/>
        <v>0</v>
      </c>
      <c r="U11" s="17"/>
      <c r="V11" s="17"/>
      <c r="W11" s="17"/>
      <c r="X11" s="16">
        <f t="shared" si="3"/>
        <v>0</v>
      </c>
      <c r="Y11" s="23" t="s">
        <v>214</v>
      </c>
      <c r="Z11" s="27">
        <v>12849</v>
      </c>
      <c r="AA11" s="27">
        <v>7191</v>
      </c>
      <c r="AB11" s="27">
        <v>5659</v>
      </c>
      <c r="AC11" s="16">
        <v>1363379</v>
      </c>
      <c r="AD11" s="16">
        <v>330040</v>
      </c>
      <c r="AF11" s="23" t="s">
        <v>265</v>
      </c>
      <c r="AG11" s="16">
        <v>1137818</v>
      </c>
      <c r="AH11" s="16">
        <v>1015924</v>
      </c>
      <c r="AI11" s="16">
        <v>121894</v>
      </c>
      <c r="AJ11" s="16">
        <v>479485</v>
      </c>
      <c r="AK11" s="16">
        <v>150613</v>
      </c>
      <c r="AL11" s="16">
        <v>328872</v>
      </c>
      <c r="AM11" s="16">
        <v>324259</v>
      </c>
      <c r="AN11">
        <f t="shared" si="4"/>
        <v>80.374399999999994</v>
      </c>
    </row>
    <row r="12" spans="1:40">
      <c r="A12" s="11" t="s">
        <v>215</v>
      </c>
      <c r="B12" s="16">
        <v>2574</v>
      </c>
      <c r="C12" s="16">
        <v>89186</v>
      </c>
      <c r="D12" s="16">
        <v>30348</v>
      </c>
      <c r="E12" s="16">
        <v>81704</v>
      </c>
      <c r="F12" s="16">
        <v>0.75</v>
      </c>
      <c r="G12" s="16">
        <v>17.7</v>
      </c>
      <c r="H12" s="16">
        <v>2.02</v>
      </c>
      <c r="I12" s="16">
        <v>15.85</v>
      </c>
      <c r="J12" s="16">
        <v>9.99</v>
      </c>
      <c r="K12">
        <v>102655</v>
      </c>
      <c r="L12">
        <f t="shared" si="0"/>
        <v>191841</v>
      </c>
      <c r="M12" s="11" t="s">
        <v>215</v>
      </c>
      <c r="N12" s="16">
        <v>110.36</v>
      </c>
      <c r="O12" s="16">
        <v>52.7</v>
      </c>
      <c r="P12" s="16">
        <f t="shared" si="1"/>
        <v>185.4837</v>
      </c>
      <c r="Q12" s="16">
        <v>185483.7</v>
      </c>
      <c r="R12" s="16">
        <v>1533.7</v>
      </c>
      <c r="S12" s="16">
        <v>11431</v>
      </c>
      <c r="T12" s="16">
        <f t="shared" si="2"/>
        <v>1.1431</v>
      </c>
      <c r="U12" s="16">
        <v>102655</v>
      </c>
      <c r="V12" s="16">
        <v>36.1</v>
      </c>
      <c r="W12" s="16">
        <v>5.5</v>
      </c>
      <c r="X12" s="16">
        <f t="shared" si="3"/>
        <v>6.6431000000000004</v>
      </c>
      <c r="Y12" s="23" t="s">
        <v>162</v>
      </c>
      <c r="Z12" s="27">
        <v>7961</v>
      </c>
      <c r="AA12" s="27">
        <v>5273</v>
      </c>
      <c r="AB12" s="27">
        <v>2687</v>
      </c>
      <c r="AC12" s="16">
        <v>1288249</v>
      </c>
      <c r="AD12" s="16">
        <v>150431</v>
      </c>
      <c r="AF12" s="23"/>
      <c r="AG12" s="17"/>
      <c r="AH12" s="17"/>
      <c r="AI12" s="17"/>
      <c r="AJ12" s="17"/>
      <c r="AK12" s="17"/>
      <c r="AL12" s="17"/>
      <c r="AM12" s="17"/>
      <c r="AN12">
        <f t="shared" si="4"/>
        <v>0</v>
      </c>
    </row>
    <row r="13" spans="1:40">
      <c r="A13" s="11" t="s">
        <v>216</v>
      </c>
      <c r="B13" s="16">
        <v>888</v>
      </c>
      <c r="C13" s="16">
        <v>31365</v>
      </c>
      <c r="D13" s="17"/>
      <c r="E13" s="16">
        <v>24071</v>
      </c>
      <c r="F13" s="16" t="s">
        <v>212</v>
      </c>
      <c r="G13" s="16" t="s">
        <v>212</v>
      </c>
      <c r="H13" s="16">
        <v>1.0900000000000001</v>
      </c>
      <c r="I13" s="16">
        <v>0.04</v>
      </c>
      <c r="J13" s="16">
        <v>0.64</v>
      </c>
      <c r="K13">
        <v>51126</v>
      </c>
      <c r="L13">
        <f t="shared" si="0"/>
        <v>82491</v>
      </c>
      <c r="M13" s="11" t="s">
        <v>216</v>
      </c>
      <c r="N13" s="16">
        <v>22.08</v>
      </c>
      <c r="O13" s="16">
        <v>8</v>
      </c>
      <c r="P13" s="16">
        <f t="shared" si="1"/>
        <v>136.99929999999998</v>
      </c>
      <c r="Q13" s="16">
        <v>136999.29999999999</v>
      </c>
      <c r="R13" s="16">
        <v>515.5</v>
      </c>
      <c r="S13" s="16">
        <v>3987.7</v>
      </c>
      <c r="T13" s="16">
        <f t="shared" si="2"/>
        <v>0.39876999999999996</v>
      </c>
      <c r="U13" s="16">
        <v>51126</v>
      </c>
      <c r="V13" s="16">
        <v>23.5</v>
      </c>
      <c r="W13" s="16">
        <v>2.9</v>
      </c>
      <c r="X13" s="16">
        <f t="shared" si="3"/>
        <v>3.2987699999999998</v>
      </c>
      <c r="Y13" s="23"/>
      <c r="Z13" s="27"/>
      <c r="AA13" s="27"/>
      <c r="AB13" s="27"/>
      <c r="AC13" s="16"/>
      <c r="AD13" s="16"/>
      <c r="AF13" s="23" t="s">
        <v>266</v>
      </c>
      <c r="AG13" s="16">
        <v>637265</v>
      </c>
      <c r="AH13" s="16">
        <v>551571</v>
      </c>
      <c r="AI13" s="16">
        <v>85694</v>
      </c>
      <c r="AJ13" s="16">
        <v>587674</v>
      </c>
      <c r="AK13" s="16">
        <v>182550</v>
      </c>
      <c r="AL13" s="16">
        <v>405124</v>
      </c>
      <c r="AM13" s="16">
        <v>347380</v>
      </c>
      <c r="AN13">
        <f t="shared" si="4"/>
        <v>93.505399999999995</v>
      </c>
    </row>
    <row r="14" spans="1:40">
      <c r="A14" s="11" t="s">
        <v>165</v>
      </c>
      <c r="B14" s="16">
        <v>1517</v>
      </c>
      <c r="C14" s="16">
        <v>50286</v>
      </c>
      <c r="D14" s="17"/>
      <c r="E14" s="16">
        <v>47353</v>
      </c>
      <c r="F14" s="16"/>
      <c r="G14" s="16">
        <v>0.01</v>
      </c>
      <c r="H14" s="16">
        <v>0.42</v>
      </c>
      <c r="I14" s="16">
        <v>0.48</v>
      </c>
      <c r="J14" s="16">
        <v>0.23</v>
      </c>
      <c r="K14">
        <v>68461</v>
      </c>
      <c r="L14">
        <f t="shared" si="0"/>
        <v>118747</v>
      </c>
      <c r="M14" s="11" t="s">
        <v>165</v>
      </c>
      <c r="N14" s="16">
        <v>155.26</v>
      </c>
      <c r="O14" s="16">
        <v>9.1</v>
      </c>
      <c r="P14" s="16">
        <f t="shared" si="1"/>
        <v>134.00360000000001</v>
      </c>
      <c r="Q14" s="16">
        <v>134003.6</v>
      </c>
      <c r="R14" s="16">
        <v>1111.3</v>
      </c>
      <c r="S14" s="16">
        <v>4256.1000000000004</v>
      </c>
      <c r="T14" s="16">
        <f t="shared" si="2"/>
        <v>0.42561000000000004</v>
      </c>
      <c r="U14" s="16">
        <v>68461</v>
      </c>
      <c r="V14" s="16">
        <v>37.6</v>
      </c>
      <c r="W14" s="16">
        <v>4.4000000000000004</v>
      </c>
      <c r="X14" s="16">
        <f t="shared" si="3"/>
        <v>4.8256100000000002</v>
      </c>
      <c r="Y14" s="23" t="s">
        <v>215</v>
      </c>
      <c r="Z14" s="27">
        <v>12774</v>
      </c>
      <c r="AA14" s="27">
        <v>6814</v>
      </c>
      <c r="AB14" s="27">
        <v>5960</v>
      </c>
      <c r="AC14" s="16">
        <v>822852</v>
      </c>
      <c r="AD14" s="16">
        <v>185587</v>
      </c>
      <c r="AF14" s="23" t="s">
        <v>267</v>
      </c>
      <c r="AG14" s="16">
        <v>188434</v>
      </c>
      <c r="AH14" s="16">
        <v>163047</v>
      </c>
      <c r="AI14" s="16">
        <v>25387</v>
      </c>
      <c r="AJ14" s="16">
        <v>288476</v>
      </c>
      <c r="AK14" s="16">
        <v>87167</v>
      </c>
      <c r="AL14" s="16">
        <v>201309</v>
      </c>
      <c r="AM14" s="16">
        <v>115655</v>
      </c>
      <c r="AN14">
        <f t="shared" si="4"/>
        <v>40.4131</v>
      </c>
    </row>
    <row r="15" spans="1:40">
      <c r="A15" s="11"/>
      <c r="B15" s="17"/>
      <c r="C15" s="17"/>
      <c r="D15" s="17"/>
      <c r="E15" s="17"/>
      <c r="F15" s="16"/>
      <c r="G15" s="16"/>
      <c r="H15" s="16"/>
      <c r="I15" s="16"/>
      <c r="J15" s="16"/>
      <c r="L15">
        <f t="shared" si="0"/>
        <v>0</v>
      </c>
      <c r="M15" s="11"/>
      <c r="N15" s="16"/>
      <c r="O15" s="17"/>
      <c r="P15" s="16">
        <f t="shared" si="1"/>
        <v>0</v>
      </c>
      <c r="Q15" s="17"/>
      <c r="R15" s="17"/>
      <c r="S15" s="17"/>
      <c r="T15" s="16">
        <f t="shared" si="2"/>
        <v>0</v>
      </c>
      <c r="U15" s="17"/>
      <c r="V15" s="17"/>
      <c r="W15" s="17"/>
      <c r="X15" s="16">
        <f t="shared" si="3"/>
        <v>0</v>
      </c>
      <c r="Y15" s="23" t="s">
        <v>216</v>
      </c>
      <c r="Z15" s="27">
        <v>3869</v>
      </c>
      <c r="AA15" s="27">
        <v>2456</v>
      </c>
      <c r="AB15" s="27">
        <v>1413</v>
      </c>
      <c r="AC15" s="16">
        <v>271903</v>
      </c>
      <c r="AD15" s="16">
        <v>83469</v>
      </c>
      <c r="AF15" s="23" t="s">
        <v>268</v>
      </c>
      <c r="AG15" s="16">
        <v>285306</v>
      </c>
      <c r="AH15" s="16">
        <v>273870</v>
      </c>
      <c r="AI15" s="16">
        <v>11436</v>
      </c>
      <c r="AJ15" s="16">
        <v>508005</v>
      </c>
      <c r="AK15" s="16">
        <v>91317</v>
      </c>
      <c r="AL15" s="16">
        <v>416688</v>
      </c>
      <c r="AM15" s="16">
        <v>109669</v>
      </c>
      <c r="AN15">
        <f t="shared" si="4"/>
        <v>61.767400000000002</v>
      </c>
    </row>
    <row r="16" spans="1:40">
      <c r="A16" s="11" t="s">
        <v>217</v>
      </c>
      <c r="B16" s="16">
        <v>1655</v>
      </c>
      <c r="C16" s="16">
        <v>61112</v>
      </c>
      <c r="D16" s="16">
        <v>14830</v>
      </c>
      <c r="E16" s="16">
        <v>58020</v>
      </c>
      <c r="F16" s="16"/>
      <c r="G16" s="16" t="s">
        <v>212</v>
      </c>
      <c r="H16" s="16">
        <v>1.22</v>
      </c>
      <c r="I16" s="16">
        <v>0.13</v>
      </c>
      <c r="J16" s="16">
        <v>0.02</v>
      </c>
      <c r="K16">
        <v>129885</v>
      </c>
      <c r="L16">
        <f t="shared" si="0"/>
        <v>190997</v>
      </c>
      <c r="M16" s="11" t="s">
        <v>217</v>
      </c>
      <c r="N16" s="16">
        <v>13.77</v>
      </c>
      <c r="O16" s="16">
        <v>10.8</v>
      </c>
      <c r="P16" s="16">
        <f t="shared" si="1"/>
        <v>43.848999999999997</v>
      </c>
      <c r="Q16" s="16">
        <v>43849</v>
      </c>
      <c r="R16" s="16">
        <v>1243.7</v>
      </c>
      <c r="S16" s="16">
        <v>3385.5</v>
      </c>
      <c r="T16" s="16">
        <f t="shared" si="2"/>
        <v>0.33855000000000002</v>
      </c>
      <c r="U16" s="16">
        <v>129885</v>
      </c>
      <c r="V16" s="16">
        <v>29.5</v>
      </c>
      <c r="W16" s="16">
        <v>2.5</v>
      </c>
      <c r="X16" s="16">
        <f t="shared" si="3"/>
        <v>2.8385500000000001</v>
      </c>
      <c r="Y16" s="23" t="s">
        <v>165</v>
      </c>
      <c r="Z16" s="27">
        <v>4841</v>
      </c>
      <c r="AA16" s="27">
        <v>3943</v>
      </c>
      <c r="AB16" s="27">
        <v>898</v>
      </c>
      <c r="AC16" s="16">
        <v>355949</v>
      </c>
      <c r="AD16" s="16">
        <v>70643</v>
      </c>
      <c r="AF16" s="23"/>
      <c r="AG16" s="17"/>
      <c r="AH16" s="17"/>
      <c r="AI16" s="17"/>
      <c r="AJ16" s="17"/>
      <c r="AK16" s="17"/>
      <c r="AL16" s="17"/>
      <c r="AM16" s="17"/>
      <c r="AN16">
        <f t="shared" si="4"/>
        <v>0</v>
      </c>
    </row>
    <row r="17" spans="1:40">
      <c r="A17" s="11" t="s">
        <v>218</v>
      </c>
      <c r="B17" s="16">
        <v>5604</v>
      </c>
      <c r="C17" s="16">
        <v>247524</v>
      </c>
      <c r="D17" s="16">
        <v>803</v>
      </c>
      <c r="E17" s="16">
        <v>241765</v>
      </c>
      <c r="F17" s="16">
        <v>0.02</v>
      </c>
      <c r="G17" s="16">
        <v>0.42</v>
      </c>
      <c r="H17" s="16">
        <v>11.08</v>
      </c>
      <c r="I17" s="16">
        <v>32.96</v>
      </c>
      <c r="J17" s="16">
        <v>4.9000000000000004</v>
      </c>
      <c r="K17">
        <v>172546</v>
      </c>
      <c r="L17">
        <f t="shared" si="0"/>
        <v>420070</v>
      </c>
      <c r="M17" s="11" t="s">
        <v>218</v>
      </c>
      <c r="N17" s="16">
        <v>61.76</v>
      </c>
      <c r="O17" s="16">
        <v>42.6</v>
      </c>
      <c r="P17" s="16">
        <f t="shared" si="1"/>
        <v>281.14109999999999</v>
      </c>
      <c r="Q17" s="16">
        <v>281141.09999999998</v>
      </c>
      <c r="R17" s="16">
        <v>1609.4</v>
      </c>
      <c r="S17" s="16">
        <v>17646.3</v>
      </c>
      <c r="T17" s="16">
        <f t="shared" si="2"/>
        <v>1.7646299999999999</v>
      </c>
      <c r="U17" s="16">
        <v>172546</v>
      </c>
      <c r="V17" s="16">
        <v>48.6</v>
      </c>
      <c r="W17" s="16">
        <v>5.2</v>
      </c>
      <c r="X17" s="16">
        <f t="shared" si="3"/>
        <v>6.9646299999999997</v>
      </c>
      <c r="Y17" s="23"/>
      <c r="Z17" s="27"/>
      <c r="AA17" s="27"/>
      <c r="AB17" s="27"/>
      <c r="AC17" s="16"/>
      <c r="AD17" s="16"/>
      <c r="AF17" s="23" t="s">
        <v>217</v>
      </c>
      <c r="AG17" s="16">
        <v>315611</v>
      </c>
      <c r="AH17" s="16">
        <v>309115</v>
      </c>
      <c r="AI17" s="16">
        <v>6496</v>
      </c>
      <c r="AJ17" s="16">
        <v>115431</v>
      </c>
      <c r="AK17" s="16">
        <v>65760</v>
      </c>
      <c r="AL17" s="16">
        <v>49671</v>
      </c>
      <c r="AM17" s="16">
        <v>16974</v>
      </c>
      <c r="AN17">
        <f t="shared" si="4"/>
        <v>13.240500000000001</v>
      </c>
    </row>
    <row r="18" spans="1:40">
      <c r="A18" s="11" t="s">
        <v>219</v>
      </c>
      <c r="B18" s="16">
        <v>5629</v>
      </c>
      <c r="C18" s="16">
        <v>168088</v>
      </c>
      <c r="D18" s="16">
        <v>5131</v>
      </c>
      <c r="E18" s="16">
        <v>163387</v>
      </c>
      <c r="F18" s="16">
        <v>0.01</v>
      </c>
      <c r="G18" s="16">
        <v>0.33</v>
      </c>
      <c r="H18" s="16">
        <v>15.48</v>
      </c>
      <c r="I18" s="16">
        <v>3.4</v>
      </c>
      <c r="J18" s="16">
        <v>1.68</v>
      </c>
      <c r="K18">
        <v>102174</v>
      </c>
      <c r="L18">
        <f t="shared" si="0"/>
        <v>270262</v>
      </c>
      <c r="M18" s="11" t="s">
        <v>219</v>
      </c>
      <c r="N18" s="16">
        <v>25.27</v>
      </c>
      <c r="O18" s="16">
        <v>27.7</v>
      </c>
      <c r="P18" s="16">
        <f t="shared" si="1"/>
        <v>256.44170000000003</v>
      </c>
      <c r="Q18" s="16">
        <v>256441.7</v>
      </c>
      <c r="R18" s="16">
        <v>939.4</v>
      </c>
      <c r="S18" s="16">
        <v>37996.400000000001</v>
      </c>
      <c r="T18" s="16">
        <f t="shared" si="2"/>
        <v>3.7996400000000001</v>
      </c>
      <c r="U18" s="16">
        <v>102174</v>
      </c>
      <c r="V18" s="16">
        <v>30.6</v>
      </c>
      <c r="W18" s="16">
        <v>3</v>
      </c>
      <c r="X18" s="16">
        <f t="shared" si="3"/>
        <v>6.7996400000000001</v>
      </c>
      <c r="Y18" s="23" t="s">
        <v>217</v>
      </c>
      <c r="Z18" s="27">
        <v>7799</v>
      </c>
      <c r="AA18" s="27">
        <v>3377</v>
      </c>
      <c r="AB18" s="27">
        <v>4422</v>
      </c>
      <c r="AC18" s="16">
        <v>450287</v>
      </c>
      <c r="AD18" s="16">
        <v>134676</v>
      </c>
      <c r="AF18" s="23" t="s">
        <v>218</v>
      </c>
      <c r="AG18" s="16">
        <v>1178402</v>
      </c>
      <c r="AH18" s="16">
        <v>1100172</v>
      </c>
      <c r="AI18" s="16">
        <v>78230</v>
      </c>
      <c r="AJ18" s="16">
        <v>387847</v>
      </c>
      <c r="AK18" s="16">
        <v>17214</v>
      </c>
      <c r="AL18" s="16">
        <v>370633</v>
      </c>
      <c r="AM18" s="16">
        <v>449971</v>
      </c>
      <c r="AN18">
        <f t="shared" si="4"/>
        <v>83.781800000000004</v>
      </c>
    </row>
    <row r="19" spans="1:40">
      <c r="A19" s="11" t="s">
        <v>220</v>
      </c>
      <c r="B19" s="16">
        <v>1669</v>
      </c>
      <c r="C19" s="16">
        <v>63525</v>
      </c>
      <c r="D19" s="17"/>
      <c r="E19" s="16">
        <v>60908</v>
      </c>
      <c r="F19" s="16">
        <v>0.01</v>
      </c>
      <c r="G19" s="16">
        <v>1.22</v>
      </c>
      <c r="H19" s="16">
        <v>0.5</v>
      </c>
      <c r="I19" s="16">
        <v>6.54</v>
      </c>
      <c r="J19" s="16">
        <v>6.31</v>
      </c>
      <c r="K19">
        <v>77735</v>
      </c>
      <c r="L19">
        <f t="shared" si="0"/>
        <v>141260</v>
      </c>
      <c r="M19" s="11" t="s">
        <v>220</v>
      </c>
      <c r="N19" s="16">
        <v>42.53</v>
      </c>
      <c r="O19" s="16">
        <v>42.2</v>
      </c>
      <c r="P19" s="16">
        <f t="shared" si="1"/>
        <v>123.2379</v>
      </c>
      <c r="Q19" s="16">
        <v>123237.9</v>
      </c>
      <c r="R19" s="16">
        <v>1246.2</v>
      </c>
      <c r="S19" s="16">
        <v>19490.7</v>
      </c>
      <c r="T19" s="16">
        <f t="shared" si="2"/>
        <v>1.9490700000000001</v>
      </c>
      <c r="U19" s="16">
        <v>77735</v>
      </c>
      <c r="V19" s="16">
        <v>28.9</v>
      </c>
      <c r="W19" s="16">
        <v>3.1</v>
      </c>
      <c r="X19" s="16">
        <f t="shared" si="3"/>
        <v>5.0490700000000004</v>
      </c>
      <c r="Y19" s="23" t="s">
        <v>218</v>
      </c>
      <c r="Z19" s="27">
        <v>14633</v>
      </c>
      <c r="AA19" s="27">
        <v>8981</v>
      </c>
      <c r="AB19" s="27">
        <v>5652</v>
      </c>
      <c r="AC19" s="16">
        <v>1240671</v>
      </c>
      <c r="AD19" s="16">
        <v>62269</v>
      </c>
      <c r="AF19" s="23" t="s">
        <v>219</v>
      </c>
      <c r="AG19" s="16">
        <v>707271</v>
      </c>
      <c r="AH19" s="16">
        <v>665981</v>
      </c>
      <c r="AI19" s="16">
        <v>41290</v>
      </c>
      <c r="AJ19" s="16">
        <v>204750</v>
      </c>
      <c r="AK19" s="16">
        <v>10911</v>
      </c>
      <c r="AL19" s="16">
        <v>193839</v>
      </c>
      <c r="AM19" s="16">
        <v>368357</v>
      </c>
      <c r="AN19">
        <f t="shared" si="4"/>
        <v>57.310699999999997</v>
      </c>
    </row>
    <row r="20" spans="1:40">
      <c r="A20" s="11" t="s">
        <v>221</v>
      </c>
      <c r="B20" s="16">
        <v>3140</v>
      </c>
      <c r="C20" s="16">
        <v>98388</v>
      </c>
      <c r="D20" s="16">
        <v>42328</v>
      </c>
      <c r="E20" s="16">
        <v>95633</v>
      </c>
      <c r="F20" s="16">
        <v>0.06</v>
      </c>
      <c r="G20" s="16">
        <v>0.25</v>
      </c>
      <c r="H20" s="16">
        <v>2.81</v>
      </c>
      <c r="I20" s="16">
        <v>3.41</v>
      </c>
      <c r="J20" s="16">
        <v>0.98</v>
      </c>
      <c r="K20">
        <v>66234</v>
      </c>
      <c r="L20">
        <f t="shared" si="0"/>
        <v>164622</v>
      </c>
      <c r="M20" s="11" t="s">
        <v>221</v>
      </c>
      <c r="N20" s="16">
        <v>13.32</v>
      </c>
      <c r="O20" s="16">
        <v>12.4</v>
      </c>
      <c r="P20" s="16">
        <f t="shared" si="1"/>
        <v>78.587699999999998</v>
      </c>
      <c r="Q20" s="16">
        <v>78587.7</v>
      </c>
      <c r="R20" s="16">
        <v>362.2</v>
      </c>
      <c r="S20" s="16">
        <v>8567.2999999999993</v>
      </c>
      <c r="T20" s="16">
        <f t="shared" si="2"/>
        <v>0.85672999999999988</v>
      </c>
      <c r="U20" s="16">
        <v>66234</v>
      </c>
      <c r="V20" s="16">
        <v>27.3</v>
      </c>
      <c r="W20" s="16">
        <v>3.5</v>
      </c>
      <c r="X20" s="16">
        <f t="shared" si="3"/>
        <v>4.3567299999999998</v>
      </c>
      <c r="Y20" s="23" t="s">
        <v>219</v>
      </c>
      <c r="Z20" s="27">
        <v>10432</v>
      </c>
      <c r="AA20" s="27">
        <v>7208</v>
      </c>
      <c r="AB20" s="27">
        <v>3224</v>
      </c>
      <c r="AC20" s="16">
        <v>734311</v>
      </c>
      <c r="AD20" s="16">
        <v>27040</v>
      </c>
      <c r="AF20" s="23" t="s">
        <v>220</v>
      </c>
      <c r="AG20" s="16">
        <v>405353</v>
      </c>
      <c r="AH20" s="16">
        <v>313996</v>
      </c>
      <c r="AI20" s="16">
        <v>91357</v>
      </c>
      <c r="AJ20" s="16">
        <v>259586</v>
      </c>
      <c r="AK20" s="16">
        <v>35075</v>
      </c>
      <c r="AL20" s="16">
        <v>224511</v>
      </c>
      <c r="AM20" s="16">
        <v>442309</v>
      </c>
      <c r="AN20">
        <f t="shared" si="4"/>
        <v>70.189499999999995</v>
      </c>
    </row>
    <row r="21" spans="1:40">
      <c r="A21" s="11" t="s">
        <v>222</v>
      </c>
      <c r="B21" s="16">
        <v>1062</v>
      </c>
      <c r="C21" s="16">
        <v>50135</v>
      </c>
      <c r="D21" s="17"/>
      <c r="E21" s="16">
        <v>41642</v>
      </c>
      <c r="F21" s="16">
        <v>0.02</v>
      </c>
      <c r="G21" s="16">
        <v>3.21</v>
      </c>
      <c r="H21" s="16">
        <v>1.82</v>
      </c>
      <c r="I21" s="16">
        <v>14.77</v>
      </c>
      <c r="J21" s="16">
        <v>23.83</v>
      </c>
      <c r="K21">
        <v>61823</v>
      </c>
      <c r="L21">
        <f t="shared" si="0"/>
        <v>111958</v>
      </c>
      <c r="M21" s="11" t="s">
        <v>222</v>
      </c>
      <c r="N21" s="16">
        <v>34.78</v>
      </c>
      <c r="O21" s="16">
        <v>42</v>
      </c>
      <c r="P21" s="16">
        <f t="shared" si="1"/>
        <v>86.621100000000013</v>
      </c>
      <c r="Q21" s="16">
        <v>86621.1</v>
      </c>
      <c r="R21" s="16">
        <v>620.1</v>
      </c>
      <c r="S21" s="16">
        <v>4587.5</v>
      </c>
      <c r="T21" s="16">
        <f t="shared" si="2"/>
        <v>0.45874999999999999</v>
      </c>
      <c r="U21" s="16">
        <v>61823</v>
      </c>
      <c r="V21" s="16">
        <v>33.5</v>
      </c>
      <c r="W21" s="16">
        <v>2.6</v>
      </c>
      <c r="X21" s="16">
        <f t="shared" si="3"/>
        <v>3.0587499999999999</v>
      </c>
      <c r="Y21" s="23" t="s">
        <v>220</v>
      </c>
      <c r="Z21" s="27">
        <v>5383</v>
      </c>
      <c r="AA21" s="27">
        <v>3281</v>
      </c>
      <c r="AB21" s="27">
        <v>2102</v>
      </c>
      <c r="AC21" s="16">
        <v>454853</v>
      </c>
      <c r="AD21" s="16">
        <v>49500</v>
      </c>
      <c r="AF21" s="23" t="s">
        <v>221</v>
      </c>
      <c r="AG21" s="16">
        <v>293073</v>
      </c>
      <c r="AH21" s="16">
        <v>276466</v>
      </c>
      <c r="AI21" s="16">
        <v>16607</v>
      </c>
      <c r="AJ21" s="16">
        <v>103954</v>
      </c>
      <c r="AK21" s="16">
        <v>8448</v>
      </c>
      <c r="AL21" s="16">
        <v>95506</v>
      </c>
      <c r="AM21" s="16">
        <v>165117</v>
      </c>
      <c r="AN21">
        <f t="shared" si="4"/>
        <v>26.9071</v>
      </c>
    </row>
    <row r="22" spans="1:40">
      <c r="A22" s="11" t="s">
        <v>223</v>
      </c>
      <c r="B22" s="16">
        <v>5040</v>
      </c>
      <c r="C22" s="16">
        <v>115933</v>
      </c>
      <c r="D22" s="16">
        <v>11247</v>
      </c>
      <c r="E22" s="16">
        <v>112590</v>
      </c>
      <c r="F22" s="16"/>
      <c r="G22" s="16" t="s">
        <v>212</v>
      </c>
      <c r="H22" s="16">
        <v>1.21</v>
      </c>
      <c r="I22" s="16">
        <v>0.52</v>
      </c>
      <c r="J22" s="16">
        <v>1.3</v>
      </c>
      <c r="K22">
        <v>129849</v>
      </c>
      <c r="L22">
        <f t="shared" si="0"/>
        <v>245782</v>
      </c>
      <c r="M22" s="11" t="s">
        <v>223</v>
      </c>
      <c r="N22" s="16">
        <v>57.38</v>
      </c>
      <c r="O22" s="16">
        <v>10.3</v>
      </c>
      <c r="P22" s="16">
        <f t="shared" si="1"/>
        <v>406.34770000000003</v>
      </c>
      <c r="Q22" s="16">
        <v>406347.7</v>
      </c>
      <c r="R22" s="16">
        <v>925.5</v>
      </c>
      <c r="S22" s="16">
        <v>25911.8</v>
      </c>
      <c r="T22" s="16">
        <f t="shared" si="2"/>
        <v>2.59118</v>
      </c>
      <c r="U22" s="16">
        <v>129849</v>
      </c>
      <c r="V22" s="16">
        <v>42.3</v>
      </c>
      <c r="W22" s="16">
        <v>5.2</v>
      </c>
      <c r="X22" s="16">
        <f t="shared" si="3"/>
        <v>7.7911800000000007</v>
      </c>
      <c r="Y22" s="23" t="s">
        <v>221</v>
      </c>
      <c r="Z22" s="27">
        <v>4189</v>
      </c>
      <c r="AA22" s="27">
        <v>2379</v>
      </c>
      <c r="AB22" s="27">
        <v>1810</v>
      </c>
      <c r="AC22" s="16">
        <v>303722</v>
      </c>
      <c r="AD22" s="16">
        <v>10649</v>
      </c>
      <c r="AF22" s="23" t="s">
        <v>222</v>
      </c>
      <c r="AG22" s="16">
        <v>391746</v>
      </c>
      <c r="AH22" s="16">
        <v>323003</v>
      </c>
      <c r="AI22" s="16">
        <v>68743</v>
      </c>
      <c r="AJ22" s="16">
        <v>196528</v>
      </c>
      <c r="AK22" s="16">
        <v>7813</v>
      </c>
      <c r="AL22" s="16">
        <v>188715</v>
      </c>
      <c r="AM22" s="16">
        <v>333253</v>
      </c>
      <c r="AN22">
        <f t="shared" si="4"/>
        <v>52.978099999999998</v>
      </c>
    </row>
    <row r="23" spans="1:40">
      <c r="A23" s="11"/>
      <c r="B23" s="17"/>
      <c r="C23" s="17"/>
      <c r="D23" s="17"/>
      <c r="E23" s="17"/>
      <c r="F23" s="16"/>
      <c r="G23" s="16"/>
      <c r="H23" s="16"/>
      <c r="I23" s="16"/>
      <c r="J23" s="16"/>
      <c r="L23">
        <f t="shared" si="0"/>
        <v>0</v>
      </c>
      <c r="M23" s="11"/>
      <c r="N23" s="16"/>
      <c r="O23" s="17"/>
      <c r="P23" s="16">
        <f t="shared" si="1"/>
        <v>0</v>
      </c>
      <c r="Q23" s="17"/>
      <c r="R23" s="17"/>
      <c r="S23" s="17"/>
      <c r="T23" s="16">
        <f t="shared" si="2"/>
        <v>0</v>
      </c>
      <c r="U23" s="17"/>
      <c r="V23" s="17"/>
      <c r="W23" s="17"/>
      <c r="X23" s="16">
        <f t="shared" si="3"/>
        <v>0</v>
      </c>
      <c r="Y23" s="23" t="s">
        <v>222</v>
      </c>
      <c r="Z23" s="27">
        <v>3202</v>
      </c>
      <c r="AA23" s="27">
        <v>1812</v>
      </c>
      <c r="AB23" s="27">
        <v>1390</v>
      </c>
      <c r="AC23" s="16">
        <v>437241</v>
      </c>
      <c r="AD23" s="16">
        <v>45495</v>
      </c>
      <c r="AF23" s="23" t="s">
        <v>223</v>
      </c>
      <c r="AG23" s="16">
        <v>1540090</v>
      </c>
      <c r="AH23" s="16">
        <v>1440290</v>
      </c>
      <c r="AI23" s="16">
        <v>99800</v>
      </c>
      <c r="AJ23" s="16">
        <v>623659</v>
      </c>
      <c r="AK23" s="16">
        <v>120285</v>
      </c>
      <c r="AL23" s="16">
        <v>503374</v>
      </c>
      <c r="AM23" s="16">
        <v>760652</v>
      </c>
      <c r="AN23">
        <f t="shared" si="4"/>
        <v>138.43109999999999</v>
      </c>
    </row>
    <row r="24" spans="1:40">
      <c r="A24" s="11" t="s">
        <v>224</v>
      </c>
      <c r="B24" s="16">
        <v>4083</v>
      </c>
      <c r="C24" s="16">
        <v>114224</v>
      </c>
      <c r="D24" s="17"/>
      <c r="E24" s="16">
        <v>104480</v>
      </c>
      <c r="F24" s="16">
        <v>0.09</v>
      </c>
      <c r="G24" s="16">
        <v>0.28999999999999998</v>
      </c>
      <c r="H24" s="16">
        <v>4.17</v>
      </c>
      <c r="I24" s="16">
        <v>4.5999999999999996</v>
      </c>
      <c r="J24" s="16">
        <v>2.54</v>
      </c>
      <c r="K24">
        <v>125542</v>
      </c>
      <c r="L24">
        <f t="shared" si="0"/>
        <v>239766</v>
      </c>
      <c r="M24" s="11" t="s">
        <v>224</v>
      </c>
      <c r="N24" s="16">
        <v>32.72</v>
      </c>
      <c r="O24" s="16">
        <v>44.2</v>
      </c>
      <c r="P24" s="16">
        <f t="shared" si="1"/>
        <v>341.56129999999996</v>
      </c>
      <c r="Q24" s="16">
        <v>341561.3</v>
      </c>
      <c r="R24" s="16">
        <v>992.9</v>
      </c>
      <c r="S24" s="16">
        <v>32747.9</v>
      </c>
      <c r="T24" s="16">
        <f t="shared" si="2"/>
        <v>3.2747900000000003</v>
      </c>
      <c r="U24" s="16">
        <v>125542</v>
      </c>
      <c r="V24" s="16">
        <v>36.6</v>
      </c>
      <c r="W24" s="16">
        <v>4.7</v>
      </c>
      <c r="X24" s="16">
        <f t="shared" si="3"/>
        <v>7.9747900000000005</v>
      </c>
      <c r="Y24" s="23" t="s">
        <v>223</v>
      </c>
      <c r="Z24" s="27">
        <v>16139</v>
      </c>
      <c r="AA24" s="27">
        <v>10314</v>
      </c>
      <c r="AB24" s="27">
        <v>5826</v>
      </c>
      <c r="AC24" s="16">
        <v>1835699</v>
      </c>
      <c r="AD24" s="16">
        <v>295609</v>
      </c>
      <c r="AF24" s="23"/>
      <c r="AG24" s="17"/>
      <c r="AH24" s="17"/>
      <c r="AI24" s="17"/>
      <c r="AJ24" s="17"/>
      <c r="AK24" s="17"/>
      <c r="AL24" s="17"/>
      <c r="AM24" s="17"/>
      <c r="AN24">
        <f t="shared" si="4"/>
        <v>0</v>
      </c>
    </row>
    <row r="25" spans="1:40">
      <c r="A25" s="11" t="s">
        <v>225</v>
      </c>
      <c r="B25" s="16">
        <v>2342</v>
      </c>
      <c r="C25" s="16">
        <v>96498</v>
      </c>
      <c r="D25" s="17"/>
      <c r="E25" s="16">
        <v>80848</v>
      </c>
      <c r="F25" s="16">
        <v>0.04</v>
      </c>
      <c r="G25" s="16">
        <v>0.75</v>
      </c>
      <c r="H25" s="16">
        <v>6.92</v>
      </c>
      <c r="I25" s="16">
        <v>6.49</v>
      </c>
      <c r="J25" s="16">
        <v>18.649999999999999</v>
      </c>
      <c r="K25">
        <v>134080</v>
      </c>
      <c r="L25">
        <f t="shared" si="0"/>
        <v>230578</v>
      </c>
      <c r="M25" s="11" t="s">
        <v>225</v>
      </c>
      <c r="N25" s="16">
        <v>107.87</v>
      </c>
      <c r="O25" s="16">
        <v>38.9</v>
      </c>
      <c r="P25" s="16">
        <f t="shared" si="1"/>
        <v>188.3073</v>
      </c>
      <c r="Q25" s="16">
        <v>188307.3</v>
      </c>
      <c r="R25" s="16">
        <v>2185.6</v>
      </c>
      <c r="S25" s="16">
        <v>28655.1</v>
      </c>
      <c r="T25" s="16">
        <f t="shared" si="2"/>
        <v>2.86551</v>
      </c>
      <c r="U25" s="16">
        <v>134080</v>
      </c>
      <c r="V25" s="16">
        <v>44.6</v>
      </c>
      <c r="W25" s="16">
        <v>4.8</v>
      </c>
      <c r="X25" s="16">
        <f t="shared" si="3"/>
        <v>7.6655099999999994</v>
      </c>
      <c r="Y25" s="23"/>
      <c r="Z25" s="27"/>
      <c r="AA25" s="27"/>
      <c r="AB25" s="27"/>
      <c r="AC25" s="16"/>
      <c r="AD25" s="16"/>
      <c r="AF25" s="23" t="s">
        <v>224</v>
      </c>
      <c r="AG25" s="16">
        <v>901694</v>
      </c>
      <c r="AH25" s="16">
        <v>789961</v>
      </c>
      <c r="AI25" s="16">
        <v>111733</v>
      </c>
      <c r="AJ25" s="16">
        <v>692091</v>
      </c>
      <c r="AK25" s="16">
        <v>58378</v>
      </c>
      <c r="AL25" s="16">
        <v>633713</v>
      </c>
      <c r="AM25" s="16">
        <v>733777</v>
      </c>
      <c r="AN25">
        <f t="shared" si="4"/>
        <v>142.58680000000001</v>
      </c>
    </row>
    <row r="26" spans="1:40">
      <c r="A26" s="11" t="s">
        <v>226</v>
      </c>
      <c r="B26" s="16">
        <v>3102</v>
      </c>
      <c r="C26" s="16">
        <v>124132</v>
      </c>
      <c r="D26" s="17"/>
      <c r="E26" s="16">
        <v>99127</v>
      </c>
      <c r="F26" s="16">
        <v>1.94</v>
      </c>
      <c r="G26" s="16">
        <v>19.7</v>
      </c>
      <c r="H26" s="16">
        <v>24.51</v>
      </c>
      <c r="I26" s="16">
        <v>182.39</v>
      </c>
      <c r="J26" s="16">
        <v>108.16</v>
      </c>
      <c r="K26">
        <v>111645</v>
      </c>
      <c r="L26">
        <f t="shared" si="0"/>
        <v>235777</v>
      </c>
      <c r="M26" s="11" t="s">
        <v>226</v>
      </c>
      <c r="N26" s="16">
        <v>274.64</v>
      </c>
      <c r="O26" s="16">
        <v>58.4</v>
      </c>
      <c r="P26" s="16">
        <f t="shared" si="1"/>
        <v>251.58079999999998</v>
      </c>
      <c r="Q26" s="16">
        <v>251580.79999999999</v>
      </c>
      <c r="R26" s="16">
        <v>1289.5</v>
      </c>
      <c r="S26" s="16">
        <v>35784.6</v>
      </c>
      <c r="T26" s="16">
        <f t="shared" si="2"/>
        <v>3.5784599999999998</v>
      </c>
      <c r="U26" s="16">
        <v>111645</v>
      </c>
      <c r="V26" s="16">
        <v>56.3</v>
      </c>
      <c r="W26" s="16">
        <v>5</v>
      </c>
      <c r="X26" s="16">
        <f t="shared" si="3"/>
        <v>8.5784599999999998</v>
      </c>
      <c r="Y26" s="23" t="s">
        <v>224</v>
      </c>
      <c r="Z26" s="27">
        <v>11992</v>
      </c>
      <c r="AA26" s="27">
        <v>7093</v>
      </c>
      <c r="AB26" s="27">
        <v>4899</v>
      </c>
      <c r="AC26" s="16">
        <v>1038928</v>
      </c>
      <c r="AD26" s="16">
        <v>137234</v>
      </c>
      <c r="AF26" s="23" t="s">
        <v>225</v>
      </c>
      <c r="AG26" s="16">
        <v>542834</v>
      </c>
      <c r="AH26" s="16">
        <v>426512</v>
      </c>
      <c r="AI26" s="16">
        <v>116322</v>
      </c>
      <c r="AJ26" s="16">
        <v>293390</v>
      </c>
      <c r="AK26" s="16">
        <v>25614</v>
      </c>
      <c r="AL26" s="16">
        <v>267776</v>
      </c>
      <c r="AM26" s="16">
        <v>334926</v>
      </c>
      <c r="AN26">
        <f t="shared" si="4"/>
        <v>62.831600000000002</v>
      </c>
    </row>
    <row r="27" spans="1:40">
      <c r="A27" s="11" t="s">
        <v>227</v>
      </c>
      <c r="B27" s="16">
        <v>6873</v>
      </c>
      <c r="C27" s="16">
        <v>148867</v>
      </c>
      <c r="D27" s="16">
        <v>2711</v>
      </c>
      <c r="E27" s="16">
        <v>123453</v>
      </c>
      <c r="F27" s="16">
        <v>0.28999999999999998</v>
      </c>
      <c r="G27" s="16">
        <v>2.3199999999999998</v>
      </c>
      <c r="H27" s="16">
        <v>7.63</v>
      </c>
      <c r="I27" s="16">
        <v>23.72</v>
      </c>
      <c r="J27" s="16">
        <v>4.82</v>
      </c>
      <c r="K27">
        <v>397563</v>
      </c>
      <c r="L27">
        <f t="shared" si="0"/>
        <v>546430</v>
      </c>
      <c r="M27" s="11" t="s">
        <v>227</v>
      </c>
      <c r="N27" s="16">
        <v>21.13</v>
      </c>
      <c r="O27" s="16">
        <v>23.5</v>
      </c>
      <c r="P27" s="16">
        <f t="shared" si="1"/>
        <v>211.10570000000001</v>
      </c>
      <c r="Q27" s="16">
        <v>211105.7</v>
      </c>
      <c r="R27" s="16">
        <v>618.9</v>
      </c>
      <c r="S27" s="16">
        <v>8230.6</v>
      </c>
      <c r="T27" s="16">
        <f t="shared" si="2"/>
        <v>0.82306000000000001</v>
      </c>
      <c r="U27" s="16">
        <v>397563</v>
      </c>
      <c r="V27" s="16">
        <v>77.099999999999994</v>
      </c>
      <c r="W27" s="16">
        <v>8.5</v>
      </c>
      <c r="X27" s="16">
        <f t="shared" si="3"/>
        <v>9.3230599999999999</v>
      </c>
      <c r="Y27" s="23" t="s">
        <v>225</v>
      </c>
      <c r="Z27" s="27">
        <v>6707</v>
      </c>
      <c r="AA27" s="27">
        <v>3248</v>
      </c>
      <c r="AB27" s="27">
        <v>3459</v>
      </c>
      <c r="AC27" s="16">
        <v>608571</v>
      </c>
      <c r="AD27" s="16">
        <v>65737</v>
      </c>
      <c r="AF27" s="23" t="s">
        <v>226</v>
      </c>
      <c r="AG27" s="16">
        <v>671389</v>
      </c>
      <c r="AH27" s="16">
        <v>519190</v>
      </c>
      <c r="AI27" s="16">
        <v>152199</v>
      </c>
      <c r="AJ27" s="16">
        <v>483254</v>
      </c>
      <c r="AK27" s="16">
        <v>72235</v>
      </c>
      <c r="AL27" s="16">
        <v>411019</v>
      </c>
      <c r="AM27" s="16">
        <v>702011</v>
      </c>
      <c r="AN27">
        <f t="shared" si="4"/>
        <v>118.5265</v>
      </c>
    </row>
    <row r="28" spans="1:40">
      <c r="A28" s="11" t="s">
        <v>228</v>
      </c>
      <c r="B28" s="16">
        <v>1731</v>
      </c>
      <c r="C28" s="16">
        <v>119291</v>
      </c>
      <c r="D28" s="16">
        <v>475</v>
      </c>
      <c r="E28" s="16">
        <v>103212</v>
      </c>
      <c r="F28" s="16">
        <v>1.41</v>
      </c>
      <c r="G28" s="16">
        <v>15.25</v>
      </c>
      <c r="H28" s="16">
        <v>1.6</v>
      </c>
      <c r="I28" s="16">
        <v>90.2</v>
      </c>
      <c r="J28" s="16">
        <v>16.29</v>
      </c>
      <c r="K28">
        <v>95523</v>
      </c>
      <c r="L28">
        <f t="shared" si="0"/>
        <v>214814</v>
      </c>
      <c r="M28" s="11" t="s">
        <v>249</v>
      </c>
      <c r="N28" s="16">
        <v>81.09</v>
      </c>
      <c r="O28" s="16">
        <v>40</v>
      </c>
      <c r="P28" s="16">
        <f t="shared" si="1"/>
        <v>625.36119999999994</v>
      </c>
      <c r="Q28" s="16">
        <v>625361.19999999995</v>
      </c>
      <c r="R28" s="16">
        <v>901.8</v>
      </c>
      <c r="S28" s="16">
        <v>31313.5</v>
      </c>
      <c r="T28" s="16">
        <f t="shared" si="2"/>
        <v>3.1313499999999999</v>
      </c>
      <c r="U28" s="16">
        <v>95523</v>
      </c>
      <c r="V28" s="16">
        <v>30.2</v>
      </c>
      <c r="W28" s="16">
        <v>2.4</v>
      </c>
      <c r="X28" s="16">
        <f t="shared" si="3"/>
        <v>5.5313499999999998</v>
      </c>
      <c r="Y28" s="23" t="s">
        <v>226</v>
      </c>
      <c r="Z28" s="27">
        <v>4603</v>
      </c>
      <c r="AA28" s="27">
        <v>2497</v>
      </c>
      <c r="AB28" s="27">
        <v>2105</v>
      </c>
      <c r="AC28" s="16">
        <v>848358</v>
      </c>
      <c r="AD28" s="16">
        <v>176969</v>
      </c>
      <c r="AF28" s="23" t="s">
        <v>227</v>
      </c>
      <c r="AG28" s="16">
        <v>1054256</v>
      </c>
      <c r="AH28" s="16">
        <v>963810</v>
      </c>
      <c r="AI28" s="16">
        <v>90446</v>
      </c>
      <c r="AJ28" s="16">
        <v>228857</v>
      </c>
      <c r="AK28" s="16">
        <v>9510</v>
      </c>
      <c r="AL28" s="16">
        <v>219347</v>
      </c>
      <c r="AM28" s="16">
        <v>438387</v>
      </c>
      <c r="AN28">
        <f t="shared" si="4"/>
        <v>66.724400000000003</v>
      </c>
    </row>
    <row r="29" spans="1:40">
      <c r="A29" s="11" t="s">
        <v>229</v>
      </c>
      <c r="B29" s="16">
        <v>285</v>
      </c>
      <c r="C29" s="16">
        <v>7181</v>
      </c>
      <c r="D29" s="16">
        <v>1845</v>
      </c>
      <c r="E29" s="16">
        <v>6741</v>
      </c>
      <c r="F29" s="16"/>
      <c r="G29" s="16"/>
      <c r="H29" s="16"/>
      <c r="I29" s="16"/>
      <c r="J29" s="16"/>
      <c r="K29">
        <v>18870</v>
      </c>
      <c r="L29">
        <f t="shared" si="0"/>
        <v>26051</v>
      </c>
      <c r="M29" s="11" t="s">
        <v>250</v>
      </c>
      <c r="N29" s="16"/>
      <c r="O29" s="17"/>
      <c r="P29" s="16">
        <f t="shared" si="1"/>
        <v>12.1898</v>
      </c>
      <c r="Q29" s="16">
        <v>12189.8</v>
      </c>
      <c r="R29" s="16">
        <v>5.3</v>
      </c>
      <c r="S29" s="16">
        <v>421.1</v>
      </c>
      <c r="T29" s="16">
        <f t="shared" si="2"/>
        <v>4.2110000000000002E-2</v>
      </c>
      <c r="U29" s="16">
        <v>18870</v>
      </c>
      <c r="V29" s="16">
        <v>5.5</v>
      </c>
      <c r="W29" s="16">
        <v>0.5</v>
      </c>
      <c r="X29" s="16">
        <f t="shared" si="3"/>
        <v>0.54210999999999998</v>
      </c>
      <c r="Y29" s="23" t="s">
        <v>227</v>
      </c>
      <c r="Z29" s="27">
        <v>11075</v>
      </c>
      <c r="AA29" s="27">
        <v>6934</v>
      </c>
      <c r="AB29" s="27">
        <v>4141</v>
      </c>
      <c r="AC29" s="16">
        <v>1075156</v>
      </c>
      <c r="AD29" s="16">
        <v>20900</v>
      </c>
      <c r="AF29" s="23" t="s">
        <v>228</v>
      </c>
      <c r="AG29" s="16">
        <v>830469</v>
      </c>
      <c r="AH29" s="16">
        <v>653417</v>
      </c>
      <c r="AI29" s="16">
        <v>177052</v>
      </c>
      <c r="AJ29" s="16">
        <v>529650</v>
      </c>
      <c r="AK29" s="16">
        <v>8388</v>
      </c>
      <c r="AL29" s="16">
        <v>521262</v>
      </c>
      <c r="AM29" s="16">
        <v>502940</v>
      </c>
      <c r="AN29">
        <f t="shared" si="4"/>
        <v>103.259</v>
      </c>
    </row>
    <row r="30" spans="1:40">
      <c r="A30" s="11"/>
      <c r="B30" s="17"/>
      <c r="C30" s="17"/>
      <c r="D30" s="17"/>
      <c r="E30" s="17"/>
      <c r="F30" s="16"/>
      <c r="G30" s="16"/>
      <c r="H30" s="16"/>
      <c r="I30" s="16"/>
      <c r="J30" s="16"/>
      <c r="L30">
        <f t="shared" si="0"/>
        <v>0</v>
      </c>
      <c r="M30" s="11"/>
      <c r="N30" s="16"/>
      <c r="O30" s="17"/>
      <c r="P30" s="16">
        <f t="shared" si="1"/>
        <v>0</v>
      </c>
      <c r="Q30" s="17"/>
      <c r="R30" s="17"/>
      <c r="S30" s="17"/>
      <c r="T30" s="16">
        <f t="shared" si="2"/>
        <v>0</v>
      </c>
      <c r="U30" s="17"/>
      <c r="V30" s="17"/>
      <c r="W30" s="17"/>
      <c r="X30" s="16">
        <f t="shared" si="3"/>
        <v>0</v>
      </c>
      <c r="Y30" s="23" t="s">
        <v>228</v>
      </c>
      <c r="Z30" s="27">
        <v>6636</v>
      </c>
      <c r="AA30" s="27">
        <v>2937</v>
      </c>
      <c r="AB30" s="27">
        <v>3699</v>
      </c>
      <c r="AC30" s="16">
        <v>873549</v>
      </c>
      <c r="AD30" s="16">
        <v>43080</v>
      </c>
      <c r="AF30" s="23" t="s">
        <v>229</v>
      </c>
      <c r="AG30" s="16">
        <v>22442</v>
      </c>
      <c r="AH30" s="16">
        <v>19620</v>
      </c>
      <c r="AI30" s="16">
        <v>2822</v>
      </c>
      <c r="AJ30" s="16">
        <v>11418</v>
      </c>
      <c r="AK30" s="16">
        <v>592</v>
      </c>
      <c r="AL30" s="16">
        <v>10826</v>
      </c>
      <c r="AM30" s="16">
        <v>12592</v>
      </c>
      <c r="AN30">
        <f t="shared" si="4"/>
        <v>2.4009999999999998</v>
      </c>
    </row>
    <row r="31" spans="1:40">
      <c r="A31" s="11" t="s">
        <v>230</v>
      </c>
      <c r="B31" s="16">
        <v>1406</v>
      </c>
      <c r="C31" s="16">
        <v>81973</v>
      </c>
      <c r="D31" s="17"/>
      <c r="E31" s="16">
        <v>73663</v>
      </c>
      <c r="F31" s="16">
        <v>0.01</v>
      </c>
      <c r="G31" s="16">
        <v>0.01</v>
      </c>
      <c r="H31" s="16">
        <v>4.83</v>
      </c>
      <c r="I31" s="16">
        <v>0.24</v>
      </c>
      <c r="J31" s="16">
        <v>2.02</v>
      </c>
      <c r="K31">
        <v>51988</v>
      </c>
      <c r="L31">
        <f t="shared" si="0"/>
        <v>133961</v>
      </c>
      <c r="M31" s="11" t="s">
        <v>230</v>
      </c>
      <c r="N31" s="16">
        <v>6.48</v>
      </c>
      <c r="O31" s="16">
        <v>13</v>
      </c>
      <c r="P31" s="16">
        <f t="shared" si="1"/>
        <v>110.0277</v>
      </c>
      <c r="Q31" s="16">
        <v>110027.7</v>
      </c>
      <c r="R31" s="16">
        <v>252.9</v>
      </c>
      <c r="S31" s="16">
        <v>11004.9</v>
      </c>
      <c r="T31" s="16">
        <f t="shared" si="2"/>
        <v>1.10049</v>
      </c>
      <c r="U31" s="16">
        <v>51988</v>
      </c>
      <c r="V31" s="16">
        <v>15.1</v>
      </c>
      <c r="W31" s="16">
        <v>1.5</v>
      </c>
      <c r="X31" s="16">
        <f t="shared" si="3"/>
        <v>2.6004899999999997</v>
      </c>
      <c r="Y31" s="23" t="s">
        <v>229</v>
      </c>
      <c r="Z31" s="27">
        <v>533</v>
      </c>
      <c r="AA31" s="27">
        <v>294</v>
      </c>
      <c r="AB31" s="27">
        <v>239</v>
      </c>
      <c r="AC31" s="16">
        <v>22917</v>
      </c>
      <c r="AD31" s="16">
        <v>475</v>
      </c>
      <c r="AF31" s="23"/>
      <c r="AG31" s="17"/>
      <c r="AH31" s="17"/>
      <c r="AI31" s="17"/>
      <c r="AJ31" s="17"/>
      <c r="AK31" s="17"/>
      <c r="AL31" s="17"/>
      <c r="AM31" s="17"/>
      <c r="AN31">
        <f t="shared" si="4"/>
        <v>0</v>
      </c>
    </row>
    <row r="32" spans="1:40">
      <c r="A32" s="11" t="s">
        <v>231</v>
      </c>
      <c r="B32" s="16">
        <v>3849</v>
      </c>
      <c r="C32" s="16">
        <v>120160</v>
      </c>
      <c r="D32" s="17"/>
      <c r="E32" s="16">
        <v>98313</v>
      </c>
      <c r="F32" s="16">
        <v>0.1</v>
      </c>
      <c r="G32" s="16">
        <v>1.54</v>
      </c>
      <c r="H32" s="16">
        <v>3.88</v>
      </c>
      <c r="I32" s="16">
        <v>6.58</v>
      </c>
      <c r="J32" s="16">
        <v>3.11</v>
      </c>
      <c r="K32">
        <v>108254</v>
      </c>
      <c r="L32">
        <f t="shared" si="0"/>
        <v>228414</v>
      </c>
      <c r="M32" s="11" t="s">
        <v>231</v>
      </c>
      <c r="N32" s="16">
        <v>66.209999999999994</v>
      </c>
      <c r="O32" s="16">
        <v>25</v>
      </c>
      <c r="P32" s="16">
        <f t="shared" si="1"/>
        <v>461.54820000000001</v>
      </c>
      <c r="Q32" s="16">
        <v>461548.2</v>
      </c>
      <c r="R32" s="16">
        <v>860.7</v>
      </c>
      <c r="S32" s="16">
        <v>28826.1</v>
      </c>
      <c r="T32" s="16">
        <f t="shared" si="2"/>
        <v>2.8826099999999997</v>
      </c>
      <c r="U32" s="16">
        <v>108254</v>
      </c>
      <c r="V32" s="16">
        <v>47.5</v>
      </c>
      <c r="W32" s="16">
        <v>4.0999999999999996</v>
      </c>
      <c r="X32" s="16">
        <f t="shared" si="3"/>
        <v>6.9826099999999993</v>
      </c>
      <c r="Y32" s="23"/>
      <c r="Z32" s="27"/>
      <c r="AA32" s="27"/>
      <c r="AB32" s="27"/>
      <c r="AC32" s="16"/>
      <c r="AD32" s="16"/>
      <c r="AF32" s="23" t="s">
        <v>230</v>
      </c>
      <c r="AG32" s="16">
        <v>613139</v>
      </c>
      <c r="AH32" s="16">
        <v>493336</v>
      </c>
      <c r="AI32" s="16">
        <v>119803</v>
      </c>
      <c r="AJ32" s="16">
        <v>210521</v>
      </c>
      <c r="AK32" s="16">
        <v>90704</v>
      </c>
      <c r="AL32" s="16">
        <v>119817</v>
      </c>
      <c r="AM32" s="16">
        <v>222312</v>
      </c>
      <c r="AN32">
        <f t="shared" si="4"/>
        <v>43.283299999999997</v>
      </c>
    </row>
    <row r="33" spans="1:40">
      <c r="A33" s="11" t="s">
        <v>232</v>
      </c>
      <c r="B33" s="16">
        <v>2574</v>
      </c>
      <c r="C33" s="16">
        <v>16815</v>
      </c>
      <c r="D33" s="17"/>
      <c r="E33" s="16">
        <v>9411</v>
      </c>
      <c r="F33" s="16">
        <v>0.01</v>
      </c>
      <c r="G33" s="16">
        <v>0.27</v>
      </c>
      <c r="H33" s="16">
        <v>0.87</v>
      </c>
      <c r="I33" s="16">
        <v>8.6300000000000008</v>
      </c>
      <c r="J33" s="16">
        <v>0.32</v>
      </c>
      <c r="K33">
        <v>38727</v>
      </c>
      <c r="L33">
        <f t="shared" si="0"/>
        <v>55542</v>
      </c>
      <c r="M33" s="11" t="s">
        <v>232</v>
      </c>
      <c r="N33" s="16">
        <v>4.8499999999999996</v>
      </c>
      <c r="O33" s="16">
        <v>14.1</v>
      </c>
      <c r="P33" s="16">
        <f t="shared" si="1"/>
        <v>25.422900000000002</v>
      </c>
      <c r="Q33" s="16">
        <v>25422.9</v>
      </c>
      <c r="R33" s="16">
        <v>318.2</v>
      </c>
      <c r="S33" s="16">
        <v>2547</v>
      </c>
      <c r="T33" s="16">
        <f t="shared" si="2"/>
        <v>0.25469999999999998</v>
      </c>
      <c r="U33" s="16">
        <v>38727</v>
      </c>
      <c r="V33" s="16">
        <v>19.5</v>
      </c>
      <c r="W33" s="16">
        <v>1.6</v>
      </c>
      <c r="X33" s="16">
        <f t="shared" si="3"/>
        <v>1.8547</v>
      </c>
      <c r="Y33" s="23" t="s">
        <v>230</v>
      </c>
      <c r="Z33" s="27">
        <v>2277</v>
      </c>
      <c r="AA33" s="27">
        <v>1341</v>
      </c>
      <c r="AB33" s="27">
        <v>936</v>
      </c>
      <c r="AC33" s="16">
        <v>766366</v>
      </c>
      <c r="AD33" s="16">
        <v>153227</v>
      </c>
      <c r="AF33" s="23" t="s">
        <v>231</v>
      </c>
      <c r="AG33" s="16">
        <v>1050542</v>
      </c>
      <c r="AH33" s="16">
        <v>841129</v>
      </c>
      <c r="AI33" s="16">
        <v>209413</v>
      </c>
      <c r="AJ33" s="16">
        <v>834207</v>
      </c>
      <c r="AK33" s="16">
        <v>89766</v>
      </c>
      <c r="AL33" s="16">
        <v>744441</v>
      </c>
      <c r="AM33" s="16">
        <v>465302</v>
      </c>
      <c r="AN33">
        <f t="shared" si="4"/>
        <v>129.95089999999999</v>
      </c>
    </row>
    <row r="34" spans="1:40">
      <c r="A34" s="11" t="s">
        <v>233</v>
      </c>
      <c r="B34" s="16">
        <v>1500</v>
      </c>
      <c r="C34" s="16">
        <v>34655</v>
      </c>
      <c r="D34" s="17"/>
      <c r="E34" s="16">
        <v>24172</v>
      </c>
      <c r="F34" s="16">
        <v>0.04</v>
      </c>
      <c r="G34" s="16">
        <v>4.1900000000000004</v>
      </c>
      <c r="H34" s="16">
        <v>7.0000000000000007E-2</v>
      </c>
      <c r="I34" s="16">
        <v>30.46</v>
      </c>
      <c r="J34" s="16">
        <v>61.62</v>
      </c>
      <c r="K34">
        <v>33526</v>
      </c>
      <c r="L34">
        <f t="shared" si="0"/>
        <v>68181</v>
      </c>
      <c r="M34" s="11" t="s">
        <v>233</v>
      </c>
      <c r="N34" s="16">
        <v>14.63</v>
      </c>
      <c r="O34" s="16">
        <v>16.399999999999999</v>
      </c>
      <c r="P34" s="16">
        <f t="shared" si="1"/>
        <v>92.805199999999999</v>
      </c>
      <c r="Q34" s="16">
        <v>92805.2</v>
      </c>
      <c r="R34" s="16">
        <v>233.9</v>
      </c>
      <c r="S34" s="16">
        <v>2610.3000000000002</v>
      </c>
      <c r="T34" s="16">
        <f t="shared" si="2"/>
        <v>0.26103000000000004</v>
      </c>
      <c r="U34" s="16">
        <v>33526</v>
      </c>
      <c r="V34" s="16">
        <v>19.2</v>
      </c>
      <c r="W34" s="16">
        <v>1.5</v>
      </c>
      <c r="X34" s="16">
        <f t="shared" si="3"/>
        <v>1.7610300000000001</v>
      </c>
      <c r="Y34" s="23" t="s">
        <v>231</v>
      </c>
      <c r="Z34" s="27">
        <v>6634</v>
      </c>
      <c r="AA34" s="27">
        <v>3384</v>
      </c>
      <c r="AB34" s="27">
        <v>3250</v>
      </c>
      <c r="AC34" s="16">
        <v>1206586</v>
      </c>
      <c r="AD34" s="16">
        <v>156044</v>
      </c>
      <c r="AF34" s="23" t="s">
        <v>232</v>
      </c>
      <c r="AG34" s="16">
        <v>570254</v>
      </c>
      <c r="AH34" s="16">
        <v>500183</v>
      </c>
      <c r="AI34" s="16">
        <v>70071</v>
      </c>
      <c r="AJ34" s="16">
        <v>391265</v>
      </c>
      <c r="AK34" s="16">
        <v>169130</v>
      </c>
      <c r="AL34" s="16">
        <v>222135</v>
      </c>
      <c r="AM34" s="16">
        <v>253374</v>
      </c>
      <c r="AN34">
        <f t="shared" si="4"/>
        <v>64.463899999999995</v>
      </c>
    </row>
    <row r="35" spans="1:40">
      <c r="A35" s="11" t="s">
        <v>234</v>
      </c>
      <c r="B35" s="16">
        <v>24</v>
      </c>
      <c r="C35" s="16">
        <v>612</v>
      </c>
      <c r="D35" s="17"/>
      <c r="E35" s="17"/>
      <c r="F35" s="16"/>
      <c r="G35" s="16"/>
      <c r="H35" s="16"/>
      <c r="I35" s="16"/>
      <c r="J35" s="16">
        <v>20.190000000000001</v>
      </c>
      <c r="K35">
        <v>467</v>
      </c>
      <c r="L35">
        <f t="shared" si="0"/>
        <v>1079</v>
      </c>
      <c r="M35" s="11" t="s">
        <v>234</v>
      </c>
      <c r="N35" s="16"/>
      <c r="O35" s="17"/>
      <c r="P35" s="16">
        <f t="shared" si="1"/>
        <v>1.1587000000000001</v>
      </c>
      <c r="Q35" s="16">
        <v>1158.7</v>
      </c>
      <c r="R35" s="17"/>
      <c r="S35" s="16">
        <v>2.5</v>
      </c>
      <c r="T35" s="16">
        <f t="shared" si="2"/>
        <v>2.5000000000000001E-4</v>
      </c>
      <c r="U35" s="16">
        <v>467</v>
      </c>
      <c r="V35" s="16">
        <v>0.7</v>
      </c>
      <c r="W35" s="16">
        <v>0.1</v>
      </c>
      <c r="X35" s="16">
        <f t="shared" si="3"/>
        <v>0.10025000000000001</v>
      </c>
      <c r="Y35" s="23" t="s">
        <v>232</v>
      </c>
      <c r="Z35" s="27">
        <v>3477</v>
      </c>
      <c r="AA35" s="27">
        <v>1822</v>
      </c>
      <c r="AB35" s="27">
        <v>1656</v>
      </c>
      <c r="AC35" s="16">
        <v>1322909</v>
      </c>
      <c r="AD35" s="16">
        <v>752655</v>
      </c>
      <c r="AF35" s="23" t="s">
        <v>233</v>
      </c>
      <c r="AG35" s="16">
        <v>380683</v>
      </c>
      <c r="AH35" s="16">
        <v>319500</v>
      </c>
      <c r="AI35" s="16">
        <v>61183</v>
      </c>
      <c r="AJ35" s="16">
        <v>170408</v>
      </c>
      <c r="AK35" s="16">
        <v>39029</v>
      </c>
      <c r="AL35" s="16">
        <v>131379</v>
      </c>
      <c r="AM35" s="16">
        <v>121854</v>
      </c>
      <c r="AN35">
        <f t="shared" si="4"/>
        <v>29.226199999999999</v>
      </c>
    </row>
    <row r="36" spans="1:40">
      <c r="A36" s="11"/>
      <c r="B36" s="17"/>
      <c r="C36" s="17"/>
      <c r="D36" s="17"/>
      <c r="E36" s="17"/>
      <c r="F36" s="16"/>
      <c r="G36" s="16"/>
      <c r="H36" s="16"/>
      <c r="I36" s="16"/>
      <c r="J36" s="16"/>
      <c r="L36">
        <f t="shared" si="0"/>
        <v>0</v>
      </c>
      <c r="M36" s="11"/>
      <c r="N36" s="16"/>
      <c r="O36" s="17"/>
      <c r="P36" s="16">
        <f t="shared" si="1"/>
        <v>0</v>
      </c>
      <c r="Q36" s="17"/>
      <c r="R36" s="17"/>
      <c r="S36" s="17"/>
      <c r="T36" s="16">
        <f t="shared" si="2"/>
        <v>0</v>
      </c>
      <c r="U36" s="17"/>
      <c r="V36" s="17"/>
      <c r="W36" s="17"/>
      <c r="X36" s="16">
        <f t="shared" si="3"/>
        <v>0</v>
      </c>
      <c r="Y36" s="23" t="s">
        <v>233</v>
      </c>
      <c r="Z36" s="27">
        <v>4197</v>
      </c>
      <c r="AA36" s="27">
        <v>1978</v>
      </c>
      <c r="AB36" s="27">
        <v>2220</v>
      </c>
      <c r="AC36" s="16">
        <v>452567</v>
      </c>
      <c r="AD36" s="16">
        <v>71884</v>
      </c>
      <c r="AF36" s="23" t="s">
        <v>234</v>
      </c>
      <c r="AG36" s="16">
        <v>749</v>
      </c>
      <c r="AH36" s="16">
        <v>616</v>
      </c>
      <c r="AI36" s="16">
        <v>133</v>
      </c>
      <c r="AJ36" s="16">
        <v>936</v>
      </c>
      <c r="AK36" s="17"/>
      <c r="AL36" s="16">
        <v>936</v>
      </c>
      <c r="AM36" s="16">
        <v>1796</v>
      </c>
      <c r="AN36">
        <f t="shared" si="4"/>
        <v>0.2732</v>
      </c>
    </row>
    <row r="37" spans="1:40">
      <c r="A37" s="11" t="s">
        <v>235</v>
      </c>
      <c r="B37" s="16">
        <v>1856</v>
      </c>
      <c r="C37" s="16">
        <v>33526</v>
      </c>
      <c r="D37" s="17"/>
      <c r="E37" s="16">
        <v>29138</v>
      </c>
      <c r="F37" s="16">
        <v>0.01</v>
      </c>
      <c r="G37" s="16">
        <v>0.41</v>
      </c>
      <c r="H37" s="16">
        <v>3.01</v>
      </c>
      <c r="I37" s="16">
        <v>7.52</v>
      </c>
      <c r="J37" s="16">
        <v>1.88</v>
      </c>
      <c r="K37">
        <v>37239</v>
      </c>
      <c r="L37">
        <f t="shared" si="0"/>
        <v>70765</v>
      </c>
      <c r="M37" s="11" t="s">
        <v>235</v>
      </c>
      <c r="N37" s="16">
        <v>87.72</v>
      </c>
      <c r="O37" s="16">
        <v>9.4</v>
      </c>
      <c r="P37" s="16">
        <f t="shared" si="1"/>
        <v>121.51860000000001</v>
      </c>
      <c r="Q37" s="16">
        <v>121518.6</v>
      </c>
      <c r="R37" s="16">
        <v>2259.1999999999998</v>
      </c>
      <c r="S37" s="16">
        <v>2653.7</v>
      </c>
      <c r="T37" s="16">
        <f t="shared" si="2"/>
        <v>0.26536999999999999</v>
      </c>
      <c r="U37" s="16">
        <v>37239</v>
      </c>
      <c r="V37" s="16">
        <v>20</v>
      </c>
      <c r="W37" s="16">
        <v>2.2000000000000002</v>
      </c>
      <c r="X37" s="16">
        <f t="shared" si="3"/>
        <v>2.4653700000000001</v>
      </c>
      <c r="Y37" s="23" t="s">
        <v>234</v>
      </c>
      <c r="Z37" s="27">
        <v>14</v>
      </c>
      <c r="AA37" s="27">
        <v>9</v>
      </c>
      <c r="AB37" s="27">
        <v>4</v>
      </c>
      <c r="AC37" s="16">
        <v>749</v>
      </c>
      <c r="AD37" s="16"/>
      <c r="AF37" s="23"/>
      <c r="AG37" s="17"/>
      <c r="AH37" s="17"/>
      <c r="AI37" s="17"/>
      <c r="AJ37" s="17"/>
      <c r="AK37" s="17"/>
      <c r="AL37" s="17"/>
      <c r="AM37" s="17"/>
      <c r="AN37">
        <f t="shared" si="4"/>
        <v>0</v>
      </c>
    </row>
    <row r="38" spans="1:40">
      <c r="A38" s="11" t="s">
        <v>236</v>
      </c>
      <c r="B38" s="16">
        <v>1091</v>
      </c>
      <c r="C38" s="16">
        <v>20899</v>
      </c>
      <c r="D38" s="17"/>
      <c r="E38" s="16">
        <v>15901</v>
      </c>
      <c r="F38" s="16">
        <v>0.34</v>
      </c>
      <c r="G38" s="16">
        <v>12.89</v>
      </c>
      <c r="H38" s="16">
        <v>1.84</v>
      </c>
      <c r="I38" s="16">
        <v>60.35</v>
      </c>
      <c r="J38" s="16">
        <v>75.12</v>
      </c>
      <c r="K38">
        <v>26994</v>
      </c>
      <c r="L38">
        <f t="shared" si="0"/>
        <v>47893</v>
      </c>
      <c r="M38" s="11" t="s">
        <v>236</v>
      </c>
      <c r="N38" s="16">
        <v>30.02</v>
      </c>
      <c r="O38" s="16">
        <v>3.1</v>
      </c>
      <c r="P38" s="16">
        <f t="shared" si="1"/>
        <v>40.636800000000001</v>
      </c>
      <c r="Q38" s="16">
        <v>40636.800000000003</v>
      </c>
      <c r="R38" s="16">
        <v>777.1</v>
      </c>
      <c r="S38" s="16">
        <v>13253.4</v>
      </c>
      <c r="T38" s="16">
        <f t="shared" si="2"/>
        <v>1.32534</v>
      </c>
      <c r="U38" s="16">
        <v>26994</v>
      </c>
      <c r="V38" s="16">
        <v>11.8</v>
      </c>
      <c r="W38" s="16">
        <v>1.2</v>
      </c>
      <c r="X38" s="16">
        <f t="shared" si="3"/>
        <v>2.5253399999999999</v>
      </c>
      <c r="Y38" s="23"/>
      <c r="Z38" s="27"/>
      <c r="AA38" s="27"/>
      <c r="AB38" s="27"/>
      <c r="AC38" s="16"/>
      <c r="AD38" s="16"/>
      <c r="AF38" s="23" t="s">
        <v>235</v>
      </c>
      <c r="AG38" s="16">
        <v>651036</v>
      </c>
      <c r="AH38" s="16">
        <v>562706</v>
      </c>
      <c r="AI38" s="16">
        <v>88330</v>
      </c>
      <c r="AJ38" s="16">
        <v>345564</v>
      </c>
      <c r="AK38" s="16">
        <v>68273</v>
      </c>
      <c r="AL38" s="16">
        <v>277291</v>
      </c>
      <c r="AM38" s="16">
        <v>319656</v>
      </c>
      <c r="AN38">
        <f t="shared" si="4"/>
        <v>66.522000000000006</v>
      </c>
    </row>
    <row r="39" spans="1:40">
      <c r="A39" s="11" t="s">
        <v>237</v>
      </c>
      <c r="B39" s="16">
        <v>206</v>
      </c>
      <c r="C39" s="16">
        <v>3453</v>
      </c>
      <c r="D39" s="17"/>
      <c r="E39" s="16">
        <v>2067</v>
      </c>
      <c r="F39" s="16">
        <v>0.01</v>
      </c>
      <c r="G39" s="16">
        <v>3.12</v>
      </c>
      <c r="H39" s="16">
        <v>0.08</v>
      </c>
      <c r="I39" s="16">
        <v>25.48</v>
      </c>
      <c r="J39" s="16">
        <v>0.27</v>
      </c>
      <c r="K39">
        <v>7857</v>
      </c>
      <c r="L39">
        <f t="shared" si="0"/>
        <v>11310</v>
      </c>
      <c r="M39" s="11" t="s">
        <v>237</v>
      </c>
      <c r="N39" s="16" t="s">
        <v>212</v>
      </c>
      <c r="O39" s="16">
        <v>0.9</v>
      </c>
      <c r="P39" s="16">
        <f t="shared" si="1"/>
        <v>2.9274</v>
      </c>
      <c r="Q39" s="16">
        <v>2927.4</v>
      </c>
      <c r="R39" s="16">
        <v>108</v>
      </c>
      <c r="S39" s="16">
        <v>37.9</v>
      </c>
      <c r="T39" s="16">
        <f t="shared" si="2"/>
        <v>3.79E-3</v>
      </c>
      <c r="U39" s="16">
        <v>7857</v>
      </c>
      <c r="V39" s="16">
        <v>2.9</v>
      </c>
      <c r="W39" s="16">
        <v>0.4</v>
      </c>
      <c r="X39" s="16">
        <f t="shared" si="3"/>
        <v>0.40379000000000004</v>
      </c>
      <c r="Y39" s="23" t="s">
        <v>235</v>
      </c>
      <c r="Z39" s="27">
        <v>3861</v>
      </c>
      <c r="AA39" s="27">
        <v>2505</v>
      </c>
      <c r="AB39" s="27">
        <v>1355</v>
      </c>
      <c r="AC39" s="16">
        <v>766060</v>
      </c>
      <c r="AD39" s="16">
        <v>115024</v>
      </c>
      <c r="AF39" s="23" t="s">
        <v>236</v>
      </c>
      <c r="AG39" s="16">
        <v>441105</v>
      </c>
      <c r="AH39" s="16">
        <v>222926</v>
      </c>
      <c r="AI39" s="16">
        <v>218179</v>
      </c>
      <c r="AJ39" s="16">
        <v>176096</v>
      </c>
      <c r="AK39" s="16">
        <v>43883</v>
      </c>
      <c r="AL39" s="16">
        <v>132213</v>
      </c>
      <c r="AM39" s="16">
        <v>155492</v>
      </c>
      <c r="AN39">
        <f t="shared" si="4"/>
        <v>33.158799999999999</v>
      </c>
    </row>
    <row r="40" spans="1:40">
      <c r="A40" s="11" t="s">
        <v>238</v>
      </c>
      <c r="B40" s="16">
        <v>272</v>
      </c>
      <c r="C40" s="16">
        <v>10740</v>
      </c>
      <c r="D40" s="17"/>
      <c r="E40" s="16">
        <v>6288</v>
      </c>
      <c r="F40" s="16"/>
      <c r="G40" s="16" t="s">
        <v>212</v>
      </c>
      <c r="H40" s="16">
        <v>0.03</v>
      </c>
      <c r="I40" s="16">
        <v>0.14000000000000001</v>
      </c>
      <c r="J40" s="16">
        <v>2.38</v>
      </c>
      <c r="K40">
        <v>12798</v>
      </c>
      <c r="L40">
        <f t="shared" si="0"/>
        <v>23538</v>
      </c>
      <c r="M40" s="11" t="s">
        <v>238</v>
      </c>
      <c r="N40" s="16">
        <v>30.14</v>
      </c>
      <c r="O40" s="16">
        <v>1.3</v>
      </c>
      <c r="P40" s="16">
        <f t="shared" si="1"/>
        <v>76.418999999999997</v>
      </c>
      <c r="Q40" s="16">
        <v>76419</v>
      </c>
      <c r="R40" s="16">
        <v>36</v>
      </c>
      <c r="S40" s="16">
        <v>9327.7000000000007</v>
      </c>
      <c r="T40" s="16">
        <f t="shared" si="2"/>
        <v>0.9327700000000001</v>
      </c>
      <c r="U40" s="16">
        <v>12798</v>
      </c>
      <c r="V40" s="16">
        <v>2.5</v>
      </c>
      <c r="W40" s="16">
        <v>0.3</v>
      </c>
      <c r="X40" s="16">
        <f t="shared" si="3"/>
        <v>1.2327700000000001</v>
      </c>
      <c r="Y40" s="23" t="s">
        <v>236</v>
      </c>
      <c r="Z40" s="27">
        <v>4033</v>
      </c>
      <c r="AA40" s="27">
        <v>2292</v>
      </c>
      <c r="AB40" s="27">
        <v>1742</v>
      </c>
      <c r="AC40" s="16">
        <v>493909</v>
      </c>
      <c r="AD40" s="16">
        <v>52804</v>
      </c>
      <c r="AF40" s="23" t="s">
        <v>237</v>
      </c>
      <c r="AG40" s="16">
        <v>50522</v>
      </c>
      <c r="AH40" s="16">
        <v>45403</v>
      </c>
      <c r="AI40" s="16">
        <v>5119</v>
      </c>
      <c r="AJ40" s="16">
        <v>59736</v>
      </c>
      <c r="AK40" s="16">
        <v>21039</v>
      </c>
      <c r="AL40" s="16">
        <v>38697</v>
      </c>
      <c r="AM40" s="16">
        <v>58506</v>
      </c>
      <c r="AN40">
        <f t="shared" si="4"/>
        <v>11.824199999999999</v>
      </c>
    </row>
    <row r="41" spans="1:40">
      <c r="A41" s="11" t="s">
        <v>239</v>
      </c>
      <c r="B41" s="16">
        <v>606</v>
      </c>
      <c r="C41" s="16">
        <v>16417</v>
      </c>
      <c r="D41" s="17"/>
      <c r="E41" s="16">
        <v>9794</v>
      </c>
      <c r="F41" s="16">
        <v>7.0000000000000007E-2</v>
      </c>
      <c r="G41" s="16">
        <v>0.26</v>
      </c>
      <c r="H41" s="16">
        <v>0.6</v>
      </c>
      <c r="I41" s="16">
        <v>1.34</v>
      </c>
      <c r="J41" s="16">
        <v>0.78</v>
      </c>
      <c r="K41">
        <v>39488</v>
      </c>
      <c r="L41">
        <f t="shared" si="0"/>
        <v>55905</v>
      </c>
      <c r="M41" s="11" t="s">
        <v>239</v>
      </c>
      <c r="N41" s="16">
        <v>42.42</v>
      </c>
      <c r="O41" s="16">
        <v>3.6</v>
      </c>
      <c r="P41" s="16">
        <f t="shared" si="1"/>
        <v>126.30539999999999</v>
      </c>
      <c r="Q41" s="16">
        <v>126305.4</v>
      </c>
      <c r="R41" s="16">
        <v>251.2</v>
      </c>
      <c r="S41" s="16">
        <v>2222.5</v>
      </c>
      <c r="T41" s="16">
        <f t="shared" si="2"/>
        <v>0.22225</v>
      </c>
      <c r="U41" s="16">
        <v>39488</v>
      </c>
      <c r="V41" s="16">
        <v>10.199999999999999</v>
      </c>
      <c r="W41" s="16">
        <v>1.7</v>
      </c>
      <c r="X41" s="16">
        <f t="shared" si="3"/>
        <v>1.92225</v>
      </c>
      <c r="Y41" s="23" t="s">
        <v>237</v>
      </c>
      <c r="Z41" s="27">
        <v>1002</v>
      </c>
      <c r="AA41" s="27">
        <v>312</v>
      </c>
      <c r="AB41" s="27">
        <v>690</v>
      </c>
      <c r="AC41" s="16">
        <v>60280</v>
      </c>
      <c r="AD41" s="16">
        <v>9758</v>
      </c>
      <c r="AF41" s="23" t="s">
        <v>238</v>
      </c>
      <c r="AG41" s="16">
        <v>258372</v>
      </c>
      <c r="AH41" s="16">
        <v>247422</v>
      </c>
      <c r="AI41" s="16">
        <v>10950</v>
      </c>
      <c r="AJ41" s="16">
        <v>126257</v>
      </c>
      <c r="AK41" s="16">
        <v>17217</v>
      </c>
      <c r="AL41" s="16">
        <v>109040</v>
      </c>
      <c r="AM41" s="16">
        <v>180617</v>
      </c>
      <c r="AN41">
        <f t="shared" si="4"/>
        <v>30.6874</v>
      </c>
    </row>
    <row r="42" spans="1:40">
      <c r="A42" s="11"/>
      <c r="B42" s="17"/>
      <c r="C42" s="17"/>
      <c r="D42" s="17"/>
      <c r="E42" s="17"/>
      <c r="F42" s="16"/>
      <c r="G42" s="16"/>
      <c r="H42" s="16"/>
      <c r="I42" s="16"/>
      <c r="J42" s="16"/>
      <c r="Y42" s="23" t="s">
        <v>238</v>
      </c>
      <c r="Z42" s="27">
        <v>1727</v>
      </c>
      <c r="AA42" s="27">
        <v>1022</v>
      </c>
      <c r="AB42" s="27">
        <v>705</v>
      </c>
      <c r="AC42" s="16">
        <v>293320</v>
      </c>
      <c r="AD42" s="16">
        <v>34948</v>
      </c>
      <c r="AF42" s="11" t="s">
        <v>239</v>
      </c>
      <c r="AG42" s="16">
        <v>223289</v>
      </c>
      <c r="AH42" s="16">
        <v>199988</v>
      </c>
      <c r="AI42" s="16">
        <v>23301</v>
      </c>
      <c r="AJ42" s="16">
        <v>206307</v>
      </c>
      <c r="AK42" s="16">
        <v>96851</v>
      </c>
      <c r="AL42" s="16">
        <v>109456</v>
      </c>
      <c r="AM42" s="16">
        <v>158028</v>
      </c>
      <c r="AN42">
        <f t="shared" si="4"/>
        <v>36.433500000000002</v>
      </c>
    </row>
    <row r="43" spans="1:40">
      <c r="A43" s="42" t="s">
        <v>240</v>
      </c>
      <c r="B43" s="42"/>
      <c r="C43" s="42"/>
      <c r="D43" s="42"/>
      <c r="E43" s="42"/>
      <c r="F43" s="42"/>
      <c r="G43" s="42"/>
      <c r="H43" s="42"/>
      <c r="I43" s="42"/>
      <c r="J43" s="42"/>
      <c r="Y43" s="11" t="s">
        <v>239</v>
      </c>
      <c r="Z43" s="27">
        <v>2934</v>
      </c>
      <c r="AA43" s="27">
        <v>2311</v>
      </c>
      <c r="AB43" s="27">
        <v>623</v>
      </c>
      <c r="AC43" s="16">
        <v>331410</v>
      </c>
      <c r="AD43" s="16">
        <v>108121</v>
      </c>
      <c r="AF43" s="24"/>
      <c r="AG43" s="24"/>
      <c r="AH43" s="24"/>
      <c r="AI43" s="24"/>
      <c r="AJ43" s="24"/>
      <c r="AK43" s="24"/>
      <c r="AL43" s="24"/>
      <c r="AM43" s="24"/>
    </row>
    <row r="44" spans="1:40">
      <c r="Y44" s="28"/>
      <c r="Z44" s="29"/>
      <c r="AA44" s="29"/>
      <c r="AB44" s="29"/>
      <c r="AC44" s="29"/>
      <c r="AD44" s="29"/>
    </row>
  </sheetData>
  <mergeCells count="24">
    <mergeCell ref="AD4:AD5"/>
    <mergeCell ref="AF2:AF4"/>
    <mergeCell ref="AG2:AI2"/>
    <mergeCell ref="AJ2:AJ4"/>
    <mergeCell ref="AM2:AM4"/>
    <mergeCell ref="AG3:AG4"/>
    <mergeCell ref="AK3:AK4"/>
    <mergeCell ref="AL3:AL4"/>
    <mergeCell ref="A43:J43"/>
    <mergeCell ref="M2:M3"/>
    <mergeCell ref="N2:S2"/>
    <mergeCell ref="U2:W2"/>
    <mergeCell ref="AB4:AB5"/>
    <mergeCell ref="A2:J2"/>
    <mergeCell ref="A3:A4"/>
    <mergeCell ref="B3:B4"/>
    <mergeCell ref="C3:C4"/>
    <mergeCell ref="E3:E4"/>
    <mergeCell ref="F3:J3"/>
    <mergeCell ref="Y2:AC2"/>
    <mergeCell ref="Y3:Y5"/>
    <mergeCell ref="Z3:Z5"/>
    <mergeCell ref="AC3:AC5"/>
    <mergeCell ref="AA4:AA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opLeftCell="D1" zoomScale="72" workbookViewId="0">
      <selection activeCell="F2" sqref="F2:F32"/>
    </sheetView>
  </sheetViews>
  <sheetFormatPr defaultRowHeight="16.5"/>
  <cols>
    <col min="1" max="1" width="19.875" bestFit="1" customWidth="1"/>
  </cols>
  <sheetData>
    <row r="1" spans="1:21" ht="17.25" thickBot="1">
      <c r="A1" s="71" t="s">
        <v>417</v>
      </c>
      <c r="B1" s="71" t="s">
        <v>418</v>
      </c>
      <c r="C1" s="71" t="s">
        <v>419</v>
      </c>
      <c r="D1" s="71" t="s">
        <v>420</v>
      </c>
      <c r="E1" s="71" t="s">
        <v>421</v>
      </c>
      <c r="F1" s="71" t="s">
        <v>422</v>
      </c>
      <c r="G1" s="71" t="s">
        <v>423</v>
      </c>
      <c r="H1" s="71" t="s">
        <v>372</v>
      </c>
      <c r="I1" s="71" t="s">
        <v>373</v>
      </c>
      <c r="J1" s="71" t="s">
        <v>374</v>
      </c>
      <c r="K1" s="66" t="s">
        <v>375</v>
      </c>
      <c r="L1" s="66" t="s">
        <v>376</v>
      </c>
      <c r="M1" s="66" t="s">
        <v>377</v>
      </c>
      <c r="N1" s="66" t="s">
        <v>378</v>
      </c>
      <c r="O1" s="66" t="s">
        <v>379</v>
      </c>
      <c r="P1" s="66" t="s">
        <v>380</v>
      </c>
      <c r="Q1" s="66" t="s">
        <v>381</v>
      </c>
      <c r="R1" s="66" t="s">
        <v>382</v>
      </c>
      <c r="S1" s="66" t="s">
        <v>383</v>
      </c>
      <c r="T1" s="66" t="s">
        <v>384</v>
      </c>
      <c r="U1" s="66" t="s">
        <v>440</v>
      </c>
    </row>
    <row r="2" spans="1:21" ht="17.25" thickBot="1">
      <c r="A2" s="71" t="s">
        <v>386</v>
      </c>
      <c r="B2" s="71">
        <v>87354</v>
      </c>
      <c r="C2" s="71">
        <v>82203</v>
      </c>
      <c r="D2" s="71">
        <v>89481</v>
      </c>
      <c r="E2" s="71">
        <v>89822</v>
      </c>
      <c r="F2" s="71">
        <v>93573</v>
      </c>
      <c r="G2" s="71">
        <v>93753</v>
      </c>
      <c r="H2" s="71">
        <v>98063</v>
      </c>
      <c r="I2" s="71">
        <v>101009</v>
      </c>
      <c r="J2" s="71">
        <v>104922</v>
      </c>
      <c r="K2" s="71">
        <v>107816.69</v>
      </c>
      <c r="L2" s="71">
        <v>113259</v>
      </c>
      <c r="M2" s="71">
        <v>140812.88</v>
      </c>
      <c r="N2" s="71">
        <v>136415</v>
      </c>
      <c r="O2" s="71">
        <v>145468.95000000001</v>
      </c>
      <c r="P2" s="71">
        <v>140273.72</v>
      </c>
      <c r="Q2" s="71">
        <v>144579.93</v>
      </c>
      <c r="R2" s="71">
        <v>150713.57</v>
      </c>
      <c r="S2" s="71">
        <v>151733.34</v>
      </c>
      <c r="T2" s="71">
        <v>166419.28</v>
      </c>
      <c r="U2" s="71">
        <v>133187.89000000001</v>
      </c>
    </row>
    <row r="3" spans="1:21" ht="17.25" thickBot="1">
      <c r="A3" s="71" t="s">
        <v>387</v>
      </c>
      <c r="B3" s="71">
        <v>41884</v>
      </c>
      <c r="C3" s="71">
        <v>36554</v>
      </c>
      <c r="D3" s="71">
        <v>40774</v>
      </c>
      <c r="E3" s="71">
        <v>47037</v>
      </c>
      <c r="F3" s="71">
        <v>49709</v>
      </c>
      <c r="G3" s="71">
        <v>46329</v>
      </c>
      <c r="H3" s="71">
        <v>48671</v>
      </c>
      <c r="I3" s="71">
        <v>60361</v>
      </c>
      <c r="J3" s="71">
        <v>58834</v>
      </c>
      <c r="K3" s="71">
        <v>56928.160000000003</v>
      </c>
      <c r="L3" s="71">
        <v>61229</v>
      </c>
      <c r="M3" s="71">
        <v>59647.38</v>
      </c>
      <c r="N3" s="71">
        <v>68196</v>
      </c>
      <c r="O3" s="71">
        <v>67146.94</v>
      </c>
      <c r="P3" s="71">
        <v>82813.16</v>
      </c>
      <c r="Q3" s="71">
        <v>84210</v>
      </c>
      <c r="R3" s="71">
        <v>89361.44</v>
      </c>
      <c r="S3" s="71">
        <v>93008.03</v>
      </c>
      <c r="T3" s="71">
        <v>91534.42</v>
      </c>
      <c r="U3" s="71">
        <v>90789.96</v>
      </c>
    </row>
    <row r="4" spans="1:21" ht="17.25" thickBot="1">
      <c r="A4" s="71" t="s">
        <v>388</v>
      </c>
      <c r="B4" s="71">
        <v>160343</v>
      </c>
      <c r="C4" s="71">
        <v>160211</v>
      </c>
      <c r="D4" s="71">
        <v>147890</v>
      </c>
      <c r="E4" s="71">
        <v>166671</v>
      </c>
      <c r="F4" s="71">
        <v>173491</v>
      </c>
      <c r="G4" s="71">
        <v>181230</v>
      </c>
      <c r="H4" s="71">
        <v>206736</v>
      </c>
      <c r="I4" s="71">
        <v>208524</v>
      </c>
      <c r="J4" s="71">
        <v>213672</v>
      </c>
      <c r="K4" s="71">
        <v>222914.35</v>
      </c>
      <c r="L4" s="71">
        <v>234697</v>
      </c>
      <c r="M4" s="71">
        <v>244988.51</v>
      </c>
      <c r="N4" s="71">
        <v>262543</v>
      </c>
      <c r="O4" s="71">
        <v>278551.26</v>
      </c>
      <c r="P4" s="71">
        <v>305773.5</v>
      </c>
      <c r="Q4" s="71">
        <v>310920.53999999998</v>
      </c>
      <c r="R4" s="71">
        <v>309823.96000000002</v>
      </c>
      <c r="S4" s="71">
        <v>310567.56</v>
      </c>
      <c r="T4" s="71">
        <v>288794.55</v>
      </c>
      <c r="U4" s="71">
        <v>253685.36</v>
      </c>
    </row>
    <row r="5" spans="1:21" ht="17.25" thickBot="1">
      <c r="A5" s="71" t="s">
        <v>389</v>
      </c>
      <c r="B5" s="71">
        <v>100196</v>
      </c>
      <c r="C5" s="71">
        <v>92756</v>
      </c>
      <c r="D5" s="71">
        <v>91032</v>
      </c>
      <c r="E5" s="71">
        <v>90137</v>
      </c>
      <c r="F5" s="71">
        <v>90373</v>
      </c>
      <c r="G5" s="71">
        <v>92506</v>
      </c>
      <c r="H5" s="71">
        <v>93738</v>
      </c>
      <c r="I5" s="71">
        <v>95096</v>
      </c>
      <c r="J5" s="71">
        <v>89142</v>
      </c>
      <c r="K5" s="71">
        <v>104594.39</v>
      </c>
      <c r="L5" s="71">
        <v>106911</v>
      </c>
      <c r="M5" s="71">
        <v>105875.05</v>
      </c>
      <c r="N5" s="71">
        <v>118299</v>
      </c>
      <c r="O5" s="71">
        <v>116132.01</v>
      </c>
      <c r="P5" s="71">
        <v>134298.48000000001</v>
      </c>
      <c r="Q5" s="71">
        <v>138030.43</v>
      </c>
      <c r="R5" s="71">
        <v>145033.49</v>
      </c>
      <c r="S5" s="71">
        <v>145252.20000000001</v>
      </c>
      <c r="T5" s="71">
        <v>139291.06</v>
      </c>
      <c r="U5" s="71">
        <v>135057.26999999999</v>
      </c>
    </row>
    <row r="6" spans="1:21" ht="17.25" thickBot="1">
      <c r="A6" s="71" t="s">
        <v>424</v>
      </c>
      <c r="B6" s="71">
        <v>44733</v>
      </c>
      <c r="C6" s="71">
        <v>45798</v>
      </c>
      <c r="D6" s="71">
        <v>46192</v>
      </c>
      <c r="E6" s="71">
        <v>46701</v>
      </c>
      <c r="F6" s="71">
        <v>47660</v>
      </c>
      <c r="G6" s="71">
        <v>50790</v>
      </c>
      <c r="H6" s="71">
        <v>52568</v>
      </c>
      <c r="I6" s="71">
        <v>56241</v>
      </c>
      <c r="J6" s="71">
        <v>55102</v>
      </c>
      <c r="K6" s="71">
        <v>60405.23</v>
      </c>
      <c r="L6" s="71">
        <v>70421</v>
      </c>
      <c r="M6" s="71">
        <v>73154.740000000005</v>
      </c>
      <c r="N6" s="71">
        <v>92548</v>
      </c>
      <c r="O6" s="71">
        <v>100388.99</v>
      </c>
      <c r="P6" s="71">
        <v>102424.49</v>
      </c>
      <c r="Q6" s="71">
        <v>106920.47</v>
      </c>
      <c r="R6" s="71">
        <v>111916.93</v>
      </c>
      <c r="S6" s="71">
        <v>110861.37</v>
      </c>
      <c r="T6" s="71">
        <v>104695.97</v>
      </c>
      <c r="U6" s="71">
        <v>104250.82</v>
      </c>
    </row>
    <row r="7" spans="1:21" ht="17.25" thickBot="1">
      <c r="A7" s="71" t="s">
        <v>425</v>
      </c>
      <c r="B7" s="71">
        <v>218293</v>
      </c>
      <c r="C7" s="71">
        <v>212281</v>
      </c>
      <c r="D7" s="71">
        <v>205622</v>
      </c>
      <c r="E7" s="71">
        <v>196009</v>
      </c>
      <c r="F7" s="71">
        <v>189218</v>
      </c>
      <c r="G7" s="71">
        <v>191841</v>
      </c>
      <c r="H7" s="71">
        <v>195257</v>
      </c>
      <c r="I7" s="71">
        <v>218705</v>
      </c>
      <c r="J7" s="71">
        <v>206236</v>
      </c>
      <c r="K7" s="71">
        <v>220996.73</v>
      </c>
      <c r="L7" s="71">
        <v>212021</v>
      </c>
      <c r="M7" s="71">
        <v>217154.68</v>
      </c>
      <c r="N7" s="71">
        <v>218189</v>
      </c>
      <c r="O7" s="71">
        <v>232247.02</v>
      </c>
      <c r="P7" s="71">
        <v>238768.79</v>
      </c>
      <c r="Q7" s="71">
        <v>234508.18</v>
      </c>
      <c r="R7" s="71">
        <v>262878.96000000002</v>
      </c>
      <c r="S7" s="71">
        <v>260044.58</v>
      </c>
      <c r="T7" s="71">
        <v>228201.74</v>
      </c>
      <c r="U7" s="71">
        <v>237970.98</v>
      </c>
    </row>
    <row r="8" spans="1:21" ht="17.25" thickBot="1">
      <c r="A8" s="71" t="s">
        <v>392</v>
      </c>
      <c r="B8" s="71">
        <v>90653</v>
      </c>
      <c r="C8" s="71">
        <v>87262</v>
      </c>
      <c r="D8" s="71">
        <v>86606</v>
      </c>
      <c r="E8" s="71">
        <v>78894</v>
      </c>
      <c r="F8" s="71">
        <v>85325</v>
      </c>
      <c r="G8" s="71">
        <v>82491</v>
      </c>
      <c r="H8" s="71">
        <v>86923</v>
      </c>
      <c r="I8" s="71">
        <v>98005</v>
      </c>
      <c r="J8" s="71">
        <v>89855</v>
      </c>
      <c r="K8" s="71">
        <v>97857.83</v>
      </c>
      <c r="L8" s="71">
        <v>107781</v>
      </c>
      <c r="M8" s="71">
        <v>109714.74</v>
      </c>
      <c r="N8" s="71">
        <v>114431</v>
      </c>
      <c r="O8" s="71">
        <v>116162.36</v>
      </c>
      <c r="P8" s="71">
        <v>119509.2</v>
      </c>
      <c r="Q8" s="71">
        <v>117702.53</v>
      </c>
      <c r="R8" s="71">
        <v>122170.66</v>
      </c>
      <c r="S8" s="71">
        <v>126908.02</v>
      </c>
      <c r="T8" s="71">
        <v>97073.31</v>
      </c>
      <c r="U8" s="71">
        <v>121464.23</v>
      </c>
    </row>
    <row r="9" spans="1:21" ht="17.25" thickBot="1">
      <c r="A9" s="71" t="s">
        <v>426</v>
      </c>
      <c r="B9" s="71">
        <v>117257</v>
      </c>
      <c r="C9" s="71">
        <v>111700</v>
      </c>
      <c r="D9" s="71">
        <v>113714</v>
      </c>
      <c r="E9" s="71">
        <v>119123</v>
      </c>
      <c r="F9" s="71">
        <v>116584</v>
      </c>
      <c r="G9" s="71">
        <v>118747</v>
      </c>
      <c r="H9" s="71">
        <v>114340</v>
      </c>
      <c r="I9" s="71">
        <v>114041</v>
      </c>
      <c r="J9" s="71">
        <v>110201</v>
      </c>
      <c r="K9" s="71">
        <v>108972.59</v>
      </c>
      <c r="L9" s="71">
        <v>110996</v>
      </c>
      <c r="M9" s="71">
        <v>110508.16</v>
      </c>
      <c r="N9" s="71">
        <v>118575</v>
      </c>
      <c r="O9" s="71">
        <v>150661.01</v>
      </c>
      <c r="P9" s="71">
        <v>162589.07999999999</v>
      </c>
      <c r="Q9" s="71">
        <v>153089.62</v>
      </c>
      <c r="R9" s="71">
        <v>149643.71</v>
      </c>
      <c r="S9" s="71">
        <v>148594.82999999999</v>
      </c>
      <c r="T9" s="71">
        <v>138334.75</v>
      </c>
      <c r="U9" s="71">
        <v>138120.68</v>
      </c>
    </row>
    <row r="10" spans="1:21" ht="17.25" thickBot="1">
      <c r="A10" s="71" t="s">
        <v>394</v>
      </c>
      <c r="B10" s="71">
        <v>208048</v>
      </c>
      <c r="C10" s="71">
        <v>202839</v>
      </c>
      <c r="D10" s="71">
        <v>193663</v>
      </c>
      <c r="E10" s="71">
        <v>195029</v>
      </c>
      <c r="F10" s="71">
        <v>192064</v>
      </c>
      <c r="G10" s="71">
        <v>190997</v>
      </c>
      <c r="H10" s="71">
        <v>193325</v>
      </c>
      <c r="I10" s="71">
        <v>199710</v>
      </c>
      <c r="J10" s="71">
        <v>222565</v>
      </c>
      <c r="K10" s="71">
        <v>226614.08</v>
      </c>
      <c r="L10" s="71">
        <v>223751</v>
      </c>
      <c r="M10" s="71">
        <v>230517.53</v>
      </c>
      <c r="N10" s="71">
        <v>248250</v>
      </c>
      <c r="O10" s="71">
        <v>214155.09</v>
      </c>
      <c r="P10" s="71">
        <v>219244.06</v>
      </c>
      <c r="Q10" s="71">
        <v>222962.91</v>
      </c>
      <c r="R10" s="71">
        <v>221159.73</v>
      </c>
      <c r="S10" s="71">
        <v>224147.22</v>
      </c>
      <c r="T10" s="71">
        <v>220758.79</v>
      </c>
      <c r="U10" s="71">
        <v>211950.85</v>
      </c>
    </row>
    <row r="11" spans="1:21" ht="17.25" thickBot="1">
      <c r="A11" s="71" t="s">
        <v>427</v>
      </c>
      <c r="B11" s="71">
        <v>309662</v>
      </c>
      <c r="C11" s="71">
        <v>336033</v>
      </c>
      <c r="D11" s="71">
        <v>349330</v>
      </c>
      <c r="E11" s="71">
        <v>429400</v>
      </c>
      <c r="F11" s="71">
        <v>432016</v>
      </c>
      <c r="G11" s="71">
        <v>420070</v>
      </c>
      <c r="H11" s="71">
        <v>466111</v>
      </c>
      <c r="I11" s="71">
        <v>519425</v>
      </c>
      <c r="J11" s="71">
        <v>508825</v>
      </c>
      <c r="K11" s="71">
        <v>505598.33</v>
      </c>
      <c r="L11" s="71">
        <v>509701</v>
      </c>
      <c r="M11" s="71">
        <v>522329.29</v>
      </c>
      <c r="N11" s="71">
        <v>555500</v>
      </c>
      <c r="O11" s="71">
        <v>592773.76</v>
      </c>
      <c r="P11" s="71">
        <v>598210.94999999995</v>
      </c>
      <c r="Q11" s="71">
        <v>594359.1</v>
      </c>
      <c r="R11" s="71">
        <v>601157.86</v>
      </c>
      <c r="S11" s="71">
        <v>621302.80000000005</v>
      </c>
      <c r="T11" s="71">
        <v>616624.01</v>
      </c>
      <c r="U11" s="71">
        <v>575195.76</v>
      </c>
    </row>
    <row r="12" spans="1:21" ht="17.25" thickBot="1">
      <c r="A12" s="71" t="s">
        <v>396</v>
      </c>
      <c r="B12" s="71">
        <v>182610</v>
      </c>
      <c r="C12" s="71">
        <v>192188</v>
      </c>
      <c r="D12" s="71">
        <v>213316</v>
      </c>
      <c r="E12" s="71">
        <v>242571</v>
      </c>
      <c r="F12" s="71">
        <v>259099</v>
      </c>
      <c r="G12" s="71">
        <v>270262</v>
      </c>
      <c r="H12" s="71">
        <v>281326</v>
      </c>
      <c r="I12" s="71">
        <v>313196</v>
      </c>
      <c r="J12" s="71">
        <v>303515</v>
      </c>
      <c r="K12" s="71">
        <v>338100.92</v>
      </c>
      <c r="L12" s="71">
        <v>350377</v>
      </c>
      <c r="M12" s="71">
        <v>365017.13</v>
      </c>
      <c r="N12" s="71">
        <v>394828</v>
      </c>
      <c r="O12" s="71">
        <v>420133.89</v>
      </c>
      <c r="P12" s="71">
        <v>420960.52</v>
      </c>
      <c r="Q12" s="71">
        <v>419120.3</v>
      </c>
      <c r="R12" s="71">
        <v>418261.9</v>
      </c>
      <c r="S12" s="71">
        <v>433822.46</v>
      </c>
      <c r="T12" s="71">
        <v>430856.78</v>
      </c>
      <c r="U12" s="71">
        <v>453935.03</v>
      </c>
    </row>
    <row r="13" spans="1:21" ht="17.25" thickBot="1">
      <c r="A13" s="71" t="s">
        <v>397</v>
      </c>
      <c r="B13" s="71">
        <v>133401</v>
      </c>
      <c r="C13" s="71">
        <v>135005</v>
      </c>
      <c r="D13" s="71">
        <v>143295</v>
      </c>
      <c r="E13" s="71">
        <v>135793</v>
      </c>
      <c r="F13" s="71">
        <v>142748</v>
      </c>
      <c r="G13" s="71">
        <v>141260</v>
      </c>
      <c r="H13" s="71">
        <v>148316</v>
      </c>
      <c r="I13" s="71">
        <v>156591</v>
      </c>
      <c r="J13" s="71">
        <v>164449</v>
      </c>
      <c r="K13" s="71">
        <v>175327.09</v>
      </c>
      <c r="L13" s="71">
        <v>168670</v>
      </c>
      <c r="M13" s="71">
        <v>179701.21</v>
      </c>
      <c r="N13" s="71">
        <v>184700</v>
      </c>
      <c r="O13" s="71">
        <v>243265.24</v>
      </c>
      <c r="P13" s="71">
        <v>254328.89</v>
      </c>
      <c r="Q13" s="71">
        <v>266234.19</v>
      </c>
      <c r="R13" s="71">
        <v>272313.12</v>
      </c>
      <c r="S13" s="71">
        <v>280626.24</v>
      </c>
      <c r="T13" s="71">
        <v>240665.86</v>
      </c>
      <c r="U13" s="71">
        <v>233837.62</v>
      </c>
    </row>
    <row r="14" spans="1:21" ht="17.25" thickBot="1">
      <c r="A14" s="71" t="s">
        <v>398</v>
      </c>
      <c r="B14" s="71">
        <v>94429</v>
      </c>
      <c r="C14" s="71">
        <v>101565</v>
      </c>
      <c r="D14" s="71">
        <v>122095</v>
      </c>
      <c r="E14" s="71">
        <v>131511</v>
      </c>
      <c r="F14" s="71">
        <v>136933</v>
      </c>
      <c r="G14" s="71">
        <v>164622</v>
      </c>
      <c r="H14" s="71">
        <v>192968</v>
      </c>
      <c r="I14" s="71">
        <v>212392</v>
      </c>
      <c r="J14" s="71">
        <v>213401</v>
      </c>
      <c r="K14" s="71">
        <v>226997.87</v>
      </c>
      <c r="L14" s="71">
        <v>236269</v>
      </c>
      <c r="M14" s="71">
        <v>246012.63</v>
      </c>
      <c r="N14" s="71">
        <v>238502</v>
      </c>
      <c r="O14" s="71">
        <v>316177.53000000003</v>
      </c>
      <c r="P14" s="71">
        <v>256262.77</v>
      </c>
      <c r="Q14" s="71">
        <v>259097.86</v>
      </c>
      <c r="R14" s="71">
        <v>260579.22</v>
      </c>
      <c r="S14" s="71">
        <v>256868.17</v>
      </c>
      <c r="T14" s="71">
        <v>237016.09</v>
      </c>
      <c r="U14" s="71">
        <v>238279.19</v>
      </c>
    </row>
    <row r="15" spans="1:21" ht="17.25" thickBot="1">
      <c r="A15" s="71" t="s">
        <v>399</v>
      </c>
      <c r="B15" s="71">
        <v>95357</v>
      </c>
      <c r="C15" s="71">
        <v>95287</v>
      </c>
      <c r="D15" s="71">
        <v>95973</v>
      </c>
      <c r="E15" s="71">
        <v>99369</v>
      </c>
      <c r="F15" s="71">
        <v>105603</v>
      </c>
      <c r="G15" s="71">
        <v>111958</v>
      </c>
      <c r="H15" s="71">
        <v>120092</v>
      </c>
      <c r="I15" s="71">
        <v>123320</v>
      </c>
      <c r="J15" s="71">
        <v>130183</v>
      </c>
      <c r="K15" s="71">
        <v>141266.69</v>
      </c>
      <c r="L15" s="71">
        <v>138909</v>
      </c>
      <c r="M15" s="71">
        <v>147080.54</v>
      </c>
      <c r="N15" s="71">
        <v>160661</v>
      </c>
      <c r="O15" s="71">
        <v>194431.55</v>
      </c>
      <c r="P15" s="71">
        <v>201189.71</v>
      </c>
      <c r="Q15" s="71">
        <v>207137.56</v>
      </c>
      <c r="R15" s="71">
        <v>208289.04</v>
      </c>
      <c r="S15" s="71">
        <v>223232.28</v>
      </c>
      <c r="T15" s="71">
        <v>221091.88</v>
      </c>
      <c r="U15" s="71">
        <v>189362.32</v>
      </c>
    </row>
    <row r="16" spans="1:21" ht="17.25" thickBot="1">
      <c r="A16" s="71" t="s">
        <v>428</v>
      </c>
      <c r="B16" s="71">
        <v>234151</v>
      </c>
      <c r="C16" s="71">
        <v>224135</v>
      </c>
      <c r="D16" s="71">
        <v>229003</v>
      </c>
      <c r="E16" s="71">
        <v>235271</v>
      </c>
      <c r="F16" s="71">
        <v>230709</v>
      </c>
      <c r="G16" s="71">
        <v>245782</v>
      </c>
      <c r="H16" s="71">
        <v>264014</v>
      </c>
      <c r="I16" s="71">
        <v>280377</v>
      </c>
      <c r="J16" s="71">
        <v>299812</v>
      </c>
      <c r="K16" s="71">
        <v>334254.73</v>
      </c>
      <c r="L16" s="71">
        <v>358911</v>
      </c>
      <c r="M16" s="71">
        <v>386731.08</v>
      </c>
      <c r="N16" s="71">
        <v>436372</v>
      </c>
      <c r="O16" s="71">
        <v>443330.98</v>
      </c>
      <c r="P16" s="71">
        <v>479100.25</v>
      </c>
      <c r="Q16" s="71">
        <v>494570.19</v>
      </c>
      <c r="R16" s="71">
        <v>514423.34</v>
      </c>
      <c r="S16" s="71">
        <v>559907.67000000004</v>
      </c>
      <c r="T16" s="71">
        <v>507591.29</v>
      </c>
      <c r="U16" s="71">
        <v>499884.15</v>
      </c>
    </row>
    <row r="17" spans="1:21" ht="17.25" thickBot="1">
      <c r="A17" s="71" t="s">
        <v>401</v>
      </c>
      <c r="B17" s="71">
        <v>185581</v>
      </c>
      <c r="C17" s="71">
        <v>215565</v>
      </c>
      <c r="D17" s="71">
        <v>227643</v>
      </c>
      <c r="E17" s="71">
        <v>234198</v>
      </c>
      <c r="F17" s="71">
        <v>238539</v>
      </c>
      <c r="G17" s="71">
        <v>239766</v>
      </c>
      <c r="H17" s="71">
        <v>250652</v>
      </c>
      <c r="I17" s="71">
        <v>262564</v>
      </c>
      <c r="J17" s="71">
        <v>268888</v>
      </c>
      <c r="K17" s="71">
        <v>296467.28999999998</v>
      </c>
      <c r="L17" s="71">
        <v>309193</v>
      </c>
      <c r="M17" s="71">
        <v>333980.15999999997</v>
      </c>
      <c r="N17" s="71">
        <v>358679</v>
      </c>
      <c r="O17" s="71">
        <v>378784.85</v>
      </c>
      <c r="P17" s="71">
        <v>403667.62</v>
      </c>
      <c r="Q17" s="71">
        <v>412581.82</v>
      </c>
      <c r="R17" s="71">
        <v>422832.29</v>
      </c>
      <c r="S17" s="71">
        <v>433486.68</v>
      </c>
      <c r="T17" s="71">
        <v>402055.1</v>
      </c>
      <c r="U17" s="71">
        <v>409107.39</v>
      </c>
    </row>
    <row r="18" spans="1:21" ht="17.25" thickBot="1">
      <c r="A18" s="71" t="s">
        <v>402</v>
      </c>
      <c r="B18" s="71">
        <v>238525</v>
      </c>
      <c r="C18" s="71">
        <v>233461</v>
      </c>
      <c r="D18" s="71">
        <v>233086</v>
      </c>
      <c r="E18" s="71">
        <v>222995</v>
      </c>
      <c r="F18" s="71">
        <v>232347</v>
      </c>
      <c r="G18" s="71">
        <v>230578</v>
      </c>
      <c r="H18" s="71">
        <v>232629</v>
      </c>
      <c r="I18" s="71">
        <v>237368</v>
      </c>
      <c r="J18" s="71">
        <v>231454</v>
      </c>
      <c r="K18" s="71">
        <v>246582.56</v>
      </c>
      <c r="L18" s="71">
        <v>258874</v>
      </c>
      <c r="M18" s="71">
        <v>265756.75</v>
      </c>
      <c r="N18" s="71">
        <v>270755</v>
      </c>
      <c r="O18" s="71">
        <v>293063.53000000003</v>
      </c>
      <c r="P18" s="71">
        <v>290200.42</v>
      </c>
      <c r="Q18" s="71">
        <v>294053.96000000002</v>
      </c>
      <c r="R18" s="71">
        <v>301703.65000000002</v>
      </c>
      <c r="S18" s="71">
        <v>313784.76</v>
      </c>
      <c r="T18" s="71">
        <v>274787.28000000003</v>
      </c>
      <c r="U18" s="71">
        <v>272694.21000000002</v>
      </c>
    </row>
    <row r="19" spans="1:21" ht="17.25" thickBot="1">
      <c r="A19" s="71" t="s">
        <v>403</v>
      </c>
      <c r="B19" s="71">
        <v>225505</v>
      </c>
      <c r="C19" s="71">
        <v>214717</v>
      </c>
      <c r="D19" s="71">
        <v>211225</v>
      </c>
      <c r="E19" s="71">
        <v>207750</v>
      </c>
      <c r="F19" s="71">
        <v>220177</v>
      </c>
      <c r="G19" s="71">
        <v>235777</v>
      </c>
      <c r="H19" s="71">
        <v>250007</v>
      </c>
      <c r="I19" s="71">
        <v>255638</v>
      </c>
      <c r="J19" s="71">
        <v>235728</v>
      </c>
      <c r="K19" s="71">
        <v>252072.98</v>
      </c>
      <c r="L19" s="71">
        <v>250331</v>
      </c>
      <c r="M19" s="71">
        <v>260278.41</v>
      </c>
      <c r="N19" s="71">
        <v>268110</v>
      </c>
      <c r="O19" s="71">
        <v>278811.44</v>
      </c>
      <c r="P19" s="71">
        <v>304214.43</v>
      </c>
      <c r="Q19" s="71">
        <v>307227</v>
      </c>
      <c r="R19" s="71">
        <v>309960.48</v>
      </c>
      <c r="S19" s="71">
        <v>314107.40999999997</v>
      </c>
      <c r="T19" s="71">
        <v>298756.94</v>
      </c>
      <c r="U19" s="71">
        <v>300563.21999999997</v>
      </c>
    </row>
    <row r="20" spans="1:21" ht="17.25" thickBot="1">
      <c r="A20" s="71" t="s">
        <v>429</v>
      </c>
      <c r="B20" s="71">
        <v>434169</v>
      </c>
      <c r="C20" s="71">
        <v>428762</v>
      </c>
      <c r="D20" s="71">
        <v>447543</v>
      </c>
      <c r="E20" s="71">
        <v>511411</v>
      </c>
      <c r="F20" s="71">
        <v>489453</v>
      </c>
      <c r="G20" s="71">
        <v>546430</v>
      </c>
      <c r="H20" s="71">
        <v>541717</v>
      </c>
      <c r="I20" s="71">
        <v>638403</v>
      </c>
      <c r="J20" s="71">
        <v>618921</v>
      </c>
      <c r="K20" s="71">
        <v>690887.04</v>
      </c>
      <c r="L20" s="71">
        <v>677352</v>
      </c>
      <c r="M20" s="71">
        <v>687429.19</v>
      </c>
      <c r="N20" s="71">
        <v>722978</v>
      </c>
      <c r="O20" s="71">
        <v>785586.5</v>
      </c>
      <c r="P20" s="71">
        <v>838550.53</v>
      </c>
      <c r="Q20" s="71">
        <v>862471.08</v>
      </c>
      <c r="R20" s="71">
        <v>905082.06</v>
      </c>
      <c r="S20" s="71">
        <v>911522.63</v>
      </c>
      <c r="T20" s="71">
        <v>938261.03</v>
      </c>
      <c r="U20" s="71">
        <v>882020.48</v>
      </c>
    </row>
    <row r="21" spans="1:21" ht="17.25" thickBot="1">
      <c r="A21" s="71" t="s">
        <v>430</v>
      </c>
      <c r="B21" s="71">
        <v>158142</v>
      </c>
      <c r="C21" s="71">
        <v>165852</v>
      </c>
      <c r="D21" s="71">
        <v>164024</v>
      </c>
      <c r="E21" s="71">
        <v>176457</v>
      </c>
      <c r="F21" s="71">
        <v>184657</v>
      </c>
      <c r="G21" s="71">
        <v>214814</v>
      </c>
      <c r="H21" s="71">
        <v>218776</v>
      </c>
      <c r="I21" s="71">
        <v>270857</v>
      </c>
      <c r="J21" s="71">
        <v>250584</v>
      </c>
      <c r="K21" s="71">
        <v>319808.27</v>
      </c>
      <c r="L21" s="71">
        <v>345355</v>
      </c>
      <c r="M21" s="71">
        <v>305507.09000000003</v>
      </c>
      <c r="N21" s="71">
        <v>312630</v>
      </c>
      <c r="O21" s="71">
        <v>222438.92</v>
      </c>
      <c r="P21" s="71">
        <v>245577.8</v>
      </c>
      <c r="Q21" s="71">
        <v>225302.67</v>
      </c>
      <c r="R21" s="71">
        <v>219304.06</v>
      </c>
      <c r="S21" s="71">
        <v>220066.33</v>
      </c>
      <c r="T21" s="71">
        <v>193186.25</v>
      </c>
      <c r="U21" s="71">
        <v>198143.77</v>
      </c>
    </row>
    <row r="22" spans="1:21" ht="17.25" thickBot="1">
      <c r="A22" s="71" t="s">
        <v>406</v>
      </c>
      <c r="B22" s="71">
        <v>23029</v>
      </c>
      <c r="C22" s="71">
        <v>22940</v>
      </c>
      <c r="D22" s="71">
        <v>23804</v>
      </c>
      <c r="E22" s="71">
        <v>23395</v>
      </c>
      <c r="F22" s="71">
        <v>23885</v>
      </c>
      <c r="G22" s="71">
        <v>26051</v>
      </c>
      <c r="H22" s="71">
        <v>33055</v>
      </c>
      <c r="I22" s="71">
        <v>35274</v>
      </c>
      <c r="J22" s="71">
        <v>34962</v>
      </c>
      <c r="K22" s="71">
        <v>35158.629999999997</v>
      </c>
      <c r="L22" s="71">
        <v>36188</v>
      </c>
      <c r="M22" s="71">
        <v>37517.74</v>
      </c>
      <c r="N22" s="71">
        <v>36689</v>
      </c>
      <c r="O22" s="71">
        <v>35725.15</v>
      </c>
      <c r="P22" s="71">
        <v>37103.42</v>
      </c>
      <c r="Q22" s="71">
        <v>36156.050000000003</v>
      </c>
      <c r="R22" s="71">
        <v>39351.07</v>
      </c>
      <c r="S22" s="71">
        <v>39123.49</v>
      </c>
      <c r="T22" s="71">
        <v>44097.17</v>
      </c>
      <c r="U22" s="71">
        <v>44080.82</v>
      </c>
    </row>
    <row r="23" spans="1:21" ht="17.25" thickBot="1">
      <c r="A23" s="71" t="s">
        <v>431</v>
      </c>
      <c r="B23" s="71">
        <v>58446</v>
      </c>
      <c r="C23" s="71">
        <v>132794</v>
      </c>
      <c r="D23" s="71">
        <v>128297</v>
      </c>
      <c r="E23" s="71">
        <v>126515</v>
      </c>
      <c r="F23" s="71">
        <v>126266</v>
      </c>
      <c r="G23" s="71">
        <v>133961</v>
      </c>
      <c r="H23" s="71">
        <v>135518</v>
      </c>
      <c r="I23" s="71">
        <v>145221</v>
      </c>
      <c r="J23" s="71">
        <v>145263</v>
      </c>
      <c r="K23" s="71">
        <v>134240.39000000001</v>
      </c>
      <c r="L23" s="71">
        <v>145113</v>
      </c>
      <c r="M23" s="71">
        <v>147068.75</v>
      </c>
      <c r="N23" s="71">
        <v>128113</v>
      </c>
      <c r="O23" s="71">
        <v>131449.82999999999</v>
      </c>
      <c r="P23" s="71">
        <v>132430.20000000001</v>
      </c>
      <c r="Q23" s="71">
        <v>142535.47</v>
      </c>
      <c r="R23" s="71">
        <v>145822.16</v>
      </c>
      <c r="S23" s="71">
        <v>149798.54</v>
      </c>
      <c r="T23" s="71">
        <v>202061.27</v>
      </c>
      <c r="U23" s="71">
        <v>200676.88</v>
      </c>
    </row>
    <row r="24" spans="1:21" ht="17.25" thickBot="1">
      <c r="A24" s="71" t="s">
        <v>408</v>
      </c>
      <c r="B24" s="71">
        <v>175412</v>
      </c>
      <c r="C24" s="67">
        <v>169142</v>
      </c>
      <c r="D24" s="71">
        <v>240329</v>
      </c>
      <c r="E24" s="71">
        <v>218742</v>
      </c>
      <c r="F24" s="71">
        <v>227067</v>
      </c>
      <c r="G24" s="71">
        <v>228414</v>
      </c>
      <c r="H24" s="71">
        <v>241720</v>
      </c>
      <c r="I24" s="71">
        <v>261651</v>
      </c>
      <c r="J24" s="71">
        <v>234483</v>
      </c>
      <c r="K24" s="71">
        <v>252961.78</v>
      </c>
      <c r="L24" s="71">
        <v>262343</v>
      </c>
      <c r="M24" s="71">
        <v>262708.65000000002</v>
      </c>
      <c r="N24" s="71">
        <v>256095</v>
      </c>
      <c r="O24" s="71">
        <v>279851.96000000002</v>
      </c>
      <c r="P24" s="71">
        <v>283657.06</v>
      </c>
      <c r="Q24" s="71">
        <v>307647.83</v>
      </c>
      <c r="R24" s="71">
        <v>331276.53000000003</v>
      </c>
      <c r="S24" s="71">
        <v>341607.41</v>
      </c>
      <c r="T24" s="71">
        <v>352826.44</v>
      </c>
      <c r="U24" s="71">
        <v>362437.56</v>
      </c>
    </row>
    <row r="25" spans="1:21" ht="17.25" thickBot="1">
      <c r="A25" s="71" t="s">
        <v>432</v>
      </c>
      <c r="B25" s="71">
        <v>63947</v>
      </c>
      <c r="C25" s="67">
        <v>59845</v>
      </c>
      <c r="D25" s="71">
        <v>55387</v>
      </c>
      <c r="E25" s="71">
        <v>55697</v>
      </c>
      <c r="F25" s="71">
        <v>53254</v>
      </c>
      <c r="G25" s="71">
        <v>55542</v>
      </c>
      <c r="H25" s="71">
        <v>55687</v>
      </c>
      <c r="I25" s="71">
        <v>55668</v>
      </c>
      <c r="J25" s="71">
        <v>51460</v>
      </c>
      <c r="K25" s="71">
        <v>55112.42</v>
      </c>
      <c r="L25" s="71">
        <v>55866</v>
      </c>
      <c r="M25" s="71">
        <v>59159.17</v>
      </c>
      <c r="N25" s="71">
        <v>60823</v>
      </c>
      <c r="O25" s="71">
        <v>77927.199999999997</v>
      </c>
      <c r="P25" s="71">
        <v>91455.12</v>
      </c>
      <c r="Q25" s="71">
        <v>93084.53</v>
      </c>
      <c r="R25" s="71">
        <v>110912.12</v>
      </c>
      <c r="S25" s="71">
        <v>112803.12</v>
      </c>
      <c r="T25" s="71">
        <v>100720.11</v>
      </c>
      <c r="U25" s="71">
        <v>118016.67</v>
      </c>
    </row>
    <row r="26" spans="1:21" ht="17.25" thickBot="1">
      <c r="A26" s="71" t="s">
        <v>433</v>
      </c>
      <c r="B26" s="71">
        <v>72260</v>
      </c>
      <c r="C26" s="67">
        <v>66509</v>
      </c>
      <c r="D26" s="71">
        <v>67527</v>
      </c>
      <c r="E26" s="71">
        <v>64152</v>
      </c>
      <c r="F26" s="71">
        <v>66271</v>
      </c>
      <c r="G26" s="71">
        <v>68181</v>
      </c>
      <c r="H26" s="71">
        <v>78303</v>
      </c>
      <c r="I26" s="71">
        <v>75202</v>
      </c>
      <c r="J26" s="71">
        <v>76760</v>
      </c>
      <c r="K26" s="71">
        <v>83758.94</v>
      </c>
      <c r="L26" s="71">
        <v>83865</v>
      </c>
      <c r="M26" s="71">
        <v>87590.64</v>
      </c>
      <c r="N26" s="71">
        <v>91992</v>
      </c>
      <c r="O26" s="71">
        <v>147523.1</v>
      </c>
      <c r="P26" s="71">
        <v>154009.74</v>
      </c>
      <c r="Q26" s="71">
        <v>156583.28</v>
      </c>
      <c r="R26" s="71">
        <v>157544.15</v>
      </c>
      <c r="S26" s="71">
        <v>173333.44</v>
      </c>
      <c r="T26" s="71">
        <v>181089.33</v>
      </c>
      <c r="U26" s="71">
        <v>185111.86</v>
      </c>
    </row>
    <row r="27" spans="1:21" ht="17.25" thickBot="1">
      <c r="A27" s="71" t="s">
        <v>434</v>
      </c>
      <c r="B27" s="71">
        <v>6459</v>
      </c>
      <c r="C27" s="67">
        <v>2956</v>
      </c>
      <c r="D27" s="67">
        <v>5203</v>
      </c>
      <c r="E27" s="67">
        <v>1694</v>
      </c>
      <c r="F27" s="71">
        <v>1543</v>
      </c>
      <c r="G27" s="71">
        <v>1079</v>
      </c>
      <c r="H27" s="71">
        <v>4501</v>
      </c>
      <c r="I27" s="71">
        <v>4555</v>
      </c>
      <c r="J27" s="71">
        <v>2685</v>
      </c>
      <c r="K27" s="71">
        <v>3335.56</v>
      </c>
      <c r="L27" s="71">
        <v>3420</v>
      </c>
      <c r="M27" s="71">
        <v>3455.23</v>
      </c>
      <c r="N27" s="71">
        <v>3825</v>
      </c>
      <c r="O27" s="71">
        <v>4634.58</v>
      </c>
      <c r="P27" s="71">
        <v>4683.1400000000003</v>
      </c>
      <c r="Q27" s="71">
        <v>5004.68</v>
      </c>
      <c r="R27" s="71">
        <v>5449.68</v>
      </c>
      <c r="S27" s="71">
        <v>5883.3</v>
      </c>
      <c r="T27" s="71">
        <v>6142.75</v>
      </c>
      <c r="U27" s="71">
        <v>7175.65</v>
      </c>
    </row>
    <row r="28" spans="1:21" ht="17.25" thickBot="1">
      <c r="A28" s="71" t="s">
        <v>435</v>
      </c>
      <c r="B28" s="67">
        <v>70323</v>
      </c>
      <c r="C28" s="67">
        <v>66937</v>
      </c>
      <c r="D28" s="67">
        <v>66698</v>
      </c>
      <c r="E28" s="67">
        <v>64917</v>
      </c>
      <c r="F28" s="71">
        <v>67010</v>
      </c>
      <c r="G28" s="67">
        <v>70765</v>
      </c>
      <c r="H28" s="71">
        <v>75810</v>
      </c>
      <c r="I28" s="71">
        <v>83368</v>
      </c>
      <c r="J28" s="71">
        <v>82204</v>
      </c>
      <c r="K28" s="71">
        <v>99348.160000000003</v>
      </c>
      <c r="L28" s="71">
        <v>104883</v>
      </c>
      <c r="M28" s="71">
        <v>111218.74</v>
      </c>
      <c r="N28" s="71">
        <v>115673</v>
      </c>
      <c r="O28" s="71">
        <v>121814.67</v>
      </c>
      <c r="P28" s="71">
        <v>128749.05</v>
      </c>
      <c r="Q28" s="71">
        <v>132169.32999999999</v>
      </c>
      <c r="R28" s="71">
        <v>145785.38</v>
      </c>
      <c r="S28" s="71">
        <v>168121.98</v>
      </c>
      <c r="T28" s="71">
        <v>166565.04</v>
      </c>
      <c r="U28" s="71">
        <v>175954.54</v>
      </c>
    </row>
    <row r="29" spans="1:21" ht="17.25" thickBot="1">
      <c r="A29" s="71" t="s">
        <v>436</v>
      </c>
      <c r="B29" s="67">
        <v>49527</v>
      </c>
      <c r="C29" s="67">
        <v>45564</v>
      </c>
      <c r="D29" s="67">
        <v>40432</v>
      </c>
      <c r="E29" s="67">
        <v>37967</v>
      </c>
      <c r="F29" s="71">
        <v>37557</v>
      </c>
      <c r="G29" s="67">
        <v>47893</v>
      </c>
      <c r="H29" s="71">
        <v>45171</v>
      </c>
      <c r="I29" s="71">
        <v>43728</v>
      </c>
      <c r="J29" s="71">
        <v>42254</v>
      </c>
      <c r="K29" s="71">
        <v>44335.27</v>
      </c>
      <c r="L29" s="71">
        <v>47470</v>
      </c>
      <c r="M29" s="71">
        <v>49270.16</v>
      </c>
      <c r="N29" s="71">
        <v>51241</v>
      </c>
      <c r="O29" s="71">
        <v>59231.69</v>
      </c>
      <c r="P29" s="71">
        <v>62813.02</v>
      </c>
      <c r="Q29" s="71">
        <v>64969.46</v>
      </c>
      <c r="R29" s="71">
        <v>65973.23</v>
      </c>
      <c r="S29" s="71">
        <v>67071.509999999995</v>
      </c>
      <c r="T29" s="71">
        <v>66324.7</v>
      </c>
      <c r="U29" s="71">
        <v>64513.86</v>
      </c>
    </row>
    <row r="30" spans="1:21" ht="17.25" thickBot="1">
      <c r="A30" s="71" t="s">
        <v>414</v>
      </c>
      <c r="B30" s="67">
        <v>13241</v>
      </c>
      <c r="C30" s="67">
        <v>11375</v>
      </c>
      <c r="D30" s="67">
        <v>11997</v>
      </c>
      <c r="E30" s="67">
        <v>11831</v>
      </c>
      <c r="F30" s="71">
        <v>11131</v>
      </c>
      <c r="G30" s="67">
        <v>11310</v>
      </c>
      <c r="H30" s="71">
        <v>14287</v>
      </c>
      <c r="I30" s="71">
        <v>19360</v>
      </c>
      <c r="J30" s="71">
        <v>15726</v>
      </c>
      <c r="K30" s="71">
        <v>19948.490000000002</v>
      </c>
      <c r="L30" s="71">
        <v>19997</v>
      </c>
      <c r="M30" s="71">
        <v>22170.93</v>
      </c>
      <c r="N30" s="71">
        <v>22609</v>
      </c>
      <c r="O30" s="71">
        <v>21291.52</v>
      </c>
      <c r="P30" s="71">
        <v>21994.46</v>
      </c>
      <c r="Q30" s="71">
        <v>21953.03</v>
      </c>
      <c r="R30" s="71">
        <v>23001.19</v>
      </c>
      <c r="S30" s="71">
        <v>23662.83</v>
      </c>
      <c r="T30" s="71">
        <v>27275.14</v>
      </c>
      <c r="U30" s="71">
        <v>27115.01</v>
      </c>
    </row>
    <row r="31" spans="1:21" ht="17.25" thickBot="1">
      <c r="A31" s="71" t="s">
        <v>437</v>
      </c>
      <c r="B31" s="67">
        <v>13639</v>
      </c>
      <c r="C31" s="67">
        <v>12996</v>
      </c>
      <c r="D31" s="67">
        <v>15025</v>
      </c>
      <c r="E31" s="67">
        <v>19724</v>
      </c>
      <c r="F31" s="71">
        <v>23287</v>
      </c>
      <c r="G31" s="67">
        <v>23538</v>
      </c>
      <c r="H31" s="71">
        <v>23773</v>
      </c>
      <c r="I31" s="71">
        <v>35817</v>
      </c>
      <c r="J31" s="71">
        <v>25276</v>
      </c>
      <c r="K31" s="71">
        <v>37213.379999999997</v>
      </c>
      <c r="L31" s="71">
        <v>37948</v>
      </c>
      <c r="M31" s="71">
        <v>41336.46</v>
      </c>
      <c r="N31" s="71">
        <v>40653</v>
      </c>
      <c r="O31" s="71">
        <v>39432.370000000003</v>
      </c>
      <c r="P31" s="71">
        <v>38948.080000000002</v>
      </c>
      <c r="Q31" s="71">
        <v>38528.43</v>
      </c>
      <c r="R31" s="71">
        <v>37277.25</v>
      </c>
      <c r="S31" s="71">
        <v>32024.560000000001</v>
      </c>
      <c r="T31" s="71">
        <v>33948.67</v>
      </c>
      <c r="U31" s="71">
        <v>30734.75</v>
      </c>
    </row>
    <row r="32" spans="1:21" ht="17.25" thickBot="1">
      <c r="A32" s="71" t="s">
        <v>438</v>
      </c>
      <c r="B32" s="67">
        <v>47532</v>
      </c>
      <c r="C32" s="67">
        <v>45483</v>
      </c>
      <c r="D32" s="67">
        <v>45349</v>
      </c>
      <c r="E32" s="67">
        <v>47564</v>
      </c>
      <c r="F32" s="71">
        <v>47756</v>
      </c>
      <c r="G32" s="67">
        <v>55905</v>
      </c>
      <c r="H32" s="71">
        <v>60040</v>
      </c>
      <c r="I32" s="71">
        <v>63419</v>
      </c>
      <c r="J32" s="71">
        <v>57440</v>
      </c>
      <c r="K32" s="71">
        <v>68617.3</v>
      </c>
      <c r="L32" s="71">
        <v>74700</v>
      </c>
      <c r="M32" s="71">
        <v>77183.63</v>
      </c>
      <c r="N32" s="71">
        <v>83690</v>
      </c>
      <c r="O32" s="71">
        <v>83328.539999999994</v>
      </c>
      <c r="P32" s="71">
        <v>93810.49</v>
      </c>
      <c r="Q32" s="71">
        <v>100720.29</v>
      </c>
      <c r="R32" s="71">
        <v>102748.31</v>
      </c>
      <c r="S32" s="71">
        <v>99952.06</v>
      </c>
      <c r="T32" s="71">
        <v>93906.89</v>
      </c>
      <c r="U32" s="71">
        <v>101291.19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zoomScale="76" workbookViewId="0">
      <selection activeCell="D2" sqref="D2:D32"/>
    </sheetView>
  </sheetViews>
  <sheetFormatPr defaultRowHeight="16.5"/>
  <sheetData>
    <row r="1" spans="1:22" ht="17.25" thickBot="1">
      <c r="A1" s="74" t="s">
        <v>456</v>
      </c>
      <c r="B1" s="71" t="s">
        <v>457</v>
      </c>
      <c r="C1" s="71"/>
      <c r="D1" s="71" t="s">
        <v>458</v>
      </c>
      <c r="E1" s="71" t="s">
        <v>459</v>
      </c>
      <c r="F1" s="71" t="s">
        <v>460</v>
      </c>
      <c r="G1" s="71" t="s">
        <v>461</v>
      </c>
      <c r="H1" s="71" t="s">
        <v>462</v>
      </c>
      <c r="I1" s="71" t="s">
        <v>372</v>
      </c>
      <c r="J1" s="71" t="s">
        <v>373</v>
      </c>
      <c r="K1" s="66" t="s">
        <v>374</v>
      </c>
      <c r="L1" s="66" t="s">
        <v>375</v>
      </c>
      <c r="M1" s="66" t="s">
        <v>376</v>
      </c>
      <c r="N1" s="66" t="s">
        <v>377</v>
      </c>
      <c r="O1" s="66" t="s">
        <v>378</v>
      </c>
      <c r="P1" s="66" t="s">
        <v>379</v>
      </c>
      <c r="Q1" s="66" t="s">
        <v>380</v>
      </c>
      <c r="R1" s="66" t="s">
        <v>381</v>
      </c>
      <c r="S1" s="66" t="s">
        <v>382</v>
      </c>
      <c r="T1" s="66" t="s">
        <v>383</v>
      </c>
      <c r="U1" s="66" t="s">
        <v>384</v>
      </c>
      <c r="V1" s="66" t="s">
        <v>440</v>
      </c>
    </row>
    <row r="2" spans="1:22" ht="17.25" thickBot="1">
      <c r="A2" s="73" t="s">
        <v>386</v>
      </c>
      <c r="B2" s="71">
        <v>13.8423</v>
      </c>
      <c r="C2" s="71"/>
      <c r="D2" s="72">
        <v>17.016300000000001</v>
      </c>
      <c r="E2" s="67">
        <v>17.850000000000001</v>
      </c>
      <c r="F2" s="71">
        <v>17</v>
      </c>
      <c r="G2" s="71">
        <v>15.2</v>
      </c>
      <c r="H2" s="72">
        <v>13.407370000000002</v>
      </c>
      <c r="I2" s="71">
        <v>12.98</v>
      </c>
      <c r="J2" s="71">
        <v>11.6</v>
      </c>
      <c r="K2" s="71">
        <v>11</v>
      </c>
      <c r="L2" s="71">
        <v>10.6</v>
      </c>
      <c r="M2" s="71">
        <v>10.1</v>
      </c>
      <c r="N2" s="71">
        <v>9.9</v>
      </c>
      <c r="O2" s="71">
        <v>9.1999999999999993</v>
      </c>
      <c r="P2" s="71">
        <v>19.32</v>
      </c>
      <c r="Q2" s="71">
        <v>18.649999999999999</v>
      </c>
      <c r="R2" s="71">
        <v>17.850000000000001</v>
      </c>
      <c r="S2" s="71">
        <v>16.88</v>
      </c>
      <c r="T2" s="71">
        <v>16.149999999999999</v>
      </c>
      <c r="U2" s="71">
        <v>8.7100000000000009</v>
      </c>
      <c r="V2" s="71">
        <v>8.18</v>
      </c>
    </row>
    <row r="3" spans="1:22" ht="17.25" thickBot="1">
      <c r="A3" s="73" t="s">
        <v>387</v>
      </c>
      <c r="B3" s="71">
        <v>17.555399999999999</v>
      </c>
      <c r="C3" s="71"/>
      <c r="D3" s="72">
        <v>16.561599999999999</v>
      </c>
      <c r="E3" s="67">
        <v>18.61</v>
      </c>
      <c r="F3" s="71">
        <v>10.6</v>
      </c>
      <c r="G3" s="71">
        <v>10.3</v>
      </c>
      <c r="H3" s="72">
        <v>13.043749999999999</v>
      </c>
      <c r="I3" s="71">
        <v>13.7</v>
      </c>
      <c r="J3" s="71">
        <v>14.6</v>
      </c>
      <c r="K3" s="71">
        <v>14.3</v>
      </c>
      <c r="L3" s="71">
        <v>13.7</v>
      </c>
      <c r="M3" s="71">
        <v>13.3</v>
      </c>
      <c r="N3" s="71">
        <v>13.3</v>
      </c>
      <c r="O3" s="71">
        <v>13.2</v>
      </c>
      <c r="P3" s="71">
        <v>23.58</v>
      </c>
      <c r="Q3" s="71">
        <v>22.94</v>
      </c>
      <c r="R3" s="71">
        <v>22.15</v>
      </c>
      <c r="S3" s="71">
        <v>21.43</v>
      </c>
      <c r="T3" s="71">
        <v>20.91</v>
      </c>
      <c r="U3" s="71">
        <v>10.33</v>
      </c>
      <c r="V3" s="71">
        <v>9.26</v>
      </c>
    </row>
    <row r="4" spans="1:22" ht="17.25" thickBot="1">
      <c r="A4" s="73" t="s">
        <v>388</v>
      </c>
      <c r="B4" s="71">
        <v>23.538699999999999</v>
      </c>
      <c r="C4" s="71"/>
      <c r="D4" s="72">
        <v>79.879000000000005</v>
      </c>
      <c r="E4" s="67">
        <v>70.66</v>
      </c>
      <c r="F4" s="71">
        <v>65.2</v>
      </c>
      <c r="G4" s="71">
        <v>64</v>
      </c>
      <c r="H4" s="72">
        <v>63.607390000000002</v>
      </c>
      <c r="I4" s="71">
        <v>65.81</v>
      </c>
      <c r="J4" s="71">
        <v>66.099999999999994</v>
      </c>
      <c r="K4" s="71">
        <v>68.8</v>
      </c>
      <c r="L4" s="71">
        <v>66.7</v>
      </c>
      <c r="M4" s="71">
        <v>60.5</v>
      </c>
      <c r="N4" s="71">
        <v>57</v>
      </c>
      <c r="O4" s="71">
        <v>54.6</v>
      </c>
      <c r="P4" s="71">
        <v>138.88</v>
      </c>
      <c r="Q4" s="71">
        <v>134.91</v>
      </c>
      <c r="R4" s="71">
        <v>130.99</v>
      </c>
      <c r="S4" s="71">
        <v>126.85</v>
      </c>
      <c r="T4" s="71">
        <v>120.81</v>
      </c>
      <c r="U4" s="71">
        <v>41.12</v>
      </c>
      <c r="V4" s="71">
        <v>48.68</v>
      </c>
    </row>
    <row r="5" spans="1:22" ht="17.25" thickBot="1">
      <c r="A5" s="73" t="s">
        <v>389</v>
      </c>
      <c r="B5" s="71">
        <v>16.997699999999998</v>
      </c>
      <c r="C5" s="71"/>
      <c r="D5" s="72">
        <v>46.869199999999999</v>
      </c>
      <c r="E5" s="67">
        <v>31.67</v>
      </c>
      <c r="F5" s="71">
        <v>31.2</v>
      </c>
      <c r="G5" s="71">
        <v>31</v>
      </c>
      <c r="H5" s="72">
        <v>35.833459999999995</v>
      </c>
      <c r="I5" s="71">
        <v>38.020000000000003</v>
      </c>
      <c r="J5" s="71">
        <v>38.700000000000003</v>
      </c>
      <c r="K5" s="71">
        <v>38.700000000000003</v>
      </c>
      <c r="L5" s="71">
        <v>37.4</v>
      </c>
      <c r="M5" s="71">
        <v>35.9</v>
      </c>
      <c r="N5" s="71">
        <v>34.4</v>
      </c>
      <c r="O5" s="71">
        <v>33.299999999999997</v>
      </c>
      <c r="P5" s="71">
        <v>48.96</v>
      </c>
      <c r="Q5" s="71">
        <v>47.68</v>
      </c>
      <c r="R5" s="71">
        <v>46.13</v>
      </c>
      <c r="S5" s="71">
        <v>44.13</v>
      </c>
      <c r="T5" s="71">
        <v>40.51</v>
      </c>
      <c r="U5" s="71">
        <v>22.71</v>
      </c>
      <c r="V5" s="71">
        <v>19.52</v>
      </c>
    </row>
    <row r="6" spans="1:22" ht="17.25" thickBot="1">
      <c r="A6" s="73" t="s">
        <v>463</v>
      </c>
      <c r="B6" s="71">
        <v>13.096399999999999</v>
      </c>
      <c r="C6" s="71"/>
      <c r="D6" s="72">
        <v>23.9909</v>
      </c>
      <c r="E6" s="67">
        <v>25.61</v>
      </c>
      <c r="F6" s="71">
        <v>28.1</v>
      </c>
      <c r="G6" s="71">
        <v>23.8</v>
      </c>
      <c r="H6" s="72">
        <v>27.436429999999998</v>
      </c>
      <c r="I6" s="71">
        <v>27.52</v>
      </c>
      <c r="J6" s="71">
        <v>29.7</v>
      </c>
      <c r="K6" s="71">
        <v>29.8</v>
      </c>
      <c r="L6" s="71">
        <v>28.8</v>
      </c>
      <c r="M6" s="71">
        <v>28</v>
      </c>
      <c r="N6" s="71">
        <v>27.9</v>
      </c>
      <c r="O6" s="71">
        <v>27.5</v>
      </c>
      <c r="P6" s="71">
        <v>91.9</v>
      </c>
      <c r="Q6" s="71">
        <v>88.39</v>
      </c>
      <c r="R6" s="71">
        <v>86.32</v>
      </c>
      <c r="S6" s="71">
        <v>84.77</v>
      </c>
      <c r="T6" s="71">
        <v>83.56</v>
      </c>
      <c r="U6" s="71">
        <v>16.95</v>
      </c>
      <c r="V6" s="71">
        <v>14.97</v>
      </c>
    </row>
    <row r="7" spans="1:22" ht="17.25" thickBot="1">
      <c r="A7" s="73" t="s">
        <v>464</v>
      </c>
      <c r="B7" s="71">
        <v>37.078099999999999</v>
      </c>
      <c r="C7" s="71"/>
      <c r="D7" s="72">
        <v>72.684399999999997</v>
      </c>
      <c r="E7" s="67">
        <v>70.14</v>
      </c>
      <c r="F7" s="71">
        <v>67.7</v>
      </c>
      <c r="G7" s="71">
        <v>59.3</v>
      </c>
      <c r="H7" s="72">
        <v>54.644769999999994</v>
      </c>
      <c r="I7" s="71">
        <v>50.04</v>
      </c>
      <c r="J7" s="71">
        <v>64.400000000000006</v>
      </c>
      <c r="K7" s="71">
        <v>64.099999999999994</v>
      </c>
      <c r="L7" s="71">
        <v>62.8</v>
      </c>
      <c r="M7" s="71">
        <v>58.4</v>
      </c>
      <c r="N7" s="71">
        <v>56.3</v>
      </c>
      <c r="O7" s="71">
        <v>54.2</v>
      </c>
      <c r="P7" s="71">
        <v>134.34</v>
      </c>
      <c r="Q7" s="71">
        <v>130.59</v>
      </c>
      <c r="R7" s="71">
        <v>125.26</v>
      </c>
      <c r="S7" s="71">
        <v>121.7</v>
      </c>
      <c r="T7" s="71">
        <v>116.75</v>
      </c>
      <c r="U7" s="71">
        <v>25.82</v>
      </c>
      <c r="V7" s="71">
        <v>25.36</v>
      </c>
    </row>
    <row r="8" spans="1:22" ht="17.25" thickBot="1">
      <c r="A8" s="73" t="s">
        <v>392</v>
      </c>
      <c r="B8" s="71">
        <v>25.7559</v>
      </c>
      <c r="C8" s="71"/>
      <c r="D8" s="72">
        <v>43.574399999999997</v>
      </c>
      <c r="E8" s="67">
        <v>47.6</v>
      </c>
      <c r="F8" s="71">
        <v>41.1</v>
      </c>
      <c r="G8" s="71">
        <v>35.700000000000003</v>
      </c>
      <c r="H8" s="72">
        <v>37.172629999999998</v>
      </c>
      <c r="I8" s="71">
        <v>36.619999999999997</v>
      </c>
      <c r="J8" s="71">
        <v>40.700000000000003</v>
      </c>
      <c r="K8" s="71">
        <v>41.7</v>
      </c>
      <c r="L8" s="71">
        <v>40</v>
      </c>
      <c r="M8" s="71">
        <v>37.4</v>
      </c>
      <c r="N8" s="71">
        <v>36.1</v>
      </c>
      <c r="O8" s="71">
        <v>35.200000000000003</v>
      </c>
      <c r="P8" s="71">
        <v>82.47</v>
      </c>
      <c r="Q8" s="71">
        <v>78.75</v>
      </c>
      <c r="R8" s="71">
        <v>76.12</v>
      </c>
      <c r="S8" s="71">
        <v>74.3</v>
      </c>
      <c r="T8" s="71">
        <v>72.42</v>
      </c>
      <c r="U8" s="71">
        <v>17.739999999999998</v>
      </c>
      <c r="V8" s="71">
        <v>17.45</v>
      </c>
    </row>
    <row r="9" spans="1:22" ht="17.25" thickBot="1">
      <c r="A9" s="73" t="s">
        <v>465</v>
      </c>
      <c r="B9" s="71">
        <v>33.372700000000002</v>
      </c>
      <c r="C9" s="71"/>
      <c r="D9" s="72">
        <v>54.4527</v>
      </c>
      <c r="E9" s="67">
        <v>52.22</v>
      </c>
      <c r="F9" s="71">
        <v>52.7</v>
      </c>
      <c r="G9" s="71">
        <v>51.4</v>
      </c>
      <c r="H9" s="72">
        <v>51.046859999999995</v>
      </c>
      <c r="I9" s="71">
        <v>50.46</v>
      </c>
      <c r="J9" s="71">
        <v>50.4</v>
      </c>
      <c r="K9" s="71">
        <v>49.8</v>
      </c>
      <c r="L9" s="71">
        <v>48.8</v>
      </c>
      <c r="M9" s="71">
        <v>47.6</v>
      </c>
      <c r="N9" s="71">
        <v>46.2</v>
      </c>
      <c r="O9" s="71">
        <v>44.4</v>
      </c>
      <c r="P9" s="71">
        <v>157.65</v>
      </c>
      <c r="Q9" s="71">
        <v>149.88</v>
      </c>
      <c r="R9" s="71">
        <v>144.72999999999999</v>
      </c>
      <c r="S9" s="71">
        <v>142.38999999999999</v>
      </c>
      <c r="T9" s="71">
        <v>139.27000000000001</v>
      </c>
      <c r="U9" s="71">
        <v>29.63</v>
      </c>
      <c r="V9" s="71">
        <v>24.82</v>
      </c>
    </row>
    <row r="10" spans="1:22" ht="17.25" thickBot="1">
      <c r="A10" s="73" t="s">
        <v>394</v>
      </c>
      <c r="B10" s="71">
        <v>26.913799999999998</v>
      </c>
      <c r="C10" s="71"/>
      <c r="D10" s="72">
        <v>34.982799999999997</v>
      </c>
      <c r="E10" s="67">
        <v>31.87</v>
      </c>
      <c r="F10" s="71">
        <v>30.5</v>
      </c>
      <c r="G10" s="71">
        <v>33</v>
      </c>
      <c r="H10" s="72">
        <v>33.844099999999997</v>
      </c>
      <c r="I10" s="71">
        <v>29.38</v>
      </c>
      <c r="J10" s="71">
        <v>30.4</v>
      </c>
      <c r="K10" s="71">
        <v>30.2</v>
      </c>
      <c r="L10" s="71">
        <v>29.4</v>
      </c>
      <c r="M10" s="71">
        <v>26.7</v>
      </c>
      <c r="N10" s="71">
        <v>24.3</v>
      </c>
      <c r="O10" s="71">
        <v>22</v>
      </c>
      <c r="P10" s="71">
        <v>24.9</v>
      </c>
      <c r="Q10" s="71">
        <v>24.26</v>
      </c>
      <c r="R10" s="71">
        <v>23.56</v>
      </c>
      <c r="S10" s="71">
        <v>22.44</v>
      </c>
      <c r="T10" s="71">
        <v>19.88</v>
      </c>
      <c r="U10" s="71">
        <v>14.75</v>
      </c>
      <c r="V10" s="71">
        <v>14.18</v>
      </c>
    </row>
    <row r="11" spans="1:22" ht="17.25" thickBot="1">
      <c r="A11" s="73" t="s">
        <v>466</v>
      </c>
      <c r="B11" s="71">
        <v>40.295099999999998</v>
      </c>
      <c r="C11" s="71"/>
      <c r="D11" s="72">
        <v>67.451300000000003</v>
      </c>
      <c r="E11" s="67">
        <v>65.38</v>
      </c>
      <c r="F11" s="71">
        <v>83.1</v>
      </c>
      <c r="G11" s="71">
        <v>78.400000000000006</v>
      </c>
      <c r="H11" s="72">
        <v>76.725909999999999</v>
      </c>
      <c r="I11" s="71">
        <v>85.39</v>
      </c>
      <c r="J11" s="71">
        <v>96.6</v>
      </c>
      <c r="K11" s="71">
        <v>93</v>
      </c>
      <c r="L11" s="71">
        <v>89.1</v>
      </c>
      <c r="M11" s="71">
        <v>85.1</v>
      </c>
      <c r="N11" s="71">
        <v>82.2</v>
      </c>
      <c r="O11" s="71">
        <v>78.8</v>
      </c>
      <c r="P11" s="71">
        <v>124.62</v>
      </c>
      <c r="Q11" s="71">
        <v>119.7</v>
      </c>
      <c r="R11" s="71">
        <v>114.89</v>
      </c>
      <c r="S11" s="71">
        <v>110</v>
      </c>
      <c r="T11" s="71">
        <v>105.46</v>
      </c>
      <c r="U11" s="71">
        <v>74.650000000000006</v>
      </c>
      <c r="V11" s="71">
        <v>74.42</v>
      </c>
    </row>
    <row r="12" spans="1:22" ht="17.25" thickBot="1">
      <c r="A12" s="73" t="s">
        <v>396</v>
      </c>
      <c r="B12" s="71">
        <v>27.076000000000001</v>
      </c>
      <c r="C12" s="71"/>
      <c r="D12" s="72">
        <v>59.290700000000001</v>
      </c>
      <c r="E12" s="67">
        <v>62.6</v>
      </c>
      <c r="F12" s="71">
        <v>58</v>
      </c>
      <c r="G12" s="71">
        <v>57.8</v>
      </c>
      <c r="H12" s="72">
        <v>56.202369999999995</v>
      </c>
      <c r="I12" s="71">
        <v>55.65</v>
      </c>
      <c r="J12" s="71">
        <v>59.5</v>
      </c>
      <c r="K12" s="71">
        <v>59.3</v>
      </c>
      <c r="L12" s="71">
        <v>56.4</v>
      </c>
      <c r="M12" s="71">
        <v>53.9</v>
      </c>
      <c r="N12" s="71">
        <v>51.4</v>
      </c>
      <c r="O12" s="71">
        <v>48.7</v>
      </c>
      <c r="P12" s="71">
        <v>81.83</v>
      </c>
      <c r="Q12" s="71">
        <v>78.62</v>
      </c>
      <c r="R12" s="71">
        <v>75.510000000000005</v>
      </c>
      <c r="S12" s="71">
        <v>72.540000000000006</v>
      </c>
      <c r="T12" s="71">
        <v>68.319999999999993</v>
      </c>
      <c r="U12" s="71">
        <v>46.15</v>
      </c>
      <c r="V12" s="71">
        <v>41.86</v>
      </c>
    </row>
    <row r="13" spans="1:22" ht="17.25" thickBot="1">
      <c r="A13" s="73" t="s">
        <v>397</v>
      </c>
      <c r="B13" s="71">
        <v>28.392299999999999</v>
      </c>
      <c r="C13" s="71"/>
      <c r="D13" s="72">
        <v>46.388199999999998</v>
      </c>
      <c r="E13" s="67">
        <v>44.26</v>
      </c>
      <c r="F13" s="71">
        <v>41.7</v>
      </c>
      <c r="G13" s="71">
        <v>41.1</v>
      </c>
      <c r="H13" s="72">
        <v>41.242190000000001</v>
      </c>
      <c r="I13" s="71">
        <v>42.7</v>
      </c>
      <c r="J13" s="71">
        <v>44.4</v>
      </c>
      <c r="K13" s="71">
        <v>45.6</v>
      </c>
      <c r="L13" s="71">
        <v>45.1</v>
      </c>
      <c r="M13" s="71">
        <v>43.3</v>
      </c>
      <c r="N13" s="71">
        <v>42.4</v>
      </c>
      <c r="O13" s="71">
        <v>41.1</v>
      </c>
      <c r="P13" s="71">
        <v>95.33</v>
      </c>
      <c r="Q13" s="71">
        <v>92.43</v>
      </c>
      <c r="R13" s="71">
        <v>90.27</v>
      </c>
      <c r="S13" s="71">
        <v>88.56</v>
      </c>
      <c r="T13" s="71">
        <v>87.11</v>
      </c>
      <c r="U13" s="71">
        <v>49.63</v>
      </c>
      <c r="V13" s="71">
        <v>49.56</v>
      </c>
    </row>
    <row r="14" spans="1:22" ht="17.25" thickBot="1">
      <c r="A14" s="73" t="s">
        <v>398</v>
      </c>
      <c r="B14" s="71">
        <v>15.3405</v>
      </c>
      <c r="C14" s="71"/>
      <c r="D14" s="72">
        <v>31.945799999999998</v>
      </c>
      <c r="E14" s="67">
        <v>32.159999999999997</v>
      </c>
      <c r="F14" s="71">
        <v>31.4</v>
      </c>
      <c r="G14" s="71">
        <v>28.2</v>
      </c>
      <c r="H14" s="72">
        <v>35.140970000000003</v>
      </c>
      <c r="I14" s="71">
        <v>35.85</v>
      </c>
      <c r="J14" s="71">
        <v>39.4</v>
      </c>
      <c r="K14" s="71">
        <v>39.5</v>
      </c>
      <c r="L14" s="71">
        <v>38.299999999999997</v>
      </c>
      <c r="M14" s="71">
        <v>37.799999999999997</v>
      </c>
      <c r="N14" s="71">
        <v>37.6</v>
      </c>
      <c r="O14" s="71">
        <v>37.299999999999997</v>
      </c>
      <c r="P14" s="71">
        <v>67.94</v>
      </c>
      <c r="Q14" s="71">
        <v>66</v>
      </c>
      <c r="R14" s="71">
        <v>63.9</v>
      </c>
      <c r="S14" s="71">
        <v>62.98</v>
      </c>
      <c r="T14" s="71">
        <v>60.94</v>
      </c>
      <c r="U14" s="71">
        <v>39.159999999999997</v>
      </c>
      <c r="V14" s="71">
        <v>39.49</v>
      </c>
    </row>
    <row r="15" spans="1:22" ht="17.25" thickBot="1">
      <c r="A15" s="73" t="s">
        <v>399</v>
      </c>
      <c r="B15" s="71">
        <v>27.922599999999999</v>
      </c>
      <c r="C15" s="71"/>
      <c r="D15" s="72">
        <v>37.6404</v>
      </c>
      <c r="E15" s="67">
        <v>38.99</v>
      </c>
      <c r="F15" s="71">
        <v>41.5</v>
      </c>
      <c r="G15" s="71">
        <v>39.1</v>
      </c>
      <c r="H15" s="72">
        <v>42.20881</v>
      </c>
      <c r="I15" s="71">
        <v>45.37</v>
      </c>
      <c r="J15" s="71">
        <v>45.7</v>
      </c>
      <c r="K15" s="71">
        <v>47.4</v>
      </c>
      <c r="L15" s="71">
        <v>46.9</v>
      </c>
      <c r="M15" s="71">
        <v>44.5</v>
      </c>
      <c r="N15" s="71">
        <v>43.5</v>
      </c>
      <c r="O15" s="71">
        <v>43.1</v>
      </c>
      <c r="P15" s="71">
        <v>76.790000000000006</v>
      </c>
      <c r="Q15" s="71">
        <v>74.83</v>
      </c>
      <c r="R15" s="71">
        <v>73.45</v>
      </c>
      <c r="S15" s="71">
        <v>72.010000000000005</v>
      </c>
      <c r="T15" s="71">
        <v>71.56</v>
      </c>
      <c r="U15" s="71">
        <v>55.47</v>
      </c>
      <c r="V15" s="71">
        <v>51.95</v>
      </c>
    </row>
    <row r="16" spans="1:22" ht="17.25" thickBot="1">
      <c r="A16" s="73" t="s">
        <v>467</v>
      </c>
      <c r="B16" s="71">
        <v>48.9559</v>
      </c>
      <c r="C16" s="71"/>
      <c r="D16" s="72">
        <v>103.4085</v>
      </c>
      <c r="E16" s="67">
        <v>99.86</v>
      </c>
      <c r="F16" s="71">
        <v>92.2</v>
      </c>
      <c r="G16" s="71">
        <v>86</v>
      </c>
      <c r="H16" s="72">
        <v>82.950369999999992</v>
      </c>
      <c r="I16" s="71">
        <v>77.89</v>
      </c>
      <c r="J16" s="71">
        <v>77</v>
      </c>
      <c r="K16" s="71">
        <v>75.8</v>
      </c>
      <c r="L16" s="71">
        <v>72</v>
      </c>
      <c r="M16" s="71">
        <v>67.900000000000006</v>
      </c>
      <c r="N16" s="71">
        <v>64.7</v>
      </c>
      <c r="O16" s="71">
        <v>62.1</v>
      </c>
      <c r="P16" s="71">
        <v>198.25</v>
      </c>
      <c r="Q16" s="71">
        <v>192.12</v>
      </c>
      <c r="R16" s="71">
        <v>184.57</v>
      </c>
      <c r="S16" s="71">
        <v>178.04</v>
      </c>
      <c r="T16" s="71">
        <v>175.76</v>
      </c>
      <c r="U16" s="71">
        <v>53.05</v>
      </c>
      <c r="V16" s="71">
        <v>52.08</v>
      </c>
    </row>
    <row r="17" spans="1:22" ht="17.25" thickBot="1">
      <c r="A17" s="73" t="s">
        <v>401</v>
      </c>
      <c r="B17" s="71">
        <v>30.776900000000001</v>
      </c>
      <c r="C17" s="71"/>
      <c r="D17" s="72">
        <v>93.2911</v>
      </c>
      <c r="E17" s="67">
        <v>82.04</v>
      </c>
      <c r="F17" s="71">
        <v>76</v>
      </c>
      <c r="G17" s="71">
        <v>74.3</v>
      </c>
      <c r="H17" s="72">
        <v>70.741830000000007</v>
      </c>
      <c r="I17" s="71">
        <v>69.62</v>
      </c>
      <c r="J17" s="71">
        <v>72.099999999999994</v>
      </c>
      <c r="K17" s="71">
        <v>72.099999999999994</v>
      </c>
      <c r="L17" s="71">
        <v>69.400000000000006</v>
      </c>
      <c r="M17" s="71">
        <v>65.099999999999994</v>
      </c>
      <c r="N17" s="71">
        <v>62.6</v>
      </c>
      <c r="O17" s="71">
        <v>62</v>
      </c>
      <c r="P17" s="71">
        <v>143.66999999999999</v>
      </c>
      <c r="Q17" s="71">
        <v>139.36000000000001</v>
      </c>
      <c r="R17" s="71">
        <v>135.41999999999999</v>
      </c>
      <c r="S17" s="71">
        <v>131.87</v>
      </c>
      <c r="T17" s="71">
        <v>128.72</v>
      </c>
      <c r="U17" s="71">
        <v>46.43</v>
      </c>
      <c r="V17" s="71">
        <v>43.07</v>
      </c>
    </row>
    <row r="18" spans="1:22" ht="17.25" thickBot="1">
      <c r="A18" s="73" t="s">
        <v>402</v>
      </c>
      <c r="B18" s="71">
        <v>35.639899999999997</v>
      </c>
      <c r="C18" s="71"/>
      <c r="D18" s="72">
        <v>70.777799999999999</v>
      </c>
      <c r="E18" s="67">
        <v>70.239999999999995</v>
      </c>
      <c r="F18" s="71">
        <v>66.8</v>
      </c>
      <c r="G18" s="71">
        <v>66.3</v>
      </c>
      <c r="H18" s="72">
        <v>63.442330000000005</v>
      </c>
      <c r="I18" s="71">
        <v>61.44</v>
      </c>
      <c r="J18" s="71">
        <v>61.6</v>
      </c>
      <c r="K18" s="71">
        <v>62.6</v>
      </c>
      <c r="L18" s="71">
        <v>60.1</v>
      </c>
      <c r="M18" s="71">
        <v>58.6</v>
      </c>
      <c r="N18" s="71">
        <v>57.6</v>
      </c>
      <c r="O18" s="71">
        <v>57.2</v>
      </c>
      <c r="P18" s="71">
        <v>110.47</v>
      </c>
      <c r="Q18" s="71">
        <v>108.66</v>
      </c>
      <c r="R18" s="71">
        <v>105.82</v>
      </c>
      <c r="S18" s="71">
        <v>103.31</v>
      </c>
      <c r="T18" s="71">
        <v>98.61</v>
      </c>
      <c r="U18" s="71">
        <v>51.99</v>
      </c>
      <c r="V18" s="71">
        <v>51.93</v>
      </c>
    </row>
    <row r="19" spans="1:22" ht="17.25" thickBot="1">
      <c r="A19" s="73" t="s">
        <v>403</v>
      </c>
      <c r="B19" s="71">
        <v>26.1968</v>
      </c>
      <c r="C19" s="71"/>
      <c r="D19" s="72">
        <v>65.943600000000004</v>
      </c>
      <c r="E19" s="67">
        <v>67.400000000000006</v>
      </c>
      <c r="F19" s="71">
        <v>71</v>
      </c>
      <c r="G19" s="71">
        <v>74.099999999999994</v>
      </c>
      <c r="H19" s="72">
        <v>81.40928000000001</v>
      </c>
      <c r="I19" s="71">
        <v>84.99</v>
      </c>
      <c r="J19" s="71">
        <v>89.5</v>
      </c>
      <c r="K19" s="71">
        <v>92.3</v>
      </c>
      <c r="L19" s="71">
        <v>90.4</v>
      </c>
      <c r="M19" s="71">
        <v>88.5</v>
      </c>
      <c r="N19" s="71">
        <v>84.8</v>
      </c>
      <c r="O19" s="71">
        <v>79.8</v>
      </c>
      <c r="P19" s="71">
        <v>130.52000000000001</v>
      </c>
      <c r="Q19" s="71">
        <v>126.34</v>
      </c>
      <c r="R19" s="71">
        <v>124.9</v>
      </c>
      <c r="S19" s="71">
        <v>122.9</v>
      </c>
      <c r="T19" s="71">
        <v>120.77</v>
      </c>
      <c r="U19" s="71">
        <v>60.26</v>
      </c>
      <c r="V19" s="71">
        <v>57.58</v>
      </c>
    </row>
    <row r="20" spans="1:22" ht="17.25" thickBot="1">
      <c r="A20" s="73" t="s">
        <v>468</v>
      </c>
      <c r="B20" s="71">
        <v>58.851100000000002</v>
      </c>
      <c r="C20" s="71"/>
      <c r="D20" s="72">
        <v>84.952500000000001</v>
      </c>
      <c r="E20" s="67">
        <v>95.12</v>
      </c>
      <c r="F20" s="71">
        <v>110.5</v>
      </c>
      <c r="G20" s="71">
        <v>95.2</v>
      </c>
      <c r="H20" s="72">
        <v>98.190269999999998</v>
      </c>
      <c r="I20" s="71">
        <v>92.7</v>
      </c>
      <c r="J20" s="71">
        <v>105.8</v>
      </c>
      <c r="K20" s="71">
        <v>104.9</v>
      </c>
      <c r="L20" s="71">
        <v>101.7</v>
      </c>
      <c r="M20" s="71">
        <v>96.4</v>
      </c>
      <c r="N20" s="71">
        <v>91.1</v>
      </c>
      <c r="O20" s="71">
        <v>85.8</v>
      </c>
      <c r="P20" s="71">
        <v>188.45</v>
      </c>
      <c r="Q20" s="71">
        <v>180.29</v>
      </c>
      <c r="R20" s="71">
        <v>173.39</v>
      </c>
      <c r="S20" s="71">
        <v>167.06</v>
      </c>
      <c r="T20" s="71">
        <v>160.69</v>
      </c>
      <c r="U20" s="71">
        <v>96.42</v>
      </c>
      <c r="V20" s="71">
        <v>100.09</v>
      </c>
    </row>
    <row r="21" spans="1:22" ht="17.25" thickBot="1">
      <c r="A21" s="73" t="s">
        <v>405</v>
      </c>
      <c r="B21" s="71">
        <v>24.401399999999999</v>
      </c>
      <c r="C21" s="71"/>
      <c r="D21" s="72">
        <v>78.309600000000003</v>
      </c>
      <c r="E21" s="67">
        <v>102.6</v>
      </c>
      <c r="F21" s="71">
        <v>82.7</v>
      </c>
      <c r="G21" s="71">
        <v>84.6</v>
      </c>
      <c r="H21" s="72">
        <v>92.691919999999996</v>
      </c>
      <c r="I21" s="71">
        <v>99.4</v>
      </c>
      <c r="J21" s="71">
        <v>107</v>
      </c>
      <c r="K21" s="71">
        <v>111.9</v>
      </c>
      <c r="L21" s="71">
        <v>106.3</v>
      </c>
      <c r="M21" s="71">
        <v>101.3</v>
      </c>
      <c r="N21" s="71">
        <v>97.6</v>
      </c>
      <c r="O21" s="71">
        <v>93.7</v>
      </c>
      <c r="P21" s="71">
        <v>79.33</v>
      </c>
      <c r="Q21" s="71">
        <v>78.03</v>
      </c>
      <c r="R21" s="71">
        <v>75.94</v>
      </c>
      <c r="S21" s="71">
        <v>74.400000000000006</v>
      </c>
      <c r="T21" s="71">
        <v>71.12</v>
      </c>
      <c r="U21" s="71">
        <v>41.6</v>
      </c>
      <c r="V21" s="71">
        <v>45.59</v>
      </c>
    </row>
    <row r="22" spans="1:22" ht="17.25" thickBot="1">
      <c r="A22" s="73" t="s">
        <v>406</v>
      </c>
      <c r="B22" s="71">
        <v>5.7747999999999999</v>
      </c>
      <c r="C22" s="71"/>
      <c r="D22" s="72">
        <v>8.7805999999999997</v>
      </c>
      <c r="E22" s="67">
        <v>8.49</v>
      </c>
      <c r="F22" s="71">
        <v>7</v>
      </c>
      <c r="G22" s="71">
        <v>6.6</v>
      </c>
      <c r="H22" s="72">
        <v>6.7524800000000003</v>
      </c>
      <c r="I22" s="71">
        <v>9.27</v>
      </c>
      <c r="J22" s="71">
        <v>9.5</v>
      </c>
      <c r="K22" s="71">
        <v>9.9</v>
      </c>
      <c r="L22" s="71">
        <v>10.1</v>
      </c>
      <c r="M22" s="71">
        <v>10.1</v>
      </c>
      <c r="N22" s="71">
        <v>10</v>
      </c>
      <c r="O22" s="71">
        <v>9.1999999999999993</v>
      </c>
      <c r="P22" s="71">
        <v>19.989999999999998</v>
      </c>
      <c r="Q22" s="71">
        <v>19.739999999999998</v>
      </c>
      <c r="R22" s="71">
        <v>19.440000000000001</v>
      </c>
      <c r="S22" s="71">
        <v>19.600000000000001</v>
      </c>
      <c r="T22" s="71">
        <v>18.79</v>
      </c>
      <c r="U22" s="71">
        <v>7.59</v>
      </c>
      <c r="V22" s="71">
        <v>7.82</v>
      </c>
    </row>
    <row r="23" spans="1:22" ht="17.25" thickBot="1">
      <c r="A23" s="73" t="s">
        <v>469</v>
      </c>
      <c r="B23" s="71">
        <v>13.3399</v>
      </c>
      <c r="C23" s="71"/>
      <c r="D23" s="72">
        <v>29.546099999999999</v>
      </c>
      <c r="E23" s="67">
        <v>26.4</v>
      </c>
      <c r="F23" s="71">
        <v>25.4</v>
      </c>
      <c r="G23" s="71">
        <v>25</v>
      </c>
      <c r="H23" s="72">
        <v>26.061770000000003</v>
      </c>
      <c r="I23" s="71">
        <v>27.05</v>
      </c>
      <c r="J23" s="71">
        <v>26.9</v>
      </c>
      <c r="K23" s="71">
        <v>26.4</v>
      </c>
      <c r="L23" s="71">
        <v>25.1</v>
      </c>
      <c r="M23" s="71">
        <v>24.2</v>
      </c>
      <c r="N23" s="71">
        <v>24</v>
      </c>
      <c r="O23" s="71">
        <v>23.5</v>
      </c>
      <c r="P23" s="71">
        <v>41.68</v>
      </c>
      <c r="Q23" s="71">
        <v>40.28</v>
      </c>
      <c r="R23" s="71">
        <v>39.18</v>
      </c>
      <c r="S23" s="71">
        <v>38.64</v>
      </c>
      <c r="T23" s="71">
        <v>37.979999999999997</v>
      </c>
      <c r="U23" s="71">
        <v>25.57</v>
      </c>
      <c r="V23" s="71">
        <v>25.27</v>
      </c>
    </row>
    <row r="24" spans="1:22" ht="17.25" thickBot="1">
      <c r="A24" s="73" t="s">
        <v>408</v>
      </c>
      <c r="B24" s="71">
        <v>31.097999999999999</v>
      </c>
      <c r="C24" s="71"/>
      <c r="D24" s="72">
        <v>69.0749</v>
      </c>
      <c r="E24" s="67">
        <v>97.56</v>
      </c>
      <c r="F24" s="71">
        <v>99.2</v>
      </c>
      <c r="G24" s="71">
        <v>93.6</v>
      </c>
      <c r="H24" s="72">
        <v>93.630619999999993</v>
      </c>
      <c r="I24" s="71">
        <v>88.21</v>
      </c>
      <c r="J24" s="71">
        <v>78.3</v>
      </c>
      <c r="K24" s="71">
        <v>80.599999999999994</v>
      </c>
      <c r="L24" s="71">
        <v>77.099999999999994</v>
      </c>
      <c r="M24" s="71">
        <v>74.900000000000006</v>
      </c>
      <c r="N24" s="71">
        <v>74.8</v>
      </c>
      <c r="O24" s="71">
        <v>74.099999999999994</v>
      </c>
      <c r="P24" s="71">
        <v>130.22999999999999</v>
      </c>
      <c r="Q24" s="71">
        <v>126.87</v>
      </c>
      <c r="R24" s="71">
        <v>123.2</v>
      </c>
      <c r="S24" s="71">
        <v>121.63</v>
      </c>
      <c r="T24" s="71">
        <v>118.64</v>
      </c>
      <c r="U24" s="71">
        <v>67.680000000000007</v>
      </c>
      <c r="V24" s="71">
        <v>67.510000000000005</v>
      </c>
    </row>
    <row r="25" spans="1:22" ht="17.25" thickBot="1">
      <c r="A25" s="73" t="s">
        <v>470</v>
      </c>
      <c r="B25" s="71">
        <v>16.648700000000002</v>
      </c>
      <c r="C25" s="71"/>
      <c r="D25" s="72">
        <v>25.3261</v>
      </c>
      <c r="E25" s="67">
        <v>22.79</v>
      </c>
      <c r="F25" s="71">
        <v>20.7</v>
      </c>
      <c r="G25" s="71">
        <v>20.5</v>
      </c>
      <c r="H25" s="72">
        <v>22.028890000000001</v>
      </c>
      <c r="I25" s="71">
        <v>22.33</v>
      </c>
      <c r="J25" s="71">
        <v>22.6</v>
      </c>
      <c r="K25" s="71">
        <v>22.9</v>
      </c>
      <c r="L25" s="71">
        <v>22.7</v>
      </c>
      <c r="M25" s="71">
        <v>22.2</v>
      </c>
      <c r="N25" s="71">
        <v>21.6</v>
      </c>
      <c r="O25" s="71">
        <v>20.8</v>
      </c>
      <c r="P25" s="71">
        <v>34.22</v>
      </c>
      <c r="Q25" s="71">
        <v>33.299999999999997</v>
      </c>
      <c r="R25" s="71">
        <v>32.82</v>
      </c>
      <c r="S25" s="71">
        <v>32.67</v>
      </c>
      <c r="T25" s="71">
        <v>31.83</v>
      </c>
      <c r="U25" s="71">
        <v>25.59</v>
      </c>
      <c r="V25" s="71">
        <v>27.25</v>
      </c>
    </row>
    <row r="26" spans="1:22" ht="17.25" thickBot="1">
      <c r="A26" s="73" t="s">
        <v>471</v>
      </c>
      <c r="B26" s="71">
        <v>12.4331</v>
      </c>
      <c r="C26" s="71"/>
      <c r="D26" s="72">
        <v>43.038699999999999</v>
      </c>
      <c r="E26" s="67">
        <v>29.71</v>
      </c>
      <c r="F26" s="71">
        <v>30.8</v>
      </c>
      <c r="G26" s="71">
        <v>30.1</v>
      </c>
      <c r="H26" s="72">
        <v>28.517720000000001</v>
      </c>
      <c r="I26" s="71">
        <v>29.02</v>
      </c>
      <c r="J26" s="71">
        <v>28.5</v>
      </c>
      <c r="K26" s="71">
        <v>29.4</v>
      </c>
      <c r="L26" s="71">
        <v>29</v>
      </c>
      <c r="M26" s="71">
        <v>28.1</v>
      </c>
      <c r="N26" s="71">
        <v>27.3</v>
      </c>
      <c r="O26" s="71">
        <v>26.8</v>
      </c>
      <c r="P26" s="71">
        <v>55.47</v>
      </c>
      <c r="Q26" s="71">
        <v>54.86</v>
      </c>
      <c r="R26" s="71">
        <v>54.72</v>
      </c>
      <c r="S26" s="71">
        <v>53.38</v>
      </c>
      <c r="T26" s="71">
        <v>51.03</v>
      </c>
      <c r="U26" s="71">
        <v>37.380000000000003</v>
      </c>
      <c r="V26" s="71">
        <v>33.07</v>
      </c>
    </row>
    <row r="27" spans="1:22" ht="17.25" thickBot="1">
      <c r="A27" s="73" t="s">
        <v>472</v>
      </c>
      <c r="B27" s="71">
        <v>3.6150000000000002</v>
      </c>
      <c r="C27" s="71"/>
      <c r="D27" s="72">
        <v>0.31859999999999999</v>
      </c>
      <c r="E27" s="67">
        <v>4</v>
      </c>
      <c r="F27" s="71">
        <v>1.1000000000000001</v>
      </c>
      <c r="G27" s="71">
        <v>0.8</v>
      </c>
      <c r="H27" s="72">
        <v>0.79037000000000002</v>
      </c>
      <c r="I27" s="71">
        <v>1.38</v>
      </c>
      <c r="J27" s="71">
        <v>1.4</v>
      </c>
      <c r="K27" s="71">
        <v>1.5</v>
      </c>
      <c r="L27" s="71">
        <v>1.5</v>
      </c>
      <c r="M27" s="71">
        <v>1.5</v>
      </c>
      <c r="N27" s="71">
        <v>1.5</v>
      </c>
      <c r="O27" s="71">
        <v>2.9</v>
      </c>
      <c r="P27" s="71">
        <v>2.68</v>
      </c>
      <c r="Q27" s="71">
        <v>2.58</v>
      </c>
      <c r="R27" s="71">
        <v>2.58</v>
      </c>
      <c r="S27" s="71">
        <v>2.79</v>
      </c>
      <c r="T27" s="71">
        <v>2.88</v>
      </c>
      <c r="U27" s="71">
        <v>2.74</v>
      </c>
      <c r="V27" s="71">
        <v>2.5</v>
      </c>
    </row>
    <row r="28" spans="1:22" ht="17.25" thickBot="1">
      <c r="A28" s="73" t="s">
        <v>473</v>
      </c>
      <c r="B28">
        <v>15.669600000000001</v>
      </c>
      <c r="D28" s="72">
        <v>32.9816</v>
      </c>
      <c r="E28" s="67">
        <v>32.67</v>
      </c>
      <c r="F28" s="71">
        <v>33.4</v>
      </c>
      <c r="G28" s="71">
        <v>32.299999999999997</v>
      </c>
      <c r="H28" s="72">
        <v>32.11186</v>
      </c>
      <c r="I28" s="71">
        <v>33.82</v>
      </c>
      <c r="J28" s="71">
        <v>35</v>
      </c>
      <c r="K28" s="71">
        <v>35.5</v>
      </c>
      <c r="L28" s="71">
        <v>34.5</v>
      </c>
      <c r="M28" s="71">
        <v>33.200000000000003</v>
      </c>
      <c r="N28" s="71">
        <v>31.8</v>
      </c>
      <c r="O28" s="71">
        <v>30.8</v>
      </c>
      <c r="P28" s="71">
        <v>55.77</v>
      </c>
      <c r="Q28" s="71">
        <v>53.62</v>
      </c>
      <c r="R28" s="71">
        <v>51.93</v>
      </c>
      <c r="S28" s="71">
        <v>50.49</v>
      </c>
      <c r="T28" s="71">
        <v>48.91</v>
      </c>
      <c r="U28" s="71">
        <v>18.73</v>
      </c>
      <c r="V28" s="71">
        <v>19.64</v>
      </c>
    </row>
    <row r="29" spans="1:22" ht="17.25" thickBot="1">
      <c r="A29" s="73" t="s">
        <v>474</v>
      </c>
      <c r="B29">
        <v>8.2449999999999992</v>
      </c>
      <c r="D29" s="72">
        <v>14.157999999999999</v>
      </c>
      <c r="E29" s="67">
        <v>13.84</v>
      </c>
      <c r="F29" s="71">
        <v>12.1</v>
      </c>
      <c r="G29" s="71">
        <v>13</v>
      </c>
      <c r="H29" s="72">
        <v>15.845279999999999</v>
      </c>
      <c r="I29" s="71">
        <v>15.85</v>
      </c>
      <c r="J29" s="71">
        <v>18.2</v>
      </c>
      <c r="K29" s="71">
        <v>17.8</v>
      </c>
      <c r="L29" s="71">
        <v>17.399999999999999</v>
      </c>
      <c r="M29" s="71">
        <v>17.100000000000001</v>
      </c>
      <c r="N29" s="71">
        <v>16.8</v>
      </c>
      <c r="O29" s="71">
        <v>16.8</v>
      </c>
      <c r="P29" s="71">
        <v>39.659999999999997</v>
      </c>
      <c r="Q29" s="71">
        <v>38.93</v>
      </c>
      <c r="R29" s="71">
        <v>37.909999999999997</v>
      </c>
      <c r="S29" s="71">
        <v>37.32</v>
      </c>
      <c r="T29" s="71">
        <v>36.57</v>
      </c>
      <c r="U29" s="71">
        <v>16.149999999999999</v>
      </c>
      <c r="V29" s="71">
        <v>13.24</v>
      </c>
    </row>
    <row r="30" spans="1:22" ht="17.25" thickBot="1">
      <c r="A30" s="73" t="s">
        <v>414</v>
      </c>
      <c r="B30">
        <v>3.6573000000000002</v>
      </c>
      <c r="D30" s="72">
        <v>3.4155000000000002</v>
      </c>
      <c r="E30" s="67">
        <v>3.32</v>
      </c>
      <c r="F30" s="71">
        <v>3.3</v>
      </c>
      <c r="G30" s="71">
        <v>3.3</v>
      </c>
      <c r="H30" s="72">
        <v>3.1887400000000001</v>
      </c>
      <c r="I30" s="71">
        <v>3.93</v>
      </c>
      <c r="J30" s="71">
        <v>7.2</v>
      </c>
      <c r="K30" s="71">
        <v>7.5</v>
      </c>
      <c r="L30" s="71">
        <v>7.6</v>
      </c>
      <c r="M30" s="71">
        <v>7.5</v>
      </c>
      <c r="N30" s="71">
        <v>7.6</v>
      </c>
      <c r="O30" s="71">
        <v>8.3000000000000007</v>
      </c>
      <c r="P30" s="71">
        <v>10.32</v>
      </c>
      <c r="Q30" s="71">
        <v>10.38</v>
      </c>
      <c r="R30" s="71">
        <v>10.34</v>
      </c>
      <c r="S30" s="71">
        <v>10.5</v>
      </c>
      <c r="T30" s="71">
        <v>10.43</v>
      </c>
      <c r="U30" s="71">
        <v>7.03</v>
      </c>
      <c r="V30" s="71">
        <v>5.75</v>
      </c>
    </row>
    <row r="31" spans="1:22" ht="17.25" thickBot="1">
      <c r="A31" s="73" t="s">
        <v>475</v>
      </c>
      <c r="B31">
        <v>3.2519</v>
      </c>
      <c r="D31" s="72">
        <v>10.3012</v>
      </c>
      <c r="E31" s="67">
        <v>17.46</v>
      </c>
      <c r="F31" s="71">
        <v>18.7</v>
      </c>
      <c r="G31" s="71">
        <v>11.1</v>
      </c>
      <c r="H31" s="72">
        <v>10.1562</v>
      </c>
      <c r="I31" s="71">
        <v>6.62</v>
      </c>
      <c r="J31" s="71">
        <v>14.3</v>
      </c>
      <c r="K31" s="71">
        <v>14</v>
      </c>
      <c r="L31" s="71">
        <v>13.7</v>
      </c>
      <c r="M31" s="71">
        <v>13.2</v>
      </c>
      <c r="N31" s="71">
        <v>12.5</v>
      </c>
      <c r="O31" s="71">
        <v>12.2</v>
      </c>
      <c r="P31" s="71">
        <v>23.37</v>
      </c>
      <c r="Q31" s="71">
        <v>22.8</v>
      </c>
      <c r="R31" s="71">
        <v>22.19</v>
      </c>
      <c r="S31" s="71">
        <v>21.98</v>
      </c>
      <c r="T31" s="71">
        <v>21.1</v>
      </c>
      <c r="U31" s="71">
        <v>11.97</v>
      </c>
      <c r="V31" s="71">
        <v>10.02</v>
      </c>
    </row>
    <row r="32" spans="1:22" ht="17.25" thickBot="1">
      <c r="A32" s="73" t="s">
        <v>476</v>
      </c>
      <c r="B32">
        <v>9.2687000000000008</v>
      </c>
      <c r="D32" s="72">
        <v>22.5474</v>
      </c>
      <c r="E32" s="67">
        <v>19.71</v>
      </c>
      <c r="F32" s="71">
        <v>20.100000000000001</v>
      </c>
      <c r="G32" s="71">
        <v>20.5</v>
      </c>
      <c r="H32" s="72">
        <v>22.879739999999998</v>
      </c>
      <c r="I32" s="71">
        <v>26.17</v>
      </c>
      <c r="J32" s="71">
        <v>27.1</v>
      </c>
      <c r="K32" s="71">
        <v>28.8</v>
      </c>
      <c r="L32" s="71">
        <v>29</v>
      </c>
      <c r="M32" s="71">
        <v>28.7</v>
      </c>
      <c r="N32" s="71">
        <v>28.7</v>
      </c>
      <c r="O32" s="71">
        <v>29.6</v>
      </c>
      <c r="P32" s="71">
        <v>67.290000000000006</v>
      </c>
      <c r="Q32" s="71">
        <v>67.92</v>
      </c>
      <c r="R32" s="71">
        <v>67.239999999999995</v>
      </c>
      <c r="S32" s="71">
        <v>67.02</v>
      </c>
      <c r="T32" s="71">
        <v>66.03</v>
      </c>
      <c r="U32" s="71">
        <v>23.54</v>
      </c>
      <c r="V32" s="71">
        <v>19.87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2"/>
  <sheetViews>
    <sheetView zoomScale="71" workbookViewId="0">
      <selection activeCell="H1" sqref="H1:H1048576"/>
    </sheetView>
  </sheetViews>
  <sheetFormatPr defaultRowHeight="16.5"/>
  <sheetData>
    <row r="1" spans="1:21" ht="17.25" thickBot="1">
      <c r="A1" s="3" t="s">
        <v>75</v>
      </c>
      <c r="B1" s="3" t="s">
        <v>74</v>
      </c>
      <c r="C1" s="3" t="s">
        <v>73</v>
      </c>
      <c r="D1" s="3" t="s">
        <v>72</v>
      </c>
      <c r="E1" s="3" t="s">
        <v>71</v>
      </c>
      <c r="F1" s="3" t="s">
        <v>70</v>
      </c>
      <c r="G1" s="3" t="s">
        <v>69</v>
      </c>
      <c r="H1" s="3" t="s">
        <v>13</v>
      </c>
      <c r="I1" s="3" t="s">
        <v>12</v>
      </c>
      <c r="J1" s="2" t="s">
        <v>11</v>
      </c>
      <c r="K1" s="2" t="s">
        <v>10</v>
      </c>
      <c r="L1" s="2" t="s">
        <v>9</v>
      </c>
      <c r="M1" s="2" t="s">
        <v>8</v>
      </c>
      <c r="N1" s="2" t="s">
        <v>7</v>
      </c>
      <c r="O1" s="2" t="s">
        <v>6</v>
      </c>
      <c r="P1" s="2" t="s">
        <v>5</v>
      </c>
      <c r="Q1" s="2" t="s">
        <v>4</v>
      </c>
      <c r="R1" s="2" t="s">
        <v>3</v>
      </c>
      <c r="S1" s="2" t="s">
        <v>2</v>
      </c>
      <c r="T1" s="2" t="s">
        <v>1</v>
      </c>
      <c r="U1" s="2" t="s">
        <v>0</v>
      </c>
    </row>
    <row r="2" spans="1:21" ht="17.25" thickBot="1">
      <c r="A2" s="3" t="s">
        <v>14</v>
      </c>
      <c r="B2" s="3"/>
      <c r="C2" s="3"/>
      <c r="D2" s="3"/>
      <c r="E2" s="3"/>
      <c r="F2" s="3"/>
      <c r="G2" s="3">
        <v>16.057099999999998</v>
      </c>
      <c r="H2" s="3">
        <v>12.98</v>
      </c>
      <c r="I2" s="3">
        <v>11.6</v>
      </c>
      <c r="J2" s="3">
        <v>11</v>
      </c>
      <c r="K2" s="3">
        <v>10.6</v>
      </c>
      <c r="L2" s="3">
        <v>10.1</v>
      </c>
      <c r="M2" s="3">
        <v>9.9</v>
      </c>
      <c r="N2" s="3">
        <v>9.1999999999999993</v>
      </c>
      <c r="O2" s="3">
        <v>19.32</v>
      </c>
      <c r="P2" s="3">
        <v>18.649999999999999</v>
      </c>
      <c r="Q2" s="3">
        <v>17.850000000000001</v>
      </c>
      <c r="R2" s="3">
        <v>16.88</v>
      </c>
      <c r="S2" s="3">
        <v>16.149999999999999</v>
      </c>
      <c r="T2" s="3">
        <v>8.7100000000000009</v>
      </c>
      <c r="U2" s="3">
        <v>8.18</v>
      </c>
    </row>
    <row r="3" spans="1:21" ht="17.25" thickBot="1">
      <c r="A3" s="3" t="s">
        <v>15</v>
      </c>
      <c r="B3" s="3"/>
      <c r="C3" s="3"/>
      <c r="D3" s="3"/>
      <c r="E3" s="3"/>
      <c r="F3" s="3"/>
      <c r="G3" s="3">
        <v>15.557300000000001</v>
      </c>
      <c r="H3" s="3">
        <v>13.7</v>
      </c>
      <c r="I3" s="3">
        <v>14.6</v>
      </c>
      <c r="J3" s="3">
        <v>14.3</v>
      </c>
      <c r="K3" s="3">
        <v>13.7</v>
      </c>
      <c r="L3" s="3">
        <v>13.3</v>
      </c>
      <c r="M3" s="3">
        <v>13.3</v>
      </c>
      <c r="N3" s="3">
        <v>13.2</v>
      </c>
      <c r="O3" s="3">
        <v>23.58</v>
      </c>
      <c r="P3" s="3">
        <v>22.94</v>
      </c>
      <c r="Q3" s="3">
        <v>22.15</v>
      </c>
      <c r="R3" s="3">
        <v>21.43</v>
      </c>
      <c r="S3" s="3">
        <v>20.91</v>
      </c>
      <c r="T3" s="3">
        <v>10.33</v>
      </c>
      <c r="U3" s="3">
        <v>9.26</v>
      </c>
    </row>
    <row r="4" spans="1:21" ht="17.25" thickBot="1">
      <c r="A4" s="3" t="s">
        <v>16</v>
      </c>
      <c r="B4" s="3"/>
      <c r="C4" s="3"/>
      <c r="D4" s="3"/>
      <c r="E4" s="3"/>
      <c r="F4" s="3"/>
      <c r="G4" s="3">
        <v>64.592299999999994</v>
      </c>
      <c r="H4" s="3">
        <v>65.81</v>
      </c>
      <c r="I4" s="3">
        <v>66.099999999999994</v>
      </c>
      <c r="J4" s="3">
        <v>68.8</v>
      </c>
      <c r="K4" s="3">
        <v>66.7</v>
      </c>
      <c r="L4" s="3">
        <v>60.5</v>
      </c>
      <c r="M4" s="3">
        <v>57</v>
      </c>
      <c r="N4" s="3">
        <v>54.6</v>
      </c>
      <c r="O4" s="3">
        <v>138.88</v>
      </c>
      <c r="P4" s="3">
        <v>134.91</v>
      </c>
      <c r="Q4" s="3">
        <v>130.99</v>
      </c>
      <c r="R4" s="3">
        <v>126.85</v>
      </c>
      <c r="S4" s="3">
        <v>120.81</v>
      </c>
      <c r="T4" s="3">
        <v>41.12</v>
      </c>
      <c r="U4" s="3">
        <v>48.68</v>
      </c>
    </row>
    <row r="5" spans="1:21" ht="17.25" thickBot="1">
      <c r="A5" s="3" t="s">
        <v>17</v>
      </c>
      <c r="B5" s="3"/>
      <c r="C5" s="3"/>
      <c r="D5" s="3"/>
      <c r="E5" s="3"/>
      <c r="F5" s="3"/>
      <c r="G5" s="3">
        <v>40.418799999999997</v>
      </c>
      <c r="H5" s="3">
        <v>38.020000000000003</v>
      </c>
      <c r="I5" s="3">
        <v>38.700000000000003</v>
      </c>
      <c r="J5" s="3">
        <v>38.700000000000003</v>
      </c>
      <c r="K5" s="3">
        <v>37.4</v>
      </c>
      <c r="L5" s="3">
        <v>35.9</v>
      </c>
      <c r="M5" s="3">
        <v>34.4</v>
      </c>
      <c r="N5" s="3">
        <v>33.299999999999997</v>
      </c>
      <c r="O5" s="3">
        <v>48.96</v>
      </c>
      <c r="P5" s="3">
        <v>47.68</v>
      </c>
      <c r="Q5" s="3">
        <v>46.13</v>
      </c>
      <c r="R5" s="3">
        <v>44.13</v>
      </c>
      <c r="S5" s="3">
        <v>40.51</v>
      </c>
      <c r="T5" s="3">
        <v>22.71</v>
      </c>
      <c r="U5" s="3">
        <v>19.52</v>
      </c>
    </row>
    <row r="6" spans="1:21" ht="17.25" thickBot="1">
      <c r="A6" s="3" t="s">
        <v>76</v>
      </c>
      <c r="B6" s="3"/>
      <c r="C6" s="3"/>
      <c r="D6" s="3"/>
      <c r="E6" s="3"/>
      <c r="F6" s="3"/>
      <c r="G6" s="3">
        <v>29.0762</v>
      </c>
      <c r="H6" s="3">
        <v>27.52</v>
      </c>
      <c r="I6" s="3">
        <v>29.7</v>
      </c>
      <c r="J6" s="3">
        <v>29.8</v>
      </c>
      <c r="K6" s="3">
        <v>28.8</v>
      </c>
      <c r="L6" s="3">
        <v>28</v>
      </c>
      <c r="M6" s="3">
        <v>27.9</v>
      </c>
      <c r="N6" s="3">
        <v>27.5</v>
      </c>
      <c r="O6" s="3">
        <v>91.9</v>
      </c>
      <c r="P6" s="3">
        <v>88.39</v>
      </c>
      <c r="Q6" s="3">
        <v>86.32</v>
      </c>
      <c r="R6" s="3">
        <v>84.77</v>
      </c>
      <c r="S6" s="3">
        <v>83.56</v>
      </c>
      <c r="T6" s="3">
        <v>16.95</v>
      </c>
      <c r="U6" s="3">
        <v>14.97</v>
      </c>
    </row>
    <row r="7" spans="1:21" ht="17.25" thickBot="1">
      <c r="A7" s="3" t="s">
        <v>77</v>
      </c>
      <c r="B7" s="3"/>
      <c r="C7" s="3"/>
      <c r="D7" s="3"/>
      <c r="E7" s="3"/>
      <c r="F7" s="3"/>
      <c r="G7" s="3">
        <v>66.431000000000012</v>
      </c>
      <c r="H7" s="3">
        <v>50.04</v>
      </c>
      <c r="I7" s="3">
        <v>64.400000000000006</v>
      </c>
      <c r="J7" s="3">
        <v>64.099999999999994</v>
      </c>
      <c r="K7" s="3">
        <v>62.8</v>
      </c>
      <c r="L7" s="3">
        <v>58.4</v>
      </c>
      <c r="M7" s="3">
        <v>56.3</v>
      </c>
      <c r="N7" s="3">
        <v>54.2</v>
      </c>
      <c r="O7" s="3">
        <v>134.34</v>
      </c>
      <c r="P7" s="3">
        <v>130.59</v>
      </c>
      <c r="Q7" s="3">
        <v>125.26</v>
      </c>
      <c r="R7" s="3">
        <v>121.7</v>
      </c>
      <c r="S7" s="3">
        <v>116.75</v>
      </c>
      <c r="T7" s="3">
        <v>25.82</v>
      </c>
      <c r="U7" s="3">
        <v>25.36</v>
      </c>
    </row>
    <row r="8" spans="1:21" ht="17.25" thickBot="1">
      <c r="A8" s="3" t="s">
        <v>18</v>
      </c>
      <c r="B8" s="3"/>
      <c r="C8" s="3"/>
      <c r="D8" s="3"/>
      <c r="E8" s="3"/>
      <c r="F8" s="3"/>
      <c r="G8" s="3">
        <v>32.987699999999997</v>
      </c>
      <c r="H8" s="3">
        <v>36.619999999999997</v>
      </c>
      <c r="I8" s="3">
        <v>40.700000000000003</v>
      </c>
      <c r="J8" s="3">
        <v>41.7</v>
      </c>
      <c r="K8" s="3">
        <v>40</v>
      </c>
      <c r="L8" s="3">
        <v>37.4</v>
      </c>
      <c r="M8" s="3">
        <v>36.1</v>
      </c>
      <c r="N8" s="3">
        <v>35.200000000000003</v>
      </c>
      <c r="O8" s="3">
        <v>82.47</v>
      </c>
      <c r="P8" s="3">
        <v>78.75</v>
      </c>
      <c r="Q8" s="3">
        <v>76.12</v>
      </c>
      <c r="R8" s="3">
        <v>74.3</v>
      </c>
      <c r="S8" s="3">
        <v>72.42</v>
      </c>
      <c r="T8" s="3">
        <v>17.739999999999998</v>
      </c>
      <c r="U8" s="3">
        <v>17.45</v>
      </c>
    </row>
    <row r="9" spans="1:21" ht="17.25" thickBot="1">
      <c r="A9" s="3" t="s">
        <v>78</v>
      </c>
      <c r="B9" s="3"/>
      <c r="C9" s="3"/>
      <c r="D9" s="3"/>
      <c r="E9" s="3"/>
      <c r="F9" s="3"/>
      <c r="G9" s="3">
        <v>48.256100000000004</v>
      </c>
      <c r="H9" s="3">
        <v>50.46</v>
      </c>
      <c r="I9" s="3">
        <v>50.4</v>
      </c>
      <c r="J9" s="3">
        <v>49.8</v>
      </c>
      <c r="K9" s="3">
        <v>48.8</v>
      </c>
      <c r="L9" s="3">
        <v>47.6</v>
      </c>
      <c r="M9" s="3">
        <v>46.2</v>
      </c>
      <c r="N9" s="3">
        <v>44.4</v>
      </c>
      <c r="O9" s="3">
        <v>157.65</v>
      </c>
      <c r="P9" s="3">
        <v>149.88</v>
      </c>
      <c r="Q9" s="3">
        <v>144.72999999999999</v>
      </c>
      <c r="R9" s="3">
        <v>142.38999999999999</v>
      </c>
      <c r="S9" s="3">
        <v>139.27000000000001</v>
      </c>
      <c r="T9" s="3">
        <v>29.63</v>
      </c>
      <c r="U9" s="3">
        <v>24.82</v>
      </c>
    </row>
    <row r="10" spans="1:21" ht="17.25" thickBot="1">
      <c r="A10" s="3" t="s">
        <v>19</v>
      </c>
      <c r="B10" s="3"/>
      <c r="C10" s="3"/>
      <c r="D10" s="3"/>
      <c r="E10" s="3"/>
      <c r="F10" s="3"/>
      <c r="G10" s="3">
        <v>28.3855</v>
      </c>
      <c r="H10" s="3">
        <v>29.38</v>
      </c>
      <c r="I10" s="3">
        <v>30.4</v>
      </c>
      <c r="J10" s="3">
        <v>30.2</v>
      </c>
      <c r="K10" s="3">
        <v>29.4</v>
      </c>
      <c r="L10" s="3">
        <v>26.7</v>
      </c>
      <c r="M10" s="3">
        <v>24.3</v>
      </c>
      <c r="N10" s="3">
        <v>22</v>
      </c>
      <c r="O10" s="3">
        <v>24.9</v>
      </c>
      <c r="P10" s="3">
        <v>24.26</v>
      </c>
      <c r="Q10" s="3">
        <v>23.56</v>
      </c>
      <c r="R10" s="3">
        <v>22.44</v>
      </c>
      <c r="S10" s="3">
        <v>19.88</v>
      </c>
      <c r="T10" s="3">
        <v>14.75</v>
      </c>
      <c r="U10" s="3">
        <v>14.18</v>
      </c>
    </row>
    <row r="11" spans="1:21" ht="17.25" thickBot="1">
      <c r="A11" s="3" t="s">
        <v>79</v>
      </c>
      <c r="B11" s="3"/>
      <c r="C11" s="3"/>
      <c r="D11" s="3"/>
      <c r="E11" s="3"/>
      <c r="F11" s="3"/>
      <c r="G11" s="3">
        <v>69.646299999999997</v>
      </c>
      <c r="H11" s="3">
        <v>85.39</v>
      </c>
      <c r="I11" s="3">
        <v>96.6</v>
      </c>
      <c r="J11" s="3">
        <v>93</v>
      </c>
      <c r="K11" s="3">
        <v>89.1</v>
      </c>
      <c r="L11" s="3">
        <v>85.1</v>
      </c>
      <c r="M11" s="3">
        <v>82.2</v>
      </c>
      <c r="N11" s="3">
        <v>78.8</v>
      </c>
      <c r="O11" s="3">
        <v>124.62</v>
      </c>
      <c r="P11" s="3">
        <v>119.7</v>
      </c>
      <c r="Q11" s="3">
        <v>114.89</v>
      </c>
      <c r="R11" s="3">
        <v>110</v>
      </c>
      <c r="S11" s="3">
        <v>105.46</v>
      </c>
      <c r="T11" s="3">
        <v>74.650000000000006</v>
      </c>
      <c r="U11" s="3">
        <v>74.42</v>
      </c>
    </row>
    <row r="12" spans="1:21" ht="17.25" thickBot="1">
      <c r="A12" s="3" t="s">
        <v>20</v>
      </c>
      <c r="B12" s="3"/>
      <c r="C12" s="3"/>
      <c r="D12" s="3"/>
      <c r="E12" s="3"/>
      <c r="F12" s="3"/>
      <c r="G12" s="3">
        <v>67.996399999999994</v>
      </c>
      <c r="H12" s="3">
        <v>55.65</v>
      </c>
      <c r="I12" s="3">
        <v>59.5</v>
      </c>
      <c r="J12" s="3">
        <v>59.3</v>
      </c>
      <c r="K12" s="3">
        <v>56.4</v>
      </c>
      <c r="L12" s="3">
        <v>53.9</v>
      </c>
      <c r="M12" s="3">
        <v>51.4</v>
      </c>
      <c r="N12" s="3">
        <v>48.7</v>
      </c>
      <c r="O12" s="3">
        <v>81.83</v>
      </c>
      <c r="P12" s="3">
        <v>78.62</v>
      </c>
      <c r="Q12" s="3">
        <v>75.510000000000005</v>
      </c>
      <c r="R12" s="3">
        <v>72.540000000000006</v>
      </c>
      <c r="S12" s="3">
        <v>68.319999999999993</v>
      </c>
      <c r="T12" s="3">
        <v>46.15</v>
      </c>
      <c r="U12" s="3">
        <v>41.86</v>
      </c>
    </row>
    <row r="13" spans="1:21" ht="17.25" thickBot="1">
      <c r="A13" s="3" t="s">
        <v>21</v>
      </c>
      <c r="B13" s="3"/>
      <c r="C13" s="3"/>
      <c r="D13" s="3"/>
      <c r="E13" s="3"/>
      <c r="F13" s="3"/>
      <c r="G13" s="3">
        <v>50.490700000000004</v>
      </c>
      <c r="H13" s="3">
        <v>42.7</v>
      </c>
      <c r="I13" s="3">
        <v>44.4</v>
      </c>
      <c r="J13" s="3">
        <v>45.6</v>
      </c>
      <c r="K13" s="3">
        <v>45.1</v>
      </c>
      <c r="L13" s="3">
        <v>43.3</v>
      </c>
      <c r="M13" s="3">
        <v>42.4</v>
      </c>
      <c r="N13" s="3">
        <v>41.1</v>
      </c>
      <c r="O13" s="3">
        <v>95.33</v>
      </c>
      <c r="P13" s="3">
        <v>92.43</v>
      </c>
      <c r="Q13" s="3">
        <v>90.27</v>
      </c>
      <c r="R13" s="3">
        <v>88.56</v>
      </c>
      <c r="S13" s="3">
        <v>87.11</v>
      </c>
      <c r="T13" s="3">
        <v>49.63</v>
      </c>
      <c r="U13" s="3">
        <v>49.56</v>
      </c>
    </row>
    <row r="14" spans="1:21" ht="17.25" thickBot="1">
      <c r="A14" s="3" t="s">
        <v>22</v>
      </c>
      <c r="B14" s="3"/>
      <c r="C14" s="3"/>
      <c r="D14" s="3"/>
      <c r="E14" s="3"/>
      <c r="F14" s="3"/>
      <c r="G14" s="3">
        <v>43.567299999999996</v>
      </c>
      <c r="H14" s="3">
        <v>35.85</v>
      </c>
      <c r="I14" s="3">
        <v>39.4</v>
      </c>
      <c r="J14" s="3">
        <v>39.5</v>
      </c>
      <c r="K14" s="3">
        <v>38.299999999999997</v>
      </c>
      <c r="L14" s="3">
        <v>37.799999999999997</v>
      </c>
      <c r="M14" s="3">
        <v>37.6</v>
      </c>
      <c r="N14" s="3">
        <v>37.299999999999997</v>
      </c>
      <c r="O14" s="3">
        <v>67.94</v>
      </c>
      <c r="P14" s="3">
        <v>66</v>
      </c>
      <c r="Q14" s="3">
        <v>63.9</v>
      </c>
      <c r="R14" s="3">
        <v>62.98</v>
      </c>
      <c r="S14" s="3">
        <v>60.94</v>
      </c>
      <c r="T14" s="3">
        <v>39.159999999999997</v>
      </c>
      <c r="U14" s="3">
        <v>39.49</v>
      </c>
    </row>
    <row r="15" spans="1:21" ht="17.25" thickBot="1">
      <c r="A15" s="3" t="s">
        <v>23</v>
      </c>
      <c r="B15" s="3"/>
      <c r="C15" s="3"/>
      <c r="D15" s="3"/>
      <c r="E15" s="3"/>
      <c r="F15" s="3"/>
      <c r="G15" s="3">
        <v>30.587499999999999</v>
      </c>
      <c r="H15" s="3">
        <v>45.37</v>
      </c>
      <c r="I15" s="3">
        <v>45.7</v>
      </c>
      <c r="J15" s="3">
        <v>47.4</v>
      </c>
      <c r="K15" s="3">
        <v>46.9</v>
      </c>
      <c r="L15" s="3">
        <v>44.5</v>
      </c>
      <c r="M15" s="3">
        <v>43.5</v>
      </c>
      <c r="N15" s="3">
        <v>43.1</v>
      </c>
      <c r="O15" s="3">
        <v>76.790000000000006</v>
      </c>
      <c r="P15" s="3">
        <v>74.83</v>
      </c>
      <c r="Q15" s="3">
        <v>73.45</v>
      </c>
      <c r="R15" s="3">
        <v>72.010000000000005</v>
      </c>
      <c r="S15" s="3">
        <v>71.56</v>
      </c>
      <c r="T15" s="3">
        <v>55.47</v>
      </c>
      <c r="U15" s="3">
        <v>51.95</v>
      </c>
    </row>
    <row r="16" spans="1:21" ht="17.25" thickBot="1">
      <c r="A16" s="3" t="s">
        <v>80</v>
      </c>
      <c r="B16" s="3"/>
      <c r="C16" s="3"/>
      <c r="D16" s="3"/>
      <c r="E16" s="3"/>
      <c r="F16" s="3"/>
      <c r="G16" s="3">
        <v>77.911799999999999</v>
      </c>
      <c r="H16" s="3">
        <v>77.89</v>
      </c>
      <c r="I16" s="3">
        <v>77</v>
      </c>
      <c r="J16" s="3">
        <v>75.8</v>
      </c>
      <c r="K16" s="3">
        <v>72</v>
      </c>
      <c r="L16" s="3">
        <v>67.900000000000006</v>
      </c>
      <c r="M16" s="3">
        <v>64.7</v>
      </c>
      <c r="N16" s="3">
        <v>62.1</v>
      </c>
      <c r="O16" s="3">
        <v>198.25</v>
      </c>
      <c r="P16" s="3">
        <v>192.12</v>
      </c>
      <c r="Q16" s="3">
        <v>184.57</v>
      </c>
      <c r="R16" s="3">
        <v>178.04</v>
      </c>
      <c r="S16" s="3">
        <v>175.76</v>
      </c>
      <c r="T16" s="3">
        <v>53.05</v>
      </c>
      <c r="U16" s="3">
        <v>52.08</v>
      </c>
    </row>
    <row r="17" spans="1:21" ht="17.25" thickBot="1">
      <c r="A17" s="3" t="s">
        <v>24</v>
      </c>
      <c r="B17" s="3"/>
      <c r="C17" s="3"/>
      <c r="D17" s="3"/>
      <c r="E17" s="3"/>
      <c r="F17" s="3"/>
      <c r="G17" s="3">
        <v>79.747900000000001</v>
      </c>
      <c r="H17" s="3">
        <v>69.62</v>
      </c>
      <c r="I17" s="3">
        <v>72.099999999999994</v>
      </c>
      <c r="J17" s="3">
        <v>72.099999999999994</v>
      </c>
      <c r="K17" s="3">
        <v>69.400000000000006</v>
      </c>
      <c r="L17" s="3">
        <v>65.099999999999994</v>
      </c>
      <c r="M17" s="3">
        <v>62.6</v>
      </c>
      <c r="N17" s="3">
        <v>62</v>
      </c>
      <c r="O17" s="3">
        <v>143.66999999999999</v>
      </c>
      <c r="P17" s="3">
        <v>139.36000000000001</v>
      </c>
      <c r="Q17" s="3">
        <v>135.41999999999999</v>
      </c>
      <c r="R17" s="3">
        <v>131.87</v>
      </c>
      <c r="S17" s="3">
        <v>128.72</v>
      </c>
      <c r="T17" s="3">
        <v>46.43</v>
      </c>
      <c r="U17" s="3">
        <v>43.07</v>
      </c>
    </row>
    <row r="18" spans="1:21" ht="17.25" thickBot="1">
      <c r="A18" s="3" t="s">
        <v>25</v>
      </c>
      <c r="B18" s="3"/>
      <c r="C18" s="3"/>
      <c r="D18" s="3"/>
      <c r="E18" s="3"/>
      <c r="F18" s="3"/>
      <c r="G18" s="3">
        <v>76.65509999999999</v>
      </c>
      <c r="H18" s="3">
        <v>61.44</v>
      </c>
      <c r="I18" s="3">
        <v>61.6</v>
      </c>
      <c r="J18" s="3">
        <v>62.6</v>
      </c>
      <c r="K18" s="3">
        <v>60.1</v>
      </c>
      <c r="L18" s="3">
        <v>58.6</v>
      </c>
      <c r="M18" s="3">
        <v>57.6</v>
      </c>
      <c r="N18" s="3">
        <v>57.2</v>
      </c>
      <c r="O18" s="3">
        <v>110.47</v>
      </c>
      <c r="P18" s="3">
        <v>108.66</v>
      </c>
      <c r="Q18" s="3">
        <v>105.82</v>
      </c>
      <c r="R18" s="3">
        <v>103.31</v>
      </c>
      <c r="S18" s="3">
        <v>98.61</v>
      </c>
      <c r="T18" s="3">
        <v>51.99</v>
      </c>
      <c r="U18" s="3">
        <v>51.93</v>
      </c>
    </row>
    <row r="19" spans="1:21" ht="17.25" thickBot="1">
      <c r="A19" s="3" t="s">
        <v>26</v>
      </c>
      <c r="B19" s="3"/>
      <c r="C19" s="3"/>
      <c r="D19" s="3"/>
      <c r="E19" s="3"/>
      <c r="F19" s="3"/>
      <c r="G19" s="3">
        <v>85.784599999999998</v>
      </c>
      <c r="H19" s="3">
        <v>84.99</v>
      </c>
      <c r="I19" s="3">
        <v>89.5</v>
      </c>
      <c r="J19" s="3">
        <v>92.3</v>
      </c>
      <c r="K19" s="3">
        <v>90.4</v>
      </c>
      <c r="L19" s="3">
        <v>88.5</v>
      </c>
      <c r="M19" s="3">
        <v>84.8</v>
      </c>
      <c r="N19" s="3">
        <v>79.8</v>
      </c>
      <c r="O19" s="3">
        <v>130.52000000000001</v>
      </c>
      <c r="P19" s="3">
        <v>126.34</v>
      </c>
      <c r="Q19" s="3">
        <v>124.9</v>
      </c>
      <c r="R19" s="3">
        <v>122.9</v>
      </c>
      <c r="S19" s="3">
        <v>120.77</v>
      </c>
      <c r="T19" s="3">
        <v>60.26</v>
      </c>
      <c r="U19" s="3">
        <v>57.58</v>
      </c>
    </row>
    <row r="20" spans="1:21" ht="17.25" thickBot="1">
      <c r="A20" s="3" t="s">
        <v>81</v>
      </c>
      <c r="B20" s="3"/>
      <c r="C20" s="3"/>
      <c r="D20" s="3"/>
      <c r="E20" s="3"/>
      <c r="F20" s="3"/>
      <c r="G20" s="3">
        <v>93.230599999999995</v>
      </c>
      <c r="H20" s="3">
        <v>92.7</v>
      </c>
      <c r="I20" s="3">
        <v>105.8</v>
      </c>
      <c r="J20" s="3">
        <v>104.9</v>
      </c>
      <c r="K20" s="3">
        <v>101.7</v>
      </c>
      <c r="L20" s="3">
        <v>96.4</v>
      </c>
      <c r="M20" s="3">
        <v>91.1</v>
      </c>
      <c r="N20" s="3">
        <v>85.8</v>
      </c>
      <c r="O20" s="3">
        <v>188.45</v>
      </c>
      <c r="P20" s="3">
        <v>180.29</v>
      </c>
      <c r="Q20" s="3">
        <v>173.39</v>
      </c>
      <c r="R20" s="3">
        <v>167.06</v>
      </c>
      <c r="S20" s="3">
        <v>160.69</v>
      </c>
      <c r="T20" s="3">
        <v>96.42</v>
      </c>
      <c r="U20" s="3">
        <v>100.09</v>
      </c>
    </row>
    <row r="21" spans="1:21" ht="17.25" thickBot="1">
      <c r="A21" s="3" t="s">
        <v>82</v>
      </c>
      <c r="B21" s="3"/>
      <c r="C21" s="3"/>
      <c r="D21" s="3"/>
      <c r="E21" s="3"/>
      <c r="F21" s="3"/>
      <c r="G21" s="3">
        <v>55.313499999999998</v>
      </c>
      <c r="H21" s="3">
        <v>99.4</v>
      </c>
      <c r="I21" s="3">
        <v>107</v>
      </c>
      <c r="J21" s="3">
        <v>111.9</v>
      </c>
      <c r="K21" s="3">
        <v>106.3</v>
      </c>
      <c r="L21" s="3">
        <v>101.3</v>
      </c>
      <c r="M21" s="3">
        <v>97.6</v>
      </c>
      <c r="N21" s="3">
        <v>93.7</v>
      </c>
      <c r="O21" s="3">
        <v>79.33</v>
      </c>
      <c r="P21" s="3">
        <v>78.03</v>
      </c>
      <c r="Q21" s="3">
        <v>75.94</v>
      </c>
      <c r="R21" s="3">
        <v>74.400000000000006</v>
      </c>
      <c r="S21" s="3">
        <v>71.12</v>
      </c>
      <c r="T21" s="3">
        <v>41.6</v>
      </c>
      <c r="U21" s="3">
        <v>45.59</v>
      </c>
    </row>
    <row r="22" spans="1:21" ht="17.25" thickBot="1">
      <c r="A22" s="3" t="s">
        <v>27</v>
      </c>
      <c r="B22" s="3"/>
      <c r="C22" s="3"/>
      <c r="D22" s="3"/>
      <c r="E22" s="3"/>
      <c r="F22" s="3"/>
      <c r="G22" s="3">
        <v>5.4211</v>
      </c>
      <c r="H22" s="3">
        <v>9.27</v>
      </c>
      <c r="I22" s="3">
        <v>9.5</v>
      </c>
      <c r="J22" s="3">
        <v>9.9</v>
      </c>
      <c r="K22" s="3">
        <v>10.1</v>
      </c>
      <c r="L22" s="3">
        <v>10.1</v>
      </c>
      <c r="M22" s="3">
        <v>10</v>
      </c>
      <c r="N22" s="3">
        <v>9.1999999999999993</v>
      </c>
      <c r="O22" s="3">
        <v>19.989999999999998</v>
      </c>
      <c r="P22" s="3">
        <v>19.739999999999998</v>
      </c>
      <c r="Q22" s="3">
        <v>19.440000000000001</v>
      </c>
      <c r="R22" s="3">
        <v>19.600000000000001</v>
      </c>
      <c r="S22" s="3">
        <v>18.79</v>
      </c>
      <c r="T22" s="3">
        <v>7.59</v>
      </c>
      <c r="U22" s="3">
        <v>7.82</v>
      </c>
    </row>
    <row r="23" spans="1:21" ht="17.25" thickBot="1">
      <c r="A23" s="3" t="s">
        <v>83</v>
      </c>
      <c r="B23" s="3"/>
      <c r="C23" s="3"/>
      <c r="D23" s="3"/>
      <c r="E23" s="3"/>
      <c r="F23" s="3"/>
      <c r="G23" s="3">
        <v>26.004899999999999</v>
      </c>
      <c r="H23" s="3">
        <v>27.05</v>
      </c>
      <c r="I23" s="3">
        <v>26.9</v>
      </c>
      <c r="J23" s="3">
        <v>26.4</v>
      </c>
      <c r="K23" s="3">
        <v>25.1</v>
      </c>
      <c r="L23" s="3">
        <v>24.2</v>
      </c>
      <c r="M23" s="3">
        <v>24</v>
      </c>
      <c r="N23" s="3">
        <v>23.5</v>
      </c>
      <c r="O23" s="3">
        <v>41.68</v>
      </c>
      <c r="P23" s="3">
        <v>40.28</v>
      </c>
      <c r="Q23" s="3">
        <v>39.18</v>
      </c>
      <c r="R23" s="3">
        <v>38.64</v>
      </c>
      <c r="S23" s="3">
        <v>37.979999999999997</v>
      </c>
      <c r="T23" s="3">
        <v>25.57</v>
      </c>
      <c r="U23" s="3">
        <v>25.27</v>
      </c>
    </row>
    <row r="24" spans="1:21" ht="17.25" thickBot="1">
      <c r="A24" s="3" t="s">
        <v>28</v>
      </c>
      <c r="B24" s="3"/>
      <c r="C24" s="3"/>
      <c r="D24" s="3"/>
      <c r="E24" s="3"/>
      <c r="F24" s="3"/>
      <c r="G24" s="3">
        <v>69.826099999999997</v>
      </c>
      <c r="H24" s="3">
        <v>88.21</v>
      </c>
      <c r="I24" s="3">
        <v>78.3</v>
      </c>
      <c r="J24" s="3">
        <v>80.599999999999994</v>
      </c>
      <c r="K24" s="3">
        <v>77.099999999999994</v>
      </c>
      <c r="L24" s="3">
        <v>74.900000000000006</v>
      </c>
      <c r="M24" s="3">
        <v>74.8</v>
      </c>
      <c r="N24" s="3">
        <v>74.099999999999994</v>
      </c>
      <c r="O24" s="3">
        <v>130.22999999999999</v>
      </c>
      <c r="P24" s="3">
        <v>126.87</v>
      </c>
      <c r="Q24" s="3">
        <v>123.2</v>
      </c>
      <c r="R24" s="3">
        <v>121.63</v>
      </c>
      <c r="S24" s="3">
        <v>118.64</v>
      </c>
      <c r="T24" s="3">
        <v>67.680000000000007</v>
      </c>
      <c r="U24" s="3">
        <v>67.510000000000005</v>
      </c>
    </row>
    <row r="25" spans="1:21" ht="17.25" thickBot="1">
      <c r="A25" s="3" t="s">
        <v>84</v>
      </c>
      <c r="B25" s="3"/>
      <c r="C25" s="3"/>
      <c r="D25" s="3"/>
      <c r="E25" s="3"/>
      <c r="F25" s="3"/>
      <c r="G25" s="3">
        <v>18.547000000000001</v>
      </c>
      <c r="H25" s="3">
        <v>22.33</v>
      </c>
      <c r="I25" s="3">
        <v>22.6</v>
      </c>
      <c r="J25" s="3">
        <v>22.9</v>
      </c>
      <c r="K25" s="3">
        <v>22.7</v>
      </c>
      <c r="L25" s="3">
        <v>22.2</v>
      </c>
      <c r="M25" s="3">
        <v>21.6</v>
      </c>
      <c r="N25" s="3">
        <v>20.8</v>
      </c>
      <c r="O25" s="3">
        <v>34.22</v>
      </c>
      <c r="P25" s="3">
        <v>33.299999999999997</v>
      </c>
      <c r="Q25" s="3">
        <v>32.82</v>
      </c>
      <c r="R25" s="3">
        <v>32.67</v>
      </c>
      <c r="S25" s="3">
        <v>31.83</v>
      </c>
      <c r="T25" s="3">
        <v>25.59</v>
      </c>
      <c r="U25" s="3">
        <v>27.25</v>
      </c>
    </row>
    <row r="26" spans="1:21" ht="17.25" thickBot="1">
      <c r="A26" s="3" t="s">
        <v>85</v>
      </c>
      <c r="B26" s="3"/>
      <c r="C26" s="3"/>
      <c r="D26" s="3"/>
      <c r="E26" s="3"/>
      <c r="F26" s="3"/>
      <c r="G26" s="3">
        <v>17.610300000000002</v>
      </c>
      <c r="H26" s="3">
        <v>29.02</v>
      </c>
      <c r="I26" s="3">
        <v>28.5</v>
      </c>
      <c r="J26" s="3">
        <v>29.4</v>
      </c>
      <c r="K26" s="3">
        <v>29</v>
      </c>
      <c r="L26" s="3">
        <v>28.1</v>
      </c>
      <c r="M26" s="3">
        <v>27.3</v>
      </c>
      <c r="N26" s="3">
        <v>26.8</v>
      </c>
      <c r="O26" s="3">
        <v>55.47</v>
      </c>
      <c r="P26" s="3">
        <v>54.86</v>
      </c>
      <c r="Q26" s="3">
        <v>54.72</v>
      </c>
      <c r="R26" s="3">
        <v>53.38</v>
      </c>
      <c r="S26" s="3">
        <v>51.03</v>
      </c>
      <c r="T26" s="3">
        <v>37.380000000000003</v>
      </c>
      <c r="U26" s="3">
        <v>33.07</v>
      </c>
    </row>
    <row r="27" spans="1:21" ht="17.25" thickBot="1">
      <c r="A27" s="3" t="s">
        <v>86</v>
      </c>
      <c r="B27" s="3"/>
      <c r="C27" s="3"/>
      <c r="D27" s="3"/>
      <c r="E27" s="3"/>
      <c r="F27" s="3"/>
      <c r="G27" s="3">
        <v>1.0024999999999999</v>
      </c>
      <c r="H27" s="3">
        <v>1.38</v>
      </c>
      <c r="I27" s="3">
        <v>1.4</v>
      </c>
      <c r="J27" s="3">
        <v>1.5</v>
      </c>
      <c r="K27" s="3">
        <v>1.5</v>
      </c>
      <c r="L27" s="3">
        <v>1.5</v>
      </c>
      <c r="M27" s="3">
        <v>1.5</v>
      </c>
      <c r="N27" s="3">
        <v>2.9</v>
      </c>
      <c r="O27" s="3">
        <v>2.68</v>
      </c>
      <c r="P27" s="3">
        <v>2.58</v>
      </c>
      <c r="Q27" s="3">
        <v>2.58</v>
      </c>
      <c r="R27" s="3">
        <v>2.79</v>
      </c>
      <c r="S27" s="3">
        <v>2.88</v>
      </c>
      <c r="T27" s="3">
        <v>2.74</v>
      </c>
      <c r="U27" s="3">
        <v>2.5</v>
      </c>
    </row>
    <row r="28" spans="1:21" ht="17.25" thickBot="1">
      <c r="A28" s="3" t="s">
        <v>87</v>
      </c>
      <c r="B28" s="3"/>
      <c r="C28" s="3"/>
      <c r="D28" s="3"/>
      <c r="E28" s="3"/>
      <c r="F28" s="3"/>
      <c r="G28">
        <v>24.653700000000001</v>
      </c>
      <c r="H28" s="3">
        <v>33.82</v>
      </c>
      <c r="I28" s="3">
        <v>35</v>
      </c>
      <c r="J28" s="3">
        <v>35.5</v>
      </c>
      <c r="K28" s="3">
        <v>34.5</v>
      </c>
      <c r="L28" s="3">
        <v>33.200000000000003</v>
      </c>
      <c r="M28" s="3">
        <v>31.8</v>
      </c>
      <c r="N28" s="3">
        <v>30.8</v>
      </c>
      <c r="O28" s="3">
        <v>55.77</v>
      </c>
      <c r="P28" s="3">
        <v>53.62</v>
      </c>
      <c r="Q28" s="3">
        <v>51.93</v>
      </c>
      <c r="R28" s="3">
        <v>50.49</v>
      </c>
      <c r="S28" s="3">
        <v>48.91</v>
      </c>
      <c r="T28" s="3">
        <v>18.73</v>
      </c>
      <c r="U28" s="3">
        <v>19.64</v>
      </c>
    </row>
    <row r="29" spans="1:21" ht="17.25" thickBot="1">
      <c r="A29" s="3" t="s">
        <v>88</v>
      </c>
      <c r="B29" s="3"/>
      <c r="C29" s="3"/>
      <c r="D29" s="3"/>
      <c r="E29" s="3"/>
      <c r="F29" s="3"/>
      <c r="G29">
        <v>25.253399999999999</v>
      </c>
      <c r="H29" s="3">
        <v>15.85</v>
      </c>
      <c r="I29" s="3">
        <v>18.2</v>
      </c>
      <c r="J29" s="3">
        <v>17.8</v>
      </c>
      <c r="K29" s="3">
        <v>17.399999999999999</v>
      </c>
      <c r="L29" s="3">
        <v>17.100000000000001</v>
      </c>
      <c r="M29" s="3">
        <v>16.8</v>
      </c>
      <c r="N29" s="3">
        <v>16.8</v>
      </c>
      <c r="O29" s="3">
        <v>39.659999999999997</v>
      </c>
      <c r="P29" s="3">
        <v>38.93</v>
      </c>
      <c r="Q29" s="3">
        <v>37.909999999999997</v>
      </c>
      <c r="R29" s="3">
        <v>37.32</v>
      </c>
      <c r="S29" s="3">
        <v>36.57</v>
      </c>
      <c r="T29" s="3">
        <v>16.149999999999999</v>
      </c>
      <c r="U29" s="3">
        <v>13.24</v>
      </c>
    </row>
    <row r="30" spans="1:21" ht="17.25" thickBot="1">
      <c r="A30" s="3" t="s">
        <v>29</v>
      </c>
      <c r="B30" s="3"/>
      <c r="C30" s="3"/>
      <c r="D30" s="3"/>
      <c r="E30" s="3"/>
      <c r="F30" s="3"/>
      <c r="G30">
        <v>4.0379000000000005</v>
      </c>
      <c r="H30" s="3">
        <v>3.93</v>
      </c>
      <c r="I30" s="3">
        <v>7.2</v>
      </c>
      <c r="J30" s="3">
        <v>7.5</v>
      </c>
      <c r="K30" s="3">
        <v>7.6</v>
      </c>
      <c r="L30" s="3">
        <v>7.5</v>
      </c>
      <c r="M30" s="3">
        <v>7.6</v>
      </c>
      <c r="N30" s="3">
        <v>8.3000000000000007</v>
      </c>
      <c r="O30" s="3">
        <v>10.32</v>
      </c>
      <c r="P30" s="3">
        <v>10.38</v>
      </c>
      <c r="Q30" s="3">
        <v>10.34</v>
      </c>
      <c r="R30" s="3">
        <v>10.5</v>
      </c>
      <c r="S30" s="3">
        <v>10.43</v>
      </c>
      <c r="T30" s="3">
        <v>7.03</v>
      </c>
      <c r="U30" s="3">
        <v>5.75</v>
      </c>
    </row>
    <row r="31" spans="1:21" ht="17.25" thickBot="1">
      <c r="A31" s="3" t="s">
        <v>89</v>
      </c>
      <c r="B31" s="3"/>
      <c r="C31" s="3"/>
      <c r="D31" s="3"/>
      <c r="E31" s="3"/>
      <c r="F31" s="3"/>
      <c r="G31">
        <v>12.327700000000002</v>
      </c>
      <c r="H31" s="3">
        <v>6.62</v>
      </c>
      <c r="I31" s="3">
        <v>14.3</v>
      </c>
      <c r="J31" s="3">
        <v>14</v>
      </c>
      <c r="K31" s="3">
        <v>13.7</v>
      </c>
      <c r="L31" s="3">
        <v>13.2</v>
      </c>
      <c r="M31" s="3">
        <v>12.5</v>
      </c>
      <c r="N31" s="3">
        <v>12.2</v>
      </c>
      <c r="O31" s="3">
        <v>23.37</v>
      </c>
      <c r="P31" s="3">
        <v>22.8</v>
      </c>
      <c r="Q31" s="3">
        <v>22.19</v>
      </c>
      <c r="R31" s="3">
        <v>21.98</v>
      </c>
      <c r="S31" s="3">
        <v>21.1</v>
      </c>
      <c r="T31" s="3">
        <v>11.97</v>
      </c>
      <c r="U31" s="3">
        <v>10.02</v>
      </c>
    </row>
    <row r="32" spans="1:21" ht="17.25" thickBot="1">
      <c r="A32" s="3" t="s">
        <v>90</v>
      </c>
      <c r="B32" s="3"/>
      <c r="C32" s="3"/>
      <c r="D32" s="3"/>
      <c r="E32" s="3"/>
      <c r="F32" s="3"/>
      <c r="G32">
        <v>19.2225</v>
      </c>
      <c r="H32" s="3">
        <v>26.17</v>
      </c>
      <c r="I32" s="3">
        <v>27.1</v>
      </c>
      <c r="J32" s="3">
        <v>28.8</v>
      </c>
      <c r="K32" s="3">
        <v>29</v>
      </c>
      <c r="L32" s="3">
        <v>28.7</v>
      </c>
      <c r="M32" s="3">
        <v>28.7</v>
      </c>
      <c r="N32" s="3">
        <v>29.6</v>
      </c>
      <c r="O32" s="3">
        <v>67.290000000000006</v>
      </c>
      <c r="P32" s="3">
        <v>67.92</v>
      </c>
      <c r="Q32" s="3">
        <v>67.239999999999995</v>
      </c>
      <c r="R32" s="3">
        <v>67.02</v>
      </c>
      <c r="S32" s="3">
        <v>66.03</v>
      </c>
      <c r="T32" s="3">
        <v>23.54</v>
      </c>
      <c r="U32" s="3">
        <v>19.87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2"/>
  <sheetViews>
    <sheetView zoomScale="71" workbookViewId="0">
      <selection activeCell="I16" sqref="I16"/>
    </sheetView>
  </sheetViews>
  <sheetFormatPr defaultRowHeight="16.5"/>
  <cols>
    <col min="1" max="1" width="20.25" bestFit="1" customWidth="1"/>
    <col min="2" max="3" width="9.875" bestFit="1" customWidth="1"/>
    <col min="8" max="9" width="10.125" bestFit="1" customWidth="1"/>
    <col min="10" max="10" width="14.125" bestFit="1" customWidth="1"/>
    <col min="11" max="11" width="10.125" bestFit="1" customWidth="1"/>
    <col min="12" max="12" width="14.25" bestFit="1" customWidth="1"/>
    <col min="13" max="13" width="10.875" bestFit="1" customWidth="1"/>
    <col min="14" max="19" width="14.25" bestFit="1" customWidth="1"/>
    <col min="20" max="20" width="12.875" bestFit="1" customWidth="1"/>
  </cols>
  <sheetData>
    <row r="1" spans="1:21" ht="17.25" thickBot="1">
      <c r="A1" s="71" t="s">
        <v>439</v>
      </c>
      <c r="B1" s="71" t="s">
        <v>366</v>
      </c>
      <c r="C1" s="71" t="s">
        <v>367</v>
      </c>
      <c r="D1" s="71" t="s">
        <v>368</v>
      </c>
      <c r="E1" s="71" t="s">
        <v>369</v>
      </c>
      <c r="F1" s="71" t="s">
        <v>370</v>
      </c>
      <c r="G1" s="71" t="s">
        <v>371</v>
      </c>
      <c r="H1" s="71" t="s">
        <v>372</v>
      </c>
      <c r="I1" s="66" t="s">
        <v>373</v>
      </c>
      <c r="J1" s="66" t="s">
        <v>374</v>
      </c>
      <c r="K1" s="66" t="s">
        <v>375</v>
      </c>
      <c r="L1" s="66" t="s">
        <v>376</v>
      </c>
      <c r="M1" s="66" t="s">
        <v>377</v>
      </c>
      <c r="N1" s="66" t="s">
        <v>378</v>
      </c>
      <c r="O1" s="66" t="s">
        <v>379</v>
      </c>
      <c r="P1" s="66" t="s">
        <v>380</v>
      </c>
      <c r="Q1" s="66" t="s">
        <v>381</v>
      </c>
      <c r="R1" s="66" t="s">
        <v>382</v>
      </c>
      <c r="S1" s="66" t="s">
        <v>383</v>
      </c>
      <c r="T1" s="66" t="s">
        <v>384</v>
      </c>
      <c r="U1" s="66" t="s">
        <v>440</v>
      </c>
    </row>
    <row r="2" spans="1:21" ht="17.25" thickBot="1">
      <c r="A2" s="71" t="s">
        <v>386</v>
      </c>
      <c r="B2" s="72">
        <v>30.511499999999998</v>
      </c>
      <c r="C2" s="72">
        <v>23.348700000000001</v>
      </c>
      <c r="D2" s="71">
        <v>22.4</v>
      </c>
      <c r="E2" s="71">
        <v>20.100000000000001</v>
      </c>
      <c r="F2" s="71">
        <v>19.2</v>
      </c>
      <c r="G2" s="67">
        <v>18.3</v>
      </c>
      <c r="H2" s="71">
        <v>19.100000000000001</v>
      </c>
      <c r="I2" s="71">
        <v>19</v>
      </c>
      <c r="J2" s="71">
        <v>17.600000000000001</v>
      </c>
      <c r="K2" s="65">
        <v>15.166115</v>
      </c>
      <c r="L2" s="71">
        <v>12.3</v>
      </c>
      <c r="M2" s="65">
        <v>11.879386</v>
      </c>
      <c r="N2" s="65">
        <v>11.505000000000001</v>
      </c>
      <c r="O2" s="65">
        <v>9.7883329999999997</v>
      </c>
      <c r="P2" s="65">
        <v>9.3849389999999993</v>
      </c>
      <c r="Q2" s="65">
        <v>8.7041620000000002</v>
      </c>
      <c r="R2" s="65">
        <v>7.8906029999999996</v>
      </c>
      <c r="S2" s="65">
        <v>7.1171670000000002</v>
      </c>
      <c r="T2" s="65">
        <v>3.3210019999999996</v>
      </c>
      <c r="U2" s="65">
        <v>2.00854</v>
      </c>
    </row>
    <row r="3" spans="1:21" ht="17.25" thickBot="1">
      <c r="A3" s="71" t="s">
        <v>387</v>
      </c>
      <c r="B3" s="72">
        <v>22.985700000000001</v>
      </c>
      <c r="C3" s="72">
        <v>24.2423</v>
      </c>
      <c r="D3" s="71">
        <v>33</v>
      </c>
      <c r="E3" s="71">
        <v>26.8</v>
      </c>
      <c r="F3" s="71">
        <v>23.5</v>
      </c>
      <c r="G3" s="67">
        <v>25.9</v>
      </c>
      <c r="H3" s="71">
        <v>22.7</v>
      </c>
      <c r="I3" s="71">
        <v>26.5</v>
      </c>
      <c r="J3" s="71">
        <v>25.5</v>
      </c>
      <c r="K3" s="65">
        <v>24.47</v>
      </c>
      <c r="L3" s="71">
        <v>24</v>
      </c>
      <c r="M3" s="65">
        <v>23.669981</v>
      </c>
      <c r="N3" s="65">
        <v>23.515000000000001</v>
      </c>
      <c r="O3" s="65">
        <v>23.09</v>
      </c>
      <c r="P3" s="65">
        <v>22.45214</v>
      </c>
      <c r="Q3" s="65">
        <v>21.683206999999999</v>
      </c>
      <c r="R3" s="65">
        <v>20.92</v>
      </c>
      <c r="S3" s="65">
        <v>18.590042999999998</v>
      </c>
      <c r="T3" s="65">
        <v>7.0614089999999994</v>
      </c>
      <c r="U3" s="65">
        <v>5.564387</v>
      </c>
    </row>
    <row r="4" spans="1:21" ht="17.25" thickBot="1">
      <c r="A4" s="71" t="s">
        <v>388</v>
      </c>
      <c r="B4" s="72">
        <v>140.29839999999999</v>
      </c>
      <c r="C4" s="72">
        <v>132.61580000000001</v>
      </c>
      <c r="D4" s="71">
        <v>132.1</v>
      </c>
      <c r="E4" s="71">
        <v>128.9</v>
      </c>
      <c r="F4" s="71">
        <v>127.9</v>
      </c>
      <c r="G4" s="67">
        <v>142.19999999999999</v>
      </c>
      <c r="H4" s="71">
        <v>142.80000000000001</v>
      </c>
      <c r="I4" s="71">
        <v>149.5</v>
      </c>
      <c r="J4" s="71">
        <v>154.5</v>
      </c>
      <c r="K4" s="65">
        <v>149.24799899999999</v>
      </c>
      <c r="L4" s="71">
        <v>134.5</v>
      </c>
      <c r="M4" s="65">
        <v>125.346329</v>
      </c>
      <c r="N4" s="65">
        <v>123.378</v>
      </c>
      <c r="O4" s="65">
        <v>141.212873</v>
      </c>
      <c r="P4" s="65">
        <v>134.120115</v>
      </c>
      <c r="Q4" s="65">
        <v>128.46974599999999</v>
      </c>
      <c r="R4" s="65">
        <v>118.990256</v>
      </c>
      <c r="S4" s="65">
        <v>110.837093</v>
      </c>
      <c r="T4" s="65">
        <v>78.944381000000007</v>
      </c>
      <c r="U4" s="65">
        <v>60.236581999999991</v>
      </c>
    </row>
    <row r="5" spans="1:21" ht="17.25" thickBot="1">
      <c r="A5" s="71" t="s">
        <v>389</v>
      </c>
      <c r="B5" s="72">
        <v>141.99469999999999</v>
      </c>
      <c r="C5" s="72">
        <v>123.9496</v>
      </c>
      <c r="D5" s="71">
        <v>120.2</v>
      </c>
      <c r="E5" s="71">
        <v>119.9</v>
      </c>
      <c r="F5" s="71">
        <v>119.9</v>
      </c>
      <c r="G5" s="67">
        <v>136.30000000000001</v>
      </c>
      <c r="H5" s="71">
        <v>141.5</v>
      </c>
      <c r="I5" s="71">
        <v>151.6</v>
      </c>
      <c r="J5" s="71">
        <v>147.80000000000001</v>
      </c>
      <c r="K5" s="65">
        <v>138.67244399999998</v>
      </c>
      <c r="L5" s="71">
        <v>130.80000000000001</v>
      </c>
      <c r="M5" s="65">
        <v>126.84276899999999</v>
      </c>
      <c r="N5" s="65">
        <v>124.92010000000001</v>
      </c>
      <c r="O5" s="65">
        <v>139.90512900000002</v>
      </c>
      <c r="P5" s="65">
        <v>130.1755</v>
      </c>
      <c r="Q5" s="65">
        <v>125.54269199999999</v>
      </c>
      <c r="R5" s="65">
        <v>120.82252800000001</v>
      </c>
      <c r="S5" s="65">
        <v>112.064318</v>
      </c>
      <c r="T5" s="65">
        <v>68.644428000000005</v>
      </c>
      <c r="U5" s="65">
        <v>57.307760999999999</v>
      </c>
    </row>
    <row r="6" spans="1:21" ht="17.25" thickBot="1">
      <c r="A6" s="71" t="s">
        <v>441</v>
      </c>
      <c r="B6" s="72">
        <v>72.799199999999999</v>
      </c>
      <c r="C6" s="72">
        <v>69.085499999999996</v>
      </c>
      <c r="D6" s="71">
        <v>66.400000000000006</v>
      </c>
      <c r="E6" s="71">
        <v>64.599999999999994</v>
      </c>
      <c r="F6" s="71">
        <v>73.099999999999994</v>
      </c>
      <c r="G6" s="67">
        <v>128.80000000000001</v>
      </c>
      <c r="H6" s="71">
        <v>117.9</v>
      </c>
      <c r="I6" s="71">
        <v>145.6</v>
      </c>
      <c r="J6" s="71">
        <v>155.69999999999999</v>
      </c>
      <c r="K6" s="65">
        <v>145.580049</v>
      </c>
      <c r="L6" s="71">
        <v>143.1</v>
      </c>
      <c r="M6" s="65">
        <v>139.88033799999999</v>
      </c>
      <c r="N6" s="65">
        <v>139.41</v>
      </c>
      <c r="O6" s="65">
        <v>140.94043300000001</v>
      </c>
      <c r="P6" s="65">
        <v>138.49283300000002</v>
      </c>
      <c r="Q6" s="65">
        <v>135.86917399999999</v>
      </c>
      <c r="R6" s="65">
        <v>131.24363700000001</v>
      </c>
      <c r="S6" s="65">
        <v>123.094568</v>
      </c>
      <c r="T6" s="65">
        <v>62.574222999999996</v>
      </c>
      <c r="U6" s="65">
        <v>54.625473</v>
      </c>
    </row>
    <row r="7" spans="1:21" ht="17.25" thickBot="1">
      <c r="A7" s="71" t="s">
        <v>442</v>
      </c>
      <c r="B7" s="72">
        <v>99.1905</v>
      </c>
      <c r="C7" s="72">
        <v>93.736599999999996</v>
      </c>
      <c r="D7" s="71">
        <v>93.2</v>
      </c>
      <c r="E7" s="71">
        <v>83.9</v>
      </c>
      <c r="F7" s="71">
        <v>79.3</v>
      </c>
      <c r="G7" s="67">
        <v>82.3</v>
      </c>
      <c r="H7" s="71">
        <v>83.1</v>
      </c>
      <c r="I7" s="71">
        <v>119.7</v>
      </c>
      <c r="J7" s="71">
        <v>125.9</v>
      </c>
      <c r="K7" s="65">
        <v>123.38428500000001</v>
      </c>
      <c r="L7" s="71">
        <v>113.1</v>
      </c>
      <c r="M7" s="65">
        <v>105.141947</v>
      </c>
      <c r="N7" s="65">
        <v>102.22069999999999</v>
      </c>
      <c r="O7" s="65">
        <v>112.61698200000001</v>
      </c>
      <c r="P7" s="65">
        <v>105.87123000000001</v>
      </c>
      <c r="Q7" s="65">
        <v>102.70440699999999</v>
      </c>
      <c r="R7" s="65">
        <v>99.459739999999996</v>
      </c>
      <c r="S7" s="65">
        <v>96.876693000000003</v>
      </c>
      <c r="T7" s="65">
        <v>50.76952</v>
      </c>
      <c r="U7" s="65">
        <v>38.970973999999998</v>
      </c>
    </row>
    <row r="8" spans="1:21" ht="17.25" thickBot="1">
      <c r="A8" s="71" t="s">
        <v>392</v>
      </c>
      <c r="B8" s="72">
        <v>28.389700000000001</v>
      </c>
      <c r="C8" s="72">
        <v>29.3748</v>
      </c>
      <c r="D8" s="71">
        <v>28.6</v>
      </c>
      <c r="E8" s="71">
        <v>26.5</v>
      </c>
      <c r="F8" s="71">
        <v>26.5</v>
      </c>
      <c r="G8" s="67">
        <v>27.2</v>
      </c>
      <c r="H8" s="71">
        <v>28.5</v>
      </c>
      <c r="I8" s="71">
        <v>38.299999999999997</v>
      </c>
      <c r="J8" s="71">
        <v>40.9</v>
      </c>
      <c r="K8" s="65">
        <v>39.897740999999996</v>
      </c>
      <c r="L8" s="71">
        <v>37.799999999999997</v>
      </c>
      <c r="M8" s="65">
        <v>36.300523999999996</v>
      </c>
      <c r="N8" s="65">
        <v>35.631</v>
      </c>
      <c r="O8" s="65">
        <v>41.319051999999999</v>
      </c>
      <c r="P8" s="65">
        <v>40.348224999999999</v>
      </c>
      <c r="Q8" s="65">
        <v>38.145265000000002</v>
      </c>
      <c r="R8" s="65">
        <v>37.2256</v>
      </c>
      <c r="S8" s="65">
        <v>36.2928</v>
      </c>
      <c r="T8" s="65">
        <v>18.806570999999998</v>
      </c>
      <c r="U8" s="65">
        <v>16.610872000000001</v>
      </c>
    </row>
    <row r="9" spans="1:21" ht="17.25" thickBot="1">
      <c r="A9" s="71" t="s">
        <v>443</v>
      </c>
      <c r="B9" s="72">
        <v>30.012499999999999</v>
      </c>
      <c r="C9" s="72">
        <v>29.406400000000001</v>
      </c>
      <c r="D9" s="71">
        <v>29.7</v>
      </c>
      <c r="E9" s="71">
        <v>29.2</v>
      </c>
      <c r="F9" s="71">
        <v>28.7</v>
      </c>
      <c r="G9" s="67">
        <v>35.6</v>
      </c>
      <c r="H9" s="71">
        <v>37.299999999999997</v>
      </c>
      <c r="I9" s="71">
        <v>50.8</v>
      </c>
      <c r="J9" s="71">
        <v>51.8</v>
      </c>
      <c r="K9" s="65">
        <v>51.536871999999995</v>
      </c>
      <c r="L9" s="71">
        <v>50.6</v>
      </c>
      <c r="M9" s="65">
        <v>49.038347999999999</v>
      </c>
      <c r="N9" s="65">
        <v>49.016399999999997</v>
      </c>
      <c r="O9" s="65">
        <v>52.189619</v>
      </c>
      <c r="P9" s="65">
        <v>51.429972999999997</v>
      </c>
      <c r="Q9" s="65">
        <v>48.909376000000002</v>
      </c>
      <c r="R9" s="65">
        <v>47.22484</v>
      </c>
      <c r="S9" s="65">
        <v>45.633121000000003</v>
      </c>
      <c r="T9" s="65">
        <v>33.822091</v>
      </c>
      <c r="U9" s="65">
        <v>29.365933000000002</v>
      </c>
    </row>
    <row r="10" spans="1:21" ht="17.25" thickBot="1">
      <c r="A10" s="71" t="s">
        <v>394</v>
      </c>
      <c r="B10" s="72">
        <v>48.886900000000004</v>
      </c>
      <c r="C10" s="72">
        <v>40.312399999999997</v>
      </c>
      <c r="D10" s="71">
        <v>46.5</v>
      </c>
      <c r="E10" s="71">
        <v>47.3</v>
      </c>
      <c r="F10" s="71">
        <v>44.7</v>
      </c>
      <c r="G10" s="67">
        <v>45</v>
      </c>
      <c r="H10" s="71">
        <v>47.4</v>
      </c>
      <c r="I10" s="71">
        <v>51.3</v>
      </c>
      <c r="J10" s="71">
        <v>50.8</v>
      </c>
      <c r="K10" s="65">
        <v>49.781818999999999</v>
      </c>
      <c r="L10" s="71">
        <v>44.6</v>
      </c>
      <c r="M10" s="65">
        <v>37.890751000000002</v>
      </c>
      <c r="N10" s="65">
        <v>35.81</v>
      </c>
      <c r="O10" s="65">
        <v>24.010149999999999</v>
      </c>
      <c r="P10" s="65">
        <v>22.821829000000001</v>
      </c>
      <c r="Q10" s="65">
        <v>21.584814999999999</v>
      </c>
      <c r="R10" s="65">
        <v>18.814916</v>
      </c>
      <c r="S10" s="65">
        <v>17.084351999999999</v>
      </c>
      <c r="T10" s="65">
        <v>7.4245770000000002</v>
      </c>
      <c r="U10" s="65">
        <v>1.850223</v>
      </c>
    </row>
    <row r="11" spans="1:21" ht="17.25" thickBot="1">
      <c r="A11" s="71" t="s">
        <v>444</v>
      </c>
      <c r="B11" s="72">
        <v>125.45920000000001</v>
      </c>
      <c r="C11" s="72">
        <v>97.965599999999995</v>
      </c>
      <c r="D11" s="71">
        <v>120.2</v>
      </c>
      <c r="E11" s="71">
        <v>114.8</v>
      </c>
      <c r="F11" s="71">
        <v>112</v>
      </c>
      <c r="G11" s="67">
        <v>124.1</v>
      </c>
      <c r="H11" s="71">
        <v>124</v>
      </c>
      <c r="I11" s="71">
        <v>137.30000000000001</v>
      </c>
      <c r="J11" s="71">
        <v>130.4</v>
      </c>
      <c r="K11" s="65">
        <v>121.805577</v>
      </c>
      <c r="L11" s="71">
        <v>113</v>
      </c>
      <c r="M11" s="65">
        <v>107.415454</v>
      </c>
      <c r="N11" s="65">
        <v>105.0488</v>
      </c>
      <c r="O11" s="65">
        <v>105.379974</v>
      </c>
      <c r="P11" s="65">
        <v>99.196679000000003</v>
      </c>
      <c r="Q11" s="65">
        <v>94.167905000000005</v>
      </c>
      <c r="R11" s="65">
        <v>90.474062000000004</v>
      </c>
      <c r="S11" s="65">
        <v>83.505881000000002</v>
      </c>
      <c r="T11" s="65">
        <v>57.011569999999992</v>
      </c>
      <c r="U11" s="65">
        <v>41.069043000000001</v>
      </c>
    </row>
    <row r="12" spans="1:21" ht="17.25" thickBot="1">
      <c r="A12" s="71" t="s">
        <v>396</v>
      </c>
      <c r="B12" s="72">
        <v>64.549700000000001</v>
      </c>
      <c r="C12" s="72">
        <v>63.642099999999999</v>
      </c>
      <c r="D12" s="71">
        <v>59.3</v>
      </c>
      <c r="E12" s="71">
        <v>59.2</v>
      </c>
      <c r="F12" s="71">
        <v>62.4</v>
      </c>
      <c r="G12" s="67">
        <v>73.400000000000006</v>
      </c>
      <c r="H12" s="71">
        <v>81.400000000000006</v>
      </c>
      <c r="I12" s="71">
        <v>86</v>
      </c>
      <c r="J12" s="71">
        <v>85.9</v>
      </c>
      <c r="K12" s="65">
        <v>79.702656000000005</v>
      </c>
      <c r="L12" s="71">
        <v>74.099999999999994</v>
      </c>
      <c r="M12" s="65">
        <v>70.132951000000006</v>
      </c>
      <c r="N12" s="65">
        <v>67.834199999999996</v>
      </c>
      <c r="O12" s="65">
        <v>66.204827000000009</v>
      </c>
      <c r="P12" s="65">
        <v>62.576642000000007</v>
      </c>
      <c r="Q12" s="65">
        <v>59.336379000000001</v>
      </c>
      <c r="R12" s="65">
        <v>57.401217000000003</v>
      </c>
      <c r="S12" s="65">
        <v>53.782633999999995</v>
      </c>
      <c r="T12" s="65">
        <v>26.838463000000001</v>
      </c>
      <c r="U12" s="65">
        <v>19.046811999999999</v>
      </c>
    </row>
    <row r="13" spans="1:21" ht="17.25" thickBot="1">
      <c r="A13" s="71" t="s">
        <v>397</v>
      </c>
      <c r="B13" s="72">
        <v>42.353700000000003</v>
      </c>
      <c r="C13" s="72">
        <v>40.984299999999998</v>
      </c>
      <c r="D13" s="71">
        <v>39.5</v>
      </c>
      <c r="E13" s="71">
        <v>39.6</v>
      </c>
      <c r="F13" s="71">
        <v>39.6</v>
      </c>
      <c r="G13" s="67">
        <v>45.5</v>
      </c>
      <c r="H13" s="71">
        <v>49</v>
      </c>
      <c r="I13" s="71">
        <v>57.1</v>
      </c>
      <c r="J13" s="71">
        <v>58.4</v>
      </c>
      <c r="K13" s="65">
        <v>57.170104000000002</v>
      </c>
      <c r="L13" s="71">
        <v>55.6</v>
      </c>
      <c r="M13" s="65">
        <v>53.842396999999998</v>
      </c>
      <c r="N13" s="65">
        <v>53.207599999999999</v>
      </c>
      <c r="O13" s="65">
        <v>52.947384</v>
      </c>
      <c r="P13" s="65">
        <v>51.958934999999997</v>
      </c>
      <c r="Q13" s="65">
        <v>50.134912999999997</v>
      </c>
      <c r="R13" s="65">
        <v>49.296566999999996</v>
      </c>
      <c r="S13" s="65">
        <v>48.007278999999997</v>
      </c>
      <c r="T13" s="65">
        <v>28.156651</v>
      </c>
      <c r="U13" s="65">
        <v>23.541941000000001</v>
      </c>
    </row>
    <row r="14" spans="1:21" ht="17.25" thickBot="1">
      <c r="A14" s="71" t="s">
        <v>398</v>
      </c>
      <c r="B14" s="72">
        <v>16.4953</v>
      </c>
      <c r="C14" s="72">
        <v>19.0364</v>
      </c>
      <c r="D14" s="71">
        <v>22.5</v>
      </c>
      <c r="E14" s="71">
        <v>20</v>
      </c>
      <c r="F14" s="71">
        <v>19.3</v>
      </c>
      <c r="G14" s="67">
        <v>30.4</v>
      </c>
      <c r="H14" s="71">
        <v>32.6</v>
      </c>
      <c r="I14" s="71">
        <v>46.1</v>
      </c>
      <c r="J14" s="71">
        <v>46.9</v>
      </c>
      <c r="K14" s="65">
        <v>44.565779999999997</v>
      </c>
      <c r="L14" s="71">
        <v>42.9</v>
      </c>
      <c r="M14" s="65">
        <v>41.965634999999999</v>
      </c>
      <c r="N14" s="65">
        <v>40.905099999999997</v>
      </c>
      <c r="O14" s="65">
        <v>38.917459000000001</v>
      </c>
      <c r="P14" s="65">
        <v>37.125134000000003</v>
      </c>
      <c r="Q14" s="65">
        <v>36.100347999999997</v>
      </c>
      <c r="R14" s="65">
        <v>35.59572</v>
      </c>
      <c r="S14" s="65">
        <v>33.788173999999998</v>
      </c>
      <c r="T14" s="65">
        <v>18.925718</v>
      </c>
      <c r="U14" s="65">
        <v>13.389072000000001</v>
      </c>
    </row>
    <row r="15" spans="1:21" ht="17.25" thickBot="1">
      <c r="A15" s="71" t="s">
        <v>399</v>
      </c>
      <c r="B15" s="72">
        <v>30.464199999999998</v>
      </c>
      <c r="C15" s="72">
        <v>28.430099999999999</v>
      </c>
      <c r="D15" s="71">
        <v>32.299999999999997</v>
      </c>
      <c r="E15" s="71">
        <v>30.6</v>
      </c>
      <c r="F15" s="71">
        <v>29.3</v>
      </c>
      <c r="G15" s="67">
        <v>43.7</v>
      </c>
      <c r="H15" s="71">
        <v>51.9</v>
      </c>
      <c r="I15" s="71">
        <v>61.3</v>
      </c>
      <c r="J15" s="71">
        <v>63.4</v>
      </c>
      <c r="K15" s="65">
        <v>62.098932999999995</v>
      </c>
      <c r="L15" s="71">
        <v>58.3</v>
      </c>
      <c r="M15" s="65">
        <v>56.422198000000002</v>
      </c>
      <c r="N15" s="65">
        <v>55.7072</v>
      </c>
      <c r="O15" s="65">
        <v>58.406127000000005</v>
      </c>
      <c r="P15" s="65">
        <v>56.768720999999999</v>
      </c>
      <c r="Q15" s="65">
        <v>55.770359999999997</v>
      </c>
      <c r="R15" s="65">
        <v>53.441492000000004</v>
      </c>
      <c r="S15" s="65">
        <v>52.806492000000006</v>
      </c>
      <c r="T15" s="65">
        <v>27.688821999999998</v>
      </c>
      <c r="U15" s="65">
        <v>21.546410000000002</v>
      </c>
    </row>
    <row r="16" spans="1:21" ht="17.25" thickBot="1">
      <c r="A16" s="71" t="s">
        <v>445</v>
      </c>
      <c r="B16" s="72">
        <v>225.88839999999999</v>
      </c>
      <c r="C16" s="72">
        <v>182.9752</v>
      </c>
      <c r="D16" s="71">
        <v>179.6</v>
      </c>
      <c r="E16" s="71">
        <v>172.2</v>
      </c>
      <c r="F16" s="71">
        <v>169</v>
      </c>
      <c r="G16" s="67">
        <v>183.6</v>
      </c>
      <c r="H16" s="71">
        <v>182.1</v>
      </c>
      <c r="I16" s="71">
        <v>200.2</v>
      </c>
      <c r="J16" s="71">
        <v>196.2</v>
      </c>
      <c r="K16" s="65">
        <v>182.21499299999999</v>
      </c>
      <c r="L16" s="71">
        <v>169.2</v>
      </c>
      <c r="M16" s="65">
        <v>159.030146</v>
      </c>
      <c r="N16" s="65">
        <v>153.7818</v>
      </c>
      <c r="O16" s="65">
        <v>182.73972000000001</v>
      </c>
      <c r="P16" s="65">
        <v>174.88069899999999</v>
      </c>
      <c r="Q16" s="65">
        <v>164.49670900000001</v>
      </c>
      <c r="R16" s="65">
        <v>159.023696</v>
      </c>
      <c r="S16" s="65">
        <v>152.56701000000001</v>
      </c>
      <c r="T16" s="65">
        <v>113.45244299999999</v>
      </c>
      <c r="U16" s="65">
        <v>73.912142000000003</v>
      </c>
    </row>
    <row r="17" spans="1:21" ht="17.25" thickBot="1">
      <c r="A17" s="71" t="s">
        <v>401</v>
      </c>
      <c r="B17" s="72">
        <v>100.29</v>
      </c>
      <c r="C17" s="72">
        <v>84.974699999999999</v>
      </c>
      <c r="D17" s="71">
        <v>87.7</v>
      </c>
      <c r="E17" s="71">
        <v>89.7</v>
      </c>
      <c r="F17" s="71">
        <v>93.7</v>
      </c>
      <c r="G17" s="67">
        <v>103.9</v>
      </c>
      <c r="H17" s="71">
        <v>125.6</v>
      </c>
      <c r="I17" s="71">
        <v>162.4</v>
      </c>
      <c r="J17" s="71">
        <v>162.4</v>
      </c>
      <c r="K17" s="65">
        <v>156.390041</v>
      </c>
      <c r="L17" s="71">
        <v>145.19999999999999</v>
      </c>
      <c r="M17" s="65">
        <v>135.50005100000001</v>
      </c>
      <c r="N17" s="65">
        <v>133.87010000000001</v>
      </c>
      <c r="O17" s="65">
        <v>137.050408</v>
      </c>
      <c r="P17" s="65">
        <v>127.59093300000001</v>
      </c>
      <c r="Q17" s="65">
        <v>125.39838200000001</v>
      </c>
      <c r="R17" s="65">
        <v>119.818207</v>
      </c>
      <c r="S17" s="65">
        <v>114.425203</v>
      </c>
      <c r="T17" s="65">
        <v>41.362266999999996</v>
      </c>
      <c r="U17" s="65">
        <v>28.631666999999997</v>
      </c>
    </row>
    <row r="18" spans="1:21" ht="17.25" thickBot="1">
      <c r="A18" s="71" t="s">
        <v>402</v>
      </c>
      <c r="B18" s="72">
        <v>56.884500000000003</v>
      </c>
      <c r="C18" s="72">
        <v>55.325400000000002</v>
      </c>
      <c r="D18" s="71">
        <v>56</v>
      </c>
      <c r="E18" s="71">
        <v>54</v>
      </c>
      <c r="F18" s="71">
        <v>53.9</v>
      </c>
      <c r="G18" s="67">
        <v>60.9</v>
      </c>
      <c r="H18" s="71">
        <v>69.2</v>
      </c>
      <c r="I18" s="71">
        <v>71.8</v>
      </c>
      <c r="J18" s="71">
        <v>76</v>
      </c>
      <c r="K18" s="65">
        <v>70.757478000000006</v>
      </c>
      <c r="L18" s="71">
        <v>67</v>
      </c>
      <c r="M18" s="65">
        <v>64.376132999999996</v>
      </c>
      <c r="N18" s="65">
        <v>63.258200000000002</v>
      </c>
      <c r="O18" s="65">
        <v>66.564029000000005</v>
      </c>
      <c r="P18" s="65">
        <v>62.236729000000004</v>
      </c>
      <c r="Q18" s="65">
        <v>59.935287000000002</v>
      </c>
      <c r="R18" s="65">
        <v>58.375923999999998</v>
      </c>
      <c r="S18" s="65">
        <v>55.135800000000003</v>
      </c>
      <c r="T18" s="65">
        <v>28.560299000000001</v>
      </c>
      <c r="U18" s="65">
        <v>22.005970999999999</v>
      </c>
    </row>
    <row r="19" spans="1:21" ht="17.25" thickBot="1">
      <c r="A19" s="71" t="s">
        <v>403</v>
      </c>
      <c r="B19" s="72">
        <v>72.211600000000004</v>
      </c>
      <c r="C19" s="72">
        <v>75.839299999999994</v>
      </c>
      <c r="D19" s="71">
        <v>77.3</v>
      </c>
      <c r="E19" s="71">
        <v>76.2</v>
      </c>
      <c r="F19" s="71">
        <v>74.3</v>
      </c>
      <c r="G19" s="67">
        <v>84.8</v>
      </c>
      <c r="H19" s="71">
        <v>87.3</v>
      </c>
      <c r="I19" s="71">
        <v>91.9</v>
      </c>
      <c r="J19" s="71">
        <v>93.4</v>
      </c>
      <c r="K19" s="65">
        <v>90.428910000000002</v>
      </c>
      <c r="L19" s="71">
        <v>84</v>
      </c>
      <c r="M19" s="65">
        <v>81.150154999999998</v>
      </c>
      <c r="N19" s="65">
        <v>80.131100000000004</v>
      </c>
      <c r="O19" s="65">
        <v>68.55295799999999</v>
      </c>
      <c r="P19" s="65">
        <v>64.495947000000001</v>
      </c>
      <c r="Q19" s="65">
        <v>64.132103999999998</v>
      </c>
      <c r="R19" s="65">
        <v>62.368859999999998</v>
      </c>
      <c r="S19" s="65">
        <v>59.547342000000008</v>
      </c>
      <c r="T19" s="65">
        <v>34.676640999999996</v>
      </c>
      <c r="U19" s="65">
        <v>21.458489</v>
      </c>
    </row>
    <row r="20" spans="1:21" ht="17.25" thickBot="1">
      <c r="A20" s="71" t="s">
        <v>446</v>
      </c>
      <c r="B20" s="72">
        <v>67.877799999999993</v>
      </c>
      <c r="C20" s="72">
        <v>69.494299999999996</v>
      </c>
      <c r="D20" s="71">
        <v>90.5</v>
      </c>
      <c r="E20" s="71">
        <v>97.3</v>
      </c>
      <c r="F20" s="71">
        <v>97.4</v>
      </c>
      <c r="G20" s="67">
        <v>107.5</v>
      </c>
      <c r="H20" s="71">
        <v>114.8</v>
      </c>
      <c r="I20" s="71">
        <v>129.4</v>
      </c>
      <c r="J20" s="71">
        <v>126.7</v>
      </c>
      <c r="K20" s="65">
        <v>120.30191599999999</v>
      </c>
      <c r="L20" s="71">
        <v>113.6</v>
      </c>
      <c r="M20" s="65">
        <v>107.04881499999999</v>
      </c>
      <c r="N20" s="65">
        <v>105.0508</v>
      </c>
      <c r="O20" s="65">
        <v>84.772759999999991</v>
      </c>
      <c r="P20" s="65">
        <v>79.922324000000003</v>
      </c>
      <c r="Q20" s="65">
        <v>76.189606000000012</v>
      </c>
      <c r="R20" s="65">
        <v>73.014657999999997</v>
      </c>
      <c r="S20" s="65">
        <v>67.834135000000003</v>
      </c>
      <c r="T20" s="65">
        <v>35.369256999999998</v>
      </c>
      <c r="U20" s="65">
        <v>27.677381</v>
      </c>
    </row>
    <row r="21" spans="1:21" ht="17.25" thickBot="1">
      <c r="A21" s="71" t="s">
        <v>447</v>
      </c>
      <c r="B21" s="72">
        <v>70.086700000000008</v>
      </c>
      <c r="C21" s="72">
        <v>58.345599999999997</v>
      </c>
      <c r="D21" s="71">
        <v>83</v>
      </c>
      <c r="E21" s="71">
        <v>69.7</v>
      </c>
      <c r="F21" s="71">
        <v>68.3</v>
      </c>
      <c r="G21" s="67">
        <v>87.4</v>
      </c>
      <c r="H21" s="71">
        <v>94.4</v>
      </c>
      <c r="I21" s="71">
        <v>102.4</v>
      </c>
      <c r="J21" s="71">
        <v>99.4</v>
      </c>
      <c r="K21" s="65">
        <v>97.384404000000004</v>
      </c>
      <c r="L21" s="71">
        <v>92.5</v>
      </c>
      <c r="M21" s="65">
        <v>89.049478000000008</v>
      </c>
      <c r="N21" s="65">
        <v>90.382599999999996</v>
      </c>
      <c r="O21" s="65">
        <v>52.102251000000003</v>
      </c>
      <c r="P21" s="65">
        <v>50.412333000000004</v>
      </c>
      <c r="Q21" s="65">
        <v>47.198679999999996</v>
      </c>
      <c r="R21" s="65">
        <v>46.658873999999997</v>
      </c>
      <c r="S21" s="65">
        <v>42.119869999999999</v>
      </c>
      <c r="T21" s="65">
        <v>20.106367000000002</v>
      </c>
      <c r="U21" s="65">
        <v>17.731818000000001</v>
      </c>
    </row>
    <row r="22" spans="1:21" ht="17.25" thickBot="1">
      <c r="A22" s="71" t="s">
        <v>406</v>
      </c>
      <c r="B22" s="72">
        <v>2.0396999999999998</v>
      </c>
      <c r="C22" s="72">
        <v>2.2391000000000001</v>
      </c>
      <c r="D22" s="71">
        <v>2</v>
      </c>
      <c r="E22" s="71">
        <v>2</v>
      </c>
      <c r="F22" s="71">
        <v>2.2000000000000002</v>
      </c>
      <c r="G22" s="67">
        <v>2.2999999999999998</v>
      </c>
      <c r="H22" s="71">
        <v>2.2999999999999998</v>
      </c>
      <c r="I22" s="71">
        <v>2.2000000000000002</v>
      </c>
      <c r="J22" s="71">
        <v>2.4</v>
      </c>
      <c r="K22" s="65">
        <v>2.5599699999999999</v>
      </c>
      <c r="L22" s="71">
        <v>2.2000000000000002</v>
      </c>
      <c r="M22" s="65">
        <v>2.2031200000000002</v>
      </c>
      <c r="N22" s="65">
        <v>2.8809999999999998</v>
      </c>
      <c r="O22" s="65">
        <v>3.2572389999999998</v>
      </c>
      <c r="P22" s="65">
        <v>3.4136860000000002</v>
      </c>
      <c r="Q22" s="65">
        <v>3.2414149999999999</v>
      </c>
      <c r="R22" s="65">
        <v>3.2563909999999998</v>
      </c>
      <c r="S22" s="65">
        <v>3.2300059999999999</v>
      </c>
      <c r="T22" s="65">
        <v>1.6957630000000001</v>
      </c>
      <c r="U22" s="65">
        <v>1.427149</v>
      </c>
    </row>
    <row r="23" spans="1:21" ht="17.25" thickBot="1">
      <c r="A23" s="71" t="s">
        <v>448</v>
      </c>
      <c r="B23" s="72">
        <v>68.044299999999993</v>
      </c>
      <c r="C23" s="72">
        <v>94.1126</v>
      </c>
      <c r="D23" s="71">
        <v>83.9</v>
      </c>
      <c r="E23" s="71">
        <v>72.2</v>
      </c>
      <c r="F23" s="71">
        <v>70</v>
      </c>
      <c r="G23" s="67">
        <v>76.599999999999994</v>
      </c>
      <c r="H23" s="71">
        <v>79.5</v>
      </c>
      <c r="I23" s="71">
        <v>83.7</v>
      </c>
      <c r="J23" s="71">
        <v>86</v>
      </c>
      <c r="K23" s="65">
        <v>82.620013</v>
      </c>
      <c r="L23" s="71">
        <v>78.2</v>
      </c>
      <c r="M23" s="65">
        <v>74.609161999999998</v>
      </c>
      <c r="N23" s="65">
        <v>71.940399999999997</v>
      </c>
      <c r="O23" s="65">
        <v>58.692906999999998</v>
      </c>
      <c r="P23" s="65">
        <v>56.477663</v>
      </c>
      <c r="Q23" s="65">
        <v>54.768606000000005</v>
      </c>
      <c r="R23" s="65">
        <v>52.694428000000002</v>
      </c>
      <c r="S23" s="65">
        <v>49.580196000000001</v>
      </c>
      <c r="T23" s="65">
        <v>28.833774999999999</v>
      </c>
      <c r="U23" s="65">
        <v>25.338145999999998</v>
      </c>
    </row>
    <row r="24" spans="1:21" ht="17.25" thickBot="1">
      <c r="A24" s="71" t="s">
        <v>408</v>
      </c>
      <c r="B24" s="72">
        <v>140.7664</v>
      </c>
      <c r="C24" s="72">
        <v>81.274900000000002</v>
      </c>
      <c r="D24" s="71">
        <v>122.3</v>
      </c>
      <c r="E24" s="71">
        <v>113.5</v>
      </c>
      <c r="F24" s="71">
        <v>111.7</v>
      </c>
      <c r="G24" s="67">
        <v>120.7</v>
      </c>
      <c r="H24" s="71">
        <v>126.5</v>
      </c>
      <c r="I24" s="71">
        <v>130</v>
      </c>
      <c r="J24" s="71">
        <v>128.1</v>
      </c>
      <c r="K24" s="65">
        <v>117.87496899999999</v>
      </c>
      <c r="L24" s="71">
        <v>114.8</v>
      </c>
      <c r="M24" s="65">
        <v>113.52991299999999</v>
      </c>
      <c r="N24" s="65">
        <v>113.09520000000001</v>
      </c>
      <c r="O24" s="65">
        <v>90.200630000000004</v>
      </c>
      <c r="P24" s="65">
        <v>86.444043999999991</v>
      </c>
      <c r="Q24" s="65">
        <v>81.670601000000005</v>
      </c>
      <c r="R24" s="65">
        <v>79.640152999999998</v>
      </c>
      <c r="S24" s="65">
        <v>71.758444999999995</v>
      </c>
      <c r="T24" s="65">
        <v>48.826945000000002</v>
      </c>
      <c r="U24" s="65">
        <v>38.914290000000001</v>
      </c>
    </row>
    <row r="25" spans="1:21" ht="17.25" thickBot="1">
      <c r="A25" s="71" t="s">
        <v>449</v>
      </c>
      <c r="B25" s="72">
        <v>192.7946</v>
      </c>
      <c r="C25" s="72">
        <v>149.44720000000001</v>
      </c>
      <c r="D25" s="71">
        <v>145</v>
      </c>
      <c r="E25" s="71">
        <v>138.1</v>
      </c>
      <c r="F25" s="71">
        <v>132.5</v>
      </c>
      <c r="G25" s="67">
        <v>132.30000000000001</v>
      </c>
      <c r="H25" s="71">
        <v>131.5</v>
      </c>
      <c r="I25" s="71">
        <v>135.80000000000001</v>
      </c>
      <c r="J25" s="71">
        <v>146.5</v>
      </c>
      <c r="K25" s="65">
        <v>137.50729699999999</v>
      </c>
      <c r="L25" s="71">
        <v>123.6</v>
      </c>
      <c r="M25" s="65">
        <v>117.549419</v>
      </c>
      <c r="N25" s="65">
        <v>114.883</v>
      </c>
      <c r="O25" s="65">
        <v>110.4284</v>
      </c>
      <c r="P25" s="65">
        <v>104.108662</v>
      </c>
      <c r="Q25" s="65">
        <v>98.642312000000004</v>
      </c>
      <c r="R25" s="65">
        <v>92.578710000000001</v>
      </c>
      <c r="S25" s="65">
        <v>85.296449999999993</v>
      </c>
      <c r="T25" s="65">
        <v>64.706392000000008</v>
      </c>
      <c r="U25" s="65">
        <v>68.746545999999995</v>
      </c>
    </row>
    <row r="26" spans="1:21" ht="17.25" thickBot="1">
      <c r="A26" s="71" t="s">
        <v>450</v>
      </c>
      <c r="B26" s="72">
        <v>36.008400000000002</v>
      </c>
      <c r="C26" s="72">
        <v>33.658200000000001</v>
      </c>
      <c r="D26" s="71">
        <v>38.6</v>
      </c>
      <c r="E26" s="71">
        <v>35.700000000000003</v>
      </c>
      <c r="F26" s="71">
        <v>36.4</v>
      </c>
      <c r="G26" s="67">
        <v>45.3</v>
      </c>
      <c r="H26" s="71">
        <v>47.8</v>
      </c>
      <c r="I26" s="71">
        <v>52.2</v>
      </c>
      <c r="J26" s="71">
        <v>55.1</v>
      </c>
      <c r="K26" s="65">
        <v>53.37</v>
      </c>
      <c r="L26" s="71">
        <v>50.2</v>
      </c>
      <c r="M26" s="65">
        <v>49.930678</v>
      </c>
      <c r="N26" s="65">
        <v>50.0702</v>
      </c>
      <c r="O26" s="65">
        <v>69.122579000000002</v>
      </c>
      <c r="P26" s="65">
        <v>67.221592000000001</v>
      </c>
      <c r="Q26" s="65">
        <v>66.309123999999997</v>
      </c>
      <c r="R26" s="65">
        <v>63.668323000000001</v>
      </c>
      <c r="S26" s="65">
        <v>58.373922</v>
      </c>
      <c r="T26" s="65">
        <v>52.620897999999997</v>
      </c>
      <c r="U26" s="65">
        <v>38.444937000000003</v>
      </c>
    </row>
    <row r="27" spans="1:21" ht="17.25" thickBot="1">
      <c r="A27" s="71" t="s">
        <v>451</v>
      </c>
      <c r="B27" s="72">
        <v>0.14349999999999999</v>
      </c>
      <c r="C27" s="72">
        <v>8.9200000000000002E-2</v>
      </c>
      <c r="D27" s="71">
        <v>0.1</v>
      </c>
      <c r="E27" s="71">
        <v>0.1</v>
      </c>
      <c r="F27" s="71">
        <v>0.1</v>
      </c>
      <c r="G27" s="67">
        <v>0.1</v>
      </c>
      <c r="H27" s="71">
        <v>0.1</v>
      </c>
      <c r="I27" s="71">
        <v>0.2</v>
      </c>
      <c r="J27" s="71">
        <v>0.2</v>
      </c>
      <c r="K27" s="65">
        <v>0.18908</v>
      </c>
      <c r="L27" s="71">
        <v>0.2</v>
      </c>
      <c r="M27" s="65">
        <v>0.16600000000000001</v>
      </c>
      <c r="N27" s="65">
        <v>0.38569999999999999</v>
      </c>
      <c r="O27" s="65">
        <v>0.41757299999999997</v>
      </c>
      <c r="P27" s="65">
        <v>0.418466</v>
      </c>
      <c r="Q27" s="65">
        <v>0.41916599999999998</v>
      </c>
      <c r="R27" s="65">
        <v>0.424987</v>
      </c>
      <c r="S27" s="65">
        <v>0.53730200000000006</v>
      </c>
      <c r="T27" s="65">
        <v>0.54114099999999998</v>
      </c>
      <c r="U27" s="65">
        <v>0.34628100000000001</v>
      </c>
    </row>
    <row r="28" spans="1:21" ht="17.25" thickBot="1">
      <c r="A28" s="71" t="s">
        <v>452</v>
      </c>
      <c r="B28" s="72">
        <v>66.013599999999997</v>
      </c>
      <c r="C28" s="72">
        <v>64.784400000000005</v>
      </c>
      <c r="D28" s="71">
        <v>62.3</v>
      </c>
      <c r="E28" s="71">
        <v>61.9</v>
      </c>
      <c r="F28" s="71">
        <v>63.8</v>
      </c>
      <c r="G28" s="67">
        <v>76.599999999999994</v>
      </c>
      <c r="H28" s="71">
        <v>81.8</v>
      </c>
      <c r="I28" s="71">
        <v>92.2</v>
      </c>
      <c r="J28" s="71">
        <v>98.1</v>
      </c>
      <c r="K28" s="65">
        <v>92.720881999999989</v>
      </c>
      <c r="L28" s="71">
        <v>88.9</v>
      </c>
      <c r="M28" s="65">
        <v>80.440763000000004</v>
      </c>
      <c r="N28" s="65">
        <v>77.864900000000006</v>
      </c>
      <c r="O28" s="65">
        <v>91.683868000000004</v>
      </c>
      <c r="P28" s="65">
        <v>84.375543999999991</v>
      </c>
      <c r="Q28" s="65">
        <v>80.615231999999992</v>
      </c>
      <c r="R28" s="65">
        <v>78.095438000000001</v>
      </c>
      <c r="S28" s="65">
        <v>73.501720999999989</v>
      </c>
      <c r="T28" s="65">
        <v>31.801239000000002</v>
      </c>
      <c r="U28" s="65">
        <v>27.935933000000002</v>
      </c>
    </row>
    <row r="29" spans="1:21" ht="17.25" thickBot="1">
      <c r="A29" s="73" t="s">
        <v>453</v>
      </c>
      <c r="B29" s="72">
        <v>38.344899999999996</v>
      </c>
      <c r="C29" s="72">
        <v>31.241900000000001</v>
      </c>
      <c r="D29" s="71">
        <v>36.9</v>
      </c>
      <c r="E29" s="71">
        <v>37</v>
      </c>
      <c r="F29" s="71">
        <v>42.7</v>
      </c>
      <c r="G29" s="67">
        <v>49.4</v>
      </c>
      <c r="H29" s="71">
        <v>48.4</v>
      </c>
      <c r="I29" s="71">
        <v>56.3</v>
      </c>
      <c r="J29" s="71">
        <v>54.6</v>
      </c>
      <c r="K29" s="65">
        <v>52.324998999999998</v>
      </c>
      <c r="L29" s="71">
        <v>50.2</v>
      </c>
      <c r="M29" s="65">
        <v>50.030571000000002</v>
      </c>
      <c r="N29" s="65">
        <v>55.1785</v>
      </c>
      <c r="O29" s="65">
        <v>62.390218000000004</v>
      </c>
      <c r="P29" s="65">
        <v>57.248940000000005</v>
      </c>
      <c r="Q29" s="65">
        <v>56.198081999999992</v>
      </c>
      <c r="R29" s="65">
        <v>57.564871999999994</v>
      </c>
      <c r="S29" s="65">
        <v>57.062139000000002</v>
      </c>
      <c r="T29" s="65">
        <v>27.197589000000001</v>
      </c>
      <c r="U29" s="65">
        <v>25.881114</v>
      </c>
    </row>
    <row r="30" spans="1:21" ht="17.25" thickBot="1">
      <c r="A30" s="73" t="s">
        <v>414</v>
      </c>
      <c r="B30" s="72">
        <v>3.1315</v>
      </c>
      <c r="C30" s="72">
        <v>3.1030000000000002</v>
      </c>
      <c r="D30" s="71">
        <v>3.2</v>
      </c>
      <c r="E30" s="71">
        <v>3.5</v>
      </c>
      <c r="F30" s="71">
        <v>3.2</v>
      </c>
      <c r="G30" s="67">
        <v>6</v>
      </c>
      <c r="H30" s="71">
        <v>7.3</v>
      </c>
      <c r="I30" s="71">
        <v>12.4</v>
      </c>
      <c r="J30" s="71">
        <v>13</v>
      </c>
      <c r="K30" s="65">
        <v>13.392276999999998</v>
      </c>
      <c r="L30" s="71">
        <v>13.5</v>
      </c>
      <c r="M30" s="65">
        <v>13.569826000000001</v>
      </c>
      <c r="N30" s="65">
        <v>14.3431</v>
      </c>
      <c r="O30" s="65">
        <v>15.660210000000001</v>
      </c>
      <c r="P30" s="65">
        <v>15.385332999999999</v>
      </c>
      <c r="Q30" s="65">
        <v>15.6694</v>
      </c>
      <c r="R30" s="65">
        <v>15.4276</v>
      </c>
      <c r="S30" s="65">
        <v>15.076599999999999</v>
      </c>
      <c r="T30" s="65">
        <v>11.36927</v>
      </c>
      <c r="U30" s="65">
        <v>9.2416660000000004</v>
      </c>
    </row>
    <row r="31" spans="1:21" ht="17.25" thickBot="1">
      <c r="A31" s="73" t="s">
        <v>454</v>
      </c>
      <c r="B31" s="72">
        <v>21.5243</v>
      </c>
      <c r="C31" s="72">
        <v>20.7852</v>
      </c>
      <c r="D31" s="71">
        <v>20.6</v>
      </c>
      <c r="E31" s="71">
        <v>20</v>
      </c>
      <c r="F31" s="71">
        <v>22.2</v>
      </c>
      <c r="G31" s="67">
        <v>29.3</v>
      </c>
      <c r="H31" s="71">
        <v>29.3</v>
      </c>
      <c r="I31" s="71">
        <v>34.200000000000003</v>
      </c>
      <c r="J31" s="71">
        <v>38.299999999999997</v>
      </c>
      <c r="K31" s="65">
        <v>36.977567000000001</v>
      </c>
      <c r="L31" s="71">
        <v>34.799999999999997</v>
      </c>
      <c r="M31" s="65">
        <v>31.424507000000002</v>
      </c>
      <c r="N31" s="65">
        <v>31.075199999999999</v>
      </c>
      <c r="O31" s="65">
        <v>41.038548999999996</v>
      </c>
      <c r="P31" s="65">
        <v>40.663325</v>
      </c>
      <c r="Q31" s="65">
        <v>38.971229999999998</v>
      </c>
      <c r="R31" s="65">
        <v>37.705553999999999</v>
      </c>
      <c r="S31" s="65">
        <v>35.759619000000001</v>
      </c>
      <c r="T31" s="65">
        <v>23.685901000000001</v>
      </c>
      <c r="U31" s="65">
        <v>20.752016000000001</v>
      </c>
    </row>
    <row r="32" spans="1:21" ht="17.25" thickBot="1">
      <c r="A32" s="73" t="s">
        <v>455</v>
      </c>
      <c r="B32" s="72">
        <v>33.557099999999998</v>
      </c>
      <c r="C32" s="72">
        <v>33.709600000000002</v>
      </c>
      <c r="D32" s="71">
        <v>31.1</v>
      </c>
      <c r="E32" s="71">
        <v>30</v>
      </c>
      <c r="F32" s="71">
        <v>29.6</v>
      </c>
      <c r="G32" s="67">
        <v>33.1</v>
      </c>
      <c r="H32" s="71">
        <v>48.1</v>
      </c>
      <c r="I32" s="71">
        <v>51.9</v>
      </c>
      <c r="J32" s="71">
        <v>54.9</v>
      </c>
      <c r="K32" s="65">
        <v>57.993679</v>
      </c>
      <c r="L32" s="71">
        <v>58.5</v>
      </c>
      <c r="M32" s="65">
        <v>58.990005000000004</v>
      </c>
      <c r="N32" s="65">
        <v>58.848700000000001</v>
      </c>
      <c r="O32" s="65">
        <v>76.305529000000007</v>
      </c>
      <c r="P32" s="65">
        <v>79.612841000000003</v>
      </c>
      <c r="Q32" s="65">
        <v>82.943107999999995</v>
      </c>
      <c r="R32" s="65">
        <v>85.298132999999993</v>
      </c>
      <c r="S32" s="65">
        <v>77.833031999999989</v>
      </c>
      <c r="T32" s="65">
        <v>48.068692999999996</v>
      </c>
      <c r="U32" s="65">
        <v>41.818005999999997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2"/>
  <sheetViews>
    <sheetView zoomScale="70" workbookViewId="0">
      <selection activeCell="A21" sqref="A21"/>
    </sheetView>
  </sheetViews>
  <sheetFormatPr defaultRowHeight="16.5"/>
  <cols>
    <col min="1" max="1" width="20.25" bestFit="1" customWidth="1"/>
    <col min="8" max="14" width="14.125" bestFit="1" customWidth="1"/>
  </cols>
  <sheetData>
    <row r="1" spans="1:14" ht="17.25" thickBot="1">
      <c r="A1" s="4" t="s">
        <v>53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70</v>
      </c>
      <c r="G1" s="4" t="s">
        <v>69</v>
      </c>
      <c r="H1" s="2" t="s">
        <v>6</v>
      </c>
      <c r="I1" s="2" t="s">
        <v>5</v>
      </c>
      <c r="J1" s="2" t="s">
        <v>4</v>
      </c>
      <c r="K1" s="2" t="s">
        <v>3</v>
      </c>
      <c r="L1" s="2" t="s">
        <v>2</v>
      </c>
      <c r="M1" s="2" t="s">
        <v>1</v>
      </c>
      <c r="N1" s="4" t="s">
        <v>0</v>
      </c>
    </row>
    <row r="2" spans="1:14" ht="17.25" thickBot="1">
      <c r="A2" s="4" t="s">
        <v>14</v>
      </c>
      <c r="B2" s="4"/>
      <c r="C2" s="4"/>
      <c r="D2" s="4"/>
      <c r="E2" s="4"/>
      <c r="F2" s="4"/>
      <c r="G2" s="4"/>
      <c r="H2" s="4">
        <v>18.832489000000002</v>
      </c>
      <c r="I2" s="4">
        <v>17.749341000000001</v>
      </c>
      <c r="J2" s="4">
        <v>16.632912000000001</v>
      </c>
      <c r="K2" s="4">
        <v>15.095514000000001</v>
      </c>
      <c r="L2" s="4">
        <v>13.762714000000001</v>
      </c>
      <c r="M2" s="4">
        <v>9.6119409999999998</v>
      </c>
      <c r="N2" s="4">
        <v>14.451388</v>
      </c>
    </row>
    <row r="3" spans="1:14" ht="17.25" thickBot="1">
      <c r="A3" s="4" t="s">
        <v>15</v>
      </c>
      <c r="B3" s="4"/>
      <c r="C3" s="4"/>
      <c r="D3" s="4"/>
      <c r="E3" s="4"/>
      <c r="F3" s="4"/>
      <c r="G3" s="4"/>
      <c r="H3" s="4">
        <v>35.89</v>
      </c>
      <c r="I3" s="4">
        <v>33.422259000000004</v>
      </c>
      <c r="J3" s="4">
        <v>31.171926000000003</v>
      </c>
      <c r="K3" s="4">
        <v>28.23</v>
      </c>
      <c r="L3" s="4">
        <v>24.680001999999998</v>
      </c>
      <c r="M3" s="4">
        <v>14.474863000000001</v>
      </c>
      <c r="N3" s="4">
        <v>14.226498000000001</v>
      </c>
    </row>
    <row r="4" spans="1:14" ht="17.25" thickBot="1">
      <c r="A4" s="4" t="s">
        <v>16</v>
      </c>
      <c r="B4" s="4"/>
      <c r="C4" s="4"/>
      <c r="D4" s="4"/>
      <c r="E4" s="4"/>
      <c r="F4" s="4"/>
      <c r="G4" s="4"/>
      <c r="H4" s="4">
        <v>180.113833</v>
      </c>
      <c r="I4" s="4">
        <v>176.11095800000001</v>
      </c>
      <c r="J4" s="4">
        <v>165.24676299999999</v>
      </c>
      <c r="K4" s="4">
        <v>151.246892</v>
      </c>
      <c r="L4" s="4">
        <v>135.08083400000001</v>
      </c>
      <c r="M4" s="4">
        <v>112.66401200000001</v>
      </c>
      <c r="N4" s="4">
        <v>105.60493799999999</v>
      </c>
    </row>
    <row r="5" spans="1:14" ht="17.25" thickBot="1">
      <c r="A5" s="4" t="s">
        <v>17</v>
      </c>
      <c r="B5" s="4"/>
      <c r="C5" s="4"/>
      <c r="D5" s="4"/>
      <c r="E5" s="4"/>
      <c r="F5" s="4"/>
      <c r="G5" s="4"/>
      <c r="H5" s="4">
        <v>128.60192699999999</v>
      </c>
      <c r="I5" s="4">
        <v>124.39699099999999</v>
      </c>
      <c r="J5" s="4">
        <v>115.780422</v>
      </c>
      <c r="K5" s="4">
        <v>106.98597700000001</v>
      </c>
      <c r="L5" s="4">
        <v>93.075079000000002</v>
      </c>
      <c r="M5" s="4">
        <v>67.278848999999994</v>
      </c>
      <c r="N5" s="4">
        <v>52.104326</v>
      </c>
    </row>
    <row r="6" spans="1:14" ht="17.25" thickBot="1">
      <c r="A6" s="4" t="s">
        <v>54</v>
      </c>
      <c r="B6" s="4"/>
      <c r="C6" s="4"/>
      <c r="D6" s="4"/>
      <c r="E6" s="4"/>
      <c r="F6" s="4"/>
      <c r="G6" s="4"/>
      <c r="H6" s="4">
        <v>142.18965600000001</v>
      </c>
      <c r="I6" s="4">
        <v>141.889736</v>
      </c>
      <c r="J6" s="4">
        <v>137.75731000000002</v>
      </c>
      <c r="K6" s="4">
        <v>125.828103</v>
      </c>
      <c r="L6" s="4">
        <v>113.901323</v>
      </c>
      <c r="M6" s="4">
        <v>64.534248000000005</v>
      </c>
      <c r="N6" s="4">
        <v>50.545809999999996</v>
      </c>
    </row>
    <row r="7" spans="1:14" ht="17.25" thickBot="1">
      <c r="A7" s="4" t="s">
        <v>55</v>
      </c>
      <c r="B7" s="4"/>
      <c r="C7" s="4"/>
      <c r="D7" s="4"/>
      <c r="E7" s="4"/>
      <c r="F7" s="4"/>
      <c r="G7" s="4"/>
      <c r="H7" s="4">
        <v>106.28169199999999</v>
      </c>
      <c r="I7" s="4">
        <v>103.632195</v>
      </c>
      <c r="J7" s="4">
        <v>95.538139999999999</v>
      </c>
      <c r="K7" s="4">
        <v>90.196406999999994</v>
      </c>
      <c r="L7" s="4">
        <v>82.812364000000002</v>
      </c>
      <c r="M7" s="4">
        <v>61.526181999999991</v>
      </c>
      <c r="N7" s="4">
        <v>60.505606999999998</v>
      </c>
    </row>
    <row r="8" spans="1:14" ht="17.25" thickBot="1">
      <c r="A8" s="4" t="s">
        <v>18</v>
      </c>
      <c r="B8" s="4"/>
      <c r="C8" s="4"/>
      <c r="D8" s="4"/>
      <c r="E8" s="4"/>
      <c r="F8" s="4"/>
      <c r="G8" s="4"/>
      <c r="H8" s="4">
        <v>60.471600000000002</v>
      </c>
      <c r="I8" s="4">
        <v>57.585178000000006</v>
      </c>
      <c r="J8" s="4">
        <v>56.051873999999998</v>
      </c>
      <c r="K8" s="4">
        <v>54.924683999999999</v>
      </c>
      <c r="L8" s="4">
        <v>50.166400000000003</v>
      </c>
      <c r="M8" s="4">
        <v>30.071934999999996</v>
      </c>
      <c r="N8" s="4">
        <v>25.535784</v>
      </c>
    </row>
    <row r="9" spans="1:14" ht="17.25" thickBot="1">
      <c r="A9" s="4" t="s">
        <v>56</v>
      </c>
      <c r="B9" s="4"/>
      <c r="C9" s="4"/>
      <c r="D9" s="4"/>
      <c r="E9" s="4"/>
      <c r="F9" s="4"/>
      <c r="G9" s="4"/>
      <c r="H9" s="4">
        <v>78.375304</v>
      </c>
      <c r="I9" s="4">
        <v>78.061137000000002</v>
      </c>
      <c r="J9" s="4">
        <v>75.158831000000006</v>
      </c>
      <c r="K9" s="4">
        <v>73.058486000000002</v>
      </c>
      <c r="L9" s="4">
        <v>64.481139999999996</v>
      </c>
      <c r="M9" s="4">
        <v>53.968052</v>
      </c>
      <c r="N9" s="4">
        <v>40.959255999999996</v>
      </c>
    </row>
    <row r="10" spans="1:14" ht="17.25" thickBot="1">
      <c r="A10" s="4" t="s">
        <v>19</v>
      </c>
      <c r="B10" s="4"/>
      <c r="C10" s="4"/>
      <c r="D10" s="4"/>
      <c r="E10" s="4"/>
      <c r="F10" s="4"/>
      <c r="G10" s="4"/>
      <c r="H10" s="4">
        <v>43.540009999999995</v>
      </c>
      <c r="I10" s="4">
        <v>40.161785999999999</v>
      </c>
      <c r="J10" s="4">
        <v>38.035460999999998</v>
      </c>
      <c r="K10" s="4">
        <v>33.279046999999998</v>
      </c>
      <c r="L10" s="4">
        <v>30.062106</v>
      </c>
      <c r="M10" s="4">
        <v>16.631501999999998</v>
      </c>
      <c r="N10" s="4">
        <v>19.394051999999999</v>
      </c>
    </row>
    <row r="11" spans="1:14" ht="17.25" thickBot="1">
      <c r="A11" s="4" t="s">
        <v>57</v>
      </c>
      <c r="B11" s="4"/>
      <c r="C11" s="4"/>
      <c r="D11" s="4"/>
      <c r="E11" s="4"/>
      <c r="F11" s="4"/>
      <c r="G11" s="4"/>
      <c r="H11" s="4">
        <v>153.57401000000002</v>
      </c>
      <c r="I11" s="4">
        <v>147.960869</v>
      </c>
      <c r="J11" s="4">
        <v>133.804044</v>
      </c>
      <c r="K11" s="4">
        <v>123.25524899999999</v>
      </c>
      <c r="L11" s="4">
        <v>106.76424899999999</v>
      </c>
      <c r="M11" s="4">
        <v>93.032482000000002</v>
      </c>
      <c r="N11" s="4">
        <v>90.722184999999996</v>
      </c>
    </row>
    <row r="12" spans="1:14" ht="17.25" thickBot="1">
      <c r="A12" s="4" t="s">
        <v>20</v>
      </c>
      <c r="B12" s="4"/>
      <c r="C12" s="4"/>
      <c r="D12" s="4"/>
      <c r="E12" s="4"/>
      <c r="F12" s="4"/>
      <c r="G12" s="4"/>
      <c r="H12" s="4">
        <v>85.905063999999996</v>
      </c>
      <c r="I12" s="4">
        <v>80.884878999999998</v>
      </c>
      <c r="J12" s="4">
        <v>75.297623000000002</v>
      </c>
      <c r="K12" s="4">
        <v>68.785004999999998</v>
      </c>
      <c r="L12" s="4">
        <v>60.769971999999996</v>
      </c>
      <c r="M12" s="4">
        <v>38.039940000000001</v>
      </c>
      <c r="N12" s="4">
        <v>43.202721999999994</v>
      </c>
    </row>
    <row r="13" spans="1:14" ht="17.25" thickBot="1">
      <c r="A13" s="4" t="s">
        <v>21</v>
      </c>
      <c r="B13" s="4"/>
      <c r="C13" s="4"/>
      <c r="D13" s="4"/>
      <c r="E13" s="4"/>
      <c r="F13" s="4"/>
      <c r="G13" s="4"/>
      <c r="H13" s="4">
        <v>95.911356999999995</v>
      </c>
      <c r="I13" s="4">
        <v>92.126788000000005</v>
      </c>
      <c r="J13" s="4">
        <v>86.366861999999998</v>
      </c>
      <c r="K13" s="4">
        <v>80.730479000000003</v>
      </c>
      <c r="L13" s="4">
        <v>72.100859</v>
      </c>
      <c r="M13" s="4">
        <v>50.761503999999995</v>
      </c>
      <c r="N13" s="4">
        <v>49.001315000000005</v>
      </c>
    </row>
    <row r="14" spans="1:14" ht="17.25" thickBot="1">
      <c r="A14" s="4" t="s">
        <v>22</v>
      </c>
      <c r="B14" s="4"/>
      <c r="C14" s="4"/>
      <c r="D14" s="4"/>
      <c r="E14" s="4"/>
      <c r="F14" s="4"/>
      <c r="G14" s="4"/>
      <c r="H14" s="4">
        <v>49.450699999999998</v>
      </c>
      <c r="I14" s="4">
        <v>46.721097999999998</v>
      </c>
      <c r="J14" s="4">
        <v>43.834409000000001</v>
      </c>
      <c r="K14" s="4">
        <v>41.166150000000002</v>
      </c>
      <c r="L14" s="4">
        <v>37.902184000000005</v>
      </c>
      <c r="M14" s="4">
        <v>26.183516000000001</v>
      </c>
      <c r="N14" s="4">
        <v>27.716478000000002</v>
      </c>
    </row>
    <row r="15" spans="1:14" ht="17.25" thickBot="1">
      <c r="A15" s="4" t="s">
        <v>23</v>
      </c>
      <c r="B15" s="4"/>
      <c r="C15" s="4"/>
      <c r="D15" s="4"/>
      <c r="E15" s="4"/>
      <c r="F15" s="4"/>
      <c r="G15" s="4"/>
      <c r="H15" s="4">
        <v>61.234110000000001</v>
      </c>
      <c r="I15" s="4">
        <v>57.709516000000001</v>
      </c>
      <c r="J15" s="4">
        <v>57.040806000000003</v>
      </c>
      <c r="K15" s="4">
        <v>54.011493000000009</v>
      </c>
      <c r="L15" s="4">
        <v>49.269335999999996</v>
      </c>
      <c r="M15" s="4">
        <v>41.926735999999998</v>
      </c>
      <c r="N15" s="4">
        <v>35.544466</v>
      </c>
    </row>
    <row r="16" spans="1:14" ht="17.25" thickBot="1">
      <c r="A16" s="4" t="s">
        <v>58</v>
      </c>
      <c r="B16" s="4"/>
      <c r="C16" s="4"/>
      <c r="D16" s="4"/>
      <c r="E16" s="4"/>
      <c r="F16" s="4"/>
      <c r="G16" s="4"/>
      <c r="H16" s="4">
        <v>179.025261</v>
      </c>
      <c r="I16" s="4">
        <v>173.89733000000001</v>
      </c>
      <c r="J16" s="4">
        <v>165.132758</v>
      </c>
      <c r="K16" s="4">
        <v>159.33107200000001</v>
      </c>
      <c r="L16" s="4">
        <v>142.38840300000001</v>
      </c>
      <c r="M16" s="4">
        <v>122.938273</v>
      </c>
      <c r="N16" s="4">
        <v>115.86208500000001</v>
      </c>
    </row>
    <row r="17" spans="1:14" ht="17.25" thickBot="1">
      <c r="A17" s="4" t="s">
        <v>24</v>
      </c>
      <c r="B17" s="4"/>
      <c r="C17" s="4"/>
      <c r="D17" s="4"/>
      <c r="E17" s="4"/>
      <c r="F17" s="4"/>
      <c r="G17" s="4"/>
      <c r="H17" s="4">
        <v>166.53632899999999</v>
      </c>
      <c r="I17" s="4">
        <v>162.58976899999999</v>
      </c>
      <c r="J17" s="4">
        <v>156.56433999999999</v>
      </c>
      <c r="K17" s="4">
        <v>142.201346</v>
      </c>
      <c r="L17" s="4">
        <v>126.23718700000001</v>
      </c>
      <c r="M17" s="4">
        <v>80.828358999999992</v>
      </c>
      <c r="N17" s="4">
        <v>66.289213000000004</v>
      </c>
    </row>
    <row r="18" spans="1:14" ht="17.25" thickBot="1">
      <c r="A18" s="4" t="s">
        <v>25</v>
      </c>
      <c r="B18" s="4"/>
      <c r="C18" s="4"/>
      <c r="D18" s="4"/>
      <c r="E18" s="4"/>
      <c r="F18" s="4"/>
      <c r="G18" s="4"/>
      <c r="H18" s="4">
        <v>66.96499</v>
      </c>
      <c r="I18" s="4">
        <v>64.000788999999997</v>
      </c>
      <c r="J18" s="4">
        <v>61.239226000000002</v>
      </c>
      <c r="K18" s="4">
        <v>58.022162000000002</v>
      </c>
      <c r="L18" s="4">
        <v>51.446061</v>
      </c>
      <c r="M18" s="4">
        <v>39.136839999999999</v>
      </c>
      <c r="N18" s="4">
        <v>37.672874</v>
      </c>
    </row>
    <row r="19" spans="1:14" ht="17.25" thickBot="1">
      <c r="A19" s="4" t="s">
        <v>26</v>
      </c>
      <c r="B19" s="4"/>
      <c r="C19" s="4"/>
      <c r="D19" s="4"/>
      <c r="E19" s="4"/>
      <c r="F19" s="4"/>
      <c r="G19" s="4"/>
      <c r="H19" s="4">
        <v>66.636831999999998</v>
      </c>
      <c r="I19" s="4">
        <v>60.721380000000003</v>
      </c>
      <c r="J19" s="4">
        <v>58.816068000000008</v>
      </c>
      <c r="K19" s="4">
        <v>55.277306000000003</v>
      </c>
      <c r="L19" s="4">
        <v>49.692810999999999</v>
      </c>
      <c r="M19" s="4">
        <v>42.063971000000002</v>
      </c>
      <c r="N19" s="4">
        <v>36.465884000000003</v>
      </c>
    </row>
    <row r="20" spans="1:14" ht="17.25" thickBot="1">
      <c r="A20" s="4" t="s">
        <v>59</v>
      </c>
      <c r="B20" s="4"/>
      <c r="C20" s="4"/>
      <c r="D20" s="4"/>
      <c r="E20" s="4"/>
      <c r="F20" s="4"/>
      <c r="G20" s="4"/>
      <c r="H20" s="4">
        <v>138.822035</v>
      </c>
      <c r="I20" s="4">
        <v>130.34287700000002</v>
      </c>
      <c r="J20" s="4">
        <v>120.42393799999999</v>
      </c>
      <c r="K20" s="4">
        <v>112.211174</v>
      </c>
      <c r="L20" s="4">
        <v>99.689918999999989</v>
      </c>
      <c r="M20" s="4">
        <v>84.266056000000006</v>
      </c>
      <c r="N20" s="4">
        <v>82.970320999999998</v>
      </c>
    </row>
    <row r="21" spans="1:14" ht="17.25" thickBot="1">
      <c r="A21" s="4" t="s">
        <v>60</v>
      </c>
      <c r="B21" s="4"/>
      <c r="C21" s="4"/>
      <c r="D21" s="4"/>
      <c r="E21" s="4"/>
      <c r="F21" s="4"/>
      <c r="G21" s="4"/>
      <c r="H21" s="4">
        <v>49.400765</v>
      </c>
      <c r="I21" s="4">
        <v>49.825564</v>
      </c>
      <c r="J21" s="4">
        <v>50.430690999999996</v>
      </c>
      <c r="K21" s="4">
        <v>44.239876000000002</v>
      </c>
      <c r="L21" s="4">
        <v>37.343519999999998</v>
      </c>
      <c r="M21" s="4">
        <v>30.290022999999998</v>
      </c>
      <c r="N21" s="4">
        <v>34.558985999999997</v>
      </c>
    </row>
    <row r="22" spans="1:14" ht="17.25" thickBot="1">
      <c r="A22" s="4" t="s">
        <v>27</v>
      </c>
      <c r="B22" s="4"/>
      <c r="C22" s="4"/>
      <c r="D22" s="4"/>
      <c r="E22" s="4"/>
      <c r="F22" s="4"/>
      <c r="G22" s="4"/>
      <c r="H22" s="4">
        <v>9.5385190000000009</v>
      </c>
      <c r="I22" s="4">
        <v>10.339233</v>
      </c>
      <c r="J22" s="4">
        <v>10.024858999999999</v>
      </c>
      <c r="K22" s="4">
        <v>9.5001899999999999</v>
      </c>
      <c r="L22" s="4">
        <v>8.9518240000000002</v>
      </c>
      <c r="M22" s="4">
        <v>6.2002800000000002</v>
      </c>
      <c r="N22" s="4">
        <v>6.0132010000000005</v>
      </c>
    </row>
    <row r="23" spans="1:14" ht="17.25" thickBot="1">
      <c r="A23" s="4" t="s">
        <v>61</v>
      </c>
      <c r="B23" s="4"/>
      <c r="C23" s="4"/>
      <c r="D23" s="4"/>
      <c r="E23" s="4"/>
      <c r="F23" s="4"/>
      <c r="G23" s="4"/>
      <c r="H23" s="4">
        <v>40.262101000000001</v>
      </c>
      <c r="I23" s="4">
        <v>38.267053999999995</v>
      </c>
      <c r="J23" s="4">
        <v>36.204250999999999</v>
      </c>
      <c r="K23" s="4">
        <v>35.501796999999996</v>
      </c>
      <c r="L23" s="4">
        <v>32.071713000000003</v>
      </c>
      <c r="M23" s="4">
        <v>21.772227999999998</v>
      </c>
      <c r="N23" s="4">
        <v>20.395491</v>
      </c>
    </row>
    <row r="24" spans="1:14" ht="17.25" thickBot="1">
      <c r="A24" s="4" t="s">
        <v>28</v>
      </c>
      <c r="B24" s="4"/>
      <c r="C24" s="4"/>
      <c r="D24" s="4"/>
      <c r="E24" s="4"/>
      <c r="F24" s="4"/>
      <c r="G24" s="4"/>
      <c r="H24" s="4">
        <v>67.485320000000002</v>
      </c>
      <c r="I24" s="4">
        <v>65.900469000000001</v>
      </c>
      <c r="J24" s="4">
        <v>62.431394999999995</v>
      </c>
      <c r="K24" s="4">
        <v>58.543861</v>
      </c>
      <c r="L24" s="4">
        <v>52.588032999999996</v>
      </c>
      <c r="M24" s="4">
        <v>45.097676</v>
      </c>
      <c r="N24" s="4">
        <v>45.759830000000001</v>
      </c>
    </row>
    <row r="25" spans="1:14" ht="17.25" thickBot="1">
      <c r="A25" s="4" t="s">
        <v>62</v>
      </c>
      <c r="B25" s="4"/>
      <c r="C25" s="4"/>
      <c r="D25" s="4"/>
      <c r="E25" s="4"/>
      <c r="F25" s="4"/>
      <c r="G25" s="4"/>
      <c r="H25" s="4">
        <v>55.318555000000003</v>
      </c>
      <c r="I25" s="4">
        <v>56.353869999999993</v>
      </c>
      <c r="J25" s="4">
        <v>55.729248999999996</v>
      </c>
      <c r="K25" s="4">
        <v>49.10707</v>
      </c>
      <c r="L25" s="4">
        <v>41.913719999999998</v>
      </c>
      <c r="M25" s="4">
        <v>37.789334000000004</v>
      </c>
      <c r="N25" s="4">
        <v>35.966920999999999</v>
      </c>
    </row>
    <row r="26" spans="1:14" ht="17.25" thickBot="1">
      <c r="A26" s="4" t="s">
        <v>63</v>
      </c>
      <c r="B26" s="4"/>
      <c r="C26" s="4"/>
      <c r="D26" s="4"/>
      <c r="E26" s="4"/>
      <c r="F26" s="4"/>
      <c r="G26" s="4"/>
      <c r="H26" s="4">
        <v>54.851776999999998</v>
      </c>
      <c r="I26" s="4">
        <v>54.434630000000006</v>
      </c>
      <c r="J26" s="4">
        <v>52.367246999999999</v>
      </c>
      <c r="K26" s="4">
        <v>49.887993999999999</v>
      </c>
      <c r="L26" s="4">
        <v>44.936560999999998</v>
      </c>
      <c r="M26" s="4">
        <v>44.693545</v>
      </c>
      <c r="N26" s="4">
        <v>26.883431999999999</v>
      </c>
    </row>
    <row r="27" spans="1:14" ht="17.25" thickBot="1">
      <c r="A27" s="4" t="s">
        <v>64</v>
      </c>
      <c r="B27" s="4"/>
      <c r="C27" s="4"/>
      <c r="D27" s="4"/>
      <c r="E27" s="4"/>
      <c r="F27" s="4"/>
      <c r="G27" s="4"/>
      <c r="H27" s="4">
        <v>4.0622530000000001</v>
      </c>
      <c r="I27" s="4">
        <v>4.43079</v>
      </c>
      <c r="J27" s="4">
        <v>4.43276</v>
      </c>
      <c r="K27" s="4">
        <v>4.834352</v>
      </c>
      <c r="L27" s="4">
        <v>5.2727449999999996</v>
      </c>
      <c r="M27" s="4">
        <v>5.5227000000000004</v>
      </c>
      <c r="N27" s="4">
        <v>3.015352</v>
      </c>
    </row>
    <row r="28" spans="1:14" ht="17.25" thickBot="1">
      <c r="A28" s="4" t="s">
        <v>65</v>
      </c>
      <c r="B28" s="4"/>
      <c r="C28" s="4"/>
      <c r="D28" s="4"/>
      <c r="E28" s="4"/>
      <c r="F28" s="4"/>
      <c r="G28" s="4"/>
      <c r="H28" s="4">
        <v>83.174932999999996</v>
      </c>
      <c r="I28" s="4">
        <v>80.812882000000002</v>
      </c>
      <c r="J28" s="4">
        <v>75.889778000000007</v>
      </c>
      <c r="K28" s="4">
        <v>70.575598999999997</v>
      </c>
      <c r="L28" s="4">
        <v>62.736616000000005</v>
      </c>
      <c r="M28" s="4">
        <v>38.030052000000005</v>
      </c>
      <c r="N28" s="4">
        <v>33.980317999999997</v>
      </c>
    </row>
    <row r="29" spans="1:14" ht="17.25" thickBot="1">
      <c r="A29" s="4" t="s">
        <v>66</v>
      </c>
      <c r="B29" s="4"/>
      <c r="C29" s="4"/>
      <c r="D29" s="4"/>
      <c r="E29" s="4"/>
      <c r="F29" s="4"/>
      <c r="G29" s="4"/>
      <c r="H29" s="4">
        <v>48.085510999999997</v>
      </c>
      <c r="I29" s="4">
        <v>47.338180000000001</v>
      </c>
      <c r="J29" s="4">
        <v>44.292565000000003</v>
      </c>
      <c r="K29" s="4">
        <v>41.839979999999997</v>
      </c>
      <c r="L29" s="4">
        <v>38.727153999999999</v>
      </c>
      <c r="M29" s="4">
        <v>25.799438000000002</v>
      </c>
      <c r="N29" s="4">
        <v>21.254363000000001</v>
      </c>
    </row>
    <row r="30" spans="1:14" ht="17.25" thickBot="1">
      <c r="A30" s="4" t="s">
        <v>29</v>
      </c>
      <c r="B30" s="4"/>
      <c r="C30" s="4"/>
      <c r="D30" s="4"/>
      <c r="E30" s="4"/>
      <c r="F30" s="4"/>
      <c r="G30" s="4"/>
      <c r="H30" s="4">
        <v>12.411563000000001</v>
      </c>
      <c r="I30" s="4">
        <v>12.605872999999999</v>
      </c>
      <c r="J30" s="4">
        <v>13.225610000000001</v>
      </c>
      <c r="K30" s="4">
        <v>13.451807000000001</v>
      </c>
      <c r="L30" s="4">
        <v>11.785500000000001</v>
      </c>
      <c r="M30" s="4">
        <v>9.4163230000000002</v>
      </c>
      <c r="N30" s="4">
        <v>7.2284750000000004</v>
      </c>
    </row>
    <row r="31" spans="1:14" ht="17.25" thickBot="1">
      <c r="A31" s="4" t="s">
        <v>67</v>
      </c>
      <c r="B31" s="4"/>
      <c r="C31" s="4"/>
      <c r="D31" s="4"/>
      <c r="E31" s="4"/>
      <c r="F31" s="4"/>
      <c r="G31" s="4"/>
      <c r="H31" s="4">
        <v>45.817019000000002</v>
      </c>
      <c r="I31" s="4">
        <v>45.540494000000002</v>
      </c>
      <c r="J31" s="4">
        <v>43.743966999999998</v>
      </c>
      <c r="K31" s="4">
        <v>40.403234999999995</v>
      </c>
      <c r="L31" s="4">
        <v>36.763387000000002</v>
      </c>
      <c r="M31" s="4">
        <v>19.784026000000001</v>
      </c>
      <c r="N31" s="4">
        <v>16.165365999999999</v>
      </c>
    </row>
    <row r="32" spans="1:14" ht="17.25" thickBot="1">
      <c r="A32" s="4" t="s">
        <v>68</v>
      </c>
      <c r="B32" s="4"/>
      <c r="C32" s="4"/>
      <c r="D32" s="4"/>
      <c r="E32" s="4"/>
      <c r="F32" s="4"/>
      <c r="G32" s="4"/>
      <c r="H32" s="4">
        <v>75.508975000000007</v>
      </c>
      <c r="I32" s="4">
        <v>81.947730000000007</v>
      </c>
      <c r="J32" s="4">
        <v>88.692656999999997</v>
      </c>
      <c r="K32" s="4">
        <v>86.279227000000006</v>
      </c>
      <c r="L32" s="4">
        <v>73.650475999999998</v>
      </c>
      <c r="M32" s="4">
        <v>59.976065000000006</v>
      </c>
      <c r="N32" s="4">
        <v>38.835425999999998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2"/>
  <sheetViews>
    <sheetView zoomScaleNormal="100" workbookViewId="0">
      <selection activeCell="F2" sqref="F2:F32"/>
    </sheetView>
  </sheetViews>
  <sheetFormatPr defaultRowHeight="16.5"/>
  <cols>
    <col min="1" max="1" width="20.25" bestFit="1" customWidth="1"/>
    <col min="15" max="20" width="14.125" bestFit="1" customWidth="1"/>
    <col min="21" max="21" width="12.75" bestFit="1" customWidth="1"/>
  </cols>
  <sheetData>
    <row r="1" spans="1:21" ht="17.25" thickBot="1">
      <c r="A1" s="65" t="s">
        <v>365</v>
      </c>
      <c r="B1" s="65" t="s">
        <v>366</v>
      </c>
      <c r="C1" s="65" t="s">
        <v>367</v>
      </c>
      <c r="D1" s="65" t="s">
        <v>368</v>
      </c>
      <c r="E1" s="65" t="s">
        <v>369</v>
      </c>
      <c r="F1" s="65" t="s">
        <v>370</v>
      </c>
      <c r="G1" s="65" t="s">
        <v>371</v>
      </c>
      <c r="H1" s="65" t="s">
        <v>372</v>
      </c>
      <c r="I1" s="65" t="s">
        <v>373</v>
      </c>
      <c r="J1" s="65" t="s">
        <v>374</v>
      </c>
      <c r="K1" s="65" t="s">
        <v>375</v>
      </c>
      <c r="L1" s="65" t="s">
        <v>376</v>
      </c>
      <c r="M1" s="65" t="s">
        <v>377</v>
      </c>
      <c r="N1" s="65" t="s">
        <v>378</v>
      </c>
      <c r="O1" s="65" t="s">
        <v>379</v>
      </c>
      <c r="P1" s="66" t="s">
        <v>380</v>
      </c>
      <c r="Q1" s="66" t="s">
        <v>381</v>
      </c>
      <c r="R1" s="66" t="s">
        <v>382</v>
      </c>
      <c r="S1" s="66" t="s">
        <v>383</v>
      </c>
      <c r="T1" s="66" t="s">
        <v>384</v>
      </c>
      <c r="U1" s="66" t="s">
        <v>385</v>
      </c>
    </row>
    <row r="2" spans="1:21" ht="17.25" thickBot="1">
      <c r="A2" s="65" t="s">
        <v>386</v>
      </c>
      <c r="B2" s="65">
        <v>21.6313</v>
      </c>
      <c r="C2" s="65">
        <v>17.902200000000001</v>
      </c>
      <c r="D2" s="65">
        <v>19.398800000000001</v>
      </c>
      <c r="E2" s="65">
        <v>15.297699999999999</v>
      </c>
      <c r="F2" s="65">
        <v>12.7385</v>
      </c>
      <c r="G2" s="65">
        <v>10.2928</v>
      </c>
      <c r="H2" s="65">
        <v>10.6</v>
      </c>
      <c r="I2" s="65">
        <v>9.1</v>
      </c>
      <c r="J2" s="65">
        <v>8</v>
      </c>
      <c r="K2" s="65">
        <v>6.6999999999999993</v>
      </c>
      <c r="L2" s="65">
        <v>6.3</v>
      </c>
      <c r="M2" s="65">
        <v>6.1000000000000005</v>
      </c>
      <c r="N2" s="65">
        <v>6.6000000000000005</v>
      </c>
      <c r="O2" s="65">
        <v>6.5848039999999992</v>
      </c>
      <c r="P2" s="65">
        <v>6.6824779999999997</v>
      </c>
      <c r="Q2" s="65">
        <v>5.9285949999999996</v>
      </c>
      <c r="R2" s="65">
        <v>5.7372449999999997</v>
      </c>
      <c r="S2" s="65">
        <v>4.9386550000000007</v>
      </c>
      <c r="T2" s="65">
        <v>3.453535</v>
      </c>
      <c r="U2" s="65">
        <v>2.0423740000000001</v>
      </c>
    </row>
    <row r="3" spans="1:21" ht="17.25" thickBot="1">
      <c r="A3" s="65" t="s">
        <v>387</v>
      </c>
      <c r="B3" s="65">
        <v>12.3058</v>
      </c>
      <c r="C3" s="65">
        <v>13.0472</v>
      </c>
      <c r="D3" s="65">
        <v>20.952500000000001</v>
      </c>
      <c r="E3" s="65">
        <v>15.6633</v>
      </c>
      <c r="F3" s="65">
        <v>12.1693</v>
      </c>
      <c r="G3" s="65">
        <v>12.4627</v>
      </c>
      <c r="H3" s="65">
        <v>10.3</v>
      </c>
      <c r="I3" s="65">
        <v>11</v>
      </c>
      <c r="J3" s="65">
        <v>9</v>
      </c>
      <c r="K3" s="65">
        <v>8.3000000000000007</v>
      </c>
      <c r="L3" s="65">
        <v>7.7</v>
      </c>
      <c r="M3" s="65">
        <v>7.8999999999999995</v>
      </c>
      <c r="N3" s="65">
        <v>7.3</v>
      </c>
      <c r="O3" s="65">
        <v>7.5922529999999995</v>
      </c>
      <c r="P3" s="65">
        <v>8.4063999999999997</v>
      </c>
      <c r="Q3" s="65">
        <v>8.7456880000000012</v>
      </c>
      <c r="R3" s="65">
        <v>13.951147000000001</v>
      </c>
      <c r="S3" s="65">
        <v>10.068572</v>
      </c>
      <c r="T3" s="65">
        <v>7.8144130000000001</v>
      </c>
      <c r="U3" s="65">
        <v>6.5191220000000003</v>
      </c>
    </row>
    <row r="4" spans="1:21" ht="17.25" thickBot="1">
      <c r="A4" s="65" t="s">
        <v>388</v>
      </c>
      <c r="B4" s="65">
        <v>203.81640000000002</v>
      </c>
      <c r="C4" s="65">
        <v>182.12899999999999</v>
      </c>
      <c r="D4" s="65">
        <v>160.0676</v>
      </c>
      <c r="E4" s="65">
        <v>139.19659999999999</v>
      </c>
      <c r="F4" s="65">
        <v>136.816</v>
      </c>
      <c r="G4" s="65">
        <v>135.422</v>
      </c>
      <c r="H4" s="65">
        <v>144.69999999999999</v>
      </c>
      <c r="I4" s="65">
        <v>144.5</v>
      </c>
      <c r="J4" s="65">
        <v>136.89999999999998</v>
      </c>
      <c r="K4" s="65">
        <v>115.5</v>
      </c>
      <c r="L4" s="65">
        <v>107.5</v>
      </c>
      <c r="M4" s="65">
        <v>94.6</v>
      </c>
      <c r="N4" s="65">
        <v>82.1</v>
      </c>
      <c r="O4" s="65">
        <v>132.24771299999998</v>
      </c>
      <c r="P4" s="65">
        <v>123.58772399999999</v>
      </c>
      <c r="Q4" s="65">
        <v>131.33126200000001</v>
      </c>
      <c r="R4" s="65">
        <v>179.76834199999999</v>
      </c>
      <c r="S4" s="65">
        <v>157.54171200000002</v>
      </c>
      <c r="T4" s="65">
        <v>125.683595</v>
      </c>
      <c r="U4" s="65">
        <v>80.368918999999991</v>
      </c>
    </row>
    <row r="5" spans="1:21" ht="17.25" thickBot="1">
      <c r="A5" s="65" t="s">
        <v>389</v>
      </c>
      <c r="B5" s="65">
        <v>262.94690000000003</v>
      </c>
      <c r="C5" s="65">
        <v>154.23330000000001</v>
      </c>
      <c r="D5" s="65">
        <v>148.92739999999998</v>
      </c>
      <c r="E5" s="65">
        <v>152.86429999999999</v>
      </c>
      <c r="F5" s="65">
        <v>150.0797</v>
      </c>
      <c r="G5" s="65">
        <v>173.20429999999999</v>
      </c>
      <c r="H5" s="65">
        <v>176.39999999999998</v>
      </c>
      <c r="I5" s="65">
        <v>181.7</v>
      </c>
      <c r="J5" s="65">
        <v>170.39999999999998</v>
      </c>
      <c r="K5" s="65">
        <v>152.80000000000001</v>
      </c>
      <c r="L5" s="65">
        <v>120.3</v>
      </c>
      <c r="M5" s="65">
        <v>107.5</v>
      </c>
      <c r="N5" s="65">
        <v>98.6</v>
      </c>
      <c r="O5" s="65">
        <v>112.98540800000001</v>
      </c>
      <c r="P5" s="65">
        <v>107.08633600000002</v>
      </c>
      <c r="Q5" s="65">
        <v>102.671812</v>
      </c>
      <c r="R5" s="65">
        <v>150.67780200000001</v>
      </c>
      <c r="S5" s="65">
        <v>144.89036999999999</v>
      </c>
      <c r="T5" s="65">
        <v>68.148564000000007</v>
      </c>
      <c r="U5" s="65">
        <v>43.375574999999998</v>
      </c>
    </row>
    <row r="6" spans="1:21" ht="17.25" thickBot="1">
      <c r="A6" s="65" t="s">
        <v>390</v>
      </c>
      <c r="B6" s="65">
        <v>77.288899999999998</v>
      </c>
      <c r="C6" s="65">
        <v>71.880899999999997</v>
      </c>
      <c r="D6" s="65">
        <v>65.929299999999998</v>
      </c>
      <c r="E6" s="65">
        <v>54.091200000000001</v>
      </c>
      <c r="F6" s="65">
        <v>56.392600000000002</v>
      </c>
      <c r="G6" s="65">
        <v>80.374399999999994</v>
      </c>
      <c r="H6" s="65">
        <v>101.89999999999999</v>
      </c>
      <c r="I6" s="65">
        <v>123.4</v>
      </c>
      <c r="J6" s="65">
        <v>93.1</v>
      </c>
      <c r="K6" s="65">
        <v>86.4</v>
      </c>
      <c r="L6" s="65">
        <v>78.900000000000006</v>
      </c>
      <c r="M6" s="65">
        <v>65.8</v>
      </c>
      <c r="N6" s="65">
        <v>80.7</v>
      </c>
      <c r="O6" s="65">
        <v>73.987569999999991</v>
      </c>
      <c r="P6" s="65">
        <v>83.301009999999991</v>
      </c>
      <c r="Q6" s="65">
        <v>82.212672999999995</v>
      </c>
      <c r="R6" s="65">
        <v>102.151038</v>
      </c>
      <c r="S6" s="65">
        <v>87.875272999999993</v>
      </c>
      <c r="T6" s="65">
        <v>59.898194999999994</v>
      </c>
      <c r="U6" s="65">
        <v>53.619326999999998</v>
      </c>
    </row>
    <row r="7" spans="1:21" ht="17.25" thickBot="1">
      <c r="A7" s="65" t="s">
        <v>391</v>
      </c>
      <c r="B7" s="65">
        <v>146.7696</v>
      </c>
      <c r="C7" s="65">
        <v>126.9132</v>
      </c>
      <c r="D7" s="65">
        <v>122.6489</v>
      </c>
      <c r="E7" s="65">
        <v>110.3121</v>
      </c>
      <c r="F7" s="65">
        <v>97.525399999999991</v>
      </c>
      <c r="G7" s="65">
        <v>93.505399999999995</v>
      </c>
      <c r="H7" s="65">
        <v>92.199999999999989</v>
      </c>
      <c r="I7" s="65">
        <v>119.89999999999999</v>
      </c>
      <c r="J7" s="65">
        <v>113.4</v>
      </c>
      <c r="K7" s="65">
        <v>112.89999999999999</v>
      </c>
      <c r="L7" s="65">
        <v>95.9</v>
      </c>
      <c r="M7" s="65">
        <v>84</v>
      </c>
      <c r="N7" s="65">
        <v>80</v>
      </c>
      <c r="O7" s="65">
        <v>69.315961000000001</v>
      </c>
      <c r="P7" s="65">
        <v>72.625771</v>
      </c>
      <c r="Q7" s="65">
        <v>67.058564000000004</v>
      </c>
      <c r="R7" s="65">
        <v>112.070144</v>
      </c>
      <c r="S7" s="65">
        <v>100.003837</v>
      </c>
      <c r="T7" s="65">
        <v>64.908752000000007</v>
      </c>
      <c r="U7" s="65">
        <v>55.745644999999996</v>
      </c>
    </row>
    <row r="8" spans="1:21" ht="17.25" thickBot="1">
      <c r="A8" s="65" t="s">
        <v>392</v>
      </c>
      <c r="B8" s="65">
        <v>61.595500000000001</v>
      </c>
      <c r="C8" s="65">
        <v>52.145600000000002</v>
      </c>
      <c r="D8" s="65">
        <v>48.6599</v>
      </c>
      <c r="E8" s="65">
        <v>44.5884</v>
      </c>
      <c r="F8" s="65">
        <v>40.477699999999999</v>
      </c>
      <c r="G8" s="65">
        <v>40.4131</v>
      </c>
      <c r="H8" s="65">
        <v>44.7</v>
      </c>
      <c r="I8" s="65">
        <v>55.099999999999994</v>
      </c>
      <c r="J8" s="65">
        <v>54.5</v>
      </c>
      <c r="K8" s="65">
        <v>49.3</v>
      </c>
      <c r="L8" s="65">
        <v>44.3</v>
      </c>
      <c r="M8" s="65">
        <v>45</v>
      </c>
      <c r="N8" s="65">
        <v>35.4</v>
      </c>
      <c r="O8" s="65">
        <v>43.218066</v>
      </c>
      <c r="P8" s="65">
        <v>26.475579999999997</v>
      </c>
      <c r="Q8" s="65">
        <v>32.018746</v>
      </c>
      <c r="R8" s="65">
        <v>47.513298999999996</v>
      </c>
      <c r="S8" s="65">
        <v>44.732948999999998</v>
      </c>
      <c r="T8" s="65">
        <v>21.865889000000003</v>
      </c>
      <c r="U8" s="65">
        <v>19.565203</v>
      </c>
    </row>
    <row r="9" spans="1:21" ht="17.25" thickBot="1">
      <c r="A9" s="65" t="s">
        <v>393</v>
      </c>
      <c r="B9" s="65">
        <v>66.691800000000001</v>
      </c>
      <c r="C9" s="65">
        <v>64.454499999999996</v>
      </c>
      <c r="D9" s="65">
        <v>61.168199999999999</v>
      </c>
      <c r="E9" s="65">
        <v>59.365700000000004</v>
      </c>
      <c r="F9" s="65">
        <v>56.920900000000003</v>
      </c>
      <c r="G9" s="65">
        <v>61.767400000000002</v>
      </c>
      <c r="H9" s="65">
        <v>64.3</v>
      </c>
      <c r="I9" s="65">
        <v>67.2</v>
      </c>
      <c r="J9" s="65">
        <v>66.399999999999991</v>
      </c>
      <c r="K9" s="65">
        <v>65</v>
      </c>
      <c r="L9" s="65">
        <v>58.9</v>
      </c>
      <c r="M9" s="65">
        <v>53.4</v>
      </c>
      <c r="N9" s="65">
        <v>47.900000000000006</v>
      </c>
      <c r="O9" s="65">
        <v>65.586930000000009</v>
      </c>
      <c r="P9" s="65">
        <v>69.927514000000002</v>
      </c>
      <c r="Q9" s="65">
        <v>72.245424</v>
      </c>
      <c r="R9" s="65">
        <v>79.354856999999996</v>
      </c>
      <c r="S9" s="65">
        <v>64.406447</v>
      </c>
      <c r="T9" s="65">
        <v>44.706088999999999</v>
      </c>
      <c r="U9" s="65">
        <v>40.223433</v>
      </c>
    </row>
    <row r="10" spans="1:21" ht="17.25" thickBot="1">
      <c r="A10" s="65" t="s">
        <v>394</v>
      </c>
      <c r="B10" s="65">
        <v>25.767699999999998</v>
      </c>
      <c r="C10" s="65">
        <v>17.635400000000001</v>
      </c>
      <c r="D10" s="65">
        <v>16.814699999999998</v>
      </c>
      <c r="E10" s="65">
        <v>15.345800000000001</v>
      </c>
      <c r="F10" s="65">
        <v>12.2418</v>
      </c>
      <c r="G10" s="65">
        <v>13.240500000000001</v>
      </c>
      <c r="H10" s="65">
        <v>13.399999999999999</v>
      </c>
      <c r="I10" s="65">
        <v>12.6</v>
      </c>
      <c r="J10" s="65">
        <v>12.3</v>
      </c>
      <c r="K10" s="65">
        <v>11.4</v>
      </c>
      <c r="L10" s="65">
        <v>11.4</v>
      </c>
      <c r="M10" s="65">
        <v>11</v>
      </c>
      <c r="N10" s="65">
        <v>11.2</v>
      </c>
      <c r="O10" s="65">
        <v>8.9828399999999995</v>
      </c>
      <c r="P10" s="65">
        <v>8.7148419999999991</v>
      </c>
      <c r="Q10" s="65">
        <v>8.0924979999999991</v>
      </c>
      <c r="R10" s="65">
        <v>14.165010000000001</v>
      </c>
      <c r="S10" s="65">
        <v>12.066828999999998</v>
      </c>
      <c r="T10" s="65">
        <v>7.9455410000000004</v>
      </c>
      <c r="U10" s="65">
        <v>4.7032249999999998</v>
      </c>
    </row>
    <row r="11" spans="1:21" ht="17.25" thickBot="1">
      <c r="A11" s="65" t="s">
        <v>395</v>
      </c>
      <c r="B11" s="65">
        <v>108.2426</v>
      </c>
      <c r="C11" s="65">
        <v>89.702799999999996</v>
      </c>
      <c r="D11" s="65">
        <v>65.278999999999996</v>
      </c>
      <c r="E11" s="65">
        <v>69.710700000000003</v>
      </c>
      <c r="F11" s="65">
        <v>61.148299999999999</v>
      </c>
      <c r="G11" s="65">
        <v>83.781800000000004</v>
      </c>
      <c r="H11" s="65">
        <v>76.8</v>
      </c>
      <c r="I11" s="65">
        <v>80.7</v>
      </c>
      <c r="J11" s="65">
        <v>73.2</v>
      </c>
      <c r="K11" s="65">
        <v>64</v>
      </c>
      <c r="L11" s="65">
        <v>54</v>
      </c>
      <c r="M11" s="65">
        <v>49.4</v>
      </c>
      <c r="N11" s="65">
        <v>48.6</v>
      </c>
      <c r="O11" s="65">
        <v>52.735447000000001</v>
      </c>
      <c r="P11" s="65">
        <v>44.320770000000003</v>
      </c>
      <c r="Q11" s="65">
        <v>49.996060999999997</v>
      </c>
      <c r="R11" s="65">
        <v>76.367834999999999</v>
      </c>
      <c r="S11" s="65">
        <v>65.450070999999994</v>
      </c>
      <c r="T11" s="65">
        <v>47.170988999999999</v>
      </c>
      <c r="U11" s="65">
        <v>39.082347999999996</v>
      </c>
    </row>
    <row r="12" spans="1:21" ht="17.25" thickBot="1">
      <c r="A12" s="65" t="s">
        <v>396</v>
      </c>
      <c r="B12" s="65">
        <v>105.5792</v>
      </c>
      <c r="C12" s="65">
        <v>102.6195</v>
      </c>
      <c r="D12" s="65">
        <v>74.407000000000011</v>
      </c>
      <c r="E12" s="65">
        <v>51.055699999999995</v>
      </c>
      <c r="F12" s="65">
        <v>52.321899999999999</v>
      </c>
      <c r="G12" s="65">
        <v>57.310699999999997</v>
      </c>
      <c r="H12" s="65">
        <v>55.199999999999996</v>
      </c>
      <c r="I12" s="65">
        <v>44.3</v>
      </c>
      <c r="J12" s="65">
        <v>42.6</v>
      </c>
      <c r="K12" s="65">
        <v>38.5</v>
      </c>
      <c r="L12" s="65">
        <v>34.6</v>
      </c>
      <c r="M12" s="65">
        <v>35.799999999999997</v>
      </c>
      <c r="N12" s="65">
        <v>31.299999999999997</v>
      </c>
      <c r="O12" s="65">
        <v>32.332003999999998</v>
      </c>
      <c r="P12" s="65">
        <v>25.402981</v>
      </c>
      <c r="Q12" s="65">
        <v>31.974592999999999</v>
      </c>
      <c r="R12" s="65">
        <v>37.966645</v>
      </c>
      <c r="S12" s="65">
        <v>33.024884</v>
      </c>
      <c r="T12" s="65">
        <v>18.231518999999999</v>
      </c>
      <c r="U12" s="65">
        <v>15.342107999999998</v>
      </c>
    </row>
    <row r="13" spans="1:21" ht="17.25" thickBot="1">
      <c r="A13" s="65" t="s">
        <v>397</v>
      </c>
      <c r="B13" s="65">
        <v>92.736099999999993</v>
      </c>
      <c r="C13" s="65">
        <v>80.599599999999995</v>
      </c>
      <c r="D13" s="65">
        <v>56.563600000000001</v>
      </c>
      <c r="E13" s="65">
        <v>51.711300000000001</v>
      </c>
      <c r="F13" s="65">
        <v>48.407699999999998</v>
      </c>
      <c r="G13" s="65">
        <v>70.189499999999995</v>
      </c>
      <c r="H13" s="65">
        <v>71.7</v>
      </c>
      <c r="I13" s="65">
        <v>76</v>
      </c>
      <c r="J13" s="65">
        <v>71.8</v>
      </c>
      <c r="K13" s="65">
        <v>61.3</v>
      </c>
      <c r="L13" s="65">
        <v>61.300000000000004</v>
      </c>
      <c r="M13" s="65">
        <v>56.5</v>
      </c>
      <c r="N13" s="65">
        <v>51.9</v>
      </c>
      <c r="O13" s="65">
        <v>45.222396999999994</v>
      </c>
      <c r="P13" s="65">
        <v>46.205860999999999</v>
      </c>
      <c r="Q13" s="65">
        <v>41.861727000000002</v>
      </c>
      <c r="R13" s="65">
        <v>65.278195999999994</v>
      </c>
      <c r="S13" s="65">
        <v>54.591670999999998</v>
      </c>
      <c r="T13" s="65">
        <v>32.129814000000003</v>
      </c>
      <c r="U13" s="65">
        <v>28.081832000000002</v>
      </c>
    </row>
    <row r="14" spans="1:21" ht="17.25" thickBot="1">
      <c r="A14" s="65" t="s">
        <v>398</v>
      </c>
      <c r="B14" s="65">
        <v>55.842100000000002</v>
      </c>
      <c r="C14" s="65">
        <v>47.41</v>
      </c>
      <c r="D14" s="65">
        <v>30.211299999999998</v>
      </c>
      <c r="E14" s="65">
        <v>26.023800000000001</v>
      </c>
      <c r="F14" s="65">
        <v>23.112199999999998</v>
      </c>
      <c r="G14" s="65">
        <v>26.9071</v>
      </c>
      <c r="H14" s="65">
        <v>28.5</v>
      </c>
      <c r="I14" s="65">
        <v>32.4</v>
      </c>
      <c r="J14" s="65">
        <v>32.1</v>
      </c>
      <c r="K14" s="65">
        <v>30.5</v>
      </c>
      <c r="L14" s="65">
        <v>28.8</v>
      </c>
      <c r="M14" s="65">
        <v>27</v>
      </c>
      <c r="N14" s="65">
        <v>27.9</v>
      </c>
      <c r="O14" s="65">
        <v>22.534067999999998</v>
      </c>
      <c r="P14" s="65">
        <v>25.263535000000001</v>
      </c>
      <c r="Q14" s="65">
        <v>25.936340999999999</v>
      </c>
      <c r="R14" s="65">
        <v>36.790263000000003</v>
      </c>
      <c r="S14" s="65">
        <v>34.166361999999999</v>
      </c>
      <c r="T14" s="65">
        <v>23.786801999999998</v>
      </c>
      <c r="U14" s="65">
        <v>17.016742000000001</v>
      </c>
    </row>
    <row r="15" spans="1:21" ht="17.25" thickBot="1">
      <c r="A15" s="65" t="s">
        <v>399</v>
      </c>
      <c r="B15" s="65">
        <v>55.269500000000001</v>
      </c>
      <c r="C15" s="65">
        <v>54.681600000000003</v>
      </c>
      <c r="D15" s="65">
        <v>58.341099999999997</v>
      </c>
      <c r="E15" s="65">
        <v>37.589100000000002</v>
      </c>
      <c r="F15" s="65">
        <v>39.730499999999999</v>
      </c>
      <c r="G15" s="65">
        <v>52.978099999999998</v>
      </c>
      <c r="H15" s="65">
        <v>57.3</v>
      </c>
      <c r="I15" s="65">
        <v>59.6</v>
      </c>
      <c r="J15" s="65">
        <v>57.8</v>
      </c>
      <c r="K15" s="65">
        <v>53.2</v>
      </c>
      <c r="L15" s="65">
        <v>48.3</v>
      </c>
      <c r="M15" s="65">
        <v>42.7</v>
      </c>
      <c r="N15" s="65">
        <v>38.799999999999997</v>
      </c>
      <c r="O15" s="65">
        <v>39.603784000000005</v>
      </c>
      <c r="P15" s="65">
        <v>35.737305999999997</v>
      </c>
      <c r="Q15" s="65">
        <v>35.627127000000002</v>
      </c>
      <c r="R15" s="65">
        <v>46.233057000000002</v>
      </c>
      <c r="S15" s="65">
        <v>48.062427</v>
      </c>
      <c r="T15" s="65">
        <v>33.306102000000003</v>
      </c>
      <c r="U15" s="65">
        <v>27.946462</v>
      </c>
    </row>
    <row r="16" spans="1:21" ht="17.25" thickBot="1">
      <c r="A16" s="65" t="s">
        <v>400</v>
      </c>
      <c r="B16" s="65">
        <v>184.4239</v>
      </c>
      <c r="C16" s="65">
        <v>149.9736</v>
      </c>
      <c r="D16" s="65">
        <v>141.81540000000001</v>
      </c>
      <c r="E16" s="65">
        <v>129.1688</v>
      </c>
      <c r="F16" s="65">
        <v>122.2621</v>
      </c>
      <c r="G16" s="65">
        <v>138.43109999999999</v>
      </c>
      <c r="H16" s="65">
        <v>97.4</v>
      </c>
      <c r="I16" s="65">
        <v>99.199999999999989</v>
      </c>
      <c r="J16" s="65">
        <v>90.699999999999989</v>
      </c>
      <c r="K16" s="65">
        <v>76.699999999999989</v>
      </c>
      <c r="L16" s="65">
        <v>70.599999999999994</v>
      </c>
      <c r="M16" s="65">
        <v>63.800000000000004</v>
      </c>
      <c r="N16" s="65">
        <v>58.1</v>
      </c>
      <c r="O16" s="65">
        <v>78.384741000000005</v>
      </c>
      <c r="P16" s="65">
        <v>69.526681000000011</v>
      </c>
      <c r="Q16" s="65">
        <v>69.672561000000002</v>
      </c>
      <c r="R16" s="65">
        <v>120.81024599999999</v>
      </c>
      <c r="S16" s="65">
        <v>108.24610300000001</v>
      </c>
      <c r="T16" s="65">
        <v>87.382936000000001</v>
      </c>
      <c r="U16" s="65">
        <v>54.955693999999994</v>
      </c>
    </row>
    <row r="17" spans="1:21" ht="17.25" thickBot="1">
      <c r="A17" s="65" t="s">
        <v>401</v>
      </c>
      <c r="B17" s="65">
        <v>161.42089999999999</v>
      </c>
      <c r="C17" s="65">
        <v>176.06890000000001</v>
      </c>
      <c r="D17" s="65">
        <v>155.25979999999998</v>
      </c>
      <c r="E17" s="65">
        <v>140.0153</v>
      </c>
      <c r="F17" s="65">
        <v>136.49440000000001</v>
      </c>
      <c r="G17" s="65">
        <v>142.58680000000001</v>
      </c>
      <c r="H17" s="65">
        <v>148.69999999999999</v>
      </c>
      <c r="I17" s="65">
        <v>163.19999999999999</v>
      </c>
      <c r="J17" s="65">
        <v>136.1</v>
      </c>
      <c r="K17" s="65">
        <v>112.8</v>
      </c>
      <c r="L17" s="65">
        <v>90.1</v>
      </c>
      <c r="M17" s="65">
        <v>84.6</v>
      </c>
      <c r="N17" s="65">
        <v>77.400000000000006</v>
      </c>
      <c r="O17" s="65">
        <v>66.821565000000007</v>
      </c>
      <c r="P17" s="65">
        <v>59.982346999999997</v>
      </c>
      <c r="Q17" s="65">
        <v>64.127313999999998</v>
      </c>
      <c r="R17" s="65">
        <v>88.210258999999994</v>
      </c>
      <c r="S17" s="65">
        <v>84.612500999999995</v>
      </c>
      <c r="T17" s="65">
        <v>42.889249</v>
      </c>
      <c r="U17" s="65">
        <v>22.340458999999999</v>
      </c>
    </row>
    <row r="18" spans="1:21" ht="17.25" thickBot="1">
      <c r="A18" s="65" t="s">
        <v>402</v>
      </c>
      <c r="B18" s="65">
        <v>92.725099999999998</v>
      </c>
      <c r="C18" s="65">
        <v>81.983900000000006</v>
      </c>
      <c r="D18" s="65">
        <v>77.367400000000004</v>
      </c>
      <c r="E18" s="65">
        <v>66.128</v>
      </c>
      <c r="F18" s="65">
        <v>63.112299999999998</v>
      </c>
      <c r="G18" s="65">
        <v>62.831600000000002</v>
      </c>
      <c r="H18" s="65">
        <v>65</v>
      </c>
      <c r="I18" s="65">
        <v>66.8</v>
      </c>
      <c r="J18" s="65">
        <v>63.3</v>
      </c>
      <c r="K18" s="65">
        <v>52.3</v>
      </c>
      <c r="L18" s="65">
        <v>44.599999999999994</v>
      </c>
      <c r="M18" s="65">
        <v>40</v>
      </c>
      <c r="N18" s="65">
        <v>33.9</v>
      </c>
      <c r="O18" s="65">
        <v>34.614979999999996</v>
      </c>
      <c r="P18" s="65">
        <v>34.965722999999997</v>
      </c>
      <c r="Q18" s="65">
        <v>35.952491999999999</v>
      </c>
      <c r="R18" s="65">
        <v>50.400607000000001</v>
      </c>
      <c r="S18" s="65">
        <v>44.697400000000002</v>
      </c>
      <c r="T18" s="65">
        <v>27.581396000000002</v>
      </c>
      <c r="U18" s="65">
        <v>18.802289999999999</v>
      </c>
    </row>
    <row r="19" spans="1:21" ht="17.25" thickBot="1">
      <c r="A19" s="65" t="s">
        <v>403</v>
      </c>
      <c r="B19" s="65">
        <v>132.36780000000002</v>
      </c>
      <c r="C19" s="65">
        <v>121.67910000000001</v>
      </c>
      <c r="D19" s="65">
        <v>108.10340000000001</v>
      </c>
      <c r="E19" s="65">
        <v>107.61240000000001</v>
      </c>
      <c r="F19" s="65">
        <v>104.2617</v>
      </c>
      <c r="G19" s="65">
        <v>118.5265</v>
      </c>
      <c r="H19" s="65">
        <v>125.69999999999999</v>
      </c>
      <c r="I19" s="65">
        <v>130.80000000000001</v>
      </c>
      <c r="J19" s="65">
        <v>122.5</v>
      </c>
      <c r="K19" s="65">
        <v>110.2</v>
      </c>
      <c r="L19" s="65">
        <v>93.3</v>
      </c>
      <c r="M19" s="65">
        <v>91.6</v>
      </c>
      <c r="N19" s="65">
        <v>70.599999999999994</v>
      </c>
      <c r="O19" s="65">
        <v>38.443870000000004</v>
      </c>
      <c r="P19" s="65">
        <v>34.072352000000002</v>
      </c>
      <c r="Q19" s="65">
        <v>35.867129999999996</v>
      </c>
      <c r="R19" s="65">
        <v>49.616587000000003</v>
      </c>
      <c r="S19" s="65">
        <v>45.449938000000003</v>
      </c>
      <c r="T19" s="65">
        <v>26.206810000000001</v>
      </c>
      <c r="U19" s="65">
        <v>20.705807999999998</v>
      </c>
    </row>
    <row r="20" spans="1:21" ht="17.25" thickBot="1">
      <c r="A20" s="65" t="s">
        <v>404</v>
      </c>
      <c r="B20" s="65">
        <v>126.3728</v>
      </c>
      <c r="C20" s="65">
        <v>129.14599999999999</v>
      </c>
      <c r="D20" s="65">
        <v>85.585700000000003</v>
      </c>
      <c r="E20" s="65">
        <v>56.135899999999999</v>
      </c>
      <c r="F20" s="65">
        <v>52.663900000000005</v>
      </c>
      <c r="G20" s="65">
        <v>66.724400000000003</v>
      </c>
      <c r="H20" s="65">
        <v>65.5</v>
      </c>
      <c r="I20" s="65">
        <v>60</v>
      </c>
      <c r="J20" s="65">
        <v>56</v>
      </c>
      <c r="K20" s="65">
        <v>52.3</v>
      </c>
      <c r="L20" s="65">
        <v>52.6</v>
      </c>
      <c r="M20" s="65">
        <v>40.6</v>
      </c>
      <c r="N20" s="65">
        <v>41.5</v>
      </c>
      <c r="O20" s="65">
        <v>32.425593999999997</v>
      </c>
      <c r="P20" s="65">
        <v>32.825161999999999</v>
      </c>
      <c r="Q20" s="65">
        <v>35.396754000000001</v>
      </c>
      <c r="R20" s="65">
        <v>44.954889000000001</v>
      </c>
      <c r="S20" s="65">
        <v>34.778571999999997</v>
      </c>
      <c r="T20" s="65">
        <v>28.168870000000002</v>
      </c>
      <c r="U20" s="65">
        <v>26.08372</v>
      </c>
    </row>
    <row r="21" spans="1:21" ht="17.25" thickBot="1">
      <c r="A21" s="65" t="s">
        <v>405</v>
      </c>
      <c r="B21" s="65">
        <v>104.985</v>
      </c>
      <c r="C21" s="65">
        <v>78.218900000000005</v>
      </c>
      <c r="D21" s="65">
        <v>116.6198</v>
      </c>
      <c r="E21" s="65">
        <v>95.227500000000006</v>
      </c>
      <c r="F21" s="65">
        <v>88.637699999999995</v>
      </c>
      <c r="G21" s="65">
        <v>103.259</v>
      </c>
      <c r="H21" s="65">
        <v>106</v>
      </c>
      <c r="I21" s="65">
        <v>110.6</v>
      </c>
      <c r="J21" s="65">
        <v>91.9</v>
      </c>
      <c r="K21" s="65">
        <v>74.400000000000006</v>
      </c>
      <c r="L21" s="65">
        <v>66.199999999999989</v>
      </c>
      <c r="M21" s="65">
        <v>72.599999999999994</v>
      </c>
      <c r="N21" s="65">
        <v>58</v>
      </c>
      <c r="O21" s="65">
        <v>28.828584999999997</v>
      </c>
      <c r="P21" s="65">
        <v>29.972301000000002</v>
      </c>
      <c r="Q21" s="65">
        <v>28.947382000000001</v>
      </c>
      <c r="R21" s="65">
        <v>40.293461999999998</v>
      </c>
      <c r="S21" s="65">
        <v>35.586528000000001</v>
      </c>
      <c r="T21" s="65">
        <v>26.190624</v>
      </c>
      <c r="U21" s="65">
        <v>20.910360999999998</v>
      </c>
    </row>
    <row r="22" spans="1:21" ht="17.25" thickBot="1">
      <c r="A22" s="65" t="s">
        <v>406</v>
      </c>
      <c r="B22" s="65">
        <v>4.8926999999999996</v>
      </c>
      <c r="C22" s="65">
        <v>4.3066000000000004</v>
      </c>
      <c r="D22" s="65">
        <v>3.1563999999999997</v>
      </c>
      <c r="E22" s="65">
        <v>2.2835000000000001</v>
      </c>
      <c r="F22" s="65">
        <v>2.3849</v>
      </c>
      <c r="G22" s="65">
        <v>2.4009999999999998</v>
      </c>
      <c r="H22" s="65">
        <v>2.2000000000000002</v>
      </c>
      <c r="I22" s="65">
        <v>2.2000000000000002</v>
      </c>
      <c r="J22" s="65">
        <v>2.1</v>
      </c>
      <c r="K22" s="65">
        <v>2.1</v>
      </c>
      <c r="L22" s="65">
        <v>1.8</v>
      </c>
      <c r="M22" s="65">
        <v>1.8</v>
      </c>
      <c r="N22" s="65">
        <v>1.5</v>
      </c>
      <c r="O22" s="65">
        <v>1.581753</v>
      </c>
      <c r="P22" s="65">
        <v>1.6605570000000001</v>
      </c>
      <c r="Q22" s="65">
        <v>1.8003180000000001</v>
      </c>
      <c r="R22" s="65">
        <v>2.3171240000000002</v>
      </c>
      <c r="S22" s="65">
        <v>2.04</v>
      </c>
      <c r="T22" s="65">
        <v>2.075151</v>
      </c>
      <c r="U22" s="65">
        <v>2.0927359999999999</v>
      </c>
    </row>
    <row r="23" spans="1:21" ht="17.25" thickBot="1">
      <c r="A23" s="65" t="s">
        <v>407</v>
      </c>
      <c r="B23" s="65">
        <v>49.558299999999996</v>
      </c>
      <c r="C23" s="65">
        <v>41.859299999999998</v>
      </c>
      <c r="D23" s="65">
        <v>43.367100000000001</v>
      </c>
      <c r="E23" s="65">
        <v>40.419600000000003</v>
      </c>
      <c r="F23" s="65">
        <v>39.091899999999995</v>
      </c>
      <c r="G23" s="65">
        <v>43.283299999999997</v>
      </c>
      <c r="H23" s="65">
        <v>42.4</v>
      </c>
      <c r="I23" s="65">
        <v>42.900000000000006</v>
      </c>
      <c r="J23" s="65">
        <v>41.400000000000006</v>
      </c>
      <c r="K23" s="65">
        <v>38</v>
      </c>
      <c r="L23" s="65">
        <v>33.700000000000003</v>
      </c>
      <c r="M23" s="65">
        <v>29.900000000000002</v>
      </c>
      <c r="N23" s="65">
        <v>29.200000000000003</v>
      </c>
      <c r="O23" s="65">
        <v>18.097176000000001</v>
      </c>
      <c r="P23" s="65">
        <v>18.226570000000002</v>
      </c>
      <c r="Q23" s="65">
        <v>19.120448</v>
      </c>
      <c r="R23" s="65">
        <v>22.613056</v>
      </c>
      <c r="S23" s="65">
        <v>20.907814000000002</v>
      </c>
      <c r="T23" s="65">
        <v>9.5799419999999991</v>
      </c>
      <c r="U23" s="65">
        <v>8.3302839999999989</v>
      </c>
    </row>
    <row r="24" spans="1:21" ht="17.25" thickBot="1">
      <c r="A24" s="65" t="s">
        <v>408</v>
      </c>
      <c r="B24" s="65">
        <v>249.68789999999998</v>
      </c>
      <c r="C24" s="65">
        <v>123.11960000000001</v>
      </c>
      <c r="D24" s="65">
        <v>146.37909999999999</v>
      </c>
      <c r="E24" s="65">
        <v>142.03710000000001</v>
      </c>
      <c r="F24" s="65">
        <v>127.86880000000001</v>
      </c>
      <c r="G24" s="65">
        <v>129.95089999999999</v>
      </c>
      <c r="H24" s="65">
        <v>130.19999999999999</v>
      </c>
      <c r="I24" s="65">
        <v>117.5</v>
      </c>
      <c r="J24" s="65">
        <v>94.1</v>
      </c>
      <c r="K24" s="65">
        <v>65.400000000000006</v>
      </c>
      <c r="L24" s="65">
        <v>46.6</v>
      </c>
      <c r="M24" s="65">
        <v>39.9</v>
      </c>
      <c r="N24" s="65">
        <v>48.2</v>
      </c>
      <c r="O24" s="65">
        <v>38.590290000000003</v>
      </c>
      <c r="P24" s="65">
        <v>29.583610999999998</v>
      </c>
      <c r="Q24" s="65">
        <v>29.600484999999999</v>
      </c>
      <c r="R24" s="65">
        <v>42.862991000000001</v>
      </c>
      <c r="S24" s="65">
        <v>41.257165999999998</v>
      </c>
      <c r="T24" s="65">
        <v>27.268075</v>
      </c>
      <c r="U24" s="65">
        <v>22.400398000000003</v>
      </c>
    </row>
    <row r="25" spans="1:21" ht="17.25" thickBot="1">
      <c r="A25" s="65" t="s">
        <v>409</v>
      </c>
      <c r="B25" s="65">
        <v>111.26409999999998</v>
      </c>
      <c r="C25" s="65">
        <v>105.28959999999999</v>
      </c>
      <c r="D25" s="65">
        <v>91.197800000000001</v>
      </c>
      <c r="E25" s="65">
        <v>74.514499999999998</v>
      </c>
      <c r="F25" s="65">
        <v>66.866500000000002</v>
      </c>
      <c r="G25" s="65">
        <v>64.463899999999995</v>
      </c>
      <c r="H25" s="65">
        <v>57</v>
      </c>
      <c r="I25" s="65">
        <v>55.5</v>
      </c>
      <c r="J25" s="65">
        <v>41.7</v>
      </c>
      <c r="K25" s="65">
        <v>44.1</v>
      </c>
      <c r="L25" s="65">
        <v>45.5</v>
      </c>
      <c r="M25" s="65">
        <v>53.9</v>
      </c>
      <c r="N25" s="65">
        <v>33.799999999999997</v>
      </c>
      <c r="O25" s="65">
        <v>30.346681</v>
      </c>
      <c r="P25" s="65">
        <v>29.449698999999999</v>
      </c>
      <c r="Q25" s="65">
        <v>30.130155999999999</v>
      </c>
      <c r="R25" s="65">
        <v>37.785614000000002</v>
      </c>
      <c r="S25" s="65">
        <v>28.558871999999997</v>
      </c>
      <c r="T25" s="65">
        <v>20.432618999999999</v>
      </c>
      <c r="U25" s="65">
        <v>19.682532999999999</v>
      </c>
    </row>
    <row r="26" spans="1:21" ht="17.25" thickBot="1">
      <c r="A26" s="65" t="s">
        <v>410</v>
      </c>
      <c r="B26" s="65">
        <v>56.171700000000001</v>
      </c>
      <c r="C26" s="65">
        <v>61.506599999999999</v>
      </c>
      <c r="D26" s="65">
        <v>40.878399999999999</v>
      </c>
      <c r="E26" s="65">
        <v>33.296500000000002</v>
      </c>
      <c r="F26" s="65">
        <v>25.434999999999999</v>
      </c>
      <c r="G26" s="65">
        <v>29.226199999999999</v>
      </c>
      <c r="H26" s="65">
        <v>30.7</v>
      </c>
      <c r="I26" s="65">
        <v>38.200000000000003</v>
      </c>
      <c r="J26" s="65">
        <v>36.5</v>
      </c>
      <c r="K26" s="65">
        <v>34.799999999999997</v>
      </c>
      <c r="L26" s="65">
        <v>32.700000000000003</v>
      </c>
      <c r="M26" s="65">
        <v>28</v>
      </c>
      <c r="N26" s="65">
        <v>23</v>
      </c>
      <c r="O26" s="65">
        <v>38.224128</v>
      </c>
      <c r="P26" s="65">
        <v>39.064591</v>
      </c>
      <c r="Q26" s="65">
        <v>38.689515999999998</v>
      </c>
      <c r="R26" s="65">
        <v>36.681871000000001</v>
      </c>
      <c r="S26" s="65">
        <v>31.256328999999997</v>
      </c>
      <c r="T26" s="65">
        <v>24.762882999999999</v>
      </c>
      <c r="U26" s="65">
        <v>22.415442000000002</v>
      </c>
    </row>
    <row r="27" spans="1:21" ht="17.25" thickBot="1">
      <c r="A27" s="65" t="s">
        <v>411</v>
      </c>
      <c r="B27" s="70">
        <v>2.2763</v>
      </c>
      <c r="C27" s="69">
        <v>0.46679999999999999</v>
      </c>
      <c r="D27" s="65">
        <v>0.32640000000000002</v>
      </c>
      <c r="E27" s="67">
        <v>0.32079999999999997</v>
      </c>
      <c r="F27" s="65">
        <v>0.2954</v>
      </c>
      <c r="G27" s="65">
        <v>0.2732</v>
      </c>
      <c r="H27" s="65">
        <v>0.2</v>
      </c>
      <c r="I27" s="65">
        <v>0.4</v>
      </c>
      <c r="J27" s="65">
        <v>0.1</v>
      </c>
      <c r="K27" s="65">
        <v>0.2</v>
      </c>
      <c r="L27" s="65">
        <v>0.2</v>
      </c>
      <c r="M27" s="65">
        <v>0.30000000000000004</v>
      </c>
      <c r="N27" s="65">
        <v>0.30000000000000004</v>
      </c>
      <c r="O27" s="65">
        <v>1.0035399999999999</v>
      </c>
      <c r="P27" s="65">
        <v>0.65944999999999998</v>
      </c>
      <c r="Q27" s="65">
        <v>0.67507499999999998</v>
      </c>
      <c r="R27" s="65">
        <v>1.3889879999999999</v>
      </c>
      <c r="S27" s="65">
        <v>1.7084919999999999</v>
      </c>
      <c r="T27" s="65">
        <v>1.6528400000000001</v>
      </c>
      <c r="U27" s="65">
        <v>0.65700800000000004</v>
      </c>
    </row>
    <row r="28" spans="1:21" ht="17.25" thickBot="1">
      <c r="A28" s="65" t="s">
        <v>412</v>
      </c>
      <c r="B28" s="67">
        <v>88.519400000000005</v>
      </c>
      <c r="C28" s="67">
        <v>82.873199999999997</v>
      </c>
      <c r="D28" s="67">
        <v>78.837100000000007</v>
      </c>
      <c r="E28" s="67">
        <v>65.731499999999997</v>
      </c>
      <c r="F28" s="65">
        <v>60.172599999999996</v>
      </c>
      <c r="G28" s="67">
        <v>66.522000000000006</v>
      </c>
      <c r="H28" s="65">
        <v>72.900000000000006</v>
      </c>
      <c r="I28" s="65">
        <v>73.400000000000006</v>
      </c>
      <c r="J28" s="65">
        <v>65.099999999999994</v>
      </c>
      <c r="K28" s="65">
        <v>61.5</v>
      </c>
      <c r="L28" s="65">
        <v>48.5</v>
      </c>
      <c r="M28" s="65">
        <v>35</v>
      </c>
      <c r="N28" s="65">
        <v>34.799999999999997</v>
      </c>
      <c r="O28" s="65">
        <v>46.343028000000004</v>
      </c>
      <c r="P28" s="65">
        <v>46.205081</v>
      </c>
      <c r="Q28" s="65">
        <v>53.773856999999992</v>
      </c>
      <c r="R28" s="65">
        <v>70.913743999999994</v>
      </c>
      <c r="S28" s="65">
        <v>60.364892000000005</v>
      </c>
      <c r="T28" s="65">
        <v>28.743141999999999</v>
      </c>
      <c r="U28" s="65">
        <v>23.668682</v>
      </c>
    </row>
    <row r="29" spans="1:21" ht="17.25" thickBot="1">
      <c r="A29" s="65" t="s">
        <v>413</v>
      </c>
      <c r="B29" s="67">
        <v>39.090599999999995</v>
      </c>
      <c r="C29" s="67">
        <v>32.744599999999998</v>
      </c>
      <c r="D29" s="67">
        <v>31.307600000000001</v>
      </c>
      <c r="E29" s="67">
        <v>29.1751</v>
      </c>
      <c r="F29" s="65">
        <v>27.473700000000001</v>
      </c>
      <c r="G29" s="67">
        <v>33.158799999999999</v>
      </c>
      <c r="H29" s="65">
        <v>31.1</v>
      </c>
      <c r="I29" s="65">
        <v>32.799999999999997</v>
      </c>
      <c r="J29" s="65">
        <v>32</v>
      </c>
      <c r="K29" s="65">
        <v>23.1</v>
      </c>
      <c r="L29" s="65">
        <v>22.2</v>
      </c>
      <c r="M29" s="65">
        <v>24.6</v>
      </c>
      <c r="N29" s="65">
        <v>25.6</v>
      </c>
      <c r="O29" s="65">
        <v>23.619078999999999</v>
      </c>
      <c r="P29" s="65">
        <v>20.756702000000001</v>
      </c>
      <c r="Q29" s="65">
        <v>22.657371999999999</v>
      </c>
      <c r="R29" s="65">
        <v>34.581084999999995</v>
      </c>
      <c r="S29" s="65">
        <v>29.543986</v>
      </c>
      <c r="T29" s="65">
        <v>18.032104</v>
      </c>
      <c r="U29" s="65">
        <v>17.707443999999999</v>
      </c>
    </row>
    <row r="30" spans="1:21" ht="17.25" thickBot="1">
      <c r="A30" s="65" t="s">
        <v>414</v>
      </c>
      <c r="B30" s="67">
        <v>16.021599999999999</v>
      </c>
      <c r="C30" s="67">
        <v>13.430199999999999</v>
      </c>
      <c r="D30" s="67">
        <v>12.3263</v>
      </c>
      <c r="E30" s="67">
        <v>10.5715</v>
      </c>
      <c r="F30" s="65">
        <v>53.528300000000002</v>
      </c>
      <c r="G30" s="67">
        <v>11.824199999999999</v>
      </c>
      <c r="H30" s="65">
        <v>15.9</v>
      </c>
      <c r="I30" s="65">
        <v>17</v>
      </c>
      <c r="J30" s="65">
        <v>16.100000000000001</v>
      </c>
      <c r="K30" s="65">
        <v>15</v>
      </c>
      <c r="L30" s="65">
        <v>15.3</v>
      </c>
      <c r="M30" s="65">
        <v>14.5</v>
      </c>
      <c r="N30" s="65">
        <v>17.5</v>
      </c>
      <c r="O30" s="65">
        <v>13.833585000000001</v>
      </c>
      <c r="P30" s="65">
        <v>15.639296</v>
      </c>
      <c r="Q30" s="65">
        <v>17.376204000000001</v>
      </c>
      <c r="R30" s="65">
        <v>23.986681000000001</v>
      </c>
      <c r="S30" s="65">
        <v>24.602004000000001</v>
      </c>
      <c r="T30" s="65">
        <v>14.855495000000001</v>
      </c>
      <c r="U30" s="65">
        <v>12.953175999999999</v>
      </c>
    </row>
    <row r="31" spans="1:21" ht="17.25" thickBot="1">
      <c r="A31" s="65" t="s">
        <v>415</v>
      </c>
      <c r="B31" s="67">
        <v>17.531600000000001</v>
      </c>
      <c r="C31" s="67">
        <v>19.857600000000001</v>
      </c>
      <c r="D31" s="67">
        <v>28.383200000000002</v>
      </c>
      <c r="E31" s="67">
        <v>22.165099999999999</v>
      </c>
      <c r="F31" s="65">
        <v>22.9969</v>
      </c>
      <c r="G31" s="67">
        <v>30.6874</v>
      </c>
      <c r="H31" s="65">
        <v>18.3</v>
      </c>
      <c r="I31" s="65">
        <v>21.3</v>
      </c>
      <c r="J31" s="65">
        <v>20.200000000000003</v>
      </c>
      <c r="K31" s="65">
        <v>18.700000000000003</v>
      </c>
      <c r="L31" s="65">
        <v>15.2</v>
      </c>
      <c r="M31" s="65">
        <v>13.4</v>
      </c>
      <c r="N31" s="65">
        <v>23.299999999999997</v>
      </c>
      <c r="O31" s="65">
        <v>21.546507000000002</v>
      </c>
      <c r="P31" s="65">
        <v>19.833670999999999</v>
      </c>
      <c r="Q31" s="65">
        <v>23.061965000000001</v>
      </c>
      <c r="R31" s="65">
        <v>23.917082999999998</v>
      </c>
      <c r="S31" s="65">
        <v>22.990946999999998</v>
      </c>
      <c r="T31" s="65">
        <v>20.117401000000001</v>
      </c>
      <c r="U31" s="65">
        <v>18.771796999999999</v>
      </c>
    </row>
    <row r="32" spans="1:21" ht="17.25" thickBot="1">
      <c r="A32" s="65" t="s">
        <v>416</v>
      </c>
      <c r="B32" s="67">
        <v>40.344499999999996</v>
      </c>
      <c r="C32" s="67">
        <v>36.432600000000001</v>
      </c>
      <c r="D32" s="67">
        <v>31.725299999999997</v>
      </c>
      <c r="E32" s="67">
        <v>29.640099999999997</v>
      </c>
      <c r="F32" s="65">
        <v>28.464300000000001</v>
      </c>
      <c r="G32" s="67">
        <v>36.433500000000002</v>
      </c>
      <c r="H32" s="65">
        <v>42.7</v>
      </c>
      <c r="I32" s="65">
        <v>44.400000000000006</v>
      </c>
      <c r="J32" s="65">
        <v>45.7</v>
      </c>
      <c r="K32" s="65">
        <v>47.7</v>
      </c>
      <c r="L32" s="65">
        <v>49.099999999999994</v>
      </c>
      <c r="M32" s="65">
        <v>50.2</v>
      </c>
      <c r="N32" s="65">
        <v>52.9</v>
      </c>
      <c r="O32" s="65">
        <v>53.191188000000004</v>
      </c>
      <c r="P32" s="65">
        <v>69.612596999999994</v>
      </c>
      <c r="Q32" s="65">
        <v>75.590936999999997</v>
      </c>
      <c r="R32" s="65">
        <v>81.391592000000003</v>
      </c>
      <c r="S32" s="65">
        <v>59.591668000000006</v>
      </c>
      <c r="T32" s="65">
        <v>45.673328999999995</v>
      </c>
      <c r="U32" s="65">
        <v>50.154115999999995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32"/>
  <sheetViews>
    <sheetView workbookViewId="0">
      <selection activeCell="E11" sqref="E11"/>
    </sheetView>
  </sheetViews>
  <sheetFormatPr defaultRowHeight="16.5"/>
  <sheetData>
    <row r="1" spans="1:21" ht="17.25" thickBot="1">
      <c r="A1" s="65" t="s">
        <v>365</v>
      </c>
      <c r="B1" s="65" t="s">
        <v>366</v>
      </c>
      <c r="C1" s="65" t="s">
        <v>367</v>
      </c>
      <c r="D1" s="65" t="s">
        <v>368</v>
      </c>
      <c r="E1" s="65" t="s">
        <v>369</v>
      </c>
      <c r="F1" s="65" t="s">
        <v>370</v>
      </c>
      <c r="G1" s="65" t="s">
        <v>371</v>
      </c>
      <c r="H1" s="65" t="s">
        <v>372</v>
      </c>
      <c r="I1" s="65" t="s">
        <v>373</v>
      </c>
      <c r="J1" s="65" t="s">
        <v>374</v>
      </c>
      <c r="K1" s="65" t="s">
        <v>375</v>
      </c>
      <c r="L1" s="65" t="s">
        <v>376</v>
      </c>
      <c r="M1" s="65" t="s">
        <v>377</v>
      </c>
      <c r="N1" s="65" t="s">
        <v>378</v>
      </c>
      <c r="O1" s="65" t="s">
        <v>379</v>
      </c>
      <c r="P1" s="66" t="s">
        <v>380</v>
      </c>
      <c r="Q1" s="66" t="s">
        <v>381</v>
      </c>
      <c r="R1" s="66" t="s">
        <v>382</v>
      </c>
      <c r="S1" s="66" t="s">
        <v>383</v>
      </c>
      <c r="T1" s="66" t="s">
        <v>384</v>
      </c>
      <c r="U1" s="66" t="s">
        <v>385</v>
      </c>
    </row>
    <row r="2" spans="1:21" ht="17.25" thickBot="1">
      <c r="A2" s="65" t="s">
        <v>386</v>
      </c>
      <c r="B2" s="65">
        <v>2377.1799999999998</v>
      </c>
      <c r="C2" s="65">
        <v>2678.82</v>
      </c>
      <c r="D2" s="67">
        <v>3161.66</v>
      </c>
      <c r="E2" s="67">
        <v>3707.96</v>
      </c>
      <c r="F2" s="67">
        <v>4315</v>
      </c>
      <c r="G2" s="67">
        <v>5007.21</v>
      </c>
      <c r="H2" s="67">
        <v>6033.21</v>
      </c>
      <c r="I2" s="67">
        <v>6969.52</v>
      </c>
      <c r="J2" s="67">
        <v>8117.78</v>
      </c>
      <c r="K2" s="67">
        <v>9846.81</v>
      </c>
      <c r="L2" s="67">
        <v>11115</v>
      </c>
      <c r="M2" s="67">
        <v>12153.03</v>
      </c>
      <c r="N2" s="67">
        <v>14113.58</v>
      </c>
      <c r="O2" s="67">
        <v>16251.93</v>
      </c>
      <c r="P2" s="67">
        <v>17879.400000000001</v>
      </c>
      <c r="Q2" s="67">
        <v>19800.810000000001</v>
      </c>
      <c r="R2" s="67">
        <v>21330.83</v>
      </c>
      <c r="S2" s="67">
        <v>23014.59</v>
      </c>
      <c r="T2" s="67">
        <v>25669.13</v>
      </c>
      <c r="U2" s="67">
        <v>28014.94</v>
      </c>
    </row>
    <row r="3" spans="1:21" ht="17.25" thickBot="1">
      <c r="A3" s="65" t="s">
        <v>387</v>
      </c>
      <c r="B3" s="65">
        <v>1374.6</v>
      </c>
      <c r="C3" s="65">
        <v>1500.95</v>
      </c>
      <c r="D3" s="67">
        <v>1701.88</v>
      </c>
      <c r="E3" s="67">
        <v>1919.09</v>
      </c>
      <c r="F3" s="67">
        <v>2150.7600000000002</v>
      </c>
      <c r="G3" s="67">
        <v>2578.0300000000002</v>
      </c>
      <c r="H3" s="67">
        <v>3110.97</v>
      </c>
      <c r="I3" s="67">
        <v>3905.64</v>
      </c>
      <c r="J3" s="67">
        <v>4462.74</v>
      </c>
      <c r="K3" s="67">
        <v>5252.76</v>
      </c>
      <c r="L3" s="67">
        <v>6719.01</v>
      </c>
      <c r="M3" s="67">
        <v>7521.85</v>
      </c>
      <c r="N3" s="67">
        <v>9224.4599999999991</v>
      </c>
      <c r="O3" s="67">
        <v>11307.28</v>
      </c>
      <c r="P3" s="67">
        <v>12893.88</v>
      </c>
      <c r="Q3" s="67">
        <v>14442.01</v>
      </c>
      <c r="R3" s="67">
        <v>15726.93</v>
      </c>
      <c r="S3" s="67">
        <v>16538.189999999999</v>
      </c>
      <c r="T3" s="67">
        <v>17885.39</v>
      </c>
      <c r="U3" s="67">
        <v>18549.189999999999</v>
      </c>
    </row>
    <row r="4" spans="1:21" ht="17.25" thickBot="1">
      <c r="A4" s="65" t="s">
        <v>388</v>
      </c>
      <c r="B4" s="65">
        <v>4256.01</v>
      </c>
      <c r="C4" s="65">
        <v>4514.1899999999996</v>
      </c>
      <c r="D4" s="67">
        <v>5043.96</v>
      </c>
      <c r="E4" s="67">
        <v>5516.76</v>
      </c>
      <c r="F4" s="67">
        <v>6018.28</v>
      </c>
      <c r="G4" s="67">
        <v>6921.29</v>
      </c>
      <c r="H4" s="67">
        <v>8477.6299999999992</v>
      </c>
      <c r="I4" s="67">
        <v>10012.11</v>
      </c>
      <c r="J4" s="67">
        <v>11467.6</v>
      </c>
      <c r="K4" s="67">
        <v>13607.32</v>
      </c>
      <c r="L4" s="67">
        <v>16011.97</v>
      </c>
      <c r="M4" s="67">
        <v>17235.48</v>
      </c>
      <c r="N4" s="67">
        <v>20394.259999999998</v>
      </c>
      <c r="O4" s="67">
        <v>24515.759999999998</v>
      </c>
      <c r="P4" s="67">
        <v>26575.01</v>
      </c>
      <c r="Q4" s="67">
        <v>28442.95</v>
      </c>
      <c r="R4" s="67">
        <v>29421.15</v>
      </c>
      <c r="S4" s="67">
        <v>29806.11</v>
      </c>
      <c r="T4" s="67">
        <v>32070.45</v>
      </c>
      <c r="U4" s="67">
        <v>34016.32</v>
      </c>
    </row>
    <row r="5" spans="1:21" ht="17.25" thickBot="1">
      <c r="A5" s="65" t="s">
        <v>389</v>
      </c>
      <c r="B5" s="65">
        <v>1611.08</v>
      </c>
      <c r="C5" s="65">
        <v>1667.1</v>
      </c>
      <c r="D5" s="67">
        <v>1845.72</v>
      </c>
      <c r="E5" s="67">
        <v>2029.53</v>
      </c>
      <c r="F5" s="67">
        <v>2324.8000000000002</v>
      </c>
      <c r="G5" s="67">
        <v>2855.23</v>
      </c>
      <c r="H5" s="67">
        <v>3571.37</v>
      </c>
      <c r="I5" s="67">
        <v>4230.53</v>
      </c>
      <c r="J5" s="67">
        <v>4878.6099999999997</v>
      </c>
      <c r="K5" s="67">
        <v>6024.45</v>
      </c>
      <c r="L5" s="67">
        <v>7315.4</v>
      </c>
      <c r="M5" s="67">
        <v>7358.31</v>
      </c>
      <c r="N5" s="67">
        <v>9200.86</v>
      </c>
      <c r="O5" s="67">
        <v>11237.55</v>
      </c>
      <c r="P5" s="67">
        <v>12112.83</v>
      </c>
      <c r="Q5" s="67">
        <v>12665.25</v>
      </c>
      <c r="R5" s="67">
        <v>12761.49</v>
      </c>
      <c r="S5" s="67">
        <v>12766.49</v>
      </c>
      <c r="T5" s="67">
        <v>13050.41</v>
      </c>
      <c r="U5" s="67">
        <v>15528.42</v>
      </c>
    </row>
    <row r="6" spans="1:21" ht="17.25" thickBot="1">
      <c r="A6" s="65" t="s">
        <v>390</v>
      </c>
      <c r="B6" s="65">
        <v>1262.54</v>
      </c>
      <c r="C6" s="65">
        <v>1379.31</v>
      </c>
      <c r="D6" s="67">
        <v>1539.12</v>
      </c>
      <c r="E6" s="67">
        <v>1713.81</v>
      </c>
      <c r="F6" s="67">
        <v>1940.94</v>
      </c>
      <c r="G6" s="67">
        <v>2388.38</v>
      </c>
      <c r="H6" s="67">
        <v>3041.07</v>
      </c>
      <c r="I6" s="67">
        <v>3905.03</v>
      </c>
      <c r="J6" s="67">
        <v>4944.25</v>
      </c>
      <c r="K6" s="67">
        <v>6423.18</v>
      </c>
      <c r="L6" s="67">
        <v>8496.2000000000007</v>
      </c>
      <c r="M6" s="67">
        <v>9740.25</v>
      </c>
      <c r="N6" s="67">
        <v>11672</v>
      </c>
      <c r="O6" s="67">
        <v>14359.88</v>
      </c>
      <c r="P6" s="67">
        <v>15880.58</v>
      </c>
      <c r="Q6" s="67">
        <v>16916.5</v>
      </c>
      <c r="R6" s="67">
        <v>17770.189999999999</v>
      </c>
      <c r="S6" s="67">
        <v>17831.509999999998</v>
      </c>
      <c r="T6" s="67">
        <v>18128.099999999999</v>
      </c>
      <c r="U6" s="67">
        <v>16096.21</v>
      </c>
    </row>
    <row r="7" spans="1:21" ht="17.25" thickBot="1">
      <c r="A7" s="65" t="s">
        <v>391</v>
      </c>
      <c r="B7" s="65">
        <v>3881.73</v>
      </c>
      <c r="C7" s="65">
        <v>4171.6899999999996</v>
      </c>
      <c r="D7" s="67">
        <v>4669.0600000000004</v>
      </c>
      <c r="E7" s="67">
        <v>5033.08</v>
      </c>
      <c r="F7" s="67">
        <v>5458.22</v>
      </c>
      <c r="G7" s="67">
        <v>6002.54</v>
      </c>
      <c r="H7" s="67">
        <v>6672</v>
      </c>
      <c r="I7" s="67">
        <v>8047.26</v>
      </c>
      <c r="J7" s="67">
        <v>9304.52</v>
      </c>
      <c r="K7" s="67">
        <v>11164.3</v>
      </c>
      <c r="L7" s="67">
        <v>13668.58</v>
      </c>
      <c r="M7" s="67">
        <v>15212.49</v>
      </c>
      <c r="N7" s="67">
        <v>18457.27</v>
      </c>
      <c r="O7" s="67">
        <v>22226.7</v>
      </c>
      <c r="P7" s="67">
        <v>24846.43</v>
      </c>
      <c r="Q7" s="67">
        <v>27213.22</v>
      </c>
      <c r="R7" s="67">
        <v>28626.58</v>
      </c>
      <c r="S7" s="67">
        <v>28669.02</v>
      </c>
      <c r="T7" s="67">
        <v>22246.9</v>
      </c>
      <c r="U7" s="67">
        <v>23409.24</v>
      </c>
    </row>
    <row r="8" spans="1:21" ht="17.25" thickBot="1">
      <c r="A8" s="65" t="s">
        <v>392</v>
      </c>
      <c r="B8" s="65">
        <v>1577.05</v>
      </c>
      <c r="C8" s="65">
        <v>1672.96</v>
      </c>
      <c r="D8" s="67">
        <v>1951.51</v>
      </c>
      <c r="E8" s="67">
        <v>2120.35</v>
      </c>
      <c r="F8" s="67">
        <v>2348.54</v>
      </c>
      <c r="G8" s="67">
        <v>2662.08</v>
      </c>
      <c r="H8" s="67">
        <v>3122.01</v>
      </c>
      <c r="I8" s="67">
        <v>3620.27</v>
      </c>
      <c r="J8" s="67">
        <v>4275.12</v>
      </c>
      <c r="K8" s="67">
        <v>5284.69</v>
      </c>
      <c r="L8" s="67">
        <v>6426.1</v>
      </c>
      <c r="M8" s="67">
        <v>7278.75</v>
      </c>
      <c r="N8" s="67">
        <v>8667.58</v>
      </c>
      <c r="O8" s="67">
        <v>10568.83</v>
      </c>
      <c r="P8" s="67">
        <v>11939.24</v>
      </c>
      <c r="Q8" s="67">
        <v>13046.4</v>
      </c>
      <c r="R8" s="67">
        <v>13803.14</v>
      </c>
      <c r="S8" s="67">
        <v>14063.13</v>
      </c>
      <c r="T8" s="67">
        <v>14776.8</v>
      </c>
      <c r="U8" s="67">
        <v>14944.53</v>
      </c>
    </row>
    <row r="9" spans="1:21" ht="17.25" thickBot="1">
      <c r="A9" s="65" t="s">
        <v>393</v>
      </c>
      <c r="B9" s="65">
        <v>2774.4</v>
      </c>
      <c r="C9" s="65">
        <v>2866.3</v>
      </c>
      <c r="D9" s="67">
        <v>3151.4</v>
      </c>
      <c r="E9" s="67">
        <v>3390.1</v>
      </c>
      <c r="F9" s="67">
        <v>3637.2</v>
      </c>
      <c r="G9" s="67">
        <v>4057.4</v>
      </c>
      <c r="H9" s="67">
        <v>4750.6000000000004</v>
      </c>
      <c r="I9" s="67">
        <v>5513.7</v>
      </c>
      <c r="J9" s="67">
        <v>6211.8</v>
      </c>
      <c r="K9" s="67">
        <v>7104</v>
      </c>
      <c r="L9" s="67">
        <v>8314.3700000000008</v>
      </c>
      <c r="M9" s="67">
        <v>8587</v>
      </c>
      <c r="N9" s="67">
        <v>10368.6</v>
      </c>
      <c r="O9" s="67">
        <v>12582</v>
      </c>
      <c r="P9" s="67">
        <v>13691.58</v>
      </c>
      <c r="Q9" s="67">
        <v>14454.91</v>
      </c>
      <c r="R9" s="67">
        <v>15039.38</v>
      </c>
      <c r="S9" s="67">
        <v>15083.67</v>
      </c>
      <c r="T9" s="67">
        <v>15386.09</v>
      </c>
      <c r="U9" s="67">
        <v>15902.68</v>
      </c>
    </row>
    <row r="10" spans="1:21" ht="17.25" thickBot="1">
      <c r="A10" s="65" t="s">
        <v>394</v>
      </c>
      <c r="B10" s="65">
        <v>3801.09</v>
      </c>
      <c r="C10" s="65">
        <v>4188.7299999999996</v>
      </c>
      <c r="D10" s="67">
        <v>4771.17</v>
      </c>
      <c r="E10" s="67">
        <v>5210.12</v>
      </c>
      <c r="F10" s="67">
        <v>5741.03</v>
      </c>
      <c r="G10" s="67">
        <v>6694.23</v>
      </c>
      <c r="H10" s="67">
        <v>8072.83</v>
      </c>
      <c r="I10" s="67">
        <v>9247.66</v>
      </c>
      <c r="J10" s="67">
        <v>10572.24</v>
      </c>
      <c r="K10" s="67">
        <v>12494.01</v>
      </c>
      <c r="L10" s="67">
        <v>14069.86</v>
      </c>
      <c r="M10" s="67">
        <v>15046.45</v>
      </c>
      <c r="N10" s="67">
        <v>17165.98</v>
      </c>
      <c r="O10" s="67">
        <v>19195.689999999999</v>
      </c>
      <c r="P10" s="67">
        <v>20181.72</v>
      </c>
      <c r="Q10" s="67">
        <v>21818.15</v>
      </c>
      <c r="R10" s="67">
        <v>23567.7</v>
      </c>
      <c r="S10" s="67">
        <v>25123.45</v>
      </c>
      <c r="T10" s="67">
        <v>28178.65</v>
      </c>
      <c r="U10" s="67">
        <v>30632.99</v>
      </c>
    </row>
    <row r="11" spans="1:21" ht="17.25" thickBot="1">
      <c r="A11" s="65" t="s">
        <v>395</v>
      </c>
      <c r="B11" s="65">
        <v>7199.95</v>
      </c>
      <c r="C11" s="65">
        <v>7697.82</v>
      </c>
      <c r="D11" s="67">
        <v>8553.69</v>
      </c>
      <c r="E11" s="67">
        <v>9456.84</v>
      </c>
      <c r="F11" s="67">
        <v>10606.85</v>
      </c>
      <c r="G11" s="67">
        <v>12442.87</v>
      </c>
      <c r="H11" s="67">
        <v>15003.6</v>
      </c>
      <c r="I11" s="67">
        <v>18598.689999999999</v>
      </c>
      <c r="J11" s="67">
        <v>21742.05</v>
      </c>
      <c r="K11" s="67">
        <v>26018.48</v>
      </c>
      <c r="L11" s="67">
        <v>30981.98</v>
      </c>
      <c r="M11" s="67">
        <v>34457.300000000003</v>
      </c>
      <c r="N11" s="67">
        <v>41425.480000000003</v>
      </c>
      <c r="O11" s="67">
        <v>49110.27</v>
      </c>
      <c r="P11" s="67">
        <v>54058.22</v>
      </c>
      <c r="Q11" s="67">
        <v>59753.37</v>
      </c>
      <c r="R11" s="67">
        <v>65088.32</v>
      </c>
      <c r="S11" s="67">
        <v>70116.38</v>
      </c>
      <c r="T11" s="67">
        <v>77388.28</v>
      </c>
      <c r="U11" s="67">
        <v>85869.759999999995</v>
      </c>
    </row>
    <row r="12" spans="1:21" ht="17.25" thickBot="1">
      <c r="A12" s="65" t="s">
        <v>396</v>
      </c>
      <c r="B12" s="65">
        <v>5052.62</v>
      </c>
      <c r="C12" s="65">
        <v>5443.92</v>
      </c>
      <c r="D12" s="67">
        <v>6141.03</v>
      </c>
      <c r="E12" s="67">
        <v>6898.34</v>
      </c>
      <c r="F12" s="67">
        <v>8003.67</v>
      </c>
      <c r="G12" s="67">
        <v>9705.02</v>
      </c>
      <c r="H12" s="67">
        <v>11648.7</v>
      </c>
      <c r="I12" s="67">
        <v>13417.68</v>
      </c>
      <c r="J12" s="67">
        <v>15718.47</v>
      </c>
      <c r="K12" s="67">
        <v>18753.73</v>
      </c>
      <c r="L12" s="67">
        <v>21462.69</v>
      </c>
      <c r="M12" s="67">
        <v>22990.35</v>
      </c>
      <c r="N12" s="67">
        <v>27722.31</v>
      </c>
      <c r="O12" s="67">
        <v>32318.85</v>
      </c>
      <c r="P12" s="67">
        <v>34665.33</v>
      </c>
      <c r="Q12" s="67">
        <v>37756.589999999997</v>
      </c>
      <c r="R12" s="67">
        <v>40173.03</v>
      </c>
      <c r="S12" s="67">
        <v>42886.49</v>
      </c>
      <c r="T12" s="67">
        <v>47251.360000000001</v>
      </c>
      <c r="U12" s="67">
        <v>51768.26</v>
      </c>
    </row>
    <row r="13" spans="1:21" ht="17.25" thickBot="1">
      <c r="A13" s="65" t="s">
        <v>397</v>
      </c>
      <c r="B13" s="65">
        <v>2542.96</v>
      </c>
      <c r="C13" s="65">
        <v>2712.34</v>
      </c>
      <c r="D13" s="67">
        <v>2902.09</v>
      </c>
      <c r="E13" s="67">
        <v>3246.71</v>
      </c>
      <c r="F13" s="67">
        <v>3519.72</v>
      </c>
      <c r="G13" s="67">
        <v>3923.11</v>
      </c>
      <c r="H13" s="67">
        <v>4759.3</v>
      </c>
      <c r="I13" s="67">
        <v>5350.17</v>
      </c>
      <c r="J13" s="67">
        <v>6112.5</v>
      </c>
      <c r="K13" s="67">
        <v>7360.92</v>
      </c>
      <c r="L13" s="67">
        <v>8851.66</v>
      </c>
      <c r="M13" s="67">
        <v>10062.82</v>
      </c>
      <c r="N13" s="67">
        <v>12359.33</v>
      </c>
      <c r="O13" s="67">
        <v>15300.65</v>
      </c>
      <c r="P13" s="67">
        <v>17212.05</v>
      </c>
      <c r="Q13" s="67">
        <v>19229.34</v>
      </c>
      <c r="R13" s="67">
        <v>20848.75</v>
      </c>
      <c r="S13" s="67">
        <v>22005.63</v>
      </c>
      <c r="T13" s="67">
        <v>24407.62</v>
      </c>
      <c r="U13" s="67">
        <v>27018</v>
      </c>
    </row>
    <row r="14" spans="1:21" ht="17.25" thickBot="1">
      <c r="A14" s="65" t="s">
        <v>398</v>
      </c>
      <c r="B14" s="65">
        <v>3159.91</v>
      </c>
      <c r="C14" s="65">
        <v>3414.19</v>
      </c>
      <c r="D14" s="67">
        <v>3764.54</v>
      </c>
      <c r="E14" s="67">
        <v>4072.85</v>
      </c>
      <c r="F14" s="67">
        <v>4467.55</v>
      </c>
      <c r="G14" s="67">
        <v>4983.67</v>
      </c>
      <c r="H14" s="67">
        <v>5763.35</v>
      </c>
      <c r="I14" s="67">
        <v>6554.69</v>
      </c>
      <c r="J14" s="67">
        <v>7583.85</v>
      </c>
      <c r="K14" s="67">
        <v>9248.5300000000007</v>
      </c>
      <c r="L14" s="67">
        <v>10823.01</v>
      </c>
      <c r="M14" s="67">
        <v>12236.53</v>
      </c>
      <c r="N14" s="67">
        <v>14737.12</v>
      </c>
      <c r="O14" s="67">
        <v>17560.18</v>
      </c>
      <c r="P14" s="67">
        <v>19701.78</v>
      </c>
      <c r="Q14" s="67">
        <v>21868.49</v>
      </c>
      <c r="R14" s="67">
        <v>24055.759999999998</v>
      </c>
      <c r="S14" s="67">
        <v>25979.82</v>
      </c>
      <c r="T14" s="67">
        <v>28810.58</v>
      </c>
      <c r="U14" s="67">
        <v>32182.09</v>
      </c>
    </row>
    <row r="15" spans="1:21" ht="17.25" thickBot="1">
      <c r="A15" s="65" t="s">
        <v>399</v>
      </c>
      <c r="B15" s="65">
        <v>1719.87</v>
      </c>
      <c r="C15" s="65">
        <v>1853.65</v>
      </c>
      <c r="D15" s="67">
        <v>2003.07</v>
      </c>
      <c r="E15" s="67">
        <v>2175.6799999999998</v>
      </c>
      <c r="F15" s="67">
        <v>2450.48</v>
      </c>
      <c r="G15" s="67">
        <v>2807.41</v>
      </c>
      <c r="H15" s="67">
        <v>3456.7</v>
      </c>
      <c r="I15" s="67">
        <v>4056.76</v>
      </c>
      <c r="J15" s="67">
        <v>4820.53</v>
      </c>
      <c r="K15" s="67">
        <v>5800.25</v>
      </c>
      <c r="L15" s="67">
        <v>6971.05</v>
      </c>
      <c r="M15" s="67">
        <v>7655.18</v>
      </c>
      <c r="N15" s="67">
        <v>9451.26</v>
      </c>
      <c r="O15" s="67">
        <v>11702.82</v>
      </c>
      <c r="P15" s="67">
        <v>12948.88</v>
      </c>
      <c r="Q15" s="67">
        <v>14410.19</v>
      </c>
      <c r="R15" s="67">
        <v>15714.63</v>
      </c>
      <c r="S15" s="67">
        <v>16723.78</v>
      </c>
      <c r="T15" s="67">
        <v>18499</v>
      </c>
      <c r="U15" s="67">
        <v>20006.310000000001</v>
      </c>
    </row>
    <row r="16" spans="1:21" ht="17.25" thickBot="1">
      <c r="A16" s="65" t="s">
        <v>400</v>
      </c>
      <c r="B16" s="65">
        <v>7021.35</v>
      </c>
      <c r="C16" s="65">
        <v>7493.84</v>
      </c>
      <c r="D16" s="67">
        <v>8337.4699999999993</v>
      </c>
      <c r="E16" s="67">
        <v>9195.0400000000009</v>
      </c>
      <c r="F16" s="67">
        <v>10275.5</v>
      </c>
      <c r="G16" s="67">
        <v>12078.15</v>
      </c>
      <c r="H16" s="67">
        <v>15021.84</v>
      </c>
      <c r="I16" s="67">
        <v>18366.87</v>
      </c>
      <c r="J16" s="67">
        <v>21900.19</v>
      </c>
      <c r="K16" s="67">
        <v>25776.91</v>
      </c>
      <c r="L16" s="67">
        <v>30933.279999999999</v>
      </c>
      <c r="M16" s="67">
        <v>33896.65</v>
      </c>
      <c r="N16" s="67">
        <v>39169.919999999998</v>
      </c>
      <c r="O16" s="67">
        <v>45361.85</v>
      </c>
      <c r="P16" s="67">
        <v>50013.24</v>
      </c>
      <c r="Q16" s="67">
        <v>55230.32</v>
      </c>
      <c r="R16" s="67">
        <v>59426.59</v>
      </c>
      <c r="S16" s="67">
        <v>63002.33</v>
      </c>
      <c r="T16" s="67">
        <v>68024.490000000005</v>
      </c>
      <c r="U16" s="67">
        <v>72634.149999999994</v>
      </c>
    </row>
    <row r="17" spans="1:21" ht="17.25" thickBot="1">
      <c r="A17" s="65" t="s">
        <v>401</v>
      </c>
      <c r="B17" s="65">
        <v>4308.24</v>
      </c>
      <c r="C17" s="65">
        <v>4517.9399999999996</v>
      </c>
      <c r="D17" s="67">
        <v>5052.99</v>
      </c>
      <c r="E17" s="67">
        <v>5533.01</v>
      </c>
      <c r="F17" s="67">
        <v>6035.48</v>
      </c>
      <c r="G17" s="67">
        <v>6867.7</v>
      </c>
      <c r="H17" s="67">
        <v>8553.7900000000009</v>
      </c>
      <c r="I17" s="67">
        <v>10587.42</v>
      </c>
      <c r="J17" s="67">
        <v>12362.79</v>
      </c>
      <c r="K17" s="67">
        <v>15012.46</v>
      </c>
      <c r="L17" s="67">
        <v>18018.53</v>
      </c>
      <c r="M17" s="67">
        <v>19480.46</v>
      </c>
      <c r="N17" s="67">
        <v>23092.36</v>
      </c>
      <c r="O17" s="67">
        <v>26931.03</v>
      </c>
      <c r="P17" s="67">
        <v>29599.31</v>
      </c>
      <c r="Q17" s="67">
        <v>32191.3</v>
      </c>
      <c r="R17" s="67">
        <v>34938.239999999998</v>
      </c>
      <c r="S17" s="67">
        <v>37002.160000000003</v>
      </c>
      <c r="T17" s="67">
        <v>40471.79</v>
      </c>
      <c r="U17" s="67">
        <v>44552.83</v>
      </c>
    </row>
    <row r="18" spans="1:21" ht="17.25" thickBot="1">
      <c r="A18" s="65" t="s">
        <v>402</v>
      </c>
      <c r="B18" s="65">
        <v>3114.02</v>
      </c>
      <c r="C18" s="65">
        <v>3229.29</v>
      </c>
      <c r="D18" s="67">
        <v>3545.39</v>
      </c>
      <c r="E18" s="67">
        <v>3880.53</v>
      </c>
      <c r="F18" s="67">
        <v>4212.82</v>
      </c>
      <c r="G18" s="67">
        <v>4757.45</v>
      </c>
      <c r="H18" s="67">
        <v>5633.24</v>
      </c>
      <c r="I18" s="67">
        <v>6590.19</v>
      </c>
      <c r="J18" s="67">
        <v>7617.47</v>
      </c>
      <c r="K18" s="67">
        <v>9333.4</v>
      </c>
      <c r="L18" s="67">
        <v>11328.92</v>
      </c>
      <c r="M18" s="67">
        <v>12961.1</v>
      </c>
      <c r="N18" s="67">
        <v>15967.61</v>
      </c>
      <c r="O18" s="67">
        <v>19632.259999999998</v>
      </c>
      <c r="P18" s="67">
        <v>22250.45</v>
      </c>
      <c r="Q18" s="67">
        <v>24791.83</v>
      </c>
      <c r="R18" s="67">
        <v>27379.22</v>
      </c>
      <c r="S18" s="67">
        <v>29550.19</v>
      </c>
      <c r="T18" s="67">
        <v>32665.38</v>
      </c>
      <c r="U18" s="67">
        <v>35478.089999999997</v>
      </c>
    </row>
    <row r="19" spans="1:21" ht="17.25" thickBot="1">
      <c r="A19" s="65" t="s">
        <v>403</v>
      </c>
      <c r="B19" s="65">
        <v>3025.53</v>
      </c>
      <c r="C19" s="65">
        <v>3214.54</v>
      </c>
      <c r="D19" s="67">
        <v>3551.49</v>
      </c>
      <c r="E19" s="67">
        <v>3831.9</v>
      </c>
      <c r="F19" s="67">
        <v>4151.54</v>
      </c>
      <c r="G19" s="67">
        <v>4659.99</v>
      </c>
      <c r="H19" s="67">
        <v>5641.94</v>
      </c>
      <c r="I19" s="67">
        <v>6596.1</v>
      </c>
      <c r="J19" s="67">
        <v>7688.67</v>
      </c>
      <c r="K19" s="67">
        <v>9439.6</v>
      </c>
      <c r="L19" s="67">
        <v>11555</v>
      </c>
      <c r="M19" s="67">
        <v>13059.69</v>
      </c>
      <c r="N19" s="67">
        <v>16037.96</v>
      </c>
      <c r="O19" s="67">
        <v>19669.560000000001</v>
      </c>
      <c r="P19" s="67">
        <v>22154.23</v>
      </c>
      <c r="Q19" s="67">
        <v>24621.67</v>
      </c>
      <c r="R19" s="67">
        <v>27037.32</v>
      </c>
      <c r="S19" s="67">
        <v>28902.21</v>
      </c>
      <c r="T19" s="67">
        <v>31551.37</v>
      </c>
      <c r="U19" s="67">
        <v>33902.959999999999</v>
      </c>
    </row>
    <row r="20" spans="1:21" ht="17.25" thickBot="1">
      <c r="A20" s="65" t="s">
        <v>404</v>
      </c>
      <c r="B20" s="65">
        <v>8530.8799999999992</v>
      </c>
      <c r="C20" s="65">
        <v>9250.68</v>
      </c>
      <c r="D20" s="67">
        <v>10741.25</v>
      </c>
      <c r="E20" s="67">
        <v>12039.25</v>
      </c>
      <c r="F20" s="67">
        <v>13502.42</v>
      </c>
      <c r="G20" s="67">
        <v>15844.64</v>
      </c>
      <c r="H20" s="67">
        <v>18864.62</v>
      </c>
      <c r="I20" s="67">
        <v>22557.37</v>
      </c>
      <c r="J20" s="67">
        <v>26587.759999999998</v>
      </c>
      <c r="K20" s="67">
        <v>31777.01</v>
      </c>
      <c r="L20" s="67">
        <v>36796.71</v>
      </c>
      <c r="M20" s="67">
        <v>39482.559999999998</v>
      </c>
      <c r="N20" s="67">
        <v>46013.06</v>
      </c>
      <c r="O20" s="67">
        <v>53210.28</v>
      </c>
      <c r="P20" s="67">
        <v>57067.92</v>
      </c>
      <c r="Q20" s="67">
        <v>62474.79</v>
      </c>
      <c r="R20" s="67">
        <v>67809.850000000006</v>
      </c>
      <c r="S20" s="67">
        <v>72812.55</v>
      </c>
      <c r="T20" s="67">
        <v>80854.91</v>
      </c>
      <c r="U20" s="67">
        <v>89705.23</v>
      </c>
    </row>
    <row r="21" spans="1:21" ht="17.25" thickBot="1">
      <c r="A21" s="65" t="s">
        <v>405</v>
      </c>
      <c r="B21" s="65">
        <v>1911.3</v>
      </c>
      <c r="C21" s="65">
        <v>1971.41</v>
      </c>
      <c r="D21" s="67">
        <v>2080.04</v>
      </c>
      <c r="E21" s="67">
        <v>2279.34</v>
      </c>
      <c r="F21" s="67">
        <v>2523.73</v>
      </c>
      <c r="G21" s="67">
        <v>2821.11</v>
      </c>
      <c r="H21" s="67">
        <v>3433.5</v>
      </c>
      <c r="I21" s="67">
        <v>3984.1</v>
      </c>
      <c r="J21" s="67">
        <v>4746.16</v>
      </c>
      <c r="K21" s="67">
        <v>5823.41</v>
      </c>
      <c r="L21" s="67">
        <v>7021</v>
      </c>
      <c r="M21" s="67">
        <v>7759.16</v>
      </c>
      <c r="N21" s="67">
        <v>9569.85</v>
      </c>
      <c r="O21" s="67">
        <v>11720.87</v>
      </c>
      <c r="P21" s="67">
        <v>13035.1</v>
      </c>
      <c r="Q21" s="67">
        <v>14449.9</v>
      </c>
      <c r="R21" s="67">
        <v>15672.89</v>
      </c>
      <c r="S21" s="67">
        <v>16803.12</v>
      </c>
      <c r="T21" s="67">
        <v>18317.64</v>
      </c>
      <c r="U21" s="67">
        <v>18523.259999999998</v>
      </c>
    </row>
    <row r="22" spans="1:21" ht="17.25" thickBot="1">
      <c r="A22" s="65" t="s">
        <v>406</v>
      </c>
      <c r="B22" s="65">
        <v>442.13</v>
      </c>
      <c r="C22" s="65">
        <v>476.67</v>
      </c>
      <c r="D22" s="67">
        <v>526.82000000000005</v>
      </c>
      <c r="E22" s="67">
        <v>579.16999999999996</v>
      </c>
      <c r="F22" s="67">
        <v>642.73</v>
      </c>
      <c r="G22" s="67">
        <v>713.96</v>
      </c>
      <c r="H22" s="67">
        <v>819.66</v>
      </c>
      <c r="I22" s="67">
        <v>918.75</v>
      </c>
      <c r="J22" s="67">
        <v>1065.67</v>
      </c>
      <c r="K22" s="67">
        <v>1254.17</v>
      </c>
      <c r="L22" s="67">
        <v>1503.06</v>
      </c>
      <c r="M22" s="67">
        <v>1654.21</v>
      </c>
      <c r="N22" s="67">
        <v>2064.5</v>
      </c>
      <c r="O22" s="67">
        <v>2522.66</v>
      </c>
      <c r="P22" s="67">
        <v>2855.54</v>
      </c>
      <c r="Q22" s="67">
        <v>3177.56</v>
      </c>
      <c r="R22" s="67">
        <v>3500.72</v>
      </c>
      <c r="S22" s="67">
        <v>3702.76</v>
      </c>
      <c r="T22" s="67">
        <v>4053.2</v>
      </c>
      <c r="U22" s="67">
        <v>4462.54</v>
      </c>
    </row>
    <row r="23" spans="1:21" ht="17.25" thickBot="1">
      <c r="A23" s="65" t="s">
        <v>407</v>
      </c>
      <c r="B23" s="65">
        <v>1602.38</v>
      </c>
      <c r="C23" s="65">
        <v>1663.2</v>
      </c>
      <c r="D23" s="67">
        <v>1791</v>
      </c>
      <c r="E23" s="67">
        <v>1976.86</v>
      </c>
      <c r="F23" s="67">
        <v>2232.86</v>
      </c>
      <c r="G23" s="67">
        <v>2555.7199999999998</v>
      </c>
      <c r="H23" s="67">
        <v>3034.58</v>
      </c>
      <c r="I23" s="67">
        <v>3467.72</v>
      </c>
      <c r="J23" s="67">
        <v>3907.23</v>
      </c>
      <c r="K23" s="67">
        <v>4676.13</v>
      </c>
      <c r="L23" s="67">
        <v>5793.66</v>
      </c>
      <c r="M23" s="67">
        <v>6530.01</v>
      </c>
      <c r="N23" s="67">
        <v>7925.58</v>
      </c>
      <c r="O23" s="67">
        <v>10011.370000000001</v>
      </c>
      <c r="P23" s="67">
        <v>11409.6</v>
      </c>
      <c r="Q23" s="67">
        <v>12783.26</v>
      </c>
      <c r="R23" s="67">
        <v>14262.6</v>
      </c>
      <c r="S23" s="67">
        <v>15717.27</v>
      </c>
      <c r="T23" s="67">
        <v>17740.59</v>
      </c>
      <c r="U23" s="67">
        <v>19424.73</v>
      </c>
    </row>
    <row r="24" spans="1:21" ht="17.25" thickBot="1">
      <c r="A24" s="65" t="s">
        <v>408</v>
      </c>
      <c r="B24" s="65">
        <v>3474.09</v>
      </c>
      <c r="C24" s="65">
        <v>3649.12</v>
      </c>
      <c r="D24" s="67">
        <v>3928.2</v>
      </c>
      <c r="E24" s="67">
        <v>4293.49</v>
      </c>
      <c r="F24" s="67">
        <v>4725.01</v>
      </c>
      <c r="G24" s="67">
        <v>5333.09</v>
      </c>
      <c r="H24" s="67">
        <v>6379.63</v>
      </c>
      <c r="I24" s="67">
        <v>7385.1</v>
      </c>
      <c r="J24" s="67">
        <v>8690.24</v>
      </c>
      <c r="K24" s="67">
        <v>10562.39</v>
      </c>
      <c r="L24" s="67">
        <v>12601.23</v>
      </c>
      <c r="M24" s="67">
        <v>14151.28</v>
      </c>
      <c r="N24" s="67">
        <v>17185.48</v>
      </c>
      <c r="O24" s="67">
        <v>21026.68</v>
      </c>
      <c r="P24" s="67">
        <v>23872.799999999999</v>
      </c>
      <c r="Q24" s="67">
        <v>26392.07</v>
      </c>
      <c r="R24" s="67">
        <v>28536.66</v>
      </c>
      <c r="S24" s="67">
        <v>30053.1</v>
      </c>
      <c r="T24" s="67">
        <v>32934.54</v>
      </c>
      <c r="U24" s="67">
        <v>36980.22</v>
      </c>
    </row>
    <row r="25" spans="1:21" ht="17.25" thickBot="1">
      <c r="A25" s="65" t="s">
        <v>409</v>
      </c>
      <c r="B25" s="65">
        <v>858.39</v>
      </c>
      <c r="C25" s="65">
        <v>937.5</v>
      </c>
      <c r="D25" s="67">
        <v>1029.92</v>
      </c>
      <c r="E25" s="67">
        <v>1133.27</v>
      </c>
      <c r="F25" s="67">
        <v>1243.43</v>
      </c>
      <c r="G25" s="67">
        <v>1426.34</v>
      </c>
      <c r="H25" s="67">
        <v>1677.8</v>
      </c>
      <c r="I25" s="67">
        <v>2005.42</v>
      </c>
      <c r="J25" s="67">
        <v>2338.98</v>
      </c>
      <c r="K25" s="67">
        <v>2884.11</v>
      </c>
      <c r="L25" s="67">
        <v>3561.56</v>
      </c>
      <c r="M25" s="67">
        <v>3912.68</v>
      </c>
      <c r="N25" s="67">
        <v>4602.16</v>
      </c>
      <c r="O25" s="67">
        <v>5701.84</v>
      </c>
      <c r="P25" s="67">
        <v>6852.2</v>
      </c>
      <c r="Q25" s="67">
        <v>8086.86</v>
      </c>
      <c r="R25" s="67">
        <v>9266.39</v>
      </c>
      <c r="S25" s="67">
        <v>10502.56</v>
      </c>
      <c r="T25" s="67">
        <v>11776.73</v>
      </c>
      <c r="U25" s="67">
        <v>13540.83</v>
      </c>
    </row>
    <row r="26" spans="1:21" ht="17.25" thickBot="1">
      <c r="A26" s="65" t="s">
        <v>410</v>
      </c>
      <c r="B26" s="65">
        <v>1831.33</v>
      </c>
      <c r="C26" s="65">
        <v>1899.82</v>
      </c>
      <c r="D26" s="67">
        <v>2011.19</v>
      </c>
      <c r="E26" s="67">
        <v>2138.31</v>
      </c>
      <c r="F26" s="67">
        <v>2312.8200000000002</v>
      </c>
      <c r="G26" s="67">
        <v>2556.02</v>
      </c>
      <c r="H26" s="67">
        <v>3081.91</v>
      </c>
      <c r="I26" s="67">
        <v>3462.73</v>
      </c>
      <c r="J26" s="67">
        <v>3988.14</v>
      </c>
      <c r="K26" s="67">
        <v>4772.5200000000004</v>
      </c>
      <c r="L26" s="67">
        <v>5692.12</v>
      </c>
      <c r="M26" s="67">
        <v>6169.75</v>
      </c>
      <c r="N26" s="67">
        <v>7224.18</v>
      </c>
      <c r="O26" s="67">
        <v>8893.1200000000008</v>
      </c>
      <c r="P26" s="67">
        <v>10309.469999999999</v>
      </c>
      <c r="Q26" s="67">
        <v>11832.31</v>
      </c>
      <c r="R26" s="67">
        <v>12814.59</v>
      </c>
      <c r="S26" s="67">
        <v>13619.17</v>
      </c>
      <c r="T26" s="67">
        <v>14788.42</v>
      </c>
      <c r="U26" s="67">
        <v>16376.34</v>
      </c>
    </row>
    <row r="27" spans="1:21" ht="17.25" thickBot="1">
      <c r="A27" s="65" t="s">
        <v>411</v>
      </c>
      <c r="B27" s="68">
        <v>91.5</v>
      </c>
      <c r="C27" s="69">
        <v>105.98</v>
      </c>
      <c r="D27" s="67">
        <v>117.8</v>
      </c>
      <c r="E27" s="67">
        <v>139.16</v>
      </c>
      <c r="F27" s="67">
        <v>162.04</v>
      </c>
      <c r="G27" s="67">
        <v>185.09</v>
      </c>
      <c r="H27" s="67">
        <v>220.34</v>
      </c>
      <c r="I27" s="67">
        <v>248.8</v>
      </c>
      <c r="J27" s="67">
        <v>290.76</v>
      </c>
      <c r="K27" s="67">
        <v>341.43</v>
      </c>
      <c r="L27" s="67">
        <v>394.85</v>
      </c>
      <c r="M27" s="67">
        <v>441.36</v>
      </c>
      <c r="N27" s="67">
        <v>507.46</v>
      </c>
      <c r="O27" s="67">
        <v>605.83000000000004</v>
      </c>
      <c r="P27" s="67">
        <v>701.03</v>
      </c>
      <c r="Q27" s="67">
        <v>815.67</v>
      </c>
      <c r="R27" s="67">
        <v>920.83</v>
      </c>
      <c r="S27" s="67">
        <v>1026.3900000000001</v>
      </c>
      <c r="T27" s="67">
        <v>1151.4100000000001</v>
      </c>
      <c r="U27" s="67">
        <v>1310.92</v>
      </c>
    </row>
    <row r="28" spans="1:21" ht="17.25" thickBot="1">
      <c r="A28" s="65" t="s">
        <v>412</v>
      </c>
      <c r="B28" s="67">
        <v>1458.4</v>
      </c>
      <c r="C28" s="67">
        <v>1592.64</v>
      </c>
      <c r="D28" s="67">
        <v>1804</v>
      </c>
      <c r="E28" s="67">
        <v>2010.62</v>
      </c>
      <c r="F28" s="67">
        <v>2253.39</v>
      </c>
      <c r="G28" s="67">
        <v>2587.7199999999998</v>
      </c>
      <c r="H28" s="67">
        <v>3175.58</v>
      </c>
      <c r="I28" s="67">
        <v>3933.72</v>
      </c>
      <c r="J28" s="67">
        <v>4743.6099999999997</v>
      </c>
      <c r="K28" s="67">
        <v>5757.29</v>
      </c>
      <c r="L28" s="67">
        <v>7314.58</v>
      </c>
      <c r="M28" s="67">
        <v>8169.8</v>
      </c>
      <c r="N28" s="67">
        <v>10123.48</v>
      </c>
      <c r="O28" s="67">
        <v>12512.3</v>
      </c>
      <c r="P28" s="67">
        <v>14453.68</v>
      </c>
      <c r="Q28" s="67">
        <v>16205.45</v>
      </c>
      <c r="R28" s="67">
        <v>17689.939999999999</v>
      </c>
      <c r="S28" s="67">
        <v>18021.86</v>
      </c>
      <c r="T28" s="67">
        <v>19399.59</v>
      </c>
      <c r="U28" s="67">
        <v>21898.81</v>
      </c>
    </row>
    <row r="29" spans="1:21" ht="17.25" thickBot="1">
      <c r="A29" s="65" t="s">
        <v>413</v>
      </c>
      <c r="B29" s="67">
        <v>887.67</v>
      </c>
      <c r="C29" s="67">
        <v>956.32</v>
      </c>
      <c r="D29" s="67">
        <v>1052.8800000000001</v>
      </c>
      <c r="E29" s="67">
        <v>1125.3699999999999</v>
      </c>
      <c r="F29" s="67">
        <v>1232.03</v>
      </c>
      <c r="G29" s="67">
        <v>1399.83</v>
      </c>
      <c r="H29" s="67">
        <v>1688.49</v>
      </c>
      <c r="I29" s="67">
        <v>1933.98</v>
      </c>
      <c r="J29" s="67">
        <v>2277.35</v>
      </c>
      <c r="K29" s="67">
        <v>2703.98</v>
      </c>
      <c r="L29" s="67">
        <v>3166.82</v>
      </c>
      <c r="M29" s="67">
        <v>3387.56</v>
      </c>
      <c r="N29" s="67">
        <v>4120.75</v>
      </c>
      <c r="O29" s="67">
        <v>5020.37</v>
      </c>
      <c r="P29" s="67">
        <v>5650.2</v>
      </c>
      <c r="Q29" s="67">
        <v>6330.69</v>
      </c>
      <c r="R29" s="67">
        <v>6836.82</v>
      </c>
      <c r="S29" s="67">
        <v>6790.32</v>
      </c>
      <c r="T29" s="67">
        <v>7200.37</v>
      </c>
      <c r="U29" s="67">
        <v>7459.9</v>
      </c>
    </row>
    <row r="30" spans="1:21" ht="17.25" thickBot="1">
      <c r="A30" s="65" t="s">
        <v>414</v>
      </c>
      <c r="B30" s="67">
        <v>220.92</v>
      </c>
      <c r="C30" s="67">
        <v>239.38</v>
      </c>
      <c r="D30" s="67">
        <v>263.68</v>
      </c>
      <c r="E30" s="67">
        <v>300.13</v>
      </c>
      <c r="F30" s="67">
        <v>340.65</v>
      </c>
      <c r="G30" s="67">
        <v>390.2</v>
      </c>
      <c r="H30" s="67">
        <v>466.1</v>
      </c>
      <c r="I30" s="67">
        <v>543.32000000000005</v>
      </c>
      <c r="J30" s="67">
        <v>648.5</v>
      </c>
      <c r="K30" s="67">
        <v>797.35</v>
      </c>
      <c r="L30" s="67">
        <v>1018.62</v>
      </c>
      <c r="M30" s="67">
        <v>1081.27</v>
      </c>
      <c r="N30" s="67">
        <v>1350.43</v>
      </c>
      <c r="O30" s="67">
        <v>1670.44</v>
      </c>
      <c r="P30" s="67">
        <v>1893.54</v>
      </c>
      <c r="Q30" s="67">
        <v>2122.06</v>
      </c>
      <c r="R30" s="67">
        <v>2303.3200000000002</v>
      </c>
      <c r="S30" s="67">
        <v>2417.0500000000002</v>
      </c>
      <c r="T30" s="67">
        <v>2572.4899999999998</v>
      </c>
      <c r="U30" s="67">
        <v>2624.83</v>
      </c>
    </row>
    <row r="31" spans="1:21" ht="17.25" thickBot="1">
      <c r="A31" s="65" t="s">
        <v>415</v>
      </c>
      <c r="B31" s="67">
        <v>245.44</v>
      </c>
      <c r="C31" s="67">
        <v>264.58</v>
      </c>
      <c r="D31" s="67">
        <v>295.02</v>
      </c>
      <c r="E31" s="67">
        <v>337.44</v>
      </c>
      <c r="F31" s="67">
        <v>377.16</v>
      </c>
      <c r="G31" s="67">
        <v>445.36</v>
      </c>
      <c r="H31" s="67">
        <v>537.11</v>
      </c>
      <c r="I31" s="67">
        <v>612.61</v>
      </c>
      <c r="J31" s="67">
        <v>725.9</v>
      </c>
      <c r="K31" s="67">
        <v>919.11</v>
      </c>
      <c r="L31" s="67">
        <v>1203.92</v>
      </c>
      <c r="M31" s="67">
        <v>1353.31</v>
      </c>
      <c r="N31" s="67">
        <v>1689.65</v>
      </c>
      <c r="O31" s="67">
        <v>2102.21</v>
      </c>
      <c r="P31" s="67">
        <v>2341.29</v>
      </c>
      <c r="Q31" s="67">
        <v>2577.5700000000002</v>
      </c>
      <c r="R31" s="67">
        <v>2752.1</v>
      </c>
      <c r="S31" s="67">
        <v>2911.77</v>
      </c>
      <c r="T31" s="67">
        <v>3168.59</v>
      </c>
      <c r="U31" s="67">
        <v>3443.56</v>
      </c>
    </row>
    <row r="32" spans="1:21" ht="17.25" thickBot="1">
      <c r="A32" s="65" t="s">
        <v>416</v>
      </c>
      <c r="B32" s="67">
        <v>1106.95</v>
      </c>
      <c r="C32" s="67">
        <v>1163.17</v>
      </c>
      <c r="D32" s="67">
        <v>1363.56</v>
      </c>
      <c r="E32" s="67">
        <v>1491.6</v>
      </c>
      <c r="F32" s="67">
        <v>1612.65</v>
      </c>
      <c r="G32" s="67">
        <v>1886.35</v>
      </c>
      <c r="H32" s="67">
        <v>2209.09</v>
      </c>
      <c r="I32" s="67">
        <v>2604.19</v>
      </c>
      <c r="J32" s="67">
        <v>3045.26</v>
      </c>
      <c r="K32" s="67">
        <v>3523.16</v>
      </c>
      <c r="L32" s="67">
        <v>4183.21</v>
      </c>
      <c r="M32" s="67">
        <v>4277.05</v>
      </c>
      <c r="N32" s="67">
        <v>5437.47</v>
      </c>
      <c r="O32" s="67">
        <v>6610.05</v>
      </c>
      <c r="P32" s="67">
        <v>7505.31</v>
      </c>
      <c r="Q32" s="67">
        <v>8443.84</v>
      </c>
      <c r="R32" s="67">
        <v>9273.4599999999991</v>
      </c>
      <c r="S32" s="67">
        <v>9324.7999999999993</v>
      </c>
      <c r="T32" s="67">
        <v>9649.7000000000007</v>
      </c>
      <c r="U32" s="67">
        <v>10881.96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41"/>
  <sheetViews>
    <sheetView workbookViewId="0">
      <selection activeCell="D6" sqref="D6:D41"/>
    </sheetView>
  </sheetViews>
  <sheetFormatPr defaultRowHeight="16.5"/>
  <cols>
    <col min="1" max="1" width="44" bestFit="1" customWidth="1"/>
    <col min="2" max="3" width="20.5" bestFit="1" customWidth="1"/>
    <col min="4" max="4" width="20.5" customWidth="1"/>
    <col min="5" max="5" width="20.5" bestFit="1" customWidth="1"/>
    <col min="6" max="6" width="20.5" customWidth="1"/>
    <col min="7" max="7" width="16.125" bestFit="1" customWidth="1"/>
    <col min="9" max="9" width="45.875" bestFit="1" customWidth="1"/>
    <col min="10" max="10" width="9.5" bestFit="1" customWidth="1"/>
    <col min="11" max="12" width="9.5" customWidth="1"/>
    <col min="13" max="14" width="9.5" bestFit="1" customWidth="1"/>
    <col min="15" max="15" width="9.125" customWidth="1"/>
    <col min="16" max="16" width="9.125" bestFit="1" customWidth="1"/>
    <col min="17" max="17" width="45.875" bestFit="1" customWidth="1"/>
    <col min="18" max="18" width="10.5" bestFit="1" customWidth="1"/>
  </cols>
  <sheetData>
    <row r="1" spans="1:19">
      <c r="A1" t="s">
        <v>155</v>
      </c>
      <c r="I1" t="s">
        <v>139</v>
      </c>
      <c r="J1" t="s">
        <v>136</v>
      </c>
      <c r="M1" t="s">
        <v>137</v>
      </c>
      <c r="N1" t="s">
        <v>138</v>
      </c>
      <c r="Q1" t="s">
        <v>145</v>
      </c>
      <c r="R1" t="s">
        <v>157</v>
      </c>
    </row>
    <row r="2" spans="1:19">
      <c r="A2" t="s">
        <v>93</v>
      </c>
      <c r="B2" t="s">
        <v>94</v>
      </c>
      <c r="C2" t="s">
        <v>95</v>
      </c>
      <c r="E2" t="s">
        <v>96</v>
      </c>
      <c r="G2" t="s">
        <v>97</v>
      </c>
      <c r="I2" t="s">
        <v>93</v>
      </c>
      <c r="J2" t="s">
        <v>141</v>
      </c>
      <c r="M2" t="s">
        <v>142</v>
      </c>
      <c r="N2" t="s">
        <v>142</v>
      </c>
      <c r="Q2" t="s">
        <v>135</v>
      </c>
      <c r="R2" t="s">
        <v>147</v>
      </c>
    </row>
    <row r="3" spans="1:19">
      <c r="B3" t="s">
        <v>98</v>
      </c>
      <c r="C3" t="s">
        <v>99</v>
      </c>
      <c r="E3" t="s">
        <v>100</v>
      </c>
      <c r="G3" t="s">
        <v>100</v>
      </c>
      <c r="I3" t="s">
        <v>157</v>
      </c>
      <c r="J3" t="s">
        <v>144</v>
      </c>
      <c r="M3" t="s">
        <v>144</v>
      </c>
      <c r="Q3" t="s">
        <v>93</v>
      </c>
      <c r="R3" t="s">
        <v>153</v>
      </c>
    </row>
    <row r="4" spans="1:19">
      <c r="A4" t="s">
        <v>156</v>
      </c>
      <c r="B4">
        <v>1947776</v>
      </c>
      <c r="C4">
        <v>6950015</v>
      </c>
      <c r="E4">
        <v>4969773</v>
      </c>
      <c r="G4">
        <v>2765598</v>
      </c>
      <c r="I4" t="s">
        <v>156</v>
      </c>
      <c r="J4" s="6">
        <v>16000000</v>
      </c>
      <c r="K4" s="6"/>
      <c r="L4" s="6"/>
      <c r="M4" s="6">
        <v>12000000</v>
      </c>
      <c r="N4" s="6">
        <v>13000000</v>
      </c>
      <c r="O4" s="6">
        <f>SUM(M4+N4)/10000</f>
        <v>2500</v>
      </c>
      <c r="Q4" t="s">
        <v>156</v>
      </c>
      <c r="R4">
        <v>2006331</v>
      </c>
    </row>
    <row r="5" spans="1:19">
      <c r="A5" t="s">
        <v>157</v>
      </c>
      <c r="B5" t="s">
        <v>157</v>
      </c>
      <c r="C5" t="s">
        <v>157</v>
      </c>
      <c r="E5" t="s">
        <v>157</v>
      </c>
      <c r="I5" t="s">
        <v>157</v>
      </c>
      <c r="J5" t="s">
        <v>157</v>
      </c>
      <c r="M5" t="s">
        <v>157</v>
      </c>
      <c r="N5" t="s">
        <v>157</v>
      </c>
      <c r="O5" s="6" t="e">
        <f t="shared" ref="O5:O41" si="0">SUM(M5+N5)/10000</f>
        <v>#VALUE!</v>
      </c>
      <c r="Q5" t="s">
        <v>157</v>
      </c>
      <c r="R5" t="s">
        <v>157</v>
      </c>
    </row>
    <row r="6" spans="1:19">
      <c r="A6" t="s">
        <v>158</v>
      </c>
      <c r="B6">
        <v>53307</v>
      </c>
      <c r="C6">
        <v>138423</v>
      </c>
      <c r="D6">
        <f>C6/10000</f>
        <v>13.8423</v>
      </c>
      <c r="E6">
        <v>112198</v>
      </c>
      <c r="F6">
        <f>E6/10000</f>
        <v>11.219799999999999</v>
      </c>
      <c r="G6">
        <v>37586</v>
      </c>
      <c r="H6">
        <f>G6/10000</f>
        <v>3.7585999999999999</v>
      </c>
      <c r="I6" t="s">
        <v>158</v>
      </c>
      <c r="J6">
        <v>192917</v>
      </c>
      <c r="K6">
        <f>J6/10000</f>
        <v>19.291699999999999</v>
      </c>
      <c r="L6">
        <f>SUM(K6+F6)</f>
        <v>30.511499999999998</v>
      </c>
      <c r="M6">
        <v>83408</v>
      </c>
      <c r="N6">
        <v>95319</v>
      </c>
      <c r="O6" s="6">
        <f t="shared" si="0"/>
        <v>17.872699999999998</v>
      </c>
      <c r="P6" s="6">
        <f>SUM(O6+H6)</f>
        <v>21.6313</v>
      </c>
      <c r="Q6" t="s">
        <v>158</v>
      </c>
      <c r="R6">
        <v>34047</v>
      </c>
      <c r="S6">
        <f>SUM(R6+B6)</f>
        <v>87354</v>
      </c>
    </row>
    <row r="7" spans="1:19">
      <c r="A7" t="s">
        <v>159</v>
      </c>
      <c r="B7">
        <v>22556</v>
      </c>
      <c r="C7">
        <v>175554</v>
      </c>
      <c r="D7">
        <f t="shared" ref="D7:D41" si="1">C7/10000</f>
        <v>17.555399999999999</v>
      </c>
      <c r="E7">
        <v>29550</v>
      </c>
      <c r="F7">
        <f t="shared" ref="F7:F41" si="2">E7/10000</f>
        <v>2.9550000000000001</v>
      </c>
      <c r="G7">
        <v>16790</v>
      </c>
      <c r="H7">
        <f t="shared" ref="H7:H41" si="3">G7/10000</f>
        <v>1.679</v>
      </c>
      <c r="I7" t="s">
        <v>159</v>
      </c>
      <c r="J7">
        <v>200307</v>
      </c>
      <c r="K7">
        <f t="shared" ref="K7:K41" si="4">J7/10000</f>
        <v>20.0307</v>
      </c>
      <c r="L7">
        <f t="shared" ref="L7:L41" si="5">SUM(K7+F7)</f>
        <v>22.985700000000001</v>
      </c>
      <c r="M7">
        <v>79981</v>
      </c>
      <c r="N7">
        <v>26287</v>
      </c>
      <c r="O7" s="6">
        <f t="shared" si="0"/>
        <v>10.626799999999999</v>
      </c>
      <c r="P7" s="6">
        <f t="shared" ref="P7:P41" si="6">SUM(O7+H7)</f>
        <v>12.3058</v>
      </c>
      <c r="Q7" t="s">
        <v>159</v>
      </c>
      <c r="R7">
        <v>19328</v>
      </c>
      <c r="S7">
        <f t="shared" ref="S7:S41" si="7">SUM(R7+B7)</f>
        <v>41884</v>
      </c>
    </row>
    <row r="8" spans="1:19">
      <c r="A8" t="s">
        <v>160</v>
      </c>
      <c r="B8">
        <v>53912</v>
      </c>
      <c r="C8">
        <v>235387</v>
      </c>
      <c r="D8">
        <f t="shared" si="1"/>
        <v>23.538699999999999</v>
      </c>
      <c r="E8">
        <v>191038</v>
      </c>
      <c r="F8">
        <f t="shared" si="2"/>
        <v>19.1038</v>
      </c>
      <c r="G8">
        <v>240328</v>
      </c>
      <c r="H8">
        <f t="shared" si="3"/>
        <v>24.032800000000002</v>
      </c>
      <c r="I8" t="s">
        <v>160</v>
      </c>
      <c r="J8">
        <v>1211946</v>
      </c>
      <c r="K8">
        <f t="shared" si="4"/>
        <v>121.19459999999999</v>
      </c>
      <c r="L8">
        <f t="shared" si="5"/>
        <v>140.29839999999999</v>
      </c>
      <c r="M8">
        <v>792027</v>
      </c>
      <c r="N8">
        <v>1005809</v>
      </c>
      <c r="O8" s="6">
        <f t="shared" si="0"/>
        <v>179.78360000000001</v>
      </c>
      <c r="P8" s="6">
        <f t="shared" si="6"/>
        <v>203.81640000000002</v>
      </c>
      <c r="Q8" t="s">
        <v>160</v>
      </c>
      <c r="R8">
        <v>106431</v>
      </c>
      <c r="S8">
        <f t="shared" si="7"/>
        <v>160343</v>
      </c>
    </row>
    <row r="9" spans="1:19">
      <c r="A9" t="s">
        <v>161</v>
      </c>
      <c r="B9">
        <v>52871</v>
      </c>
      <c r="C9">
        <v>169977</v>
      </c>
      <c r="D9">
        <f t="shared" si="1"/>
        <v>16.997699999999998</v>
      </c>
      <c r="E9">
        <v>319598</v>
      </c>
      <c r="F9">
        <f t="shared" si="2"/>
        <v>31.959800000000001</v>
      </c>
      <c r="G9">
        <v>512995</v>
      </c>
      <c r="H9">
        <f t="shared" si="3"/>
        <v>51.299500000000002</v>
      </c>
      <c r="I9" t="s">
        <v>161</v>
      </c>
      <c r="J9">
        <v>1100349</v>
      </c>
      <c r="K9">
        <f t="shared" si="4"/>
        <v>110.03489999999999</v>
      </c>
      <c r="L9">
        <f t="shared" si="5"/>
        <v>141.99469999999999</v>
      </c>
      <c r="M9">
        <v>1314420</v>
      </c>
      <c r="N9">
        <v>802054</v>
      </c>
      <c r="O9" s="6">
        <f t="shared" si="0"/>
        <v>211.6474</v>
      </c>
      <c r="P9" s="6">
        <f t="shared" si="6"/>
        <v>262.94690000000003</v>
      </c>
      <c r="Q9" t="s">
        <v>161</v>
      </c>
      <c r="R9">
        <v>47325</v>
      </c>
      <c r="S9">
        <f t="shared" si="7"/>
        <v>100196</v>
      </c>
    </row>
    <row r="10" spans="1:19">
      <c r="A10" t="s">
        <v>162</v>
      </c>
      <c r="B10">
        <v>20728</v>
      </c>
      <c r="C10">
        <v>130964</v>
      </c>
      <c r="D10">
        <f t="shared" si="1"/>
        <v>13.096399999999999</v>
      </c>
      <c r="E10">
        <v>159489</v>
      </c>
      <c r="F10">
        <f t="shared" si="2"/>
        <v>15.9489</v>
      </c>
      <c r="G10">
        <v>208286</v>
      </c>
      <c r="H10">
        <f t="shared" si="3"/>
        <v>20.828600000000002</v>
      </c>
      <c r="I10" t="s">
        <v>162</v>
      </c>
      <c r="J10">
        <v>568503</v>
      </c>
      <c r="K10">
        <f t="shared" si="4"/>
        <v>56.850299999999997</v>
      </c>
      <c r="L10">
        <f t="shared" si="5"/>
        <v>72.799199999999999</v>
      </c>
      <c r="M10">
        <v>361786</v>
      </c>
      <c r="N10">
        <v>202817</v>
      </c>
      <c r="O10" s="6">
        <f t="shared" si="0"/>
        <v>56.460299999999997</v>
      </c>
      <c r="P10" s="6">
        <f t="shared" si="6"/>
        <v>77.288899999999998</v>
      </c>
      <c r="Q10" t="s">
        <v>162</v>
      </c>
      <c r="R10">
        <v>24005</v>
      </c>
      <c r="S10">
        <f t="shared" si="7"/>
        <v>44733</v>
      </c>
    </row>
    <row r="11" spans="1:19">
      <c r="A11" t="s">
        <v>157</v>
      </c>
      <c r="B11" t="s">
        <v>157</v>
      </c>
      <c r="C11" t="s">
        <v>157</v>
      </c>
      <c r="D11" t="e">
        <f t="shared" si="1"/>
        <v>#VALUE!</v>
      </c>
      <c r="E11" t="s">
        <v>157</v>
      </c>
      <c r="F11" t="e">
        <f t="shared" si="2"/>
        <v>#VALUE!</v>
      </c>
      <c r="H11">
        <f t="shared" si="3"/>
        <v>0</v>
      </c>
      <c r="I11" t="s">
        <v>157</v>
      </c>
      <c r="J11" t="s">
        <v>157</v>
      </c>
      <c r="K11" t="e">
        <f t="shared" si="4"/>
        <v>#VALUE!</v>
      </c>
      <c r="L11" t="e">
        <f t="shared" si="5"/>
        <v>#VALUE!</v>
      </c>
      <c r="M11" t="s">
        <v>157</v>
      </c>
      <c r="N11" t="s">
        <v>157</v>
      </c>
      <c r="O11" s="6" t="e">
        <f t="shared" si="0"/>
        <v>#VALUE!</v>
      </c>
      <c r="P11" s="6" t="e">
        <f t="shared" si="6"/>
        <v>#VALUE!</v>
      </c>
      <c r="Q11" t="s">
        <v>157</v>
      </c>
      <c r="R11" t="s">
        <v>157</v>
      </c>
      <c r="S11" t="e">
        <f t="shared" si="7"/>
        <v>#VALUE!</v>
      </c>
    </row>
    <row r="12" spans="1:19">
      <c r="A12" t="s">
        <v>163</v>
      </c>
      <c r="B12">
        <v>96352</v>
      </c>
      <c r="C12">
        <v>370781</v>
      </c>
      <c r="D12">
        <f t="shared" si="1"/>
        <v>37.078099999999999</v>
      </c>
      <c r="E12">
        <v>240257</v>
      </c>
      <c r="F12">
        <f t="shared" si="2"/>
        <v>24.025700000000001</v>
      </c>
      <c r="G12">
        <v>139654</v>
      </c>
      <c r="H12">
        <f t="shared" si="3"/>
        <v>13.965400000000001</v>
      </c>
      <c r="I12" t="s">
        <v>163</v>
      </c>
      <c r="J12">
        <v>751648</v>
      </c>
      <c r="K12">
        <f t="shared" si="4"/>
        <v>75.1648</v>
      </c>
      <c r="L12">
        <f t="shared" si="5"/>
        <v>99.1905</v>
      </c>
      <c r="M12">
        <v>751343</v>
      </c>
      <c r="N12">
        <v>576699</v>
      </c>
      <c r="O12" s="6">
        <f t="shared" si="0"/>
        <v>132.80420000000001</v>
      </c>
      <c r="P12" s="6">
        <f t="shared" si="6"/>
        <v>146.7696</v>
      </c>
      <c r="Q12" t="s">
        <v>163</v>
      </c>
      <c r="R12">
        <v>121941</v>
      </c>
      <c r="S12">
        <f t="shared" si="7"/>
        <v>218293</v>
      </c>
    </row>
    <row r="13" spans="1:19">
      <c r="A13" t="s">
        <v>164</v>
      </c>
      <c r="B13">
        <v>52464</v>
      </c>
      <c r="C13">
        <v>257559</v>
      </c>
      <c r="D13">
        <f t="shared" si="1"/>
        <v>25.7559</v>
      </c>
      <c r="E13">
        <v>72242</v>
      </c>
      <c r="F13">
        <f t="shared" si="2"/>
        <v>7.2241999999999997</v>
      </c>
      <c r="G13">
        <v>95664</v>
      </c>
      <c r="H13">
        <f t="shared" si="3"/>
        <v>9.5663999999999998</v>
      </c>
      <c r="I13" t="s">
        <v>164</v>
      </c>
      <c r="J13">
        <v>211655</v>
      </c>
      <c r="K13">
        <f t="shared" si="4"/>
        <v>21.165500000000002</v>
      </c>
      <c r="L13">
        <f t="shared" si="5"/>
        <v>28.389700000000001</v>
      </c>
      <c r="M13">
        <v>361284</v>
      </c>
      <c r="N13">
        <v>159007</v>
      </c>
      <c r="O13" s="6">
        <f t="shared" si="0"/>
        <v>52.0291</v>
      </c>
      <c r="P13" s="6">
        <f t="shared" si="6"/>
        <v>61.595500000000001</v>
      </c>
      <c r="Q13" t="s">
        <v>164</v>
      </c>
      <c r="R13">
        <v>38189</v>
      </c>
      <c r="S13">
        <f t="shared" si="7"/>
        <v>90653</v>
      </c>
    </row>
    <row r="14" spans="1:19">
      <c r="A14" t="s">
        <v>165</v>
      </c>
      <c r="B14">
        <v>56507</v>
      </c>
      <c r="C14">
        <v>333727</v>
      </c>
      <c r="D14">
        <f t="shared" si="1"/>
        <v>33.372700000000002</v>
      </c>
      <c r="E14">
        <v>78389</v>
      </c>
      <c r="F14">
        <f t="shared" si="2"/>
        <v>7.8388999999999998</v>
      </c>
      <c r="G14">
        <v>97804</v>
      </c>
      <c r="H14">
        <f t="shared" si="3"/>
        <v>9.7804000000000002</v>
      </c>
      <c r="I14" t="s">
        <v>165</v>
      </c>
      <c r="J14">
        <v>221736</v>
      </c>
      <c r="K14">
        <f t="shared" si="4"/>
        <v>22.1736</v>
      </c>
      <c r="L14">
        <f t="shared" si="5"/>
        <v>30.012499999999999</v>
      </c>
      <c r="M14">
        <v>445395</v>
      </c>
      <c r="N14">
        <v>123719</v>
      </c>
      <c r="O14" s="6">
        <f t="shared" si="0"/>
        <v>56.9114</v>
      </c>
      <c r="P14" s="6">
        <f t="shared" si="6"/>
        <v>66.691800000000001</v>
      </c>
      <c r="Q14" t="s">
        <v>165</v>
      </c>
      <c r="R14">
        <v>60750</v>
      </c>
      <c r="S14">
        <f t="shared" si="7"/>
        <v>117257</v>
      </c>
    </row>
    <row r="15" spans="1:19">
      <c r="A15" t="s">
        <v>157</v>
      </c>
      <c r="B15" t="s">
        <v>157</v>
      </c>
      <c r="C15" t="s">
        <v>157</v>
      </c>
      <c r="D15" t="e">
        <f t="shared" si="1"/>
        <v>#VALUE!</v>
      </c>
      <c r="E15" t="s">
        <v>157</v>
      </c>
      <c r="F15" t="e">
        <f t="shared" si="2"/>
        <v>#VALUE!</v>
      </c>
      <c r="H15">
        <f t="shared" si="3"/>
        <v>0</v>
      </c>
      <c r="I15" t="s">
        <v>157</v>
      </c>
      <c r="J15" t="s">
        <v>157</v>
      </c>
      <c r="K15" t="e">
        <f t="shared" si="4"/>
        <v>#VALUE!</v>
      </c>
      <c r="L15" t="e">
        <f t="shared" si="5"/>
        <v>#VALUE!</v>
      </c>
      <c r="M15" t="s">
        <v>157</v>
      </c>
      <c r="N15" t="s">
        <v>157</v>
      </c>
      <c r="O15" s="6" t="e">
        <f t="shared" si="0"/>
        <v>#VALUE!</v>
      </c>
      <c r="P15" s="6" t="e">
        <f t="shared" si="6"/>
        <v>#VALUE!</v>
      </c>
      <c r="Q15" t="s">
        <v>157</v>
      </c>
      <c r="R15" t="s">
        <v>157</v>
      </c>
      <c r="S15" t="e">
        <f t="shared" si="7"/>
        <v>#VALUE!</v>
      </c>
    </row>
    <row r="16" spans="1:19">
      <c r="A16" t="s">
        <v>166</v>
      </c>
      <c r="B16">
        <v>118028</v>
      </c>
      <c r="C16">
        <v>269138</v>
      </c>
      <c r="D16">
        <f t="shared" si="1"/>
        <v>26.913799999999998</v>
      </c>
      <c r="E16">
        <v>97995</v>
      </c>
      <c r="F16">
        <f t="shared" si="2"/>
        <v>9.7995000000000001</v>
      </c>
      <c r="G16">
        <v>48926</v>
      </c>
      <c r="H16">
        <f t="shared" si="3"/>
        <v>4.8925999999999998</v>
      </c>
      <c r="I16" t="s">
        <v>166</v>
      </c>
      <c r="J16">
        <v>390874</v>
      </c>
      <c r="K16">
        <f t="shared" si="4"/>
        <v>39.087400000000002</v>
      </c>
      <c r="L16">
        <f t="shared" si="5"/>
        <v>48.886900000000004</v>
      </c>
      <c r="M16">
        <v>107424</v>
      </c>
      <c r="N16">
        <v>101327</v>
      </c>
      <c r="O16" s="6">
        <f t="shared" si="0"/>
        <v>20.8751</v>
      </c>
      <c r="P16" s="6">
        <f t="shared" si="6"/>
        <v>25.767699999999998</v>
      </c>
      <c r="Q16" t="s">
        <v>166</v>
      </c>
      <c r="R16">
        <v>90020</v>
      </c>
      <c r="S16">
        <f t="shared" si="7"/>
        <v>208048</v>
      </c>
    </row>
    <row r="17" spans="1:19">
      <c r="A17" t="s">
        <v>167</v>
      </c>
      <c r="B17">
        <v>111239</v>
      </c>
      <c r="C17">
        <v>402951</v>
      </c>
      <c r="D17">
        <f t="shared" si="1"/>
        <v>40.295099999999998</v>
      </c>
      <c r="E17">
        <v>38850</v>
      </c>
      <c r="F17">
        <f t="shared" si="2"/>
        <v>3.8849999999999998</v>
      </c>
      <c r="G17">
        <v>15411</v>
      </c>
      <c r="H17">
        <f t="shared" si="3"/>
        <v>1.5410999999999999</v>
      </c>
      <c r="I17" t="s">
        <v>167</v>
      </c>
      <c r="J17">
        <v>1215742</v>
      </c>
      <c r="K17">
        <f t="shared" si="4"/>
        <v>121.5742</v>
      </c>
      <c r="L17">
        <f t="shared" si="5"/>
        <v>125.45920000000001</v>
      </c>
      <c r="M17">
        <v>518357</v>
      </c>
      <c r="N17">
        <v>548658</v>
      </c>
      <c r="O17" s="6">
        <f t="shared" si="0"/>
        <v>106.7015</v>
      </c>
      <c r="P17" s="6">
        <f t="shared" si="6"/>
        <v>108.2426</v>
      </c>
      <c r="Q17" t="s">
        <v>167</v>
      </c>
      <c r="R17">
        <v>198423</v>
      </c>
      <c r="S17">
        <f t="shared" si="7"/>
        <v>309662</v>
      </c>
    </row>
    <row r="18" spans="1:19">
      <c r="A18" t="s">
        <v>168</v>
      </c>
      <c r="B18">
        <v>67920</v>
      </c>
      <c r="C18">
        <v>270760</v>
      </c>
      <c r="D18">
        <f t="shared" si="1"/>
        <v>27.076000000000001</v>
      </c>
      <c r="E18">
        <v>35150</v>
      </c>
      <c r="F18">
        <f t="shared" si="2"/>
        <v>3.5150000000000001</v>
      </c>
      <c r="G18">
        <v>17621</v>
      </c>
      <c r="H18">
        <f t="shared" si="3"/>
        <v>1.7621</v>
      </c>
      <c r="I18" t="s">
        <v>168</v>
      </c>
      <c r="J18">
        <v>610347</v>
      </c>
      <c r="K18">
        <f t="shared" si="4"/>
        <v>61.034700000000001</v>
      </c>
      <c r="L18">
        <f t="shared" si="5"/>
        <v>64.549700000000001</v>
      </c>
      <c r="M18">
        <v>320485</v>
      </c>
      <c r="N18">
        <v>717686</v>
      </c>
      <c r="O18" s="6">
        <f t="shared" si="0"/>
        <v>103.8171</v>
      </c>
      <c r="P18" s="6">
        <f t="shared" si="6"/>
        <v>105.5792</v>
      </c>
      <c r="Q18" t="s">
        <v>168</v>
      </c>
      <c r="R18">
        <v>114690</v>
      </c>
      <c r="S18">
        <f t="shared" si="7"/>
        <v>182610</v>
      </c>
    </row>
    <row r="19" spans="1:19">
      <c r="A19" t="s">
        <v>169</v>
      </c>
      <c r="B19">
        <v>71688</v>
      </c>
      <c r="C19">
        <v>283923</v>
      </c>
      <c r="D19">
        <f t="shared" si="1"/>
        <v>28.392299999999999</v>
      </c>
      <c r="E19">
        <v>44474</v>
      </c>
      <c r="F19">
        <f t="shared" si="2"/>
        <v>4.4474</v>
      </c>
      <c r="G19">
        <v>32516</v>
      </c>
      <c r="H19">
        <f t="shared" si="3"/>
        <v>3.2515999999999998</v>
      </c>
      <c r="I19" t="s">
        <v>169</v>
      </c>
      <c r="J19">
        <v>379063</v>
      </c>
      <c r="K19">
        <f t="shared" si="4"/>
        <v>37.906300000000002</v>
      </c>
      <c r="L19">
        <f t="shared" si="5"/>
        <v>42.353700000000003</v>
      </c>
      <c r="M19">
        <v>309938</v>
      </c>
      <c r="N19">
        <v>584907</v>
      </c>
      <c r="O19" s="6">
        <f t="shared" si="0"/>
        <v>89.484499999999997</v>
      </c>
      <c r="P19" s="6">
        <f t="shared" si="6"/>
        <v>92.736099999999993</v>
      </c>
      <c r="Q19" t="s">
        <v>169</v>
      </c>
      <c r="R19">
        <v>61713</v>
      </c>
      <c r="S19">
        <f t="shared" si="7"/>
        <v>133401</v>
      </c>
    </row>
    <row r="20" spans="1:19">
      <c r="A20" t="s">
        <v>170</v>
      </c>
      <c r="B20">
        <v>41947</v>
      </c>
      <c r="C20">
        <v>153405</v>
      </c>
      <c r="D20">
        <f t="shared" si="1"/>
        <v>15.3405</v>
      </c>
      <c r="E20">
        <v>10018</v>
      </c>
      <c r="F20">
        <f t="shared" si="2"/>
        <v>1.0018</v>
      </c>
      <c r="G20">
        <v>10456</v>
      </c>
      <c r="H20">
        <f t="shared" si="3"/>
        <v>1.0456000000000001</v>
      </c>
      <c r="I20" t="s">
        <v>170</v>
      </c>
      <c r="J20">
        <v>154935</v>
      </c>
      <c r="K20">
        <f t="shared" si="4"/>
        <v>15.493499999999999</v>
      </c>
      <c r="L20">
        <f t="shared" si="5"/>
        <v>16.4953</v>
      </c>
      <c r="M20">
        <v>88747</v>
      </c>
      <c r="N20">
        <v>459218</v>
      </c>
      <c r="O20" s="6">
        <f t="shared" si="0"/>
        <v>54.796500000000002</v>
      </c>
      <c r="P20" s="6">
        <f t="shared" si="6"/>
        <v>55.842100000000002</v>
      </c>
      <c r="Q20" t="s">
        <v>170</v>
      </c>
      <c r="R20">
        <v>52482</v>
      </c>
      <c r="S20">
        <f t="shared" si="7"/>
        <v>94429</v>
      </c>
    </row>
    <row r="21" spans="1:19">
      <c r="A21" t="s">
        <v>171</v>
      </c>
      <c r="B21">
        <v>49641</v>
      </c>
      <c r="C21">
        <v>279226</v>
      </c>
      <c r="D21">
        <f t="shared" si="1"/>
        <v>27.922599999999999</v>
      </c>
      <c r="E21">
        <v>60825</v>
      </c>
      <c r="F21">
        <f t="shared" si="2"/>
        <v>6.0824999999999996</v>
      </c>
      <c r="G21">
        <v>8369</v>
      </c>
      <c r="H21">
        <f t="shared" si="3"/>
        <v>0.83689999999999998</v>
      </c>
      <c r="I21" t="s">
        <v>171</v>
      </c>
      <c r="J21">
        <v>243817</v>
      </c>
      <c r="K21">
        <f t="shared" si="4"/>
        <v>24.381699999999999</v>
      </c>
      <c r="L21">
        <f t="shared" si="5"/>
        <v>30.464199999999998</v>
      </c>
      <c r="M21">
        <v>170113</v>
      </c>
      <c r="N21">
        <v>374213</v>
      </c>
      <c r="O21" s="6">
        <f t="shared" si="0"/>
        <v>54.432600000000001</v>
      </c>
      <c r="P21" s="6">
        <f t="shared" si="6"/>
        <v>55.269500000000001</v>
      </c>
      <c r="Q21" t="s">
        <v>171</v>
      </c>
      <c r="R21">
        <v>45716</v>
      </c>
      <c r="S21">
        <f t="shared" si="7"/>
        <v>95357</v>
      </c>
    </row>
    <row r="22" spans="1:19">
      <c r="A22" t="s">
        <v>172</v>
      </c>
      <c r="B22">
        <v>116979</v>
      </c>
      <c r="C22">
        <v>489559</v>
      </c>
      <c r="D22">
        <f t="shared" si="1"/>
        <v>48.9559</v>
      </c>
      <c r="E22">
        <v>498827</v>
      </c>
      <c r="F22">
        <f t="shared" si="2"/>
        <v>49.8827</v>
      </c>
      <c r="G22">
        <v>133894</v>
      </c>
      <c r="H22">
        <f t="shared" si="3"/>
        <v>13.3894</v>
      </c>
      <c r="I22" t="s">
        <v>172</v>
      </c>
      <c r="J22">
        <v>1760057</v>
      </c>
      <c r="K22">
        <f t="shared" si="4"/>
        <v>176.00569999999999</v>
      </c>
      <c r="L22">
        <f t="shared" si="5"/>
        <v>225.88839999999999</v>
      </c>
      <c r="M22">
        <v>785283</v>
      </c>
      <c r="N22">
        <v>925062</v>
      </c>
      <c r="O22" s="6">
        <f t="shared" si="0"/>
        <v>171.03450000000001</v>
      </c>
      <c r="P22" s="6">
        <f t="shared" si="6"/>
        <v>184.4239</v>
      </c>
      <c r="Q22" t="s">
        <v>172</v>
      </c>
      <c r="R22">
        <v>117172</v>
      </c>
      <c r="S22">
        <f t="shared" si="7"/>
        <v>234151</v>
      </c>
    </row>
    <row r="23" spans="1:19">
      <c r="A23" t="s">
        <v>157</v>
      </c>
      <c r="B23" t="s">
        <v>157</v>
      </c>
      <c r="C23" t="s">
        <v>157</v>
      </c>
      <c r="D23" t="e">
        <f t="shared" si="1"/>
        <v>#VALUE!</v>
      </c>
      <c r="E23" t="s">
        <v>157</v>
      </c>
      <c r="F23" t="e">
        <f t="shared" si="2"/>
        <v>#VALUE!</v>
      </c>
      <c r="H23">
        <f t="shared" si="3"/>
        <v>0</v>
      </c>
      <c r="I23" t="s">
        <v>157</v>
      </c>
      <c r="J23" t="s">
        <v>157</v>
      </c>
      <c r="K23" t="e">
        <f t="shared" si="4"/>
        <v>#VALUE!</v>
      </c>
      <c r="L23" t="e">
        <f t="shared" si="5"/>
        <v>#VALUE!</v>
      </c>
      <c r="M23" t="s">
        <v>157</v>
      </c>
      <c r="N23" t="s">
        <v>157</v>
      </c>
      <c r="O23" s="6" t="e">
        <f t="shared" si="0"/>
        <v>#VALUE!</v>
      </c>
      <c r="P23" s="6" t="e">
        <f t="shared" si="6"/>
        <v>#VALUE!</v>
      </c>
      <c r="Q23" t="s">
        <v>157</v>
      </c>
      <c r="R23" t="s">
        <v>157</v>
      </c>
      <c r="S23" t="e">
        <f t="shared" si="7"/>
        <v>#VALUE!</v>
      </c>
    </row>
    <row r="24" spans="1:19">
      <c r="A24" t="s">
        <v>173</v>
      </c>
      <c r="B24">
        <v>94270</v>
      </c>
      <c r="C24">
        <v>307769</v>
      </c>
      <c r="D24">
        <f t="shared" si="1"/>
        <v>30.776900000000001</v>
      </c>
      <c r="E24">
        <v>235035</v>
      </c>
      <c r="F24">
        <f t="shared" si="2"/>
        <v>23.503499999999999</v>
      </c>
      <c r="G24">
        <v>36541</v>
      </c>
      <c r="H24">
        <f t="shared" si="3"/>
        <v>3.6541000000000001</v>
      </c>
      <c r="I24" t="s">
        <v>173</v>
      </c>
      <c r="J24">
        <v>767865</v>
      </c>
      <c r="K24">
        <f t="shared" si="4"/>
        <v>76.786500000000004</v>
      </c>
      <c r="L24">
        <f t="shared" si="5"/>
        <v>100.29</v>
      </c>
      <c r="M24">
        <v>611534</v>
      </c>
      <c r="N24">
        <v>966134</v>
      </c>
      <c r="O24" s="6">
        <f t="shared" si="0"/>
        <v>157.76679999999999</v>
      </c>
      <c r="P24" s="6">
        <f t="shared" si="6"/>
        <v>161.42089999999999</v>
      </c>
      <c r="Q24" t="s">
        <v>173</v>
      </c>
      <c r="R24">
        <v>91311</v>
      </c>
      <c r="S24">
        <f t="shared" si="7"/>
        <v>185581</v>
      </c>
    </row>
    <row r="25" spans="1:19">
      <c r="A25" t="s">
        <v>174</v>
      </c>
      <c r="B25">
        <v>114348</v>
      </c>
      <c r="C25">
        <v>356399</v>
      </c>
      <c r="D25">
        <f t="shared" si="1"/>
        <v>35.639899999999997</v>
      </c>
      <c r="E25">
        <v>77241</v>
      </c>
      <c r="F25">
        <f t="shared" si="2"/>
        <v>7.7241</v>
      </c>
      <c r="G25">
        <v>44248</v>
      </c>
      <c r="H25">
        <f t="shared" si="3"/>
        <v>4.4248000000000003</v>
      </c>
      <c r="I25" t="s">
        <v>174</v>
      </c>
      <c r="J25">
        <v>491604</v>
      </c>
      <c r="K25">
        <f t="shared" si="4"/>
        <v>49.160400000000003</v>
      </c>
      <c r="L25">
        <f t="shared" si="5"/>
        <v>56.884500000000003</v>
      </c>
      <c r="M25">
        <v>277736</v>
      </c>
      <c r="N25">
        <v>605267</v>
      </c>
      <c r="O25" s="6">
        <f t="shared" si="0"/>
        <v>88.300299999999993</v>
      </c>
      <c r="P25" s="6">
        <f t="shared" si="6"/>
        <v>92.725099999999998</v>
      </c>
      <c r="Q25" t="s">
        <v>174</v>
      </c>
      <c r="R25">
        <v>124177</v>
      </c>
      <c r="S25">
        <f t="shared" si="7"/>
        <v>238525</v>
      </c>
    </row>
    <row r="26" spans="1:19">
      <c r="A26" t="s">
        <v>175</v>
      </c>
      <c r="B26">
        <v>94280</v>
      </c>
      <c r="C26">
        <v>261968</v>
      </c>
      <c r="D26">
        <f t="shared" si="1"/>
        <v>26.1968</v>
      </c>
      <c r="E26">
        <v>103332</v>
      </c>
      <c r="F26">
        <f t="shared" si="2"/>
        <v>10.3332</v>
      </c>
      <c r="G26">
        <v>39541</v>
      </c>
      <c r="H26">
        <f t="shared" si="3"/>
        <v>3.9540999999999999</v>
      </c>
      <c r="I26" t="s">
        <v>175</v>
      </c>
      <c r="J26">
        <v>618784</v>
      </c>
      <c r="K26">
        <f t="shared" si="4"/>
        <v>61.878399999999999</v>
      </c>
      <c r="L26">
        <f t="shared" si="5"/>
        <v>72.211600000000004</v>
      </c>
      <c r="M26">
        <v>410360</v>
      </c>
      <c r="N26">
        <v>873777</v>
      </c>
      <c r="O26" s="6">
        <f t="shared" si="0"/>
        <v>128.41370000000001</v>
      </c>
      <c r="P26" s="6">
        <f t="shared" si="6"/>
        <v>132.36780000000002</v>
      </c>
      <c r="Q26" t="s">
        <v>175</v>
      </c>
      <c r="R26">
        <v>131225</v>
      </c>
      <c r="S26">
        <f t="shared" si="7"/>
        <v>225505</v>
      </c>
    </row>
    <row r="27" spans="1:19">
      <c r="A27" t="s">
        <v>176</v>
      </c>
      <c r="B27">
        <v>316432</v>
      </c>
      <c r="C27">
        <v>588511</v>
      </c>
      <c r="D27">
        <f t="shared" si="1"/>
        <v>58.851100000000002</v>
      </c>
      <c r="E27">
        <v>35692</v>
      </c>
      <c r="F27">
        <f t="shared" si="2"/>
        <v>3.5691999999999999</v>
      </c>
      <c r="G27">
        <v>17846</v>
      </c>
      <c r="H27">
        <f t="shared" si="3"/>
        <v>1.7846</v>
      </c>
      <c r="I27" t="s">
        <v>176</v>
      </c>
      <c r="J27">
        <v>643086</v>
      </c>
      <c r="K27">
        <f t="shared" si="4"/>
        <v>64.308599999999998</v>
      </c>
      <c r="L27">
        <f t="shared" si="5"/>
        <v>67.877799999999993</v>
      </c>
      <c r="M27">
        <v>323734</v>
      </c>
      <c r="N27">
        <v>922148</v>
      </c>
      <c r="O27" s="6">
        <f t="shared" si="0"/>
        <v>124.5882</v>
      </c>
      <c r="P27" s="6">
        <f t="shared" si="6"/>
        <v>126.3728</v>
      </c>
      <c r="Q27" t="s">
        <v>176</v>
      </c>
      <c r="R27">
        <v>117737</v>
      </c>
      <c r="S27">
        <f t="shared" si="7"/>
        <v>434169</v>
      </c>
    </row>
    <row r="28" spans="1:19">
      <c r="A28" t="s">
        <v>177</v>
      </c>
      <c r="B28">
        <v>71255</v>
      </c>
      <c r="C28">
        <v>244014</v>
      </c>
      <c r="D28">
        <f t="shared" si="1"/>
        <v>24.401399999999999</v>
      </c>
      <c r="E28">
        <v>57382</v>
      </c>
      <c r="F28">
        <f t="shared" si="2"/>
        <v>5.7382</v>
      </c>
      <c r="G28">
        <v>33348</v>
      </c>
      <c r="H28">
        <f t="shared" si="3"/>
        <v>3.3348</v>
      </c>
      <c r="I28" t="s">
        <v>177</v>
      </c>
      <c r="J28">
        <v>643485</v>
      </c>
      <c r="K28">
        <f t="shared" si="4"/>
        <v>64.348500000000001</v>
      </c>
      <c r="L28">
        <f t="shared" si="5"/>
        <v>70.086700000000008</v>
      </c>
      <c r="M28">
        <v>402269</v>
      </c>
      <c r="N28">
        <v>614233</v>
      </c>
      <c r="O28" s="6">
        <f t="shared" si="0"/>
        <v>101.6502</v>
      </c>
      <c r="P28" s="6">
        <f t="shared" si="6"/>
        <v>104.985</v>
      </c>
      <c r="Q28" t="s">
        <v>177</v>
      </c>
      <c r="R28">
        <v>86887</v>
      </c>
      <c r="S28">
        <f t="shared" si="7"/>
        <v>158142</v>
      </c>
    </row>
    <row r="29" spans="1:19">
      <c r="A29" t="s">
        <v>178</v>
      </c>
      <c r="B29">
        <v>15514</v>
      </c>
      <c r="C29">
        <v>57748</v>
      </c>
      <c r="D29">
        <f t="shared" si="1"/>
        <v>5.7747999999999999</v>
      </c>
      <c r="E29">
        <v>260</v>
      </c>
      <c r="F29">
        <f t="shared" si="2"/>
        <v>2.5999999999999999E-2</v>
      </c>
      <c r="G29">
        <v>23</v>
      </c>
      <c r="H29">
        <f t="shared" si="3"/>
        <v>2.3E-3</v>
      </c>
      <c r="I29" t="s">
        <v>178</v>
      </c>
      <c r="J29">
        <v>20137</v>
      </c>
      <c r="K29">
        <f t="shared" si="4"/>
        <v>2.0137</v>
      </c>
      <c r="L29">
        <f t="shared" si="5"/>
        <v>2.0396999999999998</v>
      </c>
      <c r="M29">
        <v>20561</v>
      </c>
      <c r="N29">
        <v>28343</v>
      </c>
      <c r="O29" s="6">
        <f t="shared" si="0"/>
        <v>4.8903999999999996</v>
      </c>
      <c r="P29" s="6">
        <f t="shared" si="6"/>
        <v>4.8926999999999996</v>
      </c>
      <c r="Q29" t="s">
        <v>178</v>
      </c>
      <c r="R29">
        <v>7515</v>
      </c>
      <c r="S29">
        <f t="shared" si="7"/>
        <v>23029</v>
      </c>
    </row>
    <row r="30" spans="1:19">
      <c r="A30" t="s">
        <v>157</v>
      </c>
      <c r="B30" t="s">
        <v>157</v>
      </c>
      <c r="C30" t="s">
        <v>157</v>
      </c>
      <c r="D30" t="e">
        <f t="shared" si="1"/>
        <v>#VALUE!</v>
      </c>
      <c r="E30" t="s">
        <v>157</v>
      </c>
      <c r="F30" t="e">
        <f t="shared" si="2"/>
        <v>#VALUE!</v>
      </c>
      <c r="H30">
        <f t="shared" si="3"/>
        <v>0</v>
      </c>
      <c r="I30" t="s">
        <v>157</v>
      </c>
      <c r="J30" t="s">
        <v>157</v>
      </c>
      <c r="K30" t="e">
        <f t="shared" si="4"/>
        <v>#VALUE!</v>
      </c>
      <c r="L30" t="e">
        <f t="shared" si="5"/>
        <v>#VALUE!</v>
      </c>
      <c r="M30" t="s">
        <v>157</v>
      </c>
      <c r="N30" t="s">
        <v>157</v>
      </c>
      <c r="O30" s="6" t="e">
        <f t="shared" si="0"/>
        <v>#VALUE!</v>
      </c>
      <c r="P30" s="6" t="e">
        <f t="shared" si="6"/>
        <v>#VALUE!</v>
      </c>
      <c r="Q30" t="s">
        <v>157</v>
      </c>
      <c r="R30" t="s">
        <v>157</v>
      </c>
      <c r="S30" t="e">
        <f t="shared" si="7"/>
        <v>#VALUE!</v>
      </c>
    </row>
    <row r="31" spans="1:19">
      <c r="A31" t="s">
        <v>179</v>
      </c>
      <c r="B31">
        <v>24652</v>
      </c>
      <c r="C31">
        <v>133399</v>
      </c>
      <c r="D31">
        <f t="shared" si="1"/>
        <v>13.3399</v>
      </c>
      <c r="E31">
        <v>316659</v>
      </c>
      <c r="F31">
        <f t="shared" si="2"/>
        <v>31.665900000000001</v>
      </c>
      <c r="G31">
        <v>143801</v>
      </c>
      <c r="H31">
        <f t="shared" si="3"/>
        <v>14.380100000000001</v>
      </c>
      <c r="I31" t="s">
        <v>179</v>
      </c>
      <c r="J31">
        <v>363784</v>
      </c>
      <c r="K31">
        <f t="shared" si="4"/>
        <v>36.378399999999999</v>
      </c>
      <c r="L31">
        <f t="shared" si="5"/>
        <v>68.044299999999993</v>
      </c>
      <c r="M31">
        <v>129130</v>
      </c>
      <c r="N31">
        <v>222652</v>
      </c>
      <c r="O31" s="6">
        <f t="shared" si="0"/>
        <v>35.178199999999997</v>
      </c>
      <c r="P31" s="6">
        <f t="shared" si="6"/>
        <v>49.558299999999996</v>
      </c>
      <c r="Q31" t="s">
        <v>179</v>
      </c>
      <c r="R31">
        <v>33794</v>
      </c>
      <c r="S31">
        <f t="shared" si="7"/>
        <v>58446</v>
      </c>
    </row>
    <row r="32" spans="1:19">
      <c r="A32" t="s">
        <v>180</v>
      </c>
      <c r="B32">
        <v>72562</v>
      </c>
      <c r="C32">
        <v>310980</v>
      </c>
      <c r="D32">
        <f t="shared" si="1"/>
        <v>31.097999999999999</v>
      </c>
      <c r="E32">
        <v>690014</v>
      </c>
      <c r="F32">
        <f t="shared" si="2"/>
        <v>69.001400000000004</v>
      </c>
      <c r="G32">
        <v>359382</v>
      </c>
      <c r="H32">
        <f t="shared" si="3"/>
        <v>35.938200000000002</v>
      </c>
      <c r="I32" t="s">
        <v>180</v>
      </c>
      <c r="J32">
        <v>717650</v>
      </c>
      <c r="K32">
        <f t="shared" si="4"/>
        <v>71.765000000000001</v>
      </c>
      <c r="L32">
        <f t="shared" si="5"/>
        <v>140.7664</v>
      </c>
      <c r="M32">
        <v>1432735</v>
      </c>
      <c r="N32">
        <v>704762</v>
      </c>
      <c r="O32" s="6">
        <f t="shared" si="0"/>
        <v>213.74969999999999</v>
      </c>
      <c r="P32" s="6">
        <f t="shared" si="6"/>
        <v>249.68789999999998</v>
      </c>
      <c r="Q32" t="s">
        <v>180</v>
      </c>
      <c r="R32">
        <v>102850</v>
      </c>
      <c r="S32">
        <f t="shared" si="7"/>
        <v>175412</v>
      </c>
    </row>
    <row r="33" spans="1:19">
      <c r="A33" t="s">
        <v>181</v>
      </c>
      <c r="B33">
        <v>32834</v>
      </c>
      <c r="C33">
        <v>166487</v>
      </c>
      <c r="D33">
        <f t="shared" si="1"/>
        <v>16.648700000000002</v>
      </c>
      <c r="E33">
        <v>1076400</v>
      </c>
      <c r="F33">
        <f t="shared" si="2"/>
        <v>107.64</v>
      </c>
      <c r="G33">
        <v>198375</v>
      </c>
      <c r="H33">
        <f t="shared" si="3"/>
        <v>19.837499999999999</v>
      </c>
      <c r="I33" t="s">
        <v>181</v>
      </c>
      <c r="J33">
        <v>851546</v>
      </c>
      <c r="K33">
        <f t="shared" si="4"/>
        <v>85.154600000000002</v>
      </c>
      <c r="L33">
        <f t="shared" si="5"/>
        <v>192.7946</v>
      </c>
      <c r="M33">
        <v>473478</v>
      </c>
      <c r="N33">
        <v>440788</v>
      </c>
      <c r="O33" s="6">
        <f t="shared" si="0"/>
        <v>91.426599999999993</v>
      </c>
      <c r="P33" s="6">
        <f t="shared" si="6"/>
        <v>111.26409999999998</v>
      </c>
      <c r="Q33" t="s">
        <v>181</v>
      </c>
      <c r="R33">
        <v>31113</v>
      </c>
      <c r="S33">
        <f t="shared" si="7"/>
        <v>63947</v>
      </c>
    </row>
    <row r="34" spans="1:19">
      <c r="A34" t="s">
        <v>182</v>
      </c>
      <c r="B34">
        <v>28943</v>
      </c>
      <c r="C34">
        <v>124331</v>
      </c>
      <c r="D34">
        <f t="shared" si="1"/>
        <v>12.4331</v>
      </c>
      <c r="E34">
        <v>53440</v>
      </c>
      <c r="F34">
        <f t="shared" si="2"/>
        <v>5.3440000000000003</v>
      </c>
      <c r="G34">
        <v>42237</v>
      </c>
      <c r="H34">
        <f t="shared" si="3"/>
        <v>4.2237</v>
      </c>
      <c r="I34" t="s">
        <v>182</v>
      </c>
      <c r="J34">
        <v>306644</v>
      </c>
      <c r="K34">
        <f t="shared" si="4"/>
        <v>30.664400000000001</v>
      </c>
      <c r="L34">
        <f t="shared" si="5"/>
        <v>36.008400000000002</v>
      </c>
      <c r="M34">
        <v>312453</v>
      </c>
      <c r="N34">
        <v>207027</v>
      </c>
      <c r="O34" s="6">
        <f t="shared" si="0"/>
        <v>51.948</v>
      </c>
      <c r="P34" s="6">
        <f t="shared" si="6"/>
        <v>56.171700000000001</v>
      </c>
      <c r="Q34" t="s">
        <v>182</v>
      </c>
      <c r="R34">
        <v>43317</v>
      </c>
      <c r="S34">
        <f t="shared" si="7"/>
        <v>72260</v>
      </c>
    </row>
    <row r="35" spans="1:19">
      <c r="A35" t="s">
        <v>183</v>
      </c>
      <c r="B35">
        <v>4067</v>
      </c>
      <c r="C35">
        <v>36150</v>
      </c>
      <c r="D35">
        <f t="shared" si="1"/>
        <v>3.6150000000000002</v>
      </c>
      <c r="E35" t="s">
        <v>157</v>
      </c>
      <c r="F35" t="e">
        <f t="shared" si="2"/>
        <v>#VALUE!</v>
      </c>
      <c r="G35" t="s">
        <v>157</v>
      </c>
      <c r="H35" t="e">
        <f t="shared" si="3"/>
        <v>#VALUE!</v>
      </c>
      <c r="I35" t="s">
        <v>183</v>
      </c>
      <c r="J35">
        <v>1435</v>
      </c>
      <c r="K35">
        <f t="shared" si="4"/>
        <v>0.14349999999999999</v>
      </c>
      <c r="L35">
        <f>SUM(K35)</f>
        <v>0.14349999999999999</v>
      </c>
      <c r="M35">
        <v>5484</v>
      </c>
      <c r="N35">
        <v>17279</v>
      </c>
      <c r="O35" s="6">
        <f t="shared" si="0"/>
        <v>2.2763</v>
      </c>
      <c r="P35" s="6" t="e">
        <f t="shared" si="6"/>
        <v>#VALUE!</v>
      </c>
      <c r="Q35" t="s">
        <v>183</v>
      </c>
      <c r="R35">
        <v>2392</v>
      </c>
      <c r="S35">
        <f t="shared" si="7"/>
        <v>6459</v>
      </c>
    </row>
    <row r="36" spans="1:19">
      <c r="A36" t="s">
        <v>157</v>
      </c>
      <c r="B36" t="s">
        <v>157</v>
      </c>
      <c r="C36" t="s">
        <v>157</v>
      </c>
      <c r="D36" t="e">
        <f t="shared" si="1"/>
        <v>#VALUE!</v>
      </c>
      <c r="E36" t="s">
        <v>157</v>
      </c>
      <c r="F36" t="e">
        <f t="shared" si="2"/>
        <v>#VALUE!</v>
      </c>
      <c r="H36">
        <f t="shared" si="3"/>
        <v>0</v>
      </c>
      <c r="I36" t="s">
        <v>157</v>
      </c>
      <c r="J36" t="s">
        <v>157</v>
      </c>
      <c r="K36" t="e">
        <f t="shared" si="4"/>
        <v>#VALUE!</v>
      </c>
      <c r="L36" t="e">
        <f t="shared" si="5"/>
        <v>#VALUE!</v>
      </c>
      <c r="M36" t="s">
        <v>157</v>
      </c>
      <c r="N36" t="s">
        <v>157</v>
      </c>
      <c r="O36" s="6" t="e">
        <f t="shared" si="0"/>
        <v>#VALUE!</v>
      </c>
      <c r="P36" s="6" t="e">
        <f t="shared" si="6"/>
        <v>#VALUE!</v>
      </c>
      <c r="Q36" t="s">
        <v>157</v>
      </c>
      <c r="R36" t="s">
        <v>157</v>
      </c>
      <c r="S36" t="e">
        <f t="shared" si="7"/>
        <v>#VALUE!</v>
      </c>
    </row>
    <row r="37" spans="1:19">
      <c r="A37" t="s">
        <v>184</v>
      </c>
      <c r="B37">
        <v>35861</v>
      </c>
      <c r="C37">
        <v>156696</v>
      </c>
      <c r="D37">
        <f t="shared" si="1"/>
        <v>15.669600000000001</v>
      </c>
      <c r="E37">
        <v>98884</v>
      </c>
      <c r="F37">
        <f t="shared" si="2"/>
        <v>9.8884000000000007</v>
      </c>
      <c r="G37">
        <v>40331</v>
      </c>
      <c r="H37">
        <f t="shared" si="3"/>
        <v>4.0331000000000001</v>
      </c>
      <c r="I37" t="s">
        <v>184</v>
      </c>
      <c r="J37">
        <v>561252</v>
      </c>
      <c r="K37">
        <f t="shared" si="4"/>
        <v>56.1252</v>
      </c>
      <c r="L37">
        <f t="shared" si="5"/>
        <v>66.013599999999997</v>
      </c>
      <c r="M37">
        <v>397458</v>
      </c>
      <c r="N37">
        <v>447405</v>
      </c>
      <c r="O37" s="6">
        <f t="shared" si="0"/>
        <v>84.4863</v>
      </c>
      <c r="P37" s="6">
        <f t="shared" si="6"/>
        <v>88.519400000000005</v>
      </c>
      <c r="Q37" t="s">
        <v>184</v>
      </c>
      <c r="R37">
        <v>34462</v>
      </c>
      <c r="S37">
        <f t="shared" si="7"/>
        <v>70323</v>
      </c>
    </row>
    <row r="38" spans="1:19">
      <c r="A38" t="s">
        <v>185</v>
      </c>
      <c r="B38">
        <v>15501</v>
      </c>
      <c r="C38">
        <v>82450</v>
      </c>
      <c r="D38">
        <f t="shared" si="1"/>
        <v>8.2449999999999992</v>
      </c>
      <c r="E38">
        <v>51367</v>
      </c>
      <c r="F38">
        <f t="shared" si="2"/>
        <v>5.1367000000000003</v>
      </c>
      <c r="G38">
        <v>38640</v>
      </c>
      <c r="H38">
        <f t="shared" si="3"/>
        <v>3.8639999999999999</v>
      </c>
      <c r="I38" t="s">
        <v>185</v>
      </c>
      <c r="J38">
        <v>332082</v>
      </c>
      <c r="K38">
        <f t="shared" si="4"/>
        <v>33.208199999999998</v>
      </c>
      <c r="L38">
        <f t="shared" si="5"/>
        <v>38.344899999999996</v>
      </c>
      <c r="M38">
        <v>189330</v>
      </c>
      <c r="N38">
        <v>162936</v>
      </c>
      <c r="O38" s="6">
        <f t="shared" si="0"/>
        <v>35.226599999999998</v>
      </c>
      <c r="P38" s="6">
        <f t="shared" si="6"/>
        <v>39.090599999999995</v>
      </c>
      <c r="Q38" t="s">
        <v>185</v>
      </c>
      <c r="R38">
        <v>34026</v>
      </c>
      <c r="S38">
        <f t="shared" si="7"/>
        <v>49527</v>
      </c>
    </row>
    <row r="39" spans="1:19">
      <c r="A39" t="s">
        <v>186</v>
      </c>
      <c r="B39">
        <v>9143</v>
      </c>
      <c r="C39">
        <v>36573</v>
      </c>
      <c r="D39">
        <f t="shared" si="1"/>
        <v>3.6573000000000002</v>
      </c>
      <c r="E39">
        <v>11760</v>
      </c>
      <c r="F39">
        <f t="shared" si="2"/>
        <v>1.1759999999999999</v>
      </c>
      <c r="G39">
        <v>17430</v>
      </c>
      <c r="H39">
        <f t="shared" si="3"/>
        <v>1.7430000000000001</v>
      </c>
      <c r="I39" t="s">
        <v>186</v>
      </c>
      <c r="J39">
        <v>19555</v>
      </c>
      <c r="K39">
        <f t="shared" si="4"/>
        <v>1.9555</v>
      </c>
      <c r="L39">
        <f t="shared" si="5"/>
        <v>3.1315</v>
      </c>
      <c r="M39">
        <v>59716</v>
      </c>
      <c r="N39">
        <v>83070</v>
      </c>
      <c r="O39" s="6">
        <f t="shared" si="0"/>
        <v>14.278600000000001</v>
      </c>
      <c r="P39" s="6">
        <f t="shared" si="6"/>
        <v>16.021599999999999</v>
      </c>
      <c r="Q39" t="s">
        <v>186</v>
      </c>
      <c r="R39">
        <v>4098</v>
      </c>
      <c r="S39">
        <f t="shared" si="7"/>
        <v>13241</v>
      </c>
    </row>
    <row r="40" spans="1:19">
      <c r="A40" t="s">
        <v>187</v>
      </c>
      <c r="B40">
        <v>3916</v>
      </c>
      <c r="C40">
        <v>32519</v>
      </c>
      <c r="D40">
        <f t="shared" si="1"/>
        <v>3.2519</v>
      </c>
      <c r="E40">
        <v>29238</v>
      </c>
      <c r="F40">
        <f t="shared" si="2"/>
        <v>2.9238</v>
      </c>
      <c r="G40">
        <v>17985</v>
      </c>
      <c r="H40">
        <f t="shared" si="3"/>
        <v>1.7985</v>
      </c>
      <c r="I40" t="s">
        <v>187</v>
      </c>
      <c r="J40">
        <v>186005</v>
      </c>
      <c r="K40">
        <f t="shared" si="4"/>
        <v>18.6005</v>
      </c>
      <c r="L40">
        <f t="shared" si="5"/>
        <v>21.5243</v>
      </c>
      <c r="M40">
        <v>82577</v>
      </c>
      <c r="N40">
        <v>74754</v>
      </c>
      <c r="O40" s="6">
        <f t="shared" si="0"/>
        <v>15.7331</v>
      </c>
      <c r="P40" s="6">
        <f t="shared" si="6"/>
        <v>17.531600000000001</v>
      </c>
      <c r="Q40" t="s">
        <v>187</v>
      </c>
      <c r="R40">
        <v>9723</v>
      </c>
      <c r="S40">
        <f t="shared" si="7"/>
        <v>13639</v>
      </c>
    </row>
    <row r="41" spans="1:19">
      <c r="A41" t="s">
        <v>188</v>
      </c>
      <c r="B41">
        <v>28059</v>
      </c>
      <c r="C41">
        <v>92687</v>
      </c>
      <c r="D41">
        <f t="shared" si="1"/>
        <v>9.2687000000000008</v>
      </c>
      <c r="E41">
        <v>144169</v>
      </c>
      <c r="F41">
        <f t="shared" si="2"/>
        <v>14.4169</v>
      </c>
      <c r="G41">
        <v>119570</v>
      </c>
      <c r="H41">
        <f t="shared" si="3"/>
        <v>11.957000000000001</v>
      </c>
      <c r="I41" t="s">
        <v>188</v>
      </c>
      <c r="J41">
        <v>191402</v>
      </c>
      <c r="K41">
        <f t="shared" si="4"/>
        <v>19.1402</v>
      </c>
      <c r="L41">
        <f t="shared" si="5"/>
        <v>33.557099999999998</v>
      </c>
      <c r="M41">
        <v>135499</v>
      </c>
      <c r="N41">
        <v>148376</v>
      </c>
      <c r="O41" s="6">
        <f t="shared" si="0"/>
        <v>28.387499999999999</v>
      </c>
      <c r="P41" s="6">
        <f t="shared" si="6"/>
        <v>40.344499999999996</v>
      </c>
      <c r="Q41" t="s">
        <v>188</v>
      </c>
      <c r="R41">
        <v>19473</v>
      </c>
      <c r="S41">
        <f t="shared" si="7"/>
        <v>47532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合併</vt:lpstr>
      <vt:lpstr>廢水排放總量(萬噸)</vt:lpstr>
      <vt:lpstr>化學需氧量排放量(萬噸)</vt:lpstr>
      <vt:lpstr>氨氮排放量(萬噸)</vt:lpstr>
      <vt:lpstr>SO 2排放總量(萬噸)</vt:lpstr>
      <vt:lpstr>氮氧化物排放量(萬噸)</vt:lpstr>
      <vt:lpstr>煙(粉)塵排放量(萬噸)</vt:lpstr>
      <vt:lpstr>GDP(億元)</vt:lpstr>
      <vt:lpstr>1998</vt:lpstr>
      <vt:lpstr>1999</vt:lpstr>
      <vt:lpstr>2000</vt:lpstr>
      <vt:lpstr>2001</vt:lpstr>
      <vt:lpstr>2002</vt:lpstr>
      <vt:lpstr>2003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ＦＡＮＧ</dc:creator>
  <cp:lastModifiedBy>All User</cp:lastModifiedBy>
  <dcterms:created xsi:type="dcterms:W3CDTF">2019-07-17T16:31:43Z</dcterms:created>
  <dcterms:modified xsi:type="dcterms:W3CDTF">2019-07-24T02:17:41Z</dcterms:modified>
</cp:coreProperties>
</file>