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60" windowHeight="14100" activeTab="1"/>
  </bookViews>
  <sheets>
    <sheet name="统计数据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<sst xmlns="http://schemas.openxmlformats.org/spreadsheetml/2006/main" count="11">
  <si>
    <t>埋点Key</t>
  </si>
  <si>
    <t>样本数</t>
  </si>
  <si>
    <t>平均值</t>
  </si>
  <si>
    <t>75值</t>
  </si>
  <si>
    <t>85值</t>
  </si>
  <si>
    <t>95值</t>
  </si>
  <si>
    <t>1s内数量</t>
  </si>
  <si>
    <t>1s内占比</t>
  </si>
  <si>
    <t>_portal_wayBillClickTrace</t>
  </si>
  <si>
    <t>_portal_wayBillClickTrace_map</t>
  </si>
  <si>
    <t>_portal_wayBillClickTrace_h5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</si>
</sst>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0" fillId="12" borderId="5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"/>
  <sheetViews>
    <sheetView workbookViewId="0">
      <selection activeCell="A1" sqref="A1:H4"/>
    </sheetView>
  </sheetViews>
  <sheetFormatPr defaultColWidth="9.64285714285714" defaultRowHeight="17.6" outlineLevelRow="3" outlineLevelCol="7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89624</v>
      </c>
      <c r="C2">
        <v>1311.80828795858</v>
      </c>
      <c r="D2">
        <v>737</v>
      </c>
      <c r="E2">
        <v>835</v>
      </c>
      <c r="F2">
        <v>3029</v>
      </c>
      <c r="G2">
        <v>81699</v>
      </c>
      <c r="H2">
        <v>0.911575024546996</v>
      </c>
    </row>
    <row r="3" spans="1:8">
      <c r="A3" t="s">
        <v>9</v>
      </c>
      <c r="B3">
        <v>25405</v>
      </c>
      <c r="C3">
        <v>805.887187561504</v>
      </c>
      <c r="D3">
        <v>721</v>
      </c>
      <c r="E3">
        <v>822</v>
      </c>
      <c r="F3">
        <v>1120</v>
      </c>
      <c r="G3">
        <v>23539</v>
      </c>
      <c r="H3">
        <v>0.926549891753592</v>
      </c>
    </row>
    <row r="4" spans="1:8">
      <c r="A4" t="s">
        <v>10</v>
      </c>
      <c r="B4">
        <v>384971</v>
      </c>
      <c r="C4">
        <v>671.533936322476</v>
      </c>
      <c r="D4">
        <v>666</v>
      </c>
      <c r="E4">
        <v>745</v>
      </c>
      <c r="F4">
        <v>1021</v>
      </c>
      <c r="G4">
        <v>364826</v>
      </c>
      <c r="H4">
        <v>0.947671383039242</v>
      </c>
    </row>
  </sheetData>
  <pageMargins left="0.75" right="0.75" top="1" bottom="1" header="0.511805555555556" footer="0.511805555555556"/>
  <headerFooter/>
  <ignoredErrors>
    <ignoredError sqref="A1:H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8"/>
  <sheetViews>
    <sheetView tabSelected="1" topLeftCell="A12" workbookViewId="0">
      <selection activeCell="B38" sqref="B38:E38"/>
    </sheetView>
  </sheetViews>
  <sheetFormatPr defaultColWidth="9.14285714285714" defaultRowHeight="17.6" outlineLevelCol="5"/>
  <cols>
    <col min="1" max="1" width="43.4464285714286" customWidth="1"/>
    <col min="3" max="3" width="12.7857142857143"/>
    <col min="5" max="5" width="12.7857142857143"/>
    <col min="6" max="6" width="11.6428571428571"/>
  </cols>
  <sheetData>
    <row r="1" spans="1: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6">
      <c r="A2" t="s">
        <v>8</v>
      </c>
      <c r="B2">
        <v>89624</v>
      </c>
      <c r="C2">
        <v>1311.80828795858</v>
      </c>
      <c r="D2">
        <v>81699</v>
      </c>
      <c r="E2">
        <v>0.911575024546996</v>
      </c>
      <c r="F2">
        <f>B2*C2</f>
        <v>117569506</v>
      </c>
    </row>
    <row r="3" spans="1:6">
      <c r="A3" t="s">
        <v>9</v>
      </c>
      <c r="B3">
        <v>25405</v>
      </c>
      <c r="C3">
        <v>805.887187561504</v>
      </c>
      <c r="D3">
        <v>23539</v>
      </c>
      <c r="E3">
        <v>0.926549891753592</v>
      </c>
      <c r="F3">
        <f t="shared" ref="F3:F22" si="0">B3*C3</f>
        <v>20473564</v>
      </c>
    </row>
    <row r="5" spans="1:6">
      <c r="A5" t="s">
        <v>8</v>
      </c>
      <c r="B5">
        <v>100098</v>
      </c>
      <c r="C5">
        <v>1275.53973106356</v>
      </c>
      <c r="D5">
        <v>91390</v>
      </c>
      <c r="E5">
        <v>0.913005254850247</v>
      </c>
      <c r="F5">
        <f t="shared" si="0"/>
        <v>127678976</v>
      </c>
    </row>
    <row r="6" spans="1:6">
      <c r="A6" t="s">
        <v>9</v>
      </c>
      <c r="B6">
        <v>29830</v>
      </c>
      <c r="C6">
        <v>905.300100569896</v>
      </c>
      <c r="D6">
        <v>28204</v>
      </c>
      <c r="E6">
        <v>0.945491116325846</v>
      </c>
      <c r="F6">
        <f t="shared" si="0"/>
        <v>27005102</v>
      </c>
    </row>
    <row r="9" spans="1:6">
      <c r="A9" t="s">
        <v>9</v>
      </c>
      <c r="B9">
        <v>32595</v>
      </c>
      <c r="C9">
        <v>872.404049700874</v>
      </c>
      <c r="D9">
        <v>30838</v>
      </c>
      <c r="E9">
        <v>0.946096026998006</v>
      </c>
      <c r="F9">
        <f t="shared" si="0"/>
        <v>28436010</v>
      </c>
    </row>
    <row r="10" spans="1:6">
      <c r="A10" t="s">
        <v>8</v>
      </c>
      <c r="B10">
        <v>112238</v>
      </c>
      <c r="C10">
        <v>1207.11439975766</v>
      </c>
      <c r="D10">
        <v>103100</v>
      </c>
      <c r="E10">
        <v>0.918583723872485</v>
      </c>
      <c r="F10">
        <f t="shared" si="0"/>
        <v>135484106</v>
      </c>
    </row>
    <row r="11" spans="1:6">
      <c r="A11" t="s">
        <v>8</v>
      </c>
      <c r="B11">
        <v>110634</v>
      </c>
      <c r="C11">
        <v>1289.84162192454</v>
      </c>
      <c r="D11">
        <v>101351</v>
      </c>
      <c r="E11">
        <v>0.916092702062657</v>
      </c>
      <c r="F11">
        <f t="shared" si="0"/>
        <v>142700338</v>
      </c>
    </row>
    <row r="12" spans="1:6">
      <c r="A12" t="s">
        <v>9</v>
      </c>
      <c r="B12">
        <v>36583</v>
      </c>
      <c r="C12">
        <v>872.85039499221</v>
      </c>
      <c r="D12">
        <v>34125</v>
      </c>
      <c r="E12">
        <v>0.932810321734139</v>
      </c>
      <c r="F12">
        <f t="shared" si="0"/>
        <v>31931486</v>
      </c>
    </row>
    <row r="14" spans="1:6">
      <c r="A14" t="s">
        <v>8</v>
      </c>
      <c r="B14">
        <v>106349</v>
      </c>
      <c r="C14">
        <v>1213.20433666513</v>
      </c>
      <c r="D14">
        <v>97771</v>
      </c>
      <c r="E14">
        <v>0.919341037527386</v>
      </c>
      <c r="F14">
        <f t="shared" si="0"/>
        <v>129023068</v>
      </c>
    </row>
    <row r="15" spans="1:6">
      <c r="A15" t="s">
        <v>9</v>
      </c>
      <c r="B15">
        <v>33172</v>
      </c>
      <c r="C15">
        <v>821.99770891113</v>
      </c>
      <c r="D15">
        <v>31461</v>
      </c>
      <c r="E15">
        <v>0.948420354515857</v>
      </c>
      <c r="F15">
        <f t="shared" si="0"/>
        <v>27267308</v>
      </c>
    </row>
    <row r="17" spans="1:6">
      <c r="A17" t="s">
        <v>9</v>
      </c>
      <c r="B17">
        <v>32209</v>
      </c>
      <c r="C17">
        <v>833.381415132416</v>
      </c>
      <c r="D17">
        <v>30558</v>
      </c>
      <c r="E17">
        <v>0.948741035114409</v>
      </c>
      <c r="F17">
        <f t="shared" si="0"/>
        <v>26842382</v>
      </c>
    </row>
    <row r="18" spans="1:6">
      <c r="A18" t="s">
        <v>8</v>
      </c>
      <c r="B18">
        <v>118757</v>
      </c>
      <c r="C18">
        <v>1162.22777604689</v>
      </c>
      <c r="D18">
        <v>109136</v>
      </c>
      <c r="E18">
        <v>0.918985828203811</v>
      </c>
      <c r="F18">
        <f t="shared" si="0"/>
        <v>138022684</v>
      </c>
    </row>
    <row r="20" spans="1:6">
      <c r="A20" t="s">
        <v>8</v>
      </c>
      <c r="B20">
        <v>115408</v>
      </c>
      <c r="C20">
        <v>1295.93860910855</v>
      </c>
      <c r="D20">
        <v>105471</v>
      </c>
      <c r="E20">
        <v>0.913896783585193</v>
      </c>
      <c r="F20">
        <f t="shared" si="0"/>
        <v>149561683</v>
      </c>
    </row>
    <row r="21" spans="1:6">
      <c r="A21" t="s">
        <v>9</v>
      </c>
      <c r="B21">
        <v>35872</v>
      </c>
      <c r="C21">
        <v>824.563810214095</v>
      </c>
      <c r="D21">
        <v>33774</v>
      </c>
      <c r="E21">
        <v>0.941514272970562</v>
      </c>
      <c r="F21">
        <f t="shared" si="0"/>
        <v>29578753</v>
      </c>
    </row>
    <row r="22" spans="2:6">
      <c r="B22">
        <f>SUM(B2:B21)</f>
        <v>978774</v>
      </c>
      <c r="C22">
        <f>F22/B22</f>
        <v>1156.1146556815</v>
      </c>
      <c r="D22">
        <f>SUM(D2:D21)</f>
        <v>902417</v>
      </c>
      <c r="E22">
        <f>D22/B22</f>
        <v>0.921987098145231</v>
      </c>
      <c r="F22">
        <f>SUM(F2:F21)</f>
        <v>1131574966</v>
      </c>
    </row>
    <row r="31" spans="1:6">
      <c r="A31" t="s">
        <v>10</v>
      </c>
      <c r="B31">
        <v>348720</v>
      </c>
      <c r="C31">
        <v>664.242438059188</v>
      </c>
      <c r="D31">
        <v>330323</v>
      </c>
      <c r="E31">
        <v>0.947244207387015</v>
      </c>
      <c r="F31">
        <f>B31*C31</f>
        <v>231634623</v>
      </c>
    </row>
    <row r="32" spans="1:6">
      <c r="A32" t="s">
        <v>10</v>
      </c>
      <c r="B32">
        <v>384971</v>
      </c>
      <c r="C32">
        <v>671.533936322476</v>
      </c>
      <c r="D32">
        <v>364826</v>
      </c>
      <c r="E32">
        <v>0.947671383039242</v>
      </c>
      <c r="F32">
        <f>B32*C32</f>
        <v>258521091</v>
      </c>
    </row>
    <row r="33" spans="1:6">
      <c r="A33" t="s">
        <v>10</v>
      </c>
      <c r="B33">
        <v>370072</v>
      </c>
      <c r="C33">
        <v>678.091955079012</v>
      </c>
      <c r="D33">
        <v>350957</v>
      </c>
      <c r="E33">
        <v>0.948347889059426</v>
      </c>
      <c r="F33">
        <f>B33*C33</f>
        <v>250942846</v>
      </c>
    </row>
    <row r="34" spans="1:6">
      <c r="A34" t="s">
        <v>10</v>
      </c>
      <c r="B34">
        <v>277349</v>
      </c>
      <c r="C34">
        <v>661.438836988776</v>
      </c>
      <c r="D34">
        <v>262343</v>
      </c>
      <c r="E34">
        <v>0.945894883341927</v>
      </c>
      <c r="F34">
        <f>B34*C34</f>
        <v>183449400</v>
      </c>
    </row>
    <row r="35" spans="1:6">
      <c r="A35" t="s">
        <v>10</v>
      </c>
      <c r="B35">
        <v>300600</v>
      </c>
      <c r="C35">
        <v>657.602987358616</v>
      </c>
      <c r="D35">
        <v>284594</v>
      </c>
      <c r="E35">
        <v>0.946753160345975</v>
      </c>
      <c r="F35">
        <f>B35*C35</f>
        <v>197675458</v>
      </c>
    </row>
    <row r="36" spans="1:6">
      <c r="A36" t="s">
        <v>10</v>
      </c>
      <c r="B36">
        <v>301601</v>
      </c>
      <c r="C36">
        <v>665.252810832855</v>
      </c>
      <c r="D36">
        <v>285817</v>
      </c>
      <c r="E36">
        <v>0.947665956014735</v>
      </c>
      <c r="F36">
        <f>B36*C36</f>
        <v>200640913</v>
      </c>
    </row>
    <row r="37" spans="1:6">
      <c r="A37" t="s">
        <v>10</v>
      </c>
      <c r="B37">
        <v>311248</v>
      </c>
      <c r="C37">
        <v>661.405136739834</v>
      </c>
      <c r="D37">
        <v>295509</v>
      </c>
      <c r="E37">
        <v>0.949432606795867</v>
      </c>
      <c r="F37">
        <f>B37*C37</f>
        <v>205861026</v>
      </c>
    </row>
    <row r="38" spans="2:6">
      <c r="B38">
        <f>SUM(B31:B37)</f>
        <v>2294561</v>
      </c>
      <c r="C38">
        <f>F38/B38</f>
        <v>666.238708406532</v>
      </c>
      <c r="D38">
        <f>SUM(D31:D37)</f>
        <v>2174369</v>
      </c>
      <c r="E38">
        <f>D38/B38</f>
        <v>0.947618738399197</v>
      </c>
      <c r="F38">
        <f>SUM(F31:F37)</f>
        <v>1528725357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2022-07-09T12:38:38Z</dcterms:created>
  <dcterms:modified xsi:type="dcterms:W3CDTF">2022-07-09T12:42:03Z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