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 activeTab="3"/>
  </bookViews>
  <sheets>
    <sheet name="统计数据" sheetId="1" r:id="rId1"/>
    <sheet name="pc+app" sheetId="2" r:id="rId2"/>
    <sheet name="合并pc" sheetId="3" r:id="rId3"/>
    <sheet name="分析样本丢失" sheetId="4" r:id="rId4"/>
  </sheets>
  <calcPr calcId="144525"/>
</workbook>
</file>

<file path=xl/sharedStrings.xml><?xml version="1.0" encoding="utf-8"?>
<sst xmlns="http://schemas.openxmlformats.org/spreadsheetml/2006/main" count="40">
  <si>
    <t>访问设备</t>
  </si>
  <si>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</si>
  <si>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</si>
  <si>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</si>
  <si>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</si>
  <si>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</si>
  <si>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</si>
  <si>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</si>
  <si>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</si>
  <si>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pc</t>
  </si>
  <si>
    <t>_portal_tableListTrace</t>
  </si>
  <si>
    <t>_portal_wayBillClickTrace</t>
  </si>
  <si>
    <t>_portal_tableListTrace_map</t>
  </si>
  <si>
    <t>_portal_wayBillClickTrace_map</t>
  </si>
  <si>
    <t>_portal_makeAssignTrace_map</t>
  </si>
  <si>
    <t>_portal_makeAssignTrace</t>
  </si>
  <si>
    <t>_portal_screenTrace_map</t>
  </si>
  <si>
    <t>_portal_wayBillClickTrace_h5</t>
  </si>
  <si>
    <t>_portal_screenTrace</t>
  </si>
  <si>
    <t>_portal_tableListTrace_h5</t>
  </si>
  <si>
    <t>undefined</t>
  </si>
  <si>
    <t>1.#QNAN</t>
  </si>
  <si>
    <t>_portal_makeAssignTrace_h5</t>
  </si>
  <si>
    <t>app</t>
  </si>
  <si>
    <t>_portal_screenTrace_h5</t>
  </si>
  <si>
    <t>总和</t>
  </si>
  <si>
    <t>总数</t>
  </si>
  <si>
    <t>1s总数</t>
  </si>
  <si>
    <t>1s占比</t>
  </si>
  <si>
    <t>设备</t>
  </si>
  <si>
    <t>0328样本数</t>
  </si>
  <si>
    <t>0322样本数</t>
  </si>
  <si>
    <t>0315样本总数</t>
  </si>
  <si>
    <t>查询订单列表</t>
  </si>
  <si>
    <t>点击运单到骑士列表渲染</t>
  </si>
  <si>
    <t>指派完成到列表数据重新渲染</t>
  </si>
  <si>
    <t>筛选查询骑士列表</t>
  </si>
  <si>
    <t>0328统计样本</t>
  </si>
  <si>
    <t>剔除样本</t>
  </si>
  <si>
    <t>实际上报总样本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</si>
</sst>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0"/>
      <name val="宋体"/>
      <charset val="134"/>
      <scheme val="minor"/>
    </font>
    <font>
      <sz val="12"/>
      <name val="等线"/>
      <charset val="134"/>
    </font>
    <font>
      <sz val="12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3" fillId="36" borderId="12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14" borderId="12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15" borderId="11" applyNumberFormat="0" applyAlignment="0" applyProtection="0">
      <alignment vertical="center"/>
    </xf>
    <xf numFmtId="0" fontId="15" fillId="14" borderId="10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</cellStyleXfs>
  <cellXfs count="24">
    <xf numFmtId="0" fontId="0" fillId="0" borderId="0" xfId="0" applyNumberFormat="1"/>
    <xf numFmtId="0" fontId="1" fillId="2" borderId="0" xfId="0" applyNumberFormat="1" applyFont="1" applyFill="1"/>
    <xf numFmtId="0" fontId="1" fillId="0" borderId="0" xfId="0" applyNumberFormat="1" applyFo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/>
    </xf>
    <xf numFmtId="0" fontId="1" fillId="4" borderId="4" xfId="0" applyNumberFormat="1" applyFont="1" applyFill="1" applyBorder="1"/>
    <xf numFmtId="0" fontId="1" fillId="5" borderId="4" xfId="0" applyNumberFormat="1" applyFont="1" applyFill="1" applyBorder="1"/>
    <xf numFmtId="0" fontId="1" fillId="3" borderId="5" xfId="0" applyFont="1" applyFill="1" applyBorder="1" applyAlignment="1">
      <alignment horizontal="right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horizontal="right"/>
    </xf>
    <xf numFmtId="0" fontId="4" fillId="0" borderId="0" xfId="0" applyNumberFormat="1" applyFont="1"/>
    <xf numFmtId="0" fontId="0" fillId="0" borderId="0" xfId="0" applyNumberForma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0"/>
  <sheetViews>
    <sheetView workbookViewId="0">
      <selection activeCell="C20" sqref="C20"/>
    </sheetView>
  </sheetViews>
  <sheetFormatPr defaultColWidth="9.64285714285714" defaultRowHeight="17.6"/>
  <cols>
    <col min="2" max="2" width="30.6517857142857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>
        <v>63970</v>
      </c>
      <c r="D2">
        <v>444.083711114585</v>
      </c>
      <c r="E2">
        <v>518</v>
      </c>
      <c r="F2">
        <v>592</v>
      </c>
      <c r="G2">
        <v>764</v>
      </c>
      <c r="H2">
        <v>62917</v>
      </c>
      <c r="I2">
        <v>0.983539158980772</v>
      </c>
    </row>
    <row r="3" spans="1:9">
      <c r="A3" t="s">
        <v>9</v>
      </c>
      <c r="B3" t="s">
        <v>11</v>
      </c>
      <c r="C3">
        <v>14765</v>
      </c>
      <c r="D3">
        <v>1512.31689806976</v>
      </c>
      <c r="E3">
        <v>1232</v>
      </c>
      <c r="F3">
        <v>1368</v>
      </c>
      <c r="G3">
        <v>2990</v>
      </c>
      <c r="H3">
        <v>6286</v>
      </c>
      <c r="I3">
        <v>0.425736539112767</v>
      </c>
    </row>
    <row r="4" spans="1:9">
      <c r="A4" t="s">
        <v>9</v>
      </c>
      <c r="B4" t="s">
        <v>12</v>
      </c>
      <c r="C4">
        <v>6941</v>
      </c>
      <c r="D4">
        <v>625.130672813716</v>
      </c>
      <c r="E4">
        <v>727</v>
      </c>
      <c r="F4">
        <v>894</v>
      </c>
      <c r="G4">
        <v>1198</v>
      </c>
      <c r="H4">
        <v>6193</v>
      </c>
      <c r="I4">
        <v>0.892234548335975</v>
      </c>
    </row>
    <row r="5" spans="1:9">
      <c r="A5" t="s">
        <v>9</v>
      </c>
      <c r="B5" t="s">
        <v>13</v>
      </c>
      <c r="C5">
        <v>7459</v>
      </c>
      <c r="D5">
        <v>1505.60906287706</v>
      </c>
      <c r="E5">
        <v>1364</v>
      </c>
      <c r="F5">
        <v>1517</v>
      </c>
      <c r="G5">
        <v>2037</v>
      </c>
      <c r="H5">
        <v>2536</v>
      </c>
      <c r="I5">
        <v>0.339991956026277</v>
      </c>
    </row>
    <row r="6" spans="1:9">
      <c r="A6" t="s">
        <v>9</v>
      </c>
      <c r="B6" t="s">
        <v>14</v>
      </c>
      <c r="C6">
        <v>1444</v>
      </c>
      <c r="D6">
        <v>1500.93905817175</v>
      </c>
      <c r="E6">
        <v>1534</v>
      </c>
      <c r="F6">
        <v>1808</v>
      </c>
      <c r="G6">
        <v>3320</v>
      </c>
      <c r="H6">
        <v>380</v>
      </c>
      <c r="I6">
        <v>0.263157894736842</v>
      </c>
    </row>
    <row r="7" spans="1:9">
      <c r="A7" t="s">
        <v>9</v>
      </c>
      <c r="B7" t="s">
        <v>15</v>
      </c>
      <c r="C7">
        <v>3396</v>
      </c>
      <c r="D7">
        <v>1406.83451118963</v>
      </c>
      <c r="E7">
        <v>1286</v>
      </c>
      <c r="F7">
        <v>1477</v>
      </c>
      <c r="G7">
        <v>3612</v>
      </c>
      <c r="H7">
        <v>1294</v>
      </c>
      <c r="I7">
        <v>0.381036513545347</v>
      </c>
    </row>
    <row r="8" spans="1:9">
      <c r="A8" t="s">
        <v>9</v>
      </c>
      <c r="B8" t="s">
        <v>16</v>
      </c>
      <c r="C8">
        <v>90</v>
      </c>
      <c r="D8">
        <v>570.777777777778</v>
      </c>
      <c r="E8">
        <v>678</v>
      </c>
      <c r="F8">
        <v>782</v>
      </c>
      <c r="G8">
        <v>1025</v>
      </c>
      <c r="H8">
        <v>84</v>
      </c>
      <c r="I8">
        <v>0.933333333333333</v>
      </c>
    </row>
    <row r="9" s="21" customFormat="1" spans="1:9">
      <c r="A9" s="21" t="s">
        <v>9</v>
      </c>
      <c r="B9" s="21" t="s">
        <v>17</v>
      </c>
      <c r="C9" s="21">
        <v>54</v>
      </c>
      <c r="D9" s="21">
        <v>360.092592592593</v>
      </c>
      <c r="E9" s="21">
        <v>411</v>
      </c>
      <c r="F9" s="21">
        <v>460</v>
      </c>
      <c r="G9" s="21">
        <v>576</v>
      </c>
      <c r="H9" s="21">
        <v>53</v>
      </c>
      <c r="I9" s="21">
        <v>0.981481481481482</v>
      </c>
    </row>
    <row r="10" spans="1:9">
      <c r="A10" t="s">
        <v>9</v>
      </c>
      <c r="B10" t="s">
        <v>18</v>
      </c>
      <c r="C10">
        <v>18</v>
      </c>
      <c r="D10">
        <v>501.555555555556</v>
      </c>
      <c r="E10">
        <v>637</v>
      </c>
      <c r="F10">
        <v>733</v>
      </c>
      <c r="G10">
        <v>822</v>
      </c>
      <c r="H10">
        <v>18</v>
      </c>
      <c r="I10">
        <v>1</v>
      </c>
    </row>
    <row r="11" s="21" customFormat="1" spans="1:9">
      <c r="A11" s="21" t="s">
        <v>9</v>
      </c>
      <c r="B11" s="21" t="s">
        <v>19</v>
      </c>
      <c r="C11" s="21">
        <v>2891</v>
      </c>
      <c r="D11" s="21">
        <v>254.295745416811</v>
      </c>
      <c r="E11" s="21">
        <v>274</v>
      </c>
      <c r="F11" s="21">
        <v>325</v>
      </c>
      <c r="G11" s="21">
        <v>452</v>
      </c>
      <c r="H11" s="21">
        <v>2888</v>
      </c>
      <c r="I11" s="21">
        <v>0.99896229678312</v>
      </c>
    </row>
    <row r="12" s="21" customFormat="1" spans="1:9">
      <c r="A12" s="21" t="s">
        <v>9</v>
      </c>
      <c r="B12" s="21" t="s">
        <v>20</v>
      </c>
      <c r="C12" s="21">
        <v>3</v>
      </c>
      <c r="D12" s="21" t="s">
        <v>21</v>
      </c>
      <c r="E12" s="21" t="s">
        <v>21</v>
      </c>
      <c r="F12" s="21" t="s">
        <v>21</v>
      </c>
      <c r="G12" s="21" t="s">
        <v>21</v>
      </c>
      <c r="H12" s="21">
        <v>0</v>
      </c>
      <c r="I12" s="21">
        <v>0</v>
      </c>
    </row>
    <row r="13" s="21" customFormat="1" spans="1:9">
      <c r="A13" s="21" t="s">
        <v>9</v>
      </c>
      <c r="B13" s="21" t="s">
        <v>22</v>
      </c>
      <c r="C13" s="21">
        <v>4</v>
      </c>
      <c r="D13" s="21">
        <v>1717.75</v>
      </c>
      <c r="E13" s="21">
        <v>2528</v>
      </c>
      <c r="F13" s="21">
        <v>2528</v>
      </c>
      <c r="G13" s="21">
        <v>2528</v>
      </c>
      <c r="H13" s="21">
        <v>1</v>
      </c>
      <c r="I13" s="21">
        <v>0.25</v>
      </c>
    </row>
    <row r="16" spans="3:3">
      <c r="C16" s="21">
        <v>2891</v>
      </c>
    </row>
    <row r="17" spans="3:3">
      <c r="C17" s="21">
        <v>3</v>
      </c>
    </row>
    <row r="18" spans="3:3">
      <c r="C18" s="21">
        <v>4</v>
      </c>
    </row>
    <row r="19" spans="3:3">
      <c r="C19" s="21">
        <v>54</v>
      </c>
    </row>
    <row r="20" spans="3:3">
      <c r="C20">
        <f>SUM(C16:C19)</f>
        <v>2952</v>
      </c>
    </row>
  </sheetData>
  <pageMargins left="0.75" right="0.75" top="1" bottom="1" header="0.511805555555556" footer="0.511805555555556"/>
  <headerFooter/>
  <ignoredErrors>
    <ignoredError sqref="A1:I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3"/>
  <sheetViews>
    <sheetView workbookViewId="0">
      <selection activeCell="C25" sqref="C25"/>
    </sheetView>
  </sheetViews>
  <sheetFormatPr defaultColWidth="9.14285714285714" defaultRowHeight="17.6"/>
  <cols>
    <col min="2" max="2" width="32.2857142857143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22" t="s">
        <v>9</v>
      </c>
      <c r="B2" t="s">
        <v>10</v>
      </c>
      <c r="C2">
        <v>63970</v>
      </c>
      <c r="D2">
        <v>444.083711114585</v>
      </c>
      <c r="E2">
        <v>518</v>
      </c>
      <c r="F2">
        <v>592</v>
      </c>
      <c r="G2">
        <v>764</v>
      </c>
      <c r="H2">
        <v>62917</v>
      </c>
      <c r="I2">
        <v>0.983539158980772</v>
      </c>
    </row>
    <row r="3" s="21" customFormat="1" spans="1:9">
      <c r="A3" s="23"/>
      <c r="B3" s="21" t="s">
        <v>11</v>
      </c>
      <c r="C3" s="21">
        <v>14765</v>
      </c>
      <c r="D3" s="21">
        <v>1512.31689806976</v>
      </c>
      <c r="E3" s="21">
        <v>1232</v>
      </c>
      <c r="F3" s="21">
        <v>1368</v>
      </c>
      <c r="G3" s="21">
        <v>2990</v>
      </c>
      <c r="H3" s="21">
        <v>6286</v>
      </c>
      <c r="I3" s="21">
        <v>0.425736539112767</v>
      </c>
    </row>
    <row r="4" spans="1:9">
      <c r="A4" s="22"/>
      <c r="B4" t="s">
        <v>12</v>
      </c>
      <c r="C4">
        <v>6941</v>
      </c>
      <c r="D4">
        <v>625.130672813716</v>
      </c>
      <c r="E4">
        <v>727</v>
      </c>
      <c r="F4">
        <v>894</v>
      </c>
      <c r="G4">
        <v>1198</v>
      </c>
      <c r="H4">
        <v>6193</v>
      </c>
      <c r="I4">
        <v>0.892234548335975</v>
      </c>
    </row>
    <row r="5" s="21" customFormat="1" spans="1:9">
      <c r="A5" s="23"/>
      <c r="B5" s="21" t="s">
        <v>13</v>
      </c>
      <c r="C5" s="21">
        <v>7459</v>
      </c>
      <c r="D5" s="21">
        <v>1505.60906287706</v>
      </c>
      <c r="E5" s="21">
        <v>1364</v>
      </c>
      <c r="F5" s="21">
        <v>1517</v>
      </c>
      <c r="G5" s="21">
        <v>2037</v>
      </c>
      <c r="H5" s="21">
        <v>2536</v>
      </c>
      <c r="I5" s="21">
        <v>0.339991956026277</v>
      </c>
    </row>
    <row r="6" s="21" customFormat="1" spans="1:9">
      <c r="A6" s="23"/>
      <c r="B6" s="21" t="s">
        <v>14</v>
      </c>
      <c r="C6" s="21">
        <v>1444</v>
      </c>
      <c r="D6" s="21">
        <v>1500.93905817175</v>
      </c>
      <c r="E6" s="21">
        <v>1534</v>
      </c>
      <c r="F6" s="21">
        <v>1808</v>
      </c>
      <c r="G6" s="21">
        <v>3320</v>
      </c>
      <c r="H6" s="21">
        <v>380</v>
      </c>
      <c r="I6" s="21">
        <v>0.263157894736842</v>
      </c>
    </row>
    <row r="7" s="21" customFormat="1" spans="1:9">
      <c r="A7" s="23"/>
      <c r="B7" s="21" t="s">
        <v>15</v>
      </c>
      <c r="C7" s="21">
        <v>3396</v>
      </c>
      <c r="D7" s="21">
        <v>1406.83451118963</v>
      </c>
      <c r="E7" s="21">
        <v>1286</v>
      </c>
      <c r="F7" s="21">
        <v>1477</v>
      </c>
      <c r="G7" s="21">
        <v>3612</v>
      </c>
      <c r="H7" s="21">
        <v>1294</v>
      </c>
      <c r="I7" s="21">
        <v>0.381036513545347</v>
      </c>
    </row>
    <row r="8" spans="1:9">
      <c r="A8" s="22"/>
      <c r="B8" t="s">
        <v>16</v>
      </c>
      <c r="C8">
        <v>90</v>
      </c>
      <c r="D8">
        <v>570.777777777778</v>
      </c>
      <c r="E8">
        <v>678</v>
      </c>
      <c r="F8">
        <v>782</v>
      </c>
      <c r="G8">
        <v>1025</v>
      </c>
      <c r="H8">
        <v>84</v>
      </c>
      <c r="I8">
        <v>0.933333333333333</v>
      </c>
    </row>
    <row r="9" spans="1:9">
      <c r="A9" s="22"/>
      <c r="B9" t="s">
        <v>18</v>
      </c>
      <c r="C9">
        <v>18</v>
      </c>
      <c r="D9">
        <v>501.555555555556</v>
      </c>
      <c r="E9">
        <v>637</v>
      </c>
      <c r="F9">
        <v>733</v>
      </c>
      <c r="G9">
        <v>822</v>
      </c>
      <c r="H9">
        <v>18</v>
      </c>
      <c r="I9">
        <v>1</v>
      </c>
    </row>
    <row r="10" spans="1:9">
      <c r="A10" s="22" t="s">
        <v>23</v>
      </c>
      <c r="B10" t="s">
        <v>17</v>
      </c>
      <c r="C10">
        <v>4654</v>
      </c>
      <c r="D10">
        <v>386.023850451225</v>
      </c>
      <c r="E10">
        <v>421</v>
      </c>
      <c r="F10">
        <v>471</v>
      </c>
      <c r="G10">
        <v>586</v>
      </c>
      <c r="H10">
        <v>4612</v>
      </c>
      <c r="I10">
        <v>0.990975504941985</v>
      </c>
    </row>
    <row r="11" spans="1:9">
      <c r="A11" s="22"/>
      <c r="B11" t="s">
        <v>19</v>
      </c>
      <c r="C11">
        <v>29380</v>
      </c>
      <c r="D11">
        <v>430.431245745405</v>
      </c>
      <c r="E11">
        <v>451</v>
      </c>
      <c r="F11">
        <v>529</v>
      </c>
      <c r="G11">
        <v>712</v>
      </c>
      <c r="H11">
        <v>28849</v>
      </c>
      <c r="I11">
        <v>0.981926480599047</v>
      </c>
    </row>
    <row r="12" s="21" customFormat="1" spans="1:9">
      <c r="A12" s="23"/>
      <c r="B12" s="21" t="s">
        <v>22</v>
      </c>
      <c r="C12" s="21">
        <v>1217</v>
      </c>
      <c r="D12" s="21">
        <v>1599.4149548069</v>
      </c>
      <c r="E12" s="21">
        <v>1236</v>
      </c>
      <c r="F12" s="21">
        <v>1506</v>
      </c>
      <c r="G12" s="21">
        <v>3768</v>
      </c>
      <c r="H12" s="21">
        <v>444</v>
      </c>
      <c r="I12" s="21">
        <v>0.364831552999178</v>
      </c>
    </row>
    <row r="13" spans="1:9">
      <c r="A13" s="22"/>
      <c r="B13" t="s">
        <v>24</v>
      </c>
      <c r="C13">
        <v>38</v>
      </c>
      <c r="D13">
        <v>597</v>
      </c>
      <c r="E13">
        <v>675</v>
      </c>
      <c r="F13">
        <v>731</v>
      </c>
      <c r="G13">
        <v>842</v>
      </c>
      <c r="H13">
        <v>37</v>
      </c>
      <c r="I13">
        <v>0.973684210526316</v>
      </c>
    </row>
  </sheetData>
  <mergeCells count="2">
    <mergeCell ref="A2:A9"/>
    <mergeCell ref="A10:A1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"/>
  <sheetViews>
    <sheetView workbookViewId="0">
      <selection activeCell="C25" sqref="C25"/>
    </sheetView>
  </sheetViews>
  <sheetFormatPr defaultColWidth="9.14285714285714" defaultRowHeight="17.6" outlineLevelRow="4"/>
  <cols>
    <col min="1" max="1" width="33.3303571428571" customWidth="1"/>
    <col min="3" max="3" width="12.7857142857143"/>
    <col min="5" max="5" width="12.7857142857143"/>
    <col min="6" max="6" width="25.8839285714286" customWidth="1"/>
    <col min="8" max="8" width="12.7857142857143"/>
    <col min="10" max="10" width="12.7857142857143"/>
    <col min="11" max="11" width="9.57142857142857"/>
    <col min="13" max="13" width="12.7857142857143"/>
    <col min="15" max="15" width="12.7857142857143"/>
  </cols>
  <sheetData>
    <row r="1" spans="1:15">
      <c r="A1" t="s">
        <v>1</v>
      </c>
      <c r="B1" t="s">
        <v>2</v>
      </c>
      <c r="C1" t="s">
        <v>3</v>
      </c>
      <c r="D1" t="s">
        <v>7</v>
      </c>
      <c r="E1" t="s">
        <v>8</v>
      </c>
      <c r="F1" t="s">
        <v>1</v>
      </c>
      <c r="G1" t="s">
        <v>2</v>
      </c>
      <c r="H1" t="s">
        <v>3</v>
      </c>
      <c r="I1" t="s">
        <v>7</v>
      </c>
      <c r="J1" t="s">
        <v>8</v>
      </c>
      <c r="K1" t="s">
        <v>25</v>
      </c>
      <c r="L1" t="s">
        <v>26</v>
      </c>
      <c r="M1" t="s">
        <v>3</v>
      </c>
      <c r="N1" t="s">
        <v>27</v>
      </c>
      <c r="O1" t="s">
        <v>28</v>
      </c>
    </row>
    <row r="2" spans="1:15">
      <c r="A2" t="s">
        <v>10</v>
      </c>
      <c r="B2">
        <v>63970</v>
      </c>
      <c r="C2">
        <v>444.083711114585</v>
      </c>
      <c r="D2">
        <v>62917</v>
      </c>
      <c r="E2">
        <v>0.983539158980772</v>
      </c>
      <c r="F2" t="s">
        <v>12</v>
      </c>
      <c r="G2">
        <v>6941</v>
      </c>
      <c r="H2">
        <v>625.130672813716</v>
      </c>
      <c r="I2">
        <v>6193</v>
      </c>
      <c r="J2">
        <v>0.892234548335975</v>
      </c>
      <c r="K2">
        <f>B2*C2+G2*H2</f>
        <v>32747067</v>
      </c>
      <c r="L2">
        <f>B2+G2</f>
        <v>70911</v>
      </c>
      <c r="M2">
        <f>K2/L2</f>
        <v>461.805178322122</v>
      </c>
      <c r="N2">
        <f>D2+I2</f>
        <v>69110</v>
      </c>
      <c r="O2">
        <f>N2/L2</f>
        <v>0.974601965844509</v>
      </c>
    </row>
    <row r="3" spans="1:15">
      <c r="A3" s="21" t="s">
        <v>11</v>
      </c>
      <c r="B3" s="21">
        <v>14765</v>
      </c>
      <c r="C3" s="21">
        <v>1512.31689806976</v>
      </c>
      <c r="D3" s="21">
        <v>6286</v>
      </c>
      <c r="E3" s="21">
        <v>0.425736539112767</v>
      </c>
      <c r="F3" s="21" t="s">
        <v>13</v>
      </c>
      <c r="G3" s="21">
        <v>7459</v>
      </c>
      <c r="H3" s="21">
        <v>1505.60906287706</v>
      </c>
      <c r="I3" s="21">
        <v>2536</v>
      </c>
      <c r="J3" s="21">
        <v>0.339991956026277</v>
      </c>
      <c r="K3">
        <f>B3*C3+G3*H3</f>
        <v>33559697</v>
      </c>
      <c r="L3">
        <f>B3+G3</f>
        <v>22224</v>
      </c>
      <c r="M3">
        <f>K3/L3</f>
        <v>1510.06555975522</v>
      </c>
      <c r="N3">
        <f>D3+I3</f>
        <v>8822</v>
      </c>
      <c r="O3">
        <f>N3/L3</f>
        <v>0.396958243340533</v>
      </c>
    </row>
    <row r="4" spans="1:15">
      <c r="A4" s="21" t="s">
        <v>14</v>
      </c>
      <c r="B4" s="21">
        <v>1444</v>
      </c>
      <c r="C4" s="21">
        <v>1500.93905817175</v>
      </c>
      <c r="D4" s="21">
        <v>380</v>
      </c>
      <c r="E4" s="21">
        <v>0.263157894736842</v>
      </c>
      <c r="F4" s="21" t="s">
        <v>15</v>
      </c>
      <c r="G4" s="21">
        <v>3396</v>
      </c>
      <c r="H4" s="21">
        <v>1406.83451118963</v>
      </c>
      <c r="I4" s="21">
        <v>1294</v>
      </c>
      <c r="J4" s="21">
        <v>0.381036513545347</v>
      </c>
      <c r="K4">
        <f>B4*C4+G4*H4</f>
        <v>6944965.99999999</v>
      </c>
      <c r="L4">
        <f>B4+G4</f>
        <v>4840</v>
      </c>
      <c r="M4">
        <f>K4/L4</f>
        <v>1434.91033057851</v>
      </c>
      <c r="N4">
        <f>D4+I4</f>
        <v>1674</v>
      </c>
      <c r="O4">
        <f>N4/L4</f>
        <v>0.345867768595041</v>
      </c>
    </row>
    <row r="5" spans="1:15">
      <c r="A5" t="s">
        <v>16</v>
      </c>
      <c r="B5">
        <v>90</v>
      </c>
      <c r="C5">
        <v>570.777777777778</v>
      </c>
      <c r="D5">
        <v>84</v>
      </c>
      <c r="E5">
        <v>0.933333333333333</v>
      </c>
      <c r="F5" t="s">
        <v>18</v>
      </c>
      <c r="G5">
        <v>18</v>
      </c>
      <c r="H5">
        <v>501.555555555556</v>
      </c>
      <c r="I5">
        <v>18</v>
      </c>
      <c r="J5">
        <v>1</v>
      </c>
      <c r="K5">
        <f>B5*C5+G5*H5</f>
        <v>60398</v>
      </c>
      <c r="L5">
        <f>B5+G5</f>
        <v>108</v>
      </c>
      <c r="M5">
        <f>K5/L5</f>
        <v>559.240740740741</v>
      </c>
      <c r="N5">
        <f>D5+I5</f>
        <v>102</v>
      </c>
      <c r="O5">
        <f>N5/L5</f>
        <v>0.944444444444444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2"/>
  <sheetViews>
    <sheetView tabSelected="1" workbookViewId="0">
      <selection activeCell="G31" sqref="G31"/>
    </sheetView>
  </sheetViews>
  <sheetFormatPr defaultColWidth="9.14285714285714" defaultRowHeight="17.6" outlineLevelCol="4"/>
  <cols>
    <col min="1" max="1" width="12.9464285714286" style="2" customWidth="1"/>
    <col min="2" max="2" width="19.7857142857143" style="2" customWidth="1"/>
    <col min="3" max="3" width="12.3392857142857" style="2" customWidth="1"/>
    <col min="4" max="4" width="14.4285714285714" style="2" customWidth="1"/>
    <col min="5" max="5" width="16.5178571428571" style="2" customWidth="1"/>
    <col min="6" max="16384" width="9.14285714285714" style="2"/>
  </cols>
  <sheetData>
    <row r="1" s="1" customFormat="1" spans="1:5">
      <c r="A1" s="3" t="s">
        <v>29</v>
      </c>
      <c r="B1" s="4" t="s">
        <v>1</v>
      </c>
      <c r="C1" s="4" t="s">
        <v>30</v>
      </c>
      <c r="D1" s="5" t="s">
        <v>31</v>
      </c>
      <c r="E1" s="18" t="s">
        <v>32</v>
      </c>
    </row>
    <row r="2" customHeight="1" spans="1:5">
      <c r="A2" s="6" t="s">
        <v>9</v>
      </c>
      <c r="B2" s="7" t="s">
        <v>33</v>
      </c>
      <c r="C2" s="8">
        <v>70911</v>
      </c>
      <c r="D2" s="8">
        <v>33881</v>
      </c>
      <c r="E2" s="19">
        <v>34054</v>
      </c>
    </row>
    <row r="3" spans="1:5">
      <c r="A3" s="9"/>
      <c r="B3" s="7" t="s">
        <v>34</v>
      </c>
      <c r="C3" s="8">
        <v>22224</v>
      </c>
      <c r="D3" s="8">
        <v>34089</v>
      </c>
      <c r="E3" s="19">
        <v>25806</v>
      </c>
    </row>
    <row r="4" spans="1:5">
      <c r="A4" s="9"/>
      <c r="B4" s="7" t="s">
        <v>35</v>
      </c>
      <c r="C4" s="8">
        <v>4840</v>
      </c>
      <c r="D4" s="8">
        <v>11242</v>
      </c>
      <c r="E4" s="19">
        <v>14630</v>
      </c>
    </row>
    <row r="5" spans="1:5">
      <c r="A5" s="9"/>
      <c r="B5" s="7" t="s">
        <v>36</v>
      </c>
      <c r="C5" s="8">
        <v>108</v>
      </c>
      <c r="D5" s="8">
        <v>391</v>
      </c>
      <c r="E5" s="19">
        <v>436</v>
      </c>
    </row>
    <row r="6" ht="20.6" customHeight="1" spans="1:5">
      <c r="A6" s="10" t="s">
        <v>23</v>
      </c>
      <c r="B6" s="11" t="s">
        <v>33</v>
      </c>
      <c r="C6" s="12">
        <v>29380</v>
      </c>
      <c r="D6" s="12">
        <v>22600</v>
      </c>
      <c r="E6" s="12">
        <v>22005</v>
      </c>
    </row>
    <row r="7" spans="1:5">
      <c r="A7" s="13"/>
      <c r="B7" s="11" t="s">
        <v>34</v>
      </c>
      <c r="C7" s="12">
        <v>4654</v>
      </c>
      <c r="D7" s="12">
        <v>9994</v>
      </c>
      <c r="E7" s="20">
        <v>9826</v>
      </c>
    </row>
    <row r="8" spans="1:5">
      <c r="A8" s="13"/>
      <c r="B8" s="11" t="s">
        <v>35</v>
      </c>
      <c r="C8" s="12">
        <v>1217</v>
      </c>
      <c r="D8" s="12">
        <v>4282</v>
      </c>
      <c r="E8" s="12">
        <v>4900</v>
      </c>
    </row>
    <row r="9" spans="1:5">
      <c r="A9" s="13"/>
      <c r="B9" s="14" t="s">
        <v>36</v>
      </c>
      <c r="C9" s="15">
        <v>38</v>
      </c>
      <c r="D9" s="12">
        <v>28</v>
      </c>
      <c r="E9" s="12">
        <v>89</v>
      </c>
    </row>
    <row r="10" spans="2:5">
      <c r="B10" s="16" t="s">
        <v>37</v>
      </c>
      <c r="C10" s="16">
        <f>SUM(C2:C9)</f>
        <v>133372</v>
      </c>
      <c r="D10" s="17">
        <f>SUM(D2:D9)</f>
        <v>116507</v>
      </c>
      <c r="E10" s="17">
        <f>SUM(E2:E9)</f>
        <v>111746</v>
      </c>
    </row>
    <row r="11" spans="2:5">
      <c r="B11" s="16" t="s">
        <v>38</v>
      </c>
      <c r="C11" s="16">
        <v>2952</v>
      </c>
      <c r="D11" s="17"/>
      <c r="E11" s="17"/>
    </row>
    <row r="12" spans="2:5">
      <c r="B12" s="16" t="s">
        <v>39</v>
      </c>
      <c r="C12" s="16">
        <f>C10+C11</f>
        <v>136324</v>
      </c>
      <c r="D12" s="17">
        <v>116507</v>
      </c>
      <c r="E12" s="17">
        <v>111746</v>
      </c>
    </row>
  </sheetData>
  <mergeCells count="2">
    <mergeCell ref="A2:A5"/>
    <mergeCell ref="A6:A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统计数据</vt:lpstr>
      <vt:lpstr>pc+app</vt:lpstr>
      <vt:lpstr>合并pc</vt:lpstr>
      <vt:lpstr>分析样本丢失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2022-03-30T17:47:00Z</dcterms:created>
  <dcterms:modified xsi:type="dcterms:W3CDTF">2022-03-30T02:34:18Z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