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ult Behavior Mapping" sheetId="1" r:id="rId4"/>
    <sheet state="visible" name="Fault Severity Mapping" sheetId="2" r:id="rId5"/>
    <sheet state="visible" name="Symptom Mapping" sheetId="3" r:id="rId6"/>
    <sheet state="visible" name="Grouped Symptom Mapping" sheetId="4" r:id="rId7"/>
    <sheet state="visible" name="Probability for FSR Mapping" sheetId="5" r:id="rId8"/>
    <sheet state="visible" name="FSR Mapping" sheetId="6" r:id="rId9"/>
    <sheet state="visible" name="Paper keys"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3">
      <text>
        <t xml:space="preserve">From Granderson's "Inventory of Data Sets for AFDD Evaluation"
	-Min Hwang
MZVAV
	-Min Hwang</t>
      </text>
    </comment>
  </commentList>
</comments>
</file>

<file path=xl/sharedStrings.xml><?xml version="1.0" encoding="utf-8"?>
<sst xmlns="http://schemas.openxmlformats.org/spreadsheetml/2006/main" count="1329" uniqueCount="577">
  <si>
    <t>Paper</t>
  </si>
  <si>
    <t>Faults</t>
  </si>
  <si>
    <t>Fault Mapping to FSBrick</t>
  </si>
  <si>
    <t>FSBrick Entities</t>
  </si>
  <si>
    <t>Count for FSBrick</t>
  </si>
  <si>
    <t>Yan, 2018</t>
  </si>
  <si>
    <t>cooling coil tube fouling</t>
  </si>
  <si>
    <t>Coil_Fouling (brick:Cooling_Coil)</t>
  </si>
  <si>
    <t>Valve_Stuck</t>
  </si>
  <si>
    <t>cooling coil dust on fins</t>
  </si>
  <si>
    <t>no controlled vocab for this fault nature</t>
  </si>
  <si>
    <t>Valve_Leakage</t>
  </si>
  <si>
    <t>cooling coil valve stuck closed</t>
  </si>
  <si>
    <t>Valve_Stuck (brick:Cooling_Coil)</t>
  </si>
  <si>
    <t>Coil_Fouling</t>
  </si>
  <si>
    <t>cooling coil valve stuck open</t>
  </si>
  <si>
    <t>Damper_Stuck</t>
  </si>
  <si>
    <t>Qiu, 2020</t>
  </si>
  <si>
    <t>air valve stuck (of specific room)</t>
  </si>
  <si>
    <t>Damper_Stuck (brick:Damper)</t>
  </si>
  <si>
    <t>Damper_Leakage</t>
  </si>
  <si>
    <t>water valve stuck</t>
  </si>
  <si>
    <t>Valve_Stuck (brick:Water_Valve)</t>
  </si>
  <si>
    <t>Damper_Malfunctioning</t>
  </si>
  <si>
    <t>fan stuck</t>
  </si>
  <si>
    <t>Fan_Stuck (brick:Fan)</t>
  </si>
  <si>
    <t>Fan_Stuck</t>
  </si>
  <si>
    <t>pump stuck</t>
  </si>
  <si>
    <t>Pump_Stuck (brick:Pump)</t>
  </si>
  <si>
    <t>Fan_Malfunctioning</t>
  </si>
  <si>
    <t>pipe scaling</t>
  </si>
  <si>
    <t>Coil_Fouling (brick:Coil)</t>
  </si>
  <si>
    <t>Filter_Block</t>
  </si>
  <si>
    <t>Pradhan, 2021</t>
  </si>
  <si>
    <t>AHU outdoor air damper stuck higher than normal</t>
  </si>
  <si>
    <t>Damper_Stuck (brick:Outside_Damper)</t>
  </si>
  <si>
    <t>Air_Plenum_Block</t>
  </si>
  <si>
    <t>AHU outdoor air damper stuck lower than normal</t>
  </si>
  <si>
    <t>Air_Plenum_Leakage</t>
  </si>
  <si>
    <t>AHU cooling coil valve stuck higher than normal</t>
  </si>
  <si>
    <t>Pump_Stuck</t>
  </si>
  <si>
    <t>AHU cooling coil valve stuck lower than normal</t>
  </si>
  <si>
    <t>Pump_Leakage</t>
  </si>
  <si>
    <t>AHU return fan speed higher than normal</t>
  </si>
  <si>
    <t>Fan_Malfunctioning (brick:Return_Fan)</t>
  </si>
  <si>
    <t>AHU return fan speed lower than normal</t>
  </si>
  <si>
    <t>AHU return fan complete failure</t>
  </si>
  <si>
    <t>AHU outdoor air damper leaking</t>
  </si>
  <si>
    <t>Damper_Leakage (brick:Outside_Damper)</t>
  </si>
  <si>
    <t>AHU air loop supply duct leakage</t>
  </si>
  <si>
    <t>Air_Plenum_Leakage (brick:Supply_Air_Plenum)</t>
  </si>
  <si>
    <t>Zhao, 2017</t>
  </si>
  <si>
    <t>F4: Stuck OA damper</t>
  </si>
  <si>
    <t>F5: Stuck RA damper</t>
  </si>
  <si>
    <t>Damper_Stuck (brick:Return_Damper)</t>
  </si>
  <si>
    <t>F6: Stuck EA damper</t>
  </si>
  <si>
    <t>Damper_Stuck (brick:Exhaust_Damper)</t>
  </si>
  <si>
    <t>F7: Stuck supply air fan</t>
  </si>
  <si>
    <t>Fan_Stuck (brick:Supply_Fan)</t>
  </si>
  <si>
    <t>F8: Stuck return air fan</t>
  </si>
  <si>
    <t>Fan_Stuck (brick:Return_Fan)</t>
  </si>
  <si>
    <t>F9: Leaking supply duct</t>
  </si>
  <si>
    <t>F10: Filter fouling</t>
  </si>
  <si>
    <t>Filter_Block (brick:Filter)</t>
  </si>
  <si>
    <t>Zhao, 2015</t>
  </si>
  <si>
    <t>F11/F26: Stuck heating coil</t>
  </si>
  <si>
    <t>Valve_Stuck (brick:Heating_Coil)</t>
  </si>
  <si>
    <t>F12: Leaking cooling coil valve</t>
  </si>
  <si>
    <t>Valve_Leakage (brick:Cooling_Coil)</t>
  </si>
  <si>
    <t>F13: Heating coil fouling</t>
  </si>
  <si>
    <t>Coil_Fouling (brick:Heating_Coil)</t>
  </si>
  <si>
    <t>F14: Pressure reduced on heating water circulating pump</t>
  </si>
  <si>
    <t>pressure should be reduced by something; Therefore, this is a 'symptom' by our definition</t>
  </si>
  <si>
    <t>F21: Leaking heating coil valve</t>
  </si>
  <si>
    <t>Valve_Leakage (brick:Heating_Coil)</t>
  </si>
  <si>
    <t>F22: Cooling coil fouling</t>
  </si>
  <si>
    <t>F23: Pressure reduced on chilled water circulating pump</t>
  </si>
  <si>
    <t>F28: Stuck cooling coil</t>
  </si>
  <si>
    <t>Taal, 2020</t>
  </si>
  <si>
    <t>Supply fan broken</t>
  </si>
  <si>
    <t>Fan_Malfunctioning (brick:Supply_Fan)</t>
  </si>
  <si>
    <t>Return fan broken</t>
  </si>
  <si>
    <t>Damper is broken</t>
  </si>
  <si>
    <t>Damper_Malfunctioning (brick:Damper)</t>
  </si>
  <si>
    <t>Bad filter</t>
  </si>
  <si>
    <t>Leaking ducts</t>
  </si>
  <si>
    <t>Air_Plenum_Leakage (brick:Air_Plenum)</t>
  </si>
  <si>
    <t>Clogged ducts</t>
  </si>
  <si>
    <t>Air_Plenum_Block (brick:Air_Plenum)</t>
  </si>
  <si>
    <t>Stuck damper (room damper is broken)</t>
  </si>
  <si>
    <t>Yan, 2019</t>
  </si>
  <si>
    <t>EA damper stuck</t>
  </si>
  <si>
    <t>Return fan stuck</t>
  </si>
  <si>
    <t>Cooling coil valve stuck</t>
  </si>
  <si>
    <t>Outdoor air damper stuck</t>
  </si>
  <si>
    <t>OA damper leak</t>
  </si>
  <si>
    <t>AHU duct leaking before supply fan</t>
  </si>
  <si>
    <t>Duct is not a term in Brick</t>
  </si>
  <si>
    <t>AHU duct leaking after supply fan</t>
  </si>
  <si>
    <t>Air filter blocked</t>
  </si>
  <si>
    <t>Mixed air damper unstable</t>
  </si>
  <si>
    <t>Damper_Malfunctioning (brick:Mixed_Damper)</t>
  </si>
  <si>
    <t>Heating coil fouling</t>
  </si>
  <si>
    <t>Heating coil reduced capacity</t>
  </si>
  <si>
    <t>heating coil should have reduced capacity by something; Therefore, this is a 'symptom' by our definition</t>
  </si>
  <si>
    <t>Li, 2021</t>
  </si>
  <si>
    <t>Condenser fouling</t>
  </si>
  <si>
    <t>Coil_Fouling (brick:Condenser)</t>
  </si>
  <si>
    <t>Excessive infiltration</t>
  </si>
  <si>
    <t>Fan, 2024</t>
  </si>
  <si>
    <t>Exhaust air damper stuck</t>
  </si>
  <si>
    <t>Heating coil valve leakage</t>
  </si>
  <si>
    <t>Return air fan fixed</t>
  </si>
  <si>
    <t>Return air fan total failure</t>
  </si>
  <si>
    <t>Outdoor air damper leakage</t>
  </si>
  <si>
    <t>Cooling coil valve leakage</t>
  </si>
  <si>
    <t>Heating coil valve stuck</t>
  </si>
  <si>
    <t>Chen, 2023</t>
  </si>
  <si>
    <t>AHU duct leaking (after supply fan)</t>
  </si>
  <si>
    <t>AHU duct leaking (before supply fan)</t>
  </si>
  <si>
    <t>House, APAR</t>
  </si>
  <si>
    <t>Leaking cooling coil valve</t>
  </si>
  <si>
    <t>Stuck cooling coil valve</t>
  </si>
  <si>
    <t>Fouled cooling coil</t>
  </si>
  <si>
    <t>Chilled water circulating pump fault</t>
  </si>
  <si>
    <t>Pump_Stuck/Pump_Leakage (brick:Chilled_Water_Pump)</t>
  </si>
  <si>
    <t>Leaking heating coil valve</t>
  </si>
  <si>
    <t>Stuck heating coil valve</t>
  </si>
  <si>
    <t>Fouled heating coil</t>
  </si>
  <si>
    <t>Hot water circulating pump fault</t>
  </si>
  <si>
    <t>Pump_Stuck/Pump_Leakage (brick:Hot_Water_Pump)</t>
  </si>
  <si>
    <t>Leaking mixing box damper(s)</t>
  </si>
  <si>
    <t>Damper_Leakage (brick:Mixed_Damper)</t>
  </si>
  <si>
    <t>Stuck mixing box damper(s)</t>
  </si>
  <si>
    <t>Damper_Stuck (brick:Mixed_Damper)</t>
  </si>
  <si>
    <t>Liang, 2007</t>
  </si>
  <si>
    <t>recirculation damper stuck</t>
  </si>
  <si>
    <t>cooling coil fouling</t>
  </si>
  <si>
    <t>cooling coil block</t>
  </si>
  <si>
    <t>No such thing as coil block in our FSBrick entities</t>
  </si>
  <si>
    <t>supply fan speed decreasing</t>
  </si>
  <si>
    <t>Count:</t>
  </si>
  <si>
    <t>Goodness-of-fit percentage:</t>
  </si>
  <si>
    <t>Severity</t>
  </si>
  <si>
    <t>Fault Severity Mapping to FSBrick</t>
  </si>
  <si>
    <t>decrease in tube diameter</t>
  </si>
  <si>
    <t>hasSeverity; brick:Flow with value Literal</t>
  </si>
  <si>
    <t>decrease in surface area</t>
  </si>
  <si>
    <t>hasSeverity; brick:Position with value Literal</t>
  </si>
  <si>
    <t>hasSeverity; brick:Rotational_Speed with value Literal</t>
  </si>
  <si>
    <t>80% open</t>
  </si>
  <si>
    <t>0% (100% is in here too, but it is a duplicate of c5)</t>
  </si>
  <si>
    <t>hasSeverity; brickFlow with value Literal</t>
  </si>
  <si>
    <t>Stuck OA damper</t>
  </si>
  <si>
    <t>max position</t>
  </si>
  <si>
    <t>partially open</t>
  </si>
  <si>
    <t>min position</t>
  </si>
  <si>
    <t>Stuck RA damper</t>
  </si>
  <si>
    <t>Stuck EA damper</t>
  </si>
  <si>
    <t>Stuck supply air fan</t>
  </si>
  <si>
    <t>max speed</t>
  </si>
  <si>
    <t>min speed</t>
  </si>
  <si>
    <t>partial speed</t>
  </si>
  <si>
    <t>complete failure</t>
  </si>
  <si>
    <t>difficulty with qualitative descriptors</t>
  </si>
  <si>
    <t>Stuck return air fan</t>
  </si>
  <si>
    <t>Leaking supply duct</t>
  </si>
  <si>
    <t>heavily</t>
  </si>
  <si>
    <t>slightly</t>
  </si>
  <si>
    <t>Filter fouling</t>
  </si>
  <si>
    <t>fouling</t>
  </si>
  <si>
    <t>broken</t>
  </si>
  <si>
    <t>Stuck heating coil</t>
  </si>
  <si>
    <t>stuck at max</t>
  </si>
  <si>
    <t>positive</t>
  </si>
  <si>
    <t>negative</t>
  </si>
  <si>
    <t>stuck at min</t>
  </si>
  <si>
    <t>leaking heavily</t>
  </si>
  <si>
    <t>leaking slightly</t>
  </si>
  <si>
    <t>Pressure reduced on heating water circulating pump</t>
  </si>
  <si>
    <t>Cooling coil fouling</t>
  </si>
  <si>
    <t>Pressure reduced on chilled water circulating pump</t>
  </si>
  <si>
    <t>Stuck cooling coil</t>
  </si>
  <si>
    <t>positive stuck</t>
  </si>
  <si>
    <t>negative stuck</t>
  </si>
  <si>
    <t>fully open</t>
  </si>
  <si>
    <t>fully closed</t>
  </si>
  <si>
    <t>40% open</t>
  </si>
  <si>
    <t>30% speed</t>
  </si>
  <si>
    <t>20% speed</t>
  </si>
  <si>
    <t>80% speed</t>
  </si>
  <si>
    <t>15% partially open</t>
  </si>
  <si>
    <t>65% partially open</t>
  </si>
  <si>
    <t>50% partially open</t>
  </si>
  <si>
    <t>55% open</t>
  </si>
  <si>
    <t>10% of area</t>
  </si>
  <si>
    <t>25% of area</t>
  </si>
  <si>
    <t>OA damper stuck</t>
  </si>
  <si>
    <t>OA damper leaking</t>
  </si>
  <si>
    <t>52% open</t>
  </si>
  <si>
    <t>62% open</t>
  </si>
  <si>
    <t>stage 1</t>
  </si>
  <si>
    <t>stage 2</t>
  </si>
  <si>
    <t>stage 3</t>
  </si>
  <si>
    <t>25% reduction in condenser coil air flow full load</t>
  </si>
  <si>
    <t>50% reduction in condenser coil air flow full load</t>
  </si>
  <si>
    <t>+' 20% infiltration</t>
  </si>
  <si>
    <t>+' 40% infiltration</t>
  </si>
  <si>
    <t>at fully open</t>
  </si>
  <si>
    <t>at 40%</t>
  </si>
  <si>
    <t>at fully closed</t>
  </si>
  <si>
    <t>at 55%</t>
  </si>
  <si>
    <t>at 45%</t>
  </si>
  <si>
    <t>at 50%</t>
  </si>
  <si>
    <t>at 2.0 GPM</t>
  </si>
  <si>
    <t>at 1.0 GPM</t>
  </si>
  <si>
    <t>at 0.4 GPM</t>
  </si>
  <si>
    <t>at 80% speed</t>
  </si>
  <si>
    <t>at 30% speed</t>
  </si>
  <si>
    <t xml:space="preserve">at fully open </t>
  </si>
  <si>
    <t>at 20%</t>
  </si>
  <si>
    <t>at 5%</t>
  </si>
  <si>
    <t>15% open</t>
  </si>
  <si>
    <t>65% open</t>
  </si>
  <si>
    <t>COUNT:</t>
  </si>
  <si>
    <t>Symptoms</t>
  </si>
  <si>
    <t>Symptom Mapping to FSBrick</t>
  </si>
  <si>
    <t>Alarm</t>
  </si>
  <si>
    <t>**Most specific alarms were applied if they could be found</t>
  </si>
  <si>
    <t>outdoor air temperature</t>
  </si>
  <si>
    <t>hasSymptom; brick:Air_Temperature_Alarm; (brick:Outside_Air)</t>
  </si>
  <si>
    <t>supply air temperature</t>
  </si>
  <si>
    <t>hasSymptom; brick:Supply_Air_Temperature_Alarm</t>
  </si>
  <si>
    <t>return air temperature</t>
  </si>
  <si>
    <t>hasSymptom; brick:Return_Air_Temperature_Alarm</t>
  </si>
  <si>
    <t>outdoor air humidity</t>
  </si>
  <si>
    <t>hasSymptom; brick:Humidity_Alarm; (brick:Outside_Air)</t>
  </si>
  <si>
    <t>supply air humidity</t>
  </si>
  <si>
    <t>hasSymptom; brick:Humidity_Alarm; (brick:Supply_Air)</t>
  </si>
  <si>
    <t>return air humidity</t>
  </si>
  <si>
    <t>hasSymptom; brick:Humidity_Alarm; (brick:Return_Air)</t>
  </si>
  <si>
    <t>outdoor air mass flow rate</t>
  </si>
  <si>
    <t>hasSymptom; brick:Air_Flow_Alarm; (brick:Outside_Air)</t>
  </si>
  <si>
    <t>supply air mass flow rate</t>
  </si>
  <si>
    <t>hasSymptom; brick:Air_Flow_Alarm; (brick:Supply_Air)</t>
  </si>
  <si>
    <t>return air mass flow rate</t>
  </si>
  <si>
    <t>hasSymptom; brick:Air_Flow_Alarm; (brick: Return_Air)</t>
  </si>
  <si>
    <t>chilled water temperature</t>
  </si>
  <si>
    <t>hasSymptom; brick:Water_Temperature_Alarm; (brick:Chilled_Water)</t>
  </si>
  <si>
    <t>chilled water mass flow rate</t>
  </si>
  <si>
    <t>(brick:Chilled_Water)</t>
  </si>
  <si>
    <t>supply fan power consumption</t>
  </si>
  <si>
    <t>hasSymptom; brick:Power_Alarm; (brick:Supply_Fan)</t>
  </si>
  <si>
    <t>return fan power consumption</t>
  </si>
  <si>
    <t>hasSymptom; brick:Power_Alarm; (brick:Return_Fan)</t>
  </si>
  <si>
    <t>low room air temperature (&amp;increased fan energy consumption, increased water pump energy consumption)</t>
  </si>
  <si>
    <t>hasSymptom; brick:Air_Temperature_Alarm; (brick:Zone_Air)</t>
  </si>
  <si>
    <t>increased fan energy consumption</t>
  </si>
  <si>
    <t>hasSymptom; brick:Power_Alarm; (brick:Fan)</t>
  </si>
  <si>
    <t>increased water pump energy consumption</t>
  </si>
  <si>
    <t>hasSymptom; brick:Power_Alarm; (brick:Water_Pump)</t>
  </si>
  <si>
    <t>supply air temperature alarm (increased fan energy consumption, increased water pump energy consumption)</t>
  </si>
  <si>
    <t>E1: Difference between supply air pressure and its set point (positive)</t>
  </si>
  <si>
    <t>hasSymptom; brick:Pressure_Alarm; (brick:Supply_Air)</t>
  </si>
  <si>
    <t>E1: Difference between supply air pressure and its set point (negative)</t>
  </si>
  <si>
    <t>E2: Supply fan power consumption is a polynomial function of supply air flow rate (extremely positive)</t>
  </si>
  <si>
    <t>E2: Supply fan power consumption is a polynomial function of supply air flow rate (positive)</t>
  </si>
  <si>
    <t>E2: Supply fan power consumption is a polynomial function of supply air flow rate (negative)</t>
  </si>
  <si>
    <t>E3: Return fan power consumption is a polynomial function of return fan speed (positive)</t>
  </si>
  <si>
    <t>E3: Return fan power consumption is a polynomial function of return fan speed (negative)</t>
  </si>
  <si>
    <t>E4: Pressure drop across a filter is a polynomial function of supply air flow rate (positive)</t>
  </si>
  <si>
    <t>hasSymptom; brick:Pressure_Alarm; (brick:Filter)</t>
  </si>
  <si>
    <t>E4: Pressure drop across a filter is a polynomial function of supply air flow rate (negative)</t>
  </si>
  <si>
    <t>E4: Pressure drop across a filter is a polynomial function of supply air flow rate (zero)</t>
  </si>
  <si>
    <t>E5: Supply fan control signal (max value)</t>
  </si>
  <si>
    <t>E5: Supply fan control signal (min value)</t>
  </si>
  <si>
    <t>E9: Difference between return air and mixed air temperatures (negative)</t>
  </si>
  <si>
    <t xml:space="preserve">hasSymptom; brick:Air_Temperature_Alarm; </t>
  </si>
  <si>
    <t>E9: Difference between return air and mixed air temperatures (positive)</t>
  </si>
  <si>
    <t>E10: Difference between outdoor air and mixed air temperatures (negative)</t>
  </si>
  <si>
    <t>E10: Difference between outdoor air and mixed air temperatures (positive)</t>
  </si>
  <si>
    <t>E11: Supply fan power measurement (max value)</t>
  </si>
  <si>
    <t>E11: Supply fan power measurement (min value)</t>
  </si>
  <si>
    <t>E11: Supply fan power measurement (partial value)</t>
  </si>
  <si>
    <t>E11: Supply fan power measurement (zero)</t>
  </si>
  <si>
    <t>E12: Supply air temperature is too low</t>
  </si>
  <si>
    <t>E18: Cooling coil control signal open valve</t>
  </si>
  <si>
    <t>hasSymptom; brick:Valve_Position_Alarm; (brick:Cooling_Valve)</t>
  </si>
  <si>
    <t>E18: Cooling coil control signal close valve</t>
  </si>
  <si>
    <t>E42: Predicted control signal of heating coil valve vs actual value (positive max)</t>
  </si>
  <si>
    <t>hasSymptom; brick:Valve_Position_Alarm; (brick:Heating_Valve)</t>
  </si>
  <si>
    <t>E42: Predicted control signal of heating coil valve vs actual value (positive)</t>
  </si>
  <si>
    <t>E42: Predicted control signal of heating coil valve vs actual value (negative)</t>
  </si>
  <si>
    <t>E42: Predicted control signal of heating coil valve vs actual value (negative min)</t>
  </si>
  <si>
    <t>E13: Status of chilled water circulating pump (closed)</t>
  </si>
  <si>
    <t>(brick:Chilled_Water_Pump) brick:Position_Alarm</t>
  </si>
  <si>
    <t>E14: Reduced pressure of pressure difference of the supply heating water loop</t>
  </si>
  <si>
    <t>hasSymptom; brick:Pressure_Alarm; (brick:Hot_Water_Pump)</t>
  </si>
  <si>
    <t>E15: Low temperature of supply heating water</t>
  </si>
  <si>
    <t>hasSymptom; brick:Water_Temperature_Alarm; (brick:Supply_Hot_Water)</t>
  </si>
  <si>
    <t>E44: R7 in APAR Positive</t>
  </si>
  <si>
    <t>(brick:Supply_Air_Temperature)</t>
  </si>
  <si>
    <t>E44: R7 in APAR negative</t>
  </si>
  <si>
    <t>E33: Supply air temperature outside of threshold (lo)</t>
  </si>
  <si>
    <t>E37: Supply air temperature outside of threshold (hi)</t>
  </si>
  <si>
    <t>E19: R1 in APAR</t>
  </si>
  <si>
    <t>E20: R27 in APAR</t>
  </si>
  <si>
    <t>E21: R2 and R18 in APAR</t>
  </si>
  <si>
    <t>E23: R26 in APAR</t>
  </si>
  <si>
    <t>E28: R6, R12, and R17 in APAR</t>
  </si>
  <si>
    <t>E29: Pressure difference of the cooling water loop (pressure reduced)</t>
  </si>
  <si>
    <t>hasSymptom; brick:Pressure_Alarm; (brick:Chilled_Water_Loop)</t>
  </si>
  <si>
    <t>E31: R12 in APAR</t>
  </si>
  <si>
    <t>E32: R8 in APAR</t>
  </si>
  <si>
    <t>E35: R11 and R16 in APAR</t>
  </si>
  <si>
    <t>E36: R10 in APAR</t>
  </si>
  <si>
    <t>E38: Heating coil control signal (open valve)</t>
  </si>
  <si>
    <t>E38: Heating coil control signal (closed valve)</t>
  </si>
  <si>
    <t>E27: Closed heating water circulating pump</t>
  </si>
  <si>
    <t>(brick:Hot_Water_Pump); brick:Position_Alarm</t>
  </si>
  <si>
    <t>E37: Supply air temperature too high</t>
  </si>
  <si>
    <t>E43: Predicted control signal of cooling coil valve vs actual value (positive max)</t>
  </si>
  <si>
    <t>E43: Predicted control signal of cooling coil valve vs actual value (positive)</t>
  </si>
  <si>
    <t>E43: Predicted control signal of cooling coil valve vs actual value (negative)</t>
  </si>
  <si>
    <t>E43: Predicted control signal of cooling coil valve vs actual value (negative min)</t>
  </si>
  <si>
    <t>E34: High supply chilled water temperature</t>
  </si>
  <si>
    <t>hasSymptom; brick:Water_Temperature_Alarm (brick:Supply_Chilled_Water)</t>
  </si>
  <si>
    <t>AHU flow rate = 0 (AHU flow rate = 0 OR flow rate = 0 and occupied OR High CO2 and flow rate = 0)</t>
  </si>
  <si>
    <t>hasSymptom; brick:Air_Flow_Alarm; (brick:AHU)</t>
  </si>
  <si>
    <t>CO2 (High CO2 and flow rate = 0 OR High CO2 and low flow rate OR low CO2 and non zero flow rate; occupied but flow rate is zero)</t>
  </si>
  <si>
    <t>hasSymptom; brick:CO2_Alarm; (brick:AHU)</t>
  </si>
  <si>
    <t>Energy Consumption of cooling coil</t>
  </si>
  <si>
    <t>hasSymptom; brick:Power_Alarm; (brick:Cooling_Coil)</t>
  </si>
  <si>
    <t>Energy consumption of heating coil</t>
  </si>
  <si>
    <t>hasSymptom; brick:Power_Alarm; (brick:Heating_Coil)</t>
  </si>
  <si>
    <t>Supply air temperature</t>
  </si>
  <si>
    <t>Return air temperature</t>
  </si>
  <si>
    <t>Supply air relative humidity</t>
  </si>
  <si>
    <t>Measured RTU supply air temperature</t>
  </si>
  <si>
    <t>hasSymptom; brick:Supply_Air_Temperature_Alarm; (brick:RTU)</t>
  </si>
  <si>
    <t>Measured RTU return air temperature</t>
  </si>
  <si>
    <t>hasSymptom; brick:Return_Air_Temperature_Alarm; (brick:RTU)</t>
  </si>
  <si>
    <t>Measured ambient temperature in each room</t>
  </si>
  <si>
    <t>VAV box supply air temperature for each room</t>
  </si>
  <si>
    <t>Measured ambient relative humidity in each room</t>
  </si>
  <si>
    <t>hasSymptom; brick:Humidity_Alarm; (brick:Zone_Air)</t>
  </si>
  <si>
    <t>Measured RTU volumetric air flow rate</t>
  </si>
  <si>
    <t>hasSymptom; brick:Air_Flow_Alarm; (brick:RTU)</t>
  </si>
  <si>
    <t>RTU electricity consumption</t>
  </si>
  <si>
    <t>hasSymptom; brick:Power_Alarm; (brick:RTU)</t>
  </si>
  <si>
    <t>Total electricity consumption of HVAC system</t>
  </si>
  <si>
    <t>hasSymptom; brick:Power_Alarm; (brick:HVAC_System)</t>
  </si>
  <si>
    <t>Total electricity consumption of lighting system</t>
  </si>
  <si>
    <t>hasSymptom; brick:Power_Alarm; (brick:Lighting_System)</t>
  </si>
  <si>
    <t>RTU supply air fan electricity consumption</t>
  </si>
  <si>
    <t>hasSymptom; brick:Power_Alarm; (brick:Supply_Fan, brick:RTU)</t>
  </si>
  <si>
    <t>RTU compressor status; 0 - off, 1 - on</t>
  </si>
  <si>
    <t>hasSymptom; brick:Alarm; (brick:Compressor, brick:On_Off_Status)</t>
  </si>
  <si>
    <t>Control command of lighting system; 0 - off, 1 - on</t>
  </si>
  <si>
    <t>hasSymptom; brick:Alarm; (brick:Lighting_System, brick:On_Off_Status)</t>
  </si>
  <si>
    <t>VAV box reheat status for each room; 0 - off, 1 - on</t>
  </si>
  <si>
    <t>hasSymptom; brick:Alarm; (brick:Variable_Air_Volume_Box_With_Reheat, brick:On_Off_Status)</t>
  </si>
  <si>
    <t>AHU: Supply Air Temperature</t>
  </si>
  <si>
    <t>hasSymptom; brick:Supply_Air_Temperature_Alarm; (brick:AHU)</t>
  </si>
  <si>
    <t>(For MZVAV)</t>
  </si>
  <si>
    <t>AHU: Supply Air Temperature Set Point</t>
  </si>
  <si>
    <t>AHU: Outdoor Air Temperature</t>
  </si>
  <si>
    <t>AHU: Mixed Air Temperature</t>
  </si>
  <si>
    <t>hasSymptom; brick:Air_Temperature_Alarm; (brick:Mixed_Air)</t>
  </si>
  <si>
    <t>AHU: Return Air Temperature</t>
  </si>
  <si>
    <t>hasSymptom; brick:Return_Air_Temperature_Alarm; (brick:AHU)</t>
  </si>
  <si>
    <t>AHU: Supply Air Fan Status</t>
  </si>
  <si>
    <t>hasSymptom; brick:Alarm; (brick:Supply_Fan, brick:Fan_Status)</t>
  </si>
  <si>
    <t>AHU: Return Air Fan Status</t>
  </si>
  <si>
    <t>hasSymptom; brick:Alarm; (brick:Return_Fan, brick:Fan_Status)</t>
  </si>
  <si>
    <t>AHU: Supply Air Fan Speed Control Signal</t>
  </si>
  <si>
    <t>hasSymptom; brick:Alarm; (brick:Supply_Fan, brick:Speed_Status)</t>
  </si>
  <si>
    <t>AHU: Return Air Fan Speed Control Signal</t>
  </si>
  <si>
    <t>hasSymptom; brick:Alarm; (brick:Return_Fan, brick:Speed_Status)</t>
  </si>
  <si>
    <t>AHU: Outdoor Air Damper Control Signal</t>
  </si>
  <si>
    <t>hasSymptom; brick:Alarm; (brick:Outside_Damper, brick:Damper_Position_Status)</t>
  </si>
  <si>
    <t>AHU: Return Air Damper Control Signal</t>
  </si>
  <si>
    <t>hasSymptom; brick:Alarm; (brick:Return_Damper, brick:Damper_Position_Status)</t>
  </si>
  <si>
    <t>AHU: Cooling Coil Valve Control Signal</t>
  </si>
  <si>
    <t>hasSymptom; brick:Valve_Position_Alarm (brick:Cooling_Valve)</t>
  </si>
  <si>
    <t>AHU: Heating Coil Valve Control Signal</t>
  </si>
  <si>
    <t>hasSymptom; brick:Valve_Position_Alarm (brick:Heating_Valve)</t>
  </si>
  <si>
    <t>AHU: Supply Air Duct Static Pressure</t>
  </si>
  <si>
    <t>hasSymptom; brick:Pressure_Alarm; (brick:Supply_Air_Duct_Pressure_Status)</t>
  </si>
  <si>
    <t>AHU: Supply Air Duct Static Pressure Set Point</t>
  </si>
  <si>
    <t>Occupancy Mode Indicator</t>
  </si>
  <si>
    <t>hasSymptom; brick:Alarm; (brick:Occupancy_Status)</t>
  </si>
  <si>
    <t>(For SZCAV)</t>
  </si>
  <si>
    <t>AHU: Supply Air Temperature Heating Set Point</t>
  </si>
  <si>
    <t>AHU: Supply Air Temperature Cooling Set Point</t>
  </si>
  <si>
    <t>AHU: Exhaust Air Damper Control Signal</t>
  </si>
  <si>
    <t>hasSymptom; brick:Alarm; (brick:Exhaust_Damper, brick:Damper_Position_Status)</t>
  </si>
  <si>
    <t>Occupancy Mode indicator</t>
  </si>
  <si>
    <t>Supplied air flow rates</t>
  </si>
  <si>
    <t>hasSymptom; brick:Air_Flow_Alarm (brick:Supply_Air)</t>
  </si>
  <si>
    <t>Return air flow rates</t>
  </si>
  <si>
    <t>hasSymptom; brick:Air_Flow_Alarm (brick:Return_Air)</t>
  </si>
  <si>
    <t>Supply fan power</t>
  </si>
  <si>
    <t>hasSymptom; brick:Power_Alarm (brick:Supply_Fan)</t>
  </si>
  <si>
    <t>Return fan power</t>
  </si>
  <si>
    <t>hasSymptom; brick:Power_Alarm (brick:Return_Fan)</t>
  </si>
  <si>
    <t>Differential pressure of supply fan</t>
  </si>
  <si>
    <t>No brick entity: differential pressure</t>
  </si>
  <si>
    <t>Differential pressure of return fan</t>
  </si>
  <si>
    <t>Cooling coil valve position</t>
  </si>
  <si>
    <t>Heating coil valve position</t>
  </si>
  <si>
    <t>Rule 1: Comparison between supply air temperature, mixed air temperature, temperature rise across the supply fan, and temperature threshold</t>
  </si>
  <si>
    <t xml:space="preserve">Rule 2: Comparison between return air temperature, outdoor air temperature, and minimum temperature threshold, with outdoor air fraction and minimum outdoor air fraction, and threshold for airflows </t>
  </si>
  <si>
    <t>Rule 3: heating coil valve control signal compared against treshold for heating coil valve control signal AND supply air temperature, supply air temperature setpoint, and temperature threshold</t>
  </si>
  <si>
    <t>Rule 4: heating coil valve control signal compared against treshold for heating coil valve control signal</t>
  </si>
  <si>
    <t>Rule 5: outdoor air temperature compared against supply air temperature setpoint, temperature rise across the supply fan, and temperature threshold</t>
  </si>
  <si>
    <t>Rule 6: supply air temperature compared against return air temperature, temperature rise across the return fan, and temperature threshold</t>
  </si>
  <si>
    <t>Rule 7: supply air temperature, temperature rise across the supply fan, and mixed air temperature compared against temperature threshold</t>
  </si>
  <si>
    <t>Rule 8: outdoor air temperature compared against supply air temperature setpoint, temperature rise across supply fan, and temperature threshold</t>
  </si>
  <si>
    <t>Rule 9: Outdoor air temperature compared against changover air temperature for switching between modes 3 and 4 and temperature threshold</t>
  </si>
  <si>
    <t>Rule 10: Outdoor air temperature and mixed air temperature compared against the temperature threshold</t>
  </si>
  <si>
    <t>Rule 11: Supply air temperature compared against mixed air temperature, temperature rise across supply fan, and temperature threshold</t>
  </si>
  <si>
    <t>Rule 12: Supply air temperature compared against return air temperature, temperature rise across return fan, and temperature threshold</t>
  </si>
  <si>
    <t>Rule 13: heating coil valve control signal compared against treshold for heating coil valve control signal AND Supply air temperature and supply air temperature setpoint compared against temperature threshold</t>
  </si>
  <si>
    <t>Rule 14: Cooling coil valve control signal compared against threshold parameter for cooling coil valve control signal</t>
  </si>
  <si>
    <t>Rule 15: Outdoor air temperature compared against changeover air temperature for switching between modes 3 and 4 and temperature threshold</t>
  </si>
  <si>
    <t>Rule 16: Supply air temperature compared against mixed air temperature, temperature rise across supply fan, and temperature threshold</t>
  </si>
  <si>
    <t>Rule 17: Supply air temperature compared against return air temperature, temperature rise across return fan, and temperature threshold</t>
  </si>
  <si>
    <t>Rule 18: Return air temperature and outdoor air temperature compared against threshold on the min temperature diff between return and outdoor air AND outdoor air fraction and threshold on the minimum outdoor air fraction is compared against threshold parameter for airflows</t>
  </si>
  <si>
    <t>Rule 19: cooling coil valve control signal compared against threshold for cooling coil valve control signal AND supply air temperature and supply air temperature setpoint compared against the temperature threshold</t>
  </si>
  <si>
    <t xml:space="preserve">Rule 20: Cooling coil valve control signal compared against threshold for cooling coil valve control signal </t>
  </si>
  <si>
    <t xml:space="preserve">Rule 21: Cooling coil valve control signal compared to threshold for cooling coil valve control signal AND heating coil valve control signal compared to threshold for heating coil valve control signal AND threshold parameter associated with the mixing box damper control signal compared to mixing box damper control signal </t>
  </si>
  <si>
    <t>Rule 22: Heating coil valve control signal compared against threshold for heating coil valve control signal AND cooling coil valve control signal compared to threshold for cooling coil valve control signal</t>
  </si>
  <si>
    <t>Rule 23: Heating coil valve control signal compared against threshold for heating coil valve control signal AND mixing box damper control signal compared to threshold for mixing box damper control signal</t>
  </si>
  <si>
    <t>Rule 24: threshold for mixing box damper control signal compared against mixing box damper control signal AND cooling coil valve control signal compared to threshold for cooling coil valve signal</t>
  </si>
  <si>
    <t>Rule 25: Supply air temperature and supply air temperature setpoint compared against temperature threshold</t>
  </si>
  <si>
    <t>Rule 26: Mixed air temperature compared against the minimum of return air temperature and outdoor air temperature subtracted by temperature threshold</t>
  </si>
  <si>
    <t>Rule 27: Mixed air temperature compared against the maximum of return air temperature and outdor air temperature added by temperature threshold</t>
  </si>
  <si>
    <t>Rule 28: Number of mode transitions per hour should be greater than the max allowable number of mode transitions per hour</t>
  </si>
  <si>
    <t>hasSymptom; brick:Cycle_Alarm</t>
  </si>
  <si>
    <t>Mixed air temperature residual</t>
  </si>
  <si>
    <t>Outlet water temperature residual</t>
  </si>
  <si>
    <t>hasSymptom; brick:Water_Temperature_Alarm; (brick:Leaving_Water)</t>
  </si>
  <si>
    <t>Supply air temperature residual</t>
  </si>
  <si>
    <t>Valve control signal residual</t>
  </si>
  <si>
    <t>hasSymptom; brick:Valve_Position_Alarm</t>
  </si>
  <si>
    <t>without symptoms that require multiple system variables</t>
  </si>
  <si>
    <t>Fault</t>
  </si>
  <si>
    <t>Grouped Symptoms</t>
  </si>
  <si>
    <t>Rules 1, 3, 4, 7</t>
  </si>
  <si>
    <t>fsbrick:Grouped_Symptom and fsbrick:hasSymptom</t>
  </si>
  <si>
    <t>If symptoms (rules) could be represented</t>
  </si>
  <si>
    <t>Rules 1, 3, 4, 7, 11, 12, 13, 14, 16, 17, 19, 20</t>
  </si>
  <si>
    <t>Rules 12, 13, 14, 17, 19, 20</t>
  </si>
  <si>
    <t>Rules 11, 12, 13, 14, 16, 17, 19, 20</t>
  </si>
  <si>
    <t>Rules 7, 8, 11, 12, 13, 14, 16, 17, 19, 20</t>
  </si>
  <si>
    <t>Rules 1, 3, 4, 7, 8, 11, 12, 13, 14, 16, 17, 19, 20</t>
  </si>
  <si>
    <t>Rules 3, 4</t>
  </si>
  <si>
    <t>Rules 1, 3, 4</t>
  </si>
  <si>
    <t>Rules 2, 8, 10, 18</t>
  </si>
  <si>
    <t>AHU broken</t>
  </si>
  <si>
    <t>High Co2 AND air flow rate = 0</t>
  </si>
  <si>
    <t>Damper stuck</t>
  </si>
  <si>
    <t>High CO2 AND air flow rate = 0</t>
  </si>
  <si>
    <t>High CO2 and low air flow rate</t>
  </si>
  <si>
    <t>Low CO2 and air flow rate &gt; 0</t>
  </si>
  <si>
    <t>Cooling coil valve stuck (fully open)</t>
  </si>
  <si>
    <t>E12, E42</t>
  </si>
  <si>
    <t>Return fan at fixed speed (30%)</t>
  </si>
  <si>
    <t>E1 (2%), E2 (37%), E3 (100%)</t>
  </si>
  <si>
    <t>fsbrick:Grouped_Symptom and fsbrick:hasSymptom; fsbrick:hasSymptomProb</t>
  </si>
  <si>
    <t>Return fan complete failure</t>
  </si>
  <si>
    <t>E2 (67%), E3 (100%)</t>
  </si>
  <si>
    <t>Outdoor air damper stuck (fully closed)</t>
  </si>
  <si>
    <t>E1 (5%), E2 (99%), E3 (4%)</t>
  </si>
  <si>
    <t>Outside air damper stuck (fully closed)</t>
  </si>
  <si>
    <t>E1 (100%), E2 (100%)</t>
  </si>
  <si>
    <t>Exhaust air damper (fully closed)</t>
  </si>
  <si>
    <t>E2 (1%), E3 (100%)</t>
  </si>
  <si>
    <t>E1 (100%), E2 (100%), E3 (51%)</t>
  </si>
  <si>
    <t>Outside air damper stuck (40% open)</t>
  </si>
  <si>
    <t>E1 (97%), E2 (100%), E3 (44%)</t>
  </si>
  <si>
    <t>Mixed air temperature alarm AND Outlet water temperature alarm</t>
  </si>
  <si>
    <t>Supply air temperature AND Outlet water temperature alarm</t>
  </si>
  <si>
    <t>Symptom Probability</t>
  </si>
  <si>
    <t>AHU outdoor air damper stuck higher than normal (10%)</t>
  </si>
  <si>
    <t>All system variables</t>
  </si>
  <si>
    <t>fsbrick:hasSymptomProb</t>
  </si>
  <si>
    <t>AHU outdoor air damper stuck higher than normal (0%)</t>
  </si>
  <si>
    <t>AHU outdoor air damper stuck higher than normal (100%)</t>
  </si>
  <si>
    <t>AHU outdoor air damper stuck higher than normal (15%)</t>
  </si>
  <si>
    <t>AHU outdoor air damper stuck higher than normal (5%)</t>
  </si>
  <si>
    <t>AHU cooling coil valve stuck higher than normal (0%)</t>
  </si>
  <si>
    <t>AHU cooling coil valve stuck higher than normal (15%)</t>
  </si>
  <si>
    <t>AHU cooling coil valve stuck higher than normal (5%)</t>
  </si>
  <si>
    <t>AHU cooling coil valve stuck higher than normal (100%)</t>
  </si>
  <si>
    <t>AHU air loop supply duct leakage (20%)</t>
  </si>
  <si>
    <t>Cooling coil valve stuck (20% open)</t>
  </si>
  <si>
    <t>E42</t>
  </si>
  <si>
    <t>Heating coil reduced capacity 1</t>
  </si>
  <si>
    <t>Heating coil reduced capacity 2</t>
  </si>
  <si>
    <t>Heating coil reduced capacity 3</t>
  </si>
  <si>
    <t>Cooling coil valve stuck (fully closed)</t>
  </si>
  <si>
    <t>E12</t>
  </si>
  <si>
    <t>E43</t>
  </si>
  <si>
    <t>Cooling coil valve stuck (partially open - 50%)</t>
  </si>
  <si>
    <t>E2 (90%)</t>
  </si>
  <si>
    <t>E2 (79%)</t>
  </si>
  <si>
    <t>E3 (100%)</t>
  </si>
  <si>
    <t>Grouped Symptom Probability</t>
  </si>
  <si>
    <t>air flow rate = 0</t>
  </si>
  <si>
    <t xml:space="preserve">fsbrick:hasSymptom </t>
  </si>
  <si>
    <t>AHU air flow rate</t>
  </si>
  <si>
    <t>F11: Stuck heating coil (mode 1)</t>
  </si>
  <si>
    <t>E33</t>
  </si>
  <si>
    <t>E18</t>
  </si>
  <si>
    <t>F12: Leaking cooling coil valve (mode 1)</t>
  </si>
  <si>
    <t>F14: Pressure reduced on heating water circulating pump (mode 1)</t>
  </si>
  <si>
    <t>F12: Leaking cooling coil valve (mode 2)</t>
  </si>
  <si>
    <t>E44</t>
  </si>
  <si>
    <t>F21: Heating coil leaking (mode 2)</t>
  </si>
  <si>
    <t>F26: Stuck heating coil (mode 3)</t>
  </si>
  <si>
    <t>E37</t>
  </si>
  <si>
    <t>F21: Heating coil leaking (mode 3)</t>
  </si>
  <si>
    <t>F22: Cooling coil tube fouling (mode 3)</t>
  </si>
  <si>
    <t xml:space="preserve">F23: Chilled water circulating pump fault (mode 3) </t>
  </si>
  <si>
    <t>F26: Cooling coil stuck (mode 4)</t>
  </si>
  <si>
    <t>F22: Cooling coil tube fouling (mode 4)</t>
  </si>
  <si>
    <t>F23: Chilled water circulating pump fault (mode 4)</t>
  </si>
  <si>
    <t>Exhaust air damper Stuck (fully open)</t>
  </si>
  <si>
    <t>E2 (8%)</t>
  </si>
  <si>
    <t>fsbrick:hasSymptom</t>
  </si>
  <si>
    <t>F4: OA damper stuck (mode 1)</t>
  </si>
  <si>
    <t>E21</t>
  </si>
  <si>
    <t>E2</t>
  </si>
  <si>
    <t>E9</t>
  </si>
  <si>
    <t>F4: OA damper stuck (mode 2)</t>
  </si>
  <si>
    <t>F5: Stuck RA damper (mode 2)</t>
  </si>
  <si>
    <t>E20</t>
  </si>
  <si>
    <t>E3</t>
  </si>
  <si>
    <t>E10</t>
  </si>
  <si>
    <t>F5: Stuck RA damper (mode 3)</t>
  </si>
  <si>
    <t>E36</t>
  </si>
  <si>
    <t>F5: Stuck RA damper (mode 4)</t>
  </si>
  <si>
    <t>F6: EA damper stuck (mode 1, 2, 4)</t>
  </si>
  <si>
    <t>F7: Supply fan faults (mode 1, 2, 4)</t>
  </si>
  <si>
    <t>E11</t>
  </si>
  <si>
    <t>E1</t>
  </si>
  <si>
    <t>F8: Return fan faults (mode 1, 2, 4)</t>
  </si>
  <si>
    <t>F9: Duct leaking before SF (mode 1, 2, 4)</t>
  </si>
  <si>
    <t>E4</t>
  </si>
  <si>
    <t>F10: Filter faults (mode 1, 2, 4)</t>
  </si>
  <si>
    <t>F4: OA damper stuck (mode 3)</t>
  </si>
  <si>
    <t>F6: EA damper stuck</t>
  </si>
  <si>
    <t>F7: Supply fan faults</t>
  </si>
  <si>
    <t>F8: Return fan faults</t>
  </si>
  <si>
    <t>Outlet water temperature alarm</t>
  </si>
  <si>
    <t>Key</t>
  </si>
  <si>
    <t>Fault diagnosis of components and sensors in HVAC air handling systems with new types of faults</t>
  </si>
  <si>
    <t>Velibeyoglu, 2019</t>
  </si>
  <si>
    <t>A graphical approach to assess the detectability of multiple simultaneous faults in air handling units</t>
  </si>
  <si>
    <t>Zhu, 2019</t>
  </si>
  <si>
    <t>Novel multiblock transfer entropy based bayesian network and its application to root cause analysis</t>
  </si>
  <si>
    <t>Modeling of HVAC systems for fault diagnosis</t>
  </si>
  <si>
    <t>Dynamic Bayesian Network-Based Fault Diagnosis for ASHRAE Guideline 36: High Performance Sequence of Operation for HVAC Systems</t>
  </si>
  <si>
    <t>Diagnostic bayesian networks for diagnosing air handling units faults - part I: faults in dampers, fans, filter, and sensors</t>
  </si>
  <si>
    <t>Diagnostic bayesian networks for diagnosing air handling units faults - part II: faults in coils and sensors</t>
  </si>
  <si>
    <t>Fault detection and diagnosis for indoor air quality in DCV systems: application of 4s3f method and effects of DBN probabilities</t>
  </si>
  <si>
    <t>Fast and Accurate Classification of Time Series Data Using Extended ELM: Application in Fault Diagnosis of Air Handling Units</t>
  </si>
  <si>
    <t>Yu, 2012</t>
  </si>
  <si>
    <t>A novel methodology for knowledge discovery through mining associations between building operational data</t>
  </si>
  <si>
    <t>A semi-supervised approach to fault detection and diagnosis for building HVAC systems based on the modified generative adversarial network</t>
  </si>
  <si>
    <t>Integrating active learning and semi-supervised learning for improved data-driven HVAC fault diagnosis performance</t>
  </si>
  <si>
    <t>Similarity learning-based fault detection and diagnosis in building HVAC systems with limited labeled data</t>
  </si>
  <si>
    <t>An expert rule set for fault detection in Air-Handling Units</t>
  </si>
  <si>
    <t>Model-based fault detection and diagnosis of HVAC systems using support vector machine method</t>
  </si>
  <si>
    <t>**for component faults only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</si>
</sst>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scheme val="minor"/>
    </font>
    <font>
      <b/>
      <color theme="1"/>
      <name val="Arial"/>
      <scheme val="minor"/>
    </font>
    <font>
      <color theme="1"/>
      <name val="Arial"/>
      <scheme val="minor"/>
    </font>
    <font>
      <sz val="10.0"/>
      <color rgb="FF1F1F1F"/>
      <name val="Arial"/>
    </font>
    <font>
      <sz val="9.0"/>
      <color rgb="FF000000"/>
      <name val="&quot;Google Sans Mono&quot;"/>
    </font>
    <font>
      <sz val="10.0"/>
      <color rgb="FF040C28"/>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2" numFmtId="0" xfId="0" applyAlignment="1" applyBorder="1" applyFont="1">
      <alignment readingOrder="0"/>
    </xf>
    <xf borderId="0" fillId="0" fontId="2" numFmtId="0" xfId="0" applyAlignment="1" applyFont="1">
      <alignment readingOrder="0"/>
    </xf>
    <xf borderId="0" fillId="0" fontId="2" numFmtId="0" xfId="0" applyFont="1"/>
    <xf borderId="2" fillId="0" fontId="2" numFmtId="0" xfId="0" applyBorder="1" applyFont="1"/>
    <xf borderId="3" fillId="0" fontId="1" numFmtId="0" xfId="0" applyAlignment="1" applyBorder="1" applyFont="1">
      <alignment readingOrder="0"/>
    </xf>
    <xf borderId="0" fillId="0" fontId="2" numFmtId="9" xfId="0" applyAlignment="1" applyFont="1" applyNumberFormat="1">
      <alignment horizontal="left" readingOrder="0"/>
    </xf>
    <xf borderId="2" fillId="0" fontId="2" numFmtId="9" xfId="0" applyAlignment="1" applyBorder="1" applyFont="1" applyNumberFormat="1">
      <alignment horizontal="left" readingOrder="0"/>
    </xf>
    <xf borderId="0" fillId="0" fontId="2" numFmtId="0" xfId="0" applyAlignment="1" applyFont="1">
      <alignment horizontal="left" readingOrder="0"/>
    </xf>
    <xf quotePrefix="1" borderId="0" fillId="0" fontId="2" numFmtId="0" xfId="0" applyAlignment="1" applyFont="1">
      <alignment readingOrder="0"/>
    </xf>
    <xf borderId="0" fillId="0" fontId="2" numFmtId="164" xfId="0" applyAlignment="1" applyFont="1" applyNumberFormat="1">
      <alignment horizontal="left" readingOrder="0"/>
    </xf>
    <xf borderId="0" fillId="0" fontId="3" numFmtId="0" xfId="0" applyAlignment="1" applyFont="1">
      <alignment readingOrder="0"/>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0" fontId="1" numFmtId="0" xfId="0" applyAlignment="1" applyFont="1">
      <alignment readingOrder="0" shrinkToFit="0" wrapText="1"/>
    </xf>
    <xf borderId="0" fillId="2" fontId="4" numFmtId="0" xfId="0" applyFill="1" applyFont="1"/>
    <xf borderId="0" fillId="0" fontId="5" numFmtId="0" xfId="0" applyAlignment="1" applyFont="1">
      <alignment horizontal="right"/>
    </xf>
    <xf borderId="2" fillId="0" fontId="2" numFmtId="0" xfId="0" applyAlignment="1" applyBorder="1" applyFont="1">
      <alignment horizontal="left" readingOrder="0"/>
    </xf>
    <xf borderId="0" fillId="0" fontId="2" numFmtId="10" xfId="0" applyFont="1" applyNumberFormat="1"/>
    <xf borderId="0" fillId="0" fontId="2" numFmtId="0" xfId="0" applyAlignment="1" applyFont="1">
      <alignment horizontal="left"/>
    </xf>
    <xf borderId="2" fillId="0" fontId="2" numFmtId="0" xfId="0" applyAlignment="1" applyBorder="1" applyFont="1">
      <alignment horizontal="left"/>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43.38"/>
    <col customWidth="1" min="3" max="3" width="43.88"/>
    <col customWidth="1" min="7" max="7" width="24.0"/>
    <col customWidth="1" min="8" max="8" width="16.75"/>
    <col customWidth="1" min="9" max="9" width="26.75"/>
  </cols>
  <sheetData>
    <row r="1">
      <c r="A1" s="1" t="s">
        <v>0</v>
      </c>
      <c r="B1" s="1" t="s">
        <v>1</v>
      </c>
      <c r="C1" s="1" t="s">
        <v>2</v>
      </c>
      <c r="G1" s="2" t="s">
        <v>3</v>
      </c>
      <c r="H1" s="2" t="s">
        <v>4</v>
      </c>
      <c r="I1" s="1"/>
    </row>
    <row r="2">
      <c r="A2" s="3" t="s">
        <v>5</v>
      </c>
      <c r="B2" s="3" t="s">
        <v>6</v>
      </c>
      <c r="C2" s="3" t="s">
        <v>7</v>
      </c>
      <c r="G2" s="4" t="s">
        <v>8</v>
      </c>
      <c r="H2" s="5">
        <f t="array" ref="H2">SUM(IF(ISNUMBER(SEARCH(G2, LEFT($C$2:$C$88, SEARCH(" (", $C$2:$C$88)-1))), 1, 0))</f>
        <v>16</v>
      </c>
    </row>
    <row r="3">
      <c r="B3" s="4" t="s">
        <v>9</v>
      </c>
      <c r="D3" s="4" t="s">
        <v>10</v>
      </c>
      <c r="G3" s="4" t="s">
        <v>11</v>
      </c>
      <c r="H3" s="5">
        <f t="array" ref="H3">SUM(IF(ISNUMBER(SEARCH(G3, LEFT($C$2:$C$88, SEARCH(" (", $C$2:$C$88)-1))), 1, 0))</f>
        <v>8</v>
      </c>
    </row>
    <row r="4">
      <c r="B4" s="4" t="s">
        <v>12</v>
      </c>
      <c r="C4" s="4" t="s">
        <v>13</v>
      </c>
      <c r="G4" s="4" t="s">
        <v>14</v>
      </c>
      <c r="H4" s="5">
        <f t="array" ref="H4">SUM(IF(ISNUMBER(SEARCH(G4, LEFT($C$2:$C$88, SEARCH(" (", $C$2:$C$88)-1))), 1, 0))</f>
        <v>9</v>
      </c>
    </row>
    <row r="5">
      <c r="B5" s="4" t="s">
        <v>15</v>
      </c>
      <c r="C5" s="4" t="s">
        <v>13</v>
      </c>
      <c r="G5" s="4" t="s">
        <v>16</v>
      </c>
      <c r="H5" s="5">
        <f t="array" ref="H5">SUM(IF(ISNUMBER(SEARCH(G5, LEFT($C$2:$C$88, SEARCH(" (", $C$2:$C$88)-1))), 1, 0))</f>
        <v>15</v>
      </c>
    </row>
    <row r="6">
      <c r="A6" s="3" t="s">
        <v>17</v>
      </c>
      <c r="B6" s="3" t="s">
        <v>18</v>
      </c>
      <c r="C6" s="3" t="s">
        <v>19</v>
      </c>
      <c r="G6" s="4" t="s">
        <v>20</v>
      </c>
      <c r="H6" s="5">
        <f t="array" ref="H6">SUM(IF(ISNUMBER(SEARCH(G6, LEFT($C$2:$C$88, SEARCH(" (", $C$2:$C$88)-1))), 1, 0))</f>
        <v>4</v>
      </c>
    </row>
    <row r="7">
      <c r="B7" s="4" t="s">
        <v>21</v>
      </c>
      <c r="C7" s="4" t="s">
        <v>22</v>
      </c>
      <c r="G7" s="4" t="s">
        <v>23</v>
      </c>
      <c r="H7" s="5">
        <f t="array" ref="H7">SUM(IF(ISNUMBER(SEARCH(G7, LEFT($C$2:$C$88, SEARCH(" (", $C$2:$C$88)-1))), 1, 0))</f>
        <v>2</v>
      </c>
    </row>
    <row r="8">
      <c r="B8" s="4" t="s">
        <v>24</v>
      </c>
      <c r="C8" s="4" t="s">
        <v>25</v>
      </c>
      <c r="G8" s="4" t="s">
        <v>26</v>
      </c>
      <c r="H8" s="5">
        <f t="array" ref="H8">SUM(IF(ISNUMBER(SEARCH(G8, LEFT($C$2:$C$88, SEARCH(" (", $C$2:$C$88)-1))), 1, 0))</f>
        <v>5</v>
      </c>
    </row>
    <row r="9">
      <c r="B9" s="4" t="s">
        <v>27</v>
      </c>
      <c r="C9" s="4" t="s">
        <v>28</v>
      </c>
      <c r="G9" s="4" t="s">
        <v>29</v>
      </c>
      <c r="H9" s="5">
        <f t="array" ref="H9">SUM(IF(ISNUMBER(SEARCH(G9, LEFT($C$2:$C$88, SEARCH(" (", $C$2:$C$88)-1))), 1, 0))</f>
        <v>7</v>
      </c>
    </row>
    <row r="10">
      <c r="B10" s="4" t="s">
        <v>30</v>
      </c>
      <c r="C10" s="4" t="s">
        <v>31</v>
      </c>
      <c r="G10" s="4" t="s">
        <v>32</v>
      </c>
      <c r="H10" s="5">
        <f t="array" ref="H10">SUM(IF(ISNUMBER(SEARCH(G10, LEFT($C$2:$C$88, SEARCH(" (", $C$2:$C$88)-1))), 1, 0))</f>
        <v>3</v>
      </c>
    </row>
    <row r="11">
      <c r="A11" s="3" t="s">
        <v>33</v>
      </c>
      <c r="B11" s="3" t="s">
        <v>34</v>
      </c>
      <c r="C11" s="3" t="s">
        <v>35</v>
      </c>
      <c r="G11" s="4" t="s">
        <v>36</v>
      </c>
      <c r="H11" s="5">
        <f t="array" ref="H11">SUM(IF(ISNUMBER(SEARCH(G11, LEFT($C$2:$C$88, SEARCH(" (", $C$2:$C$88)-1))), 1, 0))</f>
        <v>1</v>
      </c>
    </row>
    <row r="12">
      <c r="B12" s="4" t="s">
        <v>37</v>
      </c>
      <c r="C12" s="4" t="s">
        <v>35</v>
      </c>
      <c r="G12" s="4" t="s">
        <v>38</v>
      </c>
      <c r="H12" s="5">
        <f t="array" ref="H12">SUM(IF(ISNUMBER(SEARCH(G12, LEFT($C$2:$C$88, SEARCH(" (", $C$2:$C$88)-1))), 1, 0))</f>
        <v>3</v>
      </c>
    </row>
    <row r="13">
      <c r="B13" s="4" t="s">
        <v>39</v>
      </c>
      <c r="C13" s="4" t="s">
        <v>13</v>
      </c>
      <c r="G13" s="4" t="s">
        <v>40</v>
      </c>
      <c r="H13" s="5">
        <f t="array" ref="H13">SUM(IF(ISNUMBER(SEARCH(G13, LEFT($C$2:$C$88, SEARCH(" (", $C$2:$C$88)-1))), 1, 0))</f>
        <v>3</v>
      </c>
    </row>
    <row r="14">
      <c r="B14" s="4" t="s">
        <v>41</v>
      </c>
      <c r="C14" s="4" t="s">
        <v>13</v>
      </c>
      <c r="G14" s="4" t="s">
        <v>42</v>
      </c>
      <c r="H14" s="5">
        <f t="array" ref="H14">SUM(IF(ISNUMBER(SEARCH(G14, LEFT($C$2:$C$88, SEARCH(" (", $C$2:$C$88)-1))), 1, 0))</f>
        <v>2</v>
      </c>
    </row>
    <row r="15">
      <c r="B15" s="4" t="s">
        <v>43</v>
      </c>
      <c r="C15" s="4" t="s">
        <v>44</v>
      </c>
    </row>
    <row r="16">
      <c r="B16" s="4" t="s">
        <v>45</v>
      </c>
      <c r="C16" s="4" t="s">
        <v>44</v>
      </c>
    </row>
    <row r="17">
      <c r="B17" s="4" t="s">
        <v>46</v>
      </c>
      <c r="C17" s="4" t="s">
        <v>44</v>
      </c>
    </row>
    <row r="18">
      <c r="B18" s="4" t="s">
        <v>47</v>
      </c>
      <c r="C18" s="4" t="s">
        <v>48</v>
      </c>
    </row>
    <row r="19">
      <c r="B19" s="4" t="s">
        <v>49</v>
      </c>
      <c r="C19" s="4" t="s">
        <v>50</v>
      </c>
    </row>
    <row r="20">
      <c r="A20" s="3" t="s">
        <v>51</v>
      </c>
      <c r="B20" s="3" t="s">
        <v>52</v>
      </c>
      <c r="C20" s="3" t="s">
        <v>35</v>
      </c>
    </row>
    <row r="21">
      <c r="B21" s="4" t="s">
        <v>53</v>
      </c>
      <c r="C21" s="4" t="s">
        <v>54</v>
      </c>
    </row>
    <row r="22">
      <c r="B22" s="4" t="s">
        <v>55</v>
      </c>
      <c r="C22" s="4" t="s">
        <v>56</v>
      </c>
    </row>
    <row r="23">
      <c r="B23" s="4" t="s">
        <v>57</v>
      </c>
      <c r="C23" s="4" t="s">
        <v>58</v>
      </c>
    </row>
    <row r="24">
      <c r="B24" s="4" t="s">
        <v>59</v>
      </c>
      <c r="C24" s="4" t="s">
        <v>60</v>
      </c>
    </row>
    <row r="25">
      <c r="B25" s="4" t="s">
        <v>61</v>
      </c>
      <c r="C25" s="4" t="s">
        <v>50</v>
      </c>
    </row>
    <row r="26">
      <c r="B26" s="4" t="s">
        <v>62</v>
      </c>
      <c r="C26" s="4" t="s">
        <v>63</v>
      </c>
    </row>
    <row r="27">
      <c r="A27" s="3" t="s">
        <v>64</v>
      </c>
      <c r="B27" s="3" t="s">
        <v>65</v>
      </c>
      <c r="C27" s="3" t="s">
        <v>66</v>
      </c>
    </row>
    <row r="28">
      <c r="B28" s="4" t="s">
        <v>67</v>
      </c>
      <c r="C28" s="4" t="s">
        <v>68</v>
      </c>
    </row>
    <row r="29">
      <c r="B29" s="4" t="s">
        <v>69</v>
      </c>
      <c r="C29" s="4" t="s">
        <v>70</v>
      </c>
    </row>
    <row r="30">
      <c r="B30" s="4" t="s">
        <v>71</v>
      </c>
      <c r="D30" s="4" t="s">
        <v>72</v>
      </c>
    </row>
    <row r="31">
      <c r="B31" s="4" t="s">
        <v>73</v>
      </c>
      <c r="C31" s="4" t="s">
        <v>74</v>
      </c>
    </row>
    <row r="32">
      <c r="B32" s="4" t="s">
        <v>75</v>
      </c>
      <c r="C32" s="4" t="s">
        <v>7</v>
      </c>
    </row>
    <row r="33">
      <c r="B33" s="4" t="s">
        <v>76</v>
      </c>
      <c r="D33" s="4" t="s">
        <v>72</v>
      </c>
    </row>
    <row r="34">
      <c r="B34" s="4" t="s">
        <v>77</v>
      </c>
      <c r="C34" s="4" t="s">
        <v>13</v>
      </c>
    </row>
    <row r="35">
      <c r="A35" s="3" t="s">
        <v>78</v>
      </c>
      <c r="B35" s="3" t="s">
        <v>79</v>
      </c>
      <c r="C35" s="3" t="s">
        <v>80</v>
      </c>
    </row>
    <row r="36">
      <c r="B36" s="4" t="s">
        <v>81</v>
      </c>
      <c r="C36" s="4" t="s">
        <v>44</v>
      </c>
    </row>
    <row r="37">
      <c r="B37" s="4" t="s">
        <v>82</v>
      </c>
      <c r="C37" s="4" t="s">
        <v>83</v>
      </c>
    </row>
    <row r="38">
      <c r="B38" s="4" t="s">
        <v>84</v>
      </c>
      <c r="C38" s="4" t="s">
        <v>63</v>
      </c>
    </row>
    <row r="39">
      <c r="B39" s="4" t="s">
        <v>85</v>
      </c>
      <c r="C39" s="4" t="s">
        <v>86</v>
      </c>
    </row>
    <row r="40">
      <c r="B40" s="4" t="s">
        <v>87</v>
      </c>
      <c r="C40" s="4" t="s">
        <v>88</v>
      </c>
    </row>
    <row r="41">
      <c r="B41" s="4" t="s">
        <v>89</v>
      </c>
      <c r="C41" s="4" t="s">
        <v>19</v>
      </c>
    </row>
    <row r="42">
      <c r="A42" s="3" t="s">
        <v>90</v>
      </c>
      <c r="B42" s="3" t="s">
        <v>91</v>
      </c>
      <c r="C42" s="3" t="s">
        <v>56</v>
      </c>
    </row>
    <row r="43">
      <c r="B43" s="4" t="s">
        <v>92</v>
      </c>
      <c r="C43" s="4" t="s">
        <v>60</v>
      </c>
    </row>
    <row r="44">
      <c r="B44" s="4" t="s">
        <v>93</v>
      </c>
      <c r="C44" s="4" t="s">
        <v>13</v>
      </c>
    </row>
    <row r="45">
      <c r="B45" s="4" t="s">
        <v>94</v>
      </c>
      <c r="C45" s="4" t="s">
        <v>35</v>
      </c>
    </row>
    <row r="46">
      <c r="B46" s="4" t="s">
        <v>95</v>
      </c>
      <c r="C46" s="4" t="s">
        <v>48</v>
      </c>
    </row>
    <row r="47">
      <c r="B47" s="4" t="s">
        <v>96</v>
      </c>
      <c r="D47" s="4" t="s">
        <v>97</v>
      </c>
    </row>
    <row r="48">
      <c r="B48" s="4" t="s">
        <v>98</v>
      </c>
      <c r="D48" s="4" t="s">
        <v>97</v>
      </c>
    </row>
    <row r="49">
      <c r="B49" s="4" t="s">
        <v>99</v>
      </c>
      <c r="C49" s="4" t="s">
        <v>63</v>
      </c>
    </row>
    <row r="50">
      <c r="B50" s="4" t="s">
        <v>100</v>
      </c>
      <c r="C50" s="4" t="s">
        <v>101</v>
      </c>
    </row>
    <row r="51">
      <c r="B51" s="4" t="s">
        <v>102</v>
      </c>
      <c r="C51" s="4" t="s">
        <v>70</v>
      </c>
    </row>
    <row r="52">
      <c r="B52" s="4" t="s">
        <v>103</v>
      </c>
      <c r="D52" s="4" t="s">
        <v>104</v>
      </c>
    </row>
    <row r="53">
      <c r="A53" s="3" t="s">
        <v>105</v>
      </c>
      <c r="B53" s="3" t="s">
        <v>106</v>
      </c>
      <c r="C53" s="3" t="s">
        <v>107</v>
      </c>
    </row>
    <row r="54">
      <c r="B54" s="4" t="s">
        <v>108</v>
      </c>
    </row>
    <row r="55">
      <c r="A55" s="3" t="s">
        <v>109</v>
      </c>
      <c r="B55" s="3" t="s">
        <v>110</v>
      </c>
      <c r="C55" s="3" t="s">
        <v>56</v>
      </c>
    </row>
    <row r="56">
      <c r="B56" s="4" t="s">
        <v>94</v>
      </c>
      <c r="C56" s="4" t="s">
        <v>35</v>
      </c>
    </row>
    <row r="57">
      <c r="B57" s="4" t="s">
        <v>93</v>
      </c>
      <c r="C57" s="4" t="s">
        <v>13</v>
      </c>
    </row>
    <row r="58">
      <c r="B58" s="4" t="s">
        <v>111</v>
      </c>
      <c r="C58" s="4" t="s">
        <v>74</v>
      </c>
    </row>
    <row r="59">
      <c r="B59" s="4" t="s">
        <v>112</v>
      </c>
      <c r="C59" s="4" t="s">
        <v>60</v>
      </c>
    </row>
    <row r="60">
      <c r="B60" s="4" t="s">
        <v>113</v>
      </c>
      <c r="C60" s="4" t="s">
        <v>44</v>
      </c>
    </row>
    <row r="61">
      <c r="B61" s="4" t="s">
        <v>94</v>
      </c>
      <c r="C61" s="4" t="s">
        <v>35</v>
      </c>
    </row>
    <row r="62">
      <c r="B62" s="4" t="s">
        <v>114</v>
      </c>
      <c r="C62" s="4" t="s">
        <v>48</v>
      </c>
    </row>
    <row r="63">
      <c r="B63" s="4" t="s">
        <v>93</v>
      </c>
      <c r="C63" s="4" t="s">
        <v>13</v>
      </c>
    </row>
    <row r="64">
      <c r="B64" s="4" t="s">
        <v>115</v>
      </c>
      <c r="C64" s="4" t="s">
        <v>68</v>
      </c>
    </row>
    <row r="65">
      <c r="B65" s="4" t="s">
        <v>116</v>
      </c>
      <c r="C65" s="4" t="s">
        <v>66</v>
      </c>
    </row>
    <row r="66">
      <c r="B66" s="4" t="s">
        <v>111</v>
      </c>
      <c r="C66" s="4" t="s">
        <v>74</v>
      </c>
    </row>
    <row r="67">
      <c r="B67" s="4" t="s">
        <v>94</v>
      </c>
      <c r="C67" s="4" t="s">
        <v>35</v>
      </c>
    </row>
    <row r="68">
      <c r="B68" s="4" t="s">
        <v>93</v>
      </c>
      <c r="C68" s="4" t="s">
        <v>13</v>
      </c>
    </row>
    <row r="69">
      <c r="B69" s="4" t="s">
        <v>116</v>
      </c>
      <c r="C69" s="4" t="s">
        <v>66</v>
      </c>
    </row>
    <row r="70">
      <c r="B70" s="4" t="s">
        <v>111</v>
      </c>
      <c r="C70" s="4" t="s">
        <v>74</v>
      </c>
    </row>
    <row r="71">
      <c r="A71" s="3" t="s">
        <v>117</v>
      </c>
      <c r="B71" s="3" t="s">
        <v>118</v>
      </c>
      <c r="C71" s="6"/>
      <c r="D71" s="4" t="s">
        <v>97</v>
      </c>
    </row>
    <row r="72">
      <c r="B72" s="4" t="s">
        <v>119</v>
      </c>
      <c r="D72" s="4" t="s">
        <v>97</v>
      </c>
    </row>
    <row r="73">
      <c r="B73" s="4" t="s">
        <v>93</v>
      </c>
      <c r="C73" s="4" t="s">
        <v>13</v>
      </c>
    </row>
    <row r="74">
      <c r="A74" s="3" t="s">
        <v>120</v>
      </c>
      <c r="B74" s="3" t="s">
        <v>121</v>
      </c>
      <c r="C74" s="3" t="s">
        <v>68</v>
      </c>
    </row>
    <row r="75">
      <c r="B75" s="4" t="s">
        <v>122</v>
      </c>
      <c r="C75" s="4" t="s">
        <v>13</v>
      </c>
    </row>
    <row r="76">
      <c r="B76" s="4" t="s">
        <v>123</v>
      </c>
      <c r="C76" s="4" t="s">
        <v>7</v>
      </c>
    </row>
    <row r="77">
      <c r="B77" s="4" t="s">
        <v>124</v>
      </c>
      <c r="C77" s="4" t="s">
        <v>125</v>
      </c>
    </row>
    <row r="78">
      <c r="B78" s="4" t="s">
        <v>126</v>
      </c>
      <c r="C78" s="4" t="s">
        <v>74</v>
      </c>
    </row>
    <row r="79">
      <c r="B79" s="4" t="s">
        <v>127</v>
      </c>
      <c r="C79" s="4" t="s">
        <v>66</v>
      </c>
    </row>
    <row r="80">
      <c r="B80" s="4" t="s">
        <v>128</v>
      </c>
      <c r="C80" s="4" t="s">
        <v>70</v>
      </c>
    </row>
    <row r="81">
      <c r="B81" s="4" t="s">
        <v>129</v>
      </c>
      <c r="C81" s="4" t="s">
        <v>130</v>
      </c>
    </row>
    <row r="82">
      <c r="B82" s="4" t="s">
        <v>131</v>
      </c>
      <c r="C82" s="4" t="s">
        <v>132</v>
      </c>
    </row>
    <row r="83">
      <c r="B83" s="4" t="s">
        <v>133</v>
      </c>
      <c r="C83" s="4" t="s">
        <v>134</v>
      </c>
    </row>
    <row r="84">
      <c r="A84" s="3" t="s">
        <v>135</v>
      </c>
      <c r="B84" s="3" t="s">
        <v>136</v>
      </c>
      <c r="C84" s="3" t="s">
        <v>54</v>
      </c>
    </row>
    <row r="85">
      <c r="B85" s="4" t="s">
        <v>137</v>
      </c>
      <c r="C85" s="4" t="s">
        <v>7</v>
      </c>
    </row>
    <row r="86">
      <c r="B86" s="4" t="s">
        <v>138</v>
      </c>
      <c r="D86" s="4" t="s">
        <v>139</v>
      </c>
    </row>
    <row r="87">
      <c r="B87" s="4" t="s">
        <v>140</v>
      </c>
      <c r="C87" s="4" t="s">
        <v>80</v>
      </c>
    </row>
    <row r="88">
      <c r="A88" s="3"/>
      <c r="B88" s="3"/>
      <c r="C88" s="6"/>
    </row>
    <row r="96">
      <c r="A96" s="1" t="s">
        <v>141</v>
      </c>
      <c r="B96" s="5">
        <f t="shared" ref="B96:C96" si="1">COUNTA(B2:B94)</f>
        <v>86</v>
      </c>
      <c r="C96" s="5">
        <f t="shared" si="1"/>
        <v>76</v>
      </c>
    </row>
    <row r="98">
      <c r="A98" s="1" t="s">
        <v>142</v>
      </c>
      <c r="C98" s="5">
        <f>45/51</f>
        <v>0.8823529412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39.5"/>
    <col customWidth="1" min="3" max="3" width="42.63"/>
    <col customWidth="1" min="4" max="4" width="40.75"/>
    <col customWidth="1" min="7" max="7" width="40.75"/>
    <col customWidth="1" min="8" max="8" width="15.25"/>
  </cols>
  <sheetData>
    <row r="1">
      <c r="A1" s="1"/>
      <c r="B1" s="1" t="s">
        <v>1</v>
      </c>
      <c r="C1" s="1" t="s">
        <v>143</v>
      </c>
      <c r="D1" s="7" t="s">
        <v>144</v>
      </c>
      <c r="G1" s="2" t="s">
        <v>3</v>
      </c>
      <c r="H1" s="2" t="s">
        <v>4</v>
      </c>
    </row>
    <row r="2">
      <c r="A2" s="3" t="s">
        <v>5</v>
      </c>
      <c r="B2" s="3" t="s">
        <v>6</v>
      </c>
      <c r="C2" s="3" t="s">
        <v>145</v>
      </c>
      <c r="D2" s="4" t="s">
        <v>146</v>
      </c>
      <c r="G2" s="4" t="s">
        <v>146</v>
      </c>
      <c r="H2" s="5">
        <f t="shared" ref="H2:H3" si="1">COUNTIF(D2:D97, G2)</f>
        <v>16</v>
      </c>
    </row>
    <row r="3">
      <c r="B3" s="4" t="s">
        <v>9</v>
      </c>
      <c r="C3" s="4" t="s">
        <v>147</v>
      </c>
      <c r="G3" s="4" t="s">
        <v>148</v>
      </c>
      <c r="H3" s="5">
        <f t="shared" si="1"/>
        <v>38</v>
      </c>
    </row>
    <row r="4">
      <c r="B4" s="4" t="s">
        <v>12</v>
      </c>
      <c r="C4" s="8">
        <v>0.0</v>
      </c>
      <c r="D4" s="4" t="s">
        <v>148</v>
      </c>
      <c r="G4" s="4" t="s">
        <v>149</v>
      </c>
      <c r="H4" s="5">
        <f>COUNTIF(D4:D100, G4)</f>
        <v>9</v>
      </c>
    </row>
    <row r="5">
      <c r="B5" s="4" t="s">
        <v>15</v>
      </c>
      <c r="C5" s="8">
        <v>1.0</v>
      </c>
      <c r="D5" s="4" t="s">
        <v>148</v>
      </c>
    </row>
    <row r="6">
      <c r="A6" s="3" t="s">
        <v>17</v>
      </c>
      <c r="B6" s="3" t="s">
        <v>18</v>
      </c>
      <c r="C6" s="3" t="s">
        <v>150</v>
      </c>
      <c r="D6" s="3" t="s">
        <v>148</v>
      </c>
    </row>
    <row r="7">
      <c r="B7" s="4" t="s">
        <v>21</v>
      </c>
    </row>
    <row r="8">
      <c r="B8" s="4" t="s">
        <v>24</v>
      </c>
    </row>
    <row r="9">
      <c r="B9" s="4" t="s">
        <v>27</v>
      </c>
    </row>
    <row r="10">
      <c r="B10" s="4" t="s">
        <v>30</v>
      </c>
      <c r="C10" s="8">
        <v>0.75</v>
      </c>
      <c r="D10" s="4" t="s">
        <v>146</v>
      </c>
    </row>
    <row r="11">
      <c r="A11" s="3" t="s">
        <v>33</v>
      </c>
      <c r="B11" s="3" t="s">
        <v>34</v>
      </c>
      <c r="C11" s="9">
        <v>0.1</v>
      </c>
      <c r="D11" s="3" t="s">
        <v>148</v>
      </c>
    </row>
    <row r="12">
      <c r="B12" s="4"/>
      <c r="C12" s="8">
        <v>0.0</v>
      </c>
      <c r="D12" s="4" t="s">
        <v>148</v>
      </c>
    </row>
    <row r="13">
      <c r="B13" s="4"/>
      <c r="C13" s="8">
        <v>1.0</v>
      </c>
      <c r="D13" s="4" t="s">
        <v>148</v>
      </c>
    </row>
    <row r="14">
      <c r="B14" s="4"/>
      <c r="C14" s="8">
        <v>0.15</v>
      </c>
      <c r="D14" s="4" t="s">
        <v>148</v>
      </c>
    </row>
    <row r="15">
      <c r="B15" s="4"/>
      <c r="C15" s="8">
        <v>0.05</v>
      </c>
      <c r="D15" s="4" t="s">
        <v>148</v>
      </c>
    </row>
    <row r="16">
      <c r="B16" s="4" t="s">
        <v>37</v>
      </c>
    </row>
    <row r="17">
      <c r="B17" s="4" t="s">
        <v>39</v>
      </c>
      <c r="C17" s="10" t="s">
        <v>151</v>
      </c>
      <c r="D17" s="4" t="s">
        <v>148</v>
      </c>
    </row>
    <row r="18">
      <c r="B18" s="4"/>
      <c r="C18" s="8">
        <v>0.15</v>
      </c>
      <c r="D18" s="4" t="s">
        <v>148</v>
      </c>
    </row>
    <row r="19">
      <c r="B19" s="4"/>
      <c r="C19" s="8">
        <v>0.05</v>
      </c>
      <c r="D19" s="4" t="s">
        <v>148</v>
      </c>
    </row>
    <row r="20">
      <c r="B20" s="4" t="s">
        <v>41</v>
      </c>
    </row>
    <row r="21">
      <c r="B21" s="4" t="s">
        <v>43</v>
      </c>
    </row>
    <row r="22">
      <c r="B22" s="4" t="s">
        <v>45</v>
      </c>
    </row>
    <row r="23">
      <c r="B23" s="4" t="s">
        <v>46</v>
      </c>
    </row>
    <row r="24">
      <c r="B24" s="4" t="s">
        <v>47</v>
      </c>
    </row>
    <row r="25">
      <c r="B25" s="4" t="s">
        <v>49</v>
      </c>
      <c r="C25" s="8">
        <v>0.2</v>
      </c>
      <c r="D25" s="4" t="s">
        <v>152</v>
      </c>
    </row>
    <row r="26">
      <c r="A26" s="3" t="s">
        <v>51</v>
      </c>
      <c r="B26" s="3" t="s">
        <v>153</v>
      </c>
      <c r="C26" s="3" t="s">
        <v>154</v>
      </c>
      <c r="D26" s="3" t="s">
        <v>148</v>
      </c>
    </row>
    <row r="27">
      <c r="B27" s="4"/>
      <c r="C27" s="4" t="s">
        <v>155</v>
      </c>
      <c r="D27" s="4" t="s">
        <v>148</v>
      </c>
    </row>
    <row r="28">
      <c r="B28" s="4"/>
      <c r="C28" s="4" t="s">
        <v>156</v>
      </c>
      <c r="D28" s="4" t="s">
        <v>148</v>
      </c>
    </row>
    <row r="29">
      <c r="B29" s="4" t="s">
        <v>157</v>
      </c>
      <c r="C29" s="4" t="s">
        <v>154</v>
      </c>
      <c r="D29" s="4" t="s">
        <v>148</v>
      </c>
    </row>
    <row r="30">
      <c r="B30" s="4"/>
      <c r="C30" s="4" t="s">
        <v>155</v>
      </c>
      <c r="D30" s="4" t="s">
        <v>148</v>
      </c>
    </row>
    <row r="31">
      <c r="B31" s="4"/>
      <c r="C31" s="4" t="s">
        <v>156</v>
      </c>
      <c r="D31" s="4" t="s">
        <v>148</v>
      </c>
    </row>
    <row r="32">
      <c r="B32" s="4" t="s">
        <v>158</v>
      </c>
      <c r="C32" s="4" t="s">
        <v>154</v>
      </c>
      <c r="D32" s="4" t="s">
        <v>148</v>
      </c>
    </row>
    <row r="33">
      <c r="B33" s="4"/>
      <c r="C33" s="4" t="s">
        <v>155</v>
      </c>
      <c r="D33" s="4" t="s">
        <v>148</v>
      </c>
    </row>
    <row r="34">
      <c r="B34" s="4"/>
      <c r="C34" s="4" t="s">
        <v>156</v>
      </c>
      <c r="D34" s="4" t="s">
        <v>148</v>
      </c>
    </row>
    <row r="35">
      <c r="B35" s="4" t="s">
        <v>159</v>
      </c>
      <c r="C35" s="4" t="s">
        <v>160</v>
      </c>
      <c r="D35" s="4" t="s">
        <v>149</v>
      </c>
    </row>
    <row r="36">
      <c r="B36" s="4"/>
      <c r="C36" s="4" t="s">
        <v>161</v>
      </c>
      <c r="D36" s="4" t="s">
        <v>149</v>
      </c>
    </row>
    <row r="37">
      <c r="B37" s="4"/>
      <c r="C37" s="4" t="s">
        <v>162</v>
      </c>
      <c r="D37" s="4" t="s">
        <v>149</v>
      </c>
    </row>
    <row r="38">
      <c r="B38" s="4"/>
      <c r="C38" s="4" t="s">
        <v>163</v>
      </c>
      <c r="E38" s="4" t="s">
        <v>164</v>
      </c>
    </row>
    <row r="39">
      <c r="B39" s="4" t="s">
        <v>165</v>
      </c>
      <c r="C39" s="4" t="s">
        <v>160</v>
      </c>
      <c r="D39" s="4" t="s">
        <v>149</v>
      </c>
    </row>
    <row r="40">
      <c r="B40" s="4"/>
      <c r="C40" s="4" t="s">
        <v>161</v>
      </c>
      <c r="D40" s="4" t="s">
        <v>149</v>
      </c>
    </row>
    <row r="41">
      <c r="B41" s="4"/>
      <c r="C41" s="4" t="s">
        <v>162</v>
      </c>
      <c r="D41" s="4" t="s">
        <v>149</v>
      </c>
    </row>
    <row r="42">
      <c r="B42" s="4"/>
      <c r="C42" s="4" t="s">
        <v>163</v>
      </c>
      <c r="E42" s="4" t="s">
        <v>164</v>
      </c>
    </row>
    <row r="43">
      <c r="B43" s="4" t="s">
        <v>166</v>
      </c>
      <c r="C43" s="4" t="s">
        <v>167</v>
      </c>
      <c r="D43" s="4" t="s">
        <v>146</v>
      </c>
    </row>
    <row r="44">
      <c r="B44" s="4"/>
      <c r="C44" s="4" t="s">
        <v>168</v>
      </c>
      <c r="D44" s="4" t="s">
        <v>146</v>
      </c>
    </row>
    <row r="45">
      <c r="B45" s="4" t="s">
        <v>169</v>
      </c>
      <c r="C45" s="4" t="s">
        <v>170</v>
      </c>
      <c r="D45" s="4" t="s">
        <v>146</v>
      </c>
    </row>
    <row r="46">
      <c r="A46" s="4"/>
      <c r="B46" s="4"/>
      <c r="C46" s="4" t="s">
        <v>171</v>
      </c>
      <c r="E46" s="4" t="s">
        <v>164</v>
      </c>
    </row>
    <row r="47">
      <c r="A47" s="3" t="s">
        <v>64</v>
      </c>
      <c r="B47" s="3" t="s">
        <v>172</v>
      </c>
      <c r="C47" s="3" t="s">
        <v>173</v>
      </c>
      <c r="D47" s="3" t="s">
        <v>148</v>
      </c>
    </row>
    <row r="48">
      <c r="B48" s="4"/>
      <c r="C48" s="4" t="s">
        <v>174</v>
      </c>
      <c r="E48" s="4" t="s">
        <v>164</v>
      </c>
    </row>
    <row r="49">
      <c r="B49" s="4"/>
      <c r="C49" s="4" t="s">
        <v>175</v>
      </c>
      <c r="E49" s="4" t="s">
        <v>164</v>
      </c>
    </row>
    <row r="50">
      <c r="B50" s="4"/>
      <c r="C50" s="4" t="s">
        <v>176</v>
      </c>
      <c r="D50" s="4" t="s">
        <v>148</v>
      </c>
    </row>
    <row r="51">
      <c r="B51" s="4" t="s">
        <v>121</v>
      </c>
      <c r="C51" s="4" t="s">
        <v>177</v>
      </c>
      <c r="D51" s="4" t="s">
        <v>146</v>
      </c>
    </row>
    <row r="52">
      <c r="B52" s="4"/>
      <c r="C52" s="4" t="s">
        <v>178</v>
      </c>
      <c r="D52" s="4" t="s">
        <v>146</v>
      </c>
    </row>
    <row r="53">
      <c r="B53" s="4" t="s">
        <v>102</v>
      </c>
    </row>
    <row r="54">
      <c r="B54" s="4" t="s">
        <v>179</v>
      </c>
    </row>
    <row r="55">
      <c r="B55" s="4" t="s">
        <v>126</v>
      </c>
      <c r="C55" s="4" t="s">
        <v>177</v>
      </c>
      <c r="D55" s="4" t="s">
        <v>146</v>
      </c>
    </row>
    <row r="56">
      <c r="B56" s="4"/>
      <c r="C56" s="4" t="s">
        <v>178</v>
      </c>
      <c r="D56" s="4" t="s">
        <v>146</v>
      </c>
    </row>
    <row r="57">
      <c r="B57" s="4" t="s">
        <v>180</v>
      </c>
    </row>
    <row r="58">
      <c r="B58" s="4" t="s">
        <v>181</v>
      </c>
    </row>
    <row r="59">
      <c r="B59" s="4" t="s">
        <v>182</v>
      </c>
      <c r="C59" s="4" t="s">
        <v>173</v>
      </c>
      <c r="D59" s="4" t="s">
        <v>148</v>
      </c>
    </row>
    <row r="60">
      <c r="A60" s="4"/>
      <c r="B60" s="4"/>
      <c r="C60" s="4" t="s">
        <v>183</v>
      </c>
      <c r="E60" s="4" t="s">
        <v>164</v>
      </c>
    </row>
    <row r="61">
      <c r="A61" s="4"/>
      <c r="B61" s="4"/>
      <c r="C61" s="4" t="s">
        <v>184</v>
      </c>
      <c r="E61" s="4" t="s">
        <v>164</v>
      </c>
    </row>
    <row r="62">
      <c r="A62" s="4"/>
      <c r="B62" s="4"/>
      <c r="C62" s="4" t="s">
        <v>176</v>
      </c>
      <c r="D62" s="4" t="s">
        <v>148</v>
      </c>
    </row>
    <row r="63">
      <c r="A63" s="3" t="s">
        <v>78</v>
      </c>
      <c r="B63" s="3" t="s">
        <v>79</v>
      </c>
      <c r="C63" s="6"/>
      <c r="D63" s="6"/>
    </row>
    <row r="64">
      <c r="B64" s="4" t="s">
        <v>81</v>
      </c>
    </row>
    <row r="65">
      <c r="B65" s="4" t="s">
        <v>82</v>
      </c>
    </row>
    <row r="66">
      <c r="B66" s="4" t="s">
        <v>84</v>
      </c>
    </row>
    <row r="67">
      <c r="B67" s="4" t="s">
        <v>85</v>
      </c>
    </row>
    <row r="68">
      <c r="B68" s="4" t="s">
        <v>87</v>
      </c>
    </row>
    <row r="69">
      <c r="B69" s="4" t="s">
        <v>89</v>
      </c>
    </row>
    <row r="70">
      <c r="A70" s="3" t="s">
        <v>90</v>
      </c>
      <c r="B70" s="3" t="s">
        <v>91</v>
      </c>
      <c r="C70" s="3" t="s">
        <v>185</v>
      </c>
      <c r="D70" s="3" t="s">
        <v>148</v>
      </c>
    </row>
    <row r="71">
      <c r="B71" s="4"/>
      <c r="C71" s="4" t="s">
        <v>186</v>
      </c>
      <c r="D71" s="4" t="s">
        <v>148</v>
      </c>
    </row>
    <row r="72">
      <c r="B72" s="4"/>
      <c r="C72" s="4" t="s">
        <v>187</v>
      </c>
      <c r="D72" s="4" t="s">
        <v>148</v>
      </c>
    </row>
    <row r="73">
      <c r="B73" s="4" t="s">
        <v>92</v>
      </c>
      <c r="C73" s="4" t="s">
        <v>188</v>
      </c>
      <c r="D73" s="4" t="s">
        <v>149</v>
      </c>
    </row>
    <row r="74">
      <c r="B74" s="4"/>
      <c r="C74" s="4" t="s">
        <v>189</v>
      </c>
      <c r="D74" s="4" t="s">
        <v>149</v>
      </c>
    </row>
    <row r="75">
      <c r="B75" s="4"/>
      <c r="C75" s="4" t="s">
        <v>190</v>
      </c>
      <c r="D75" s="4" t="s">
        <v>149</v>
      </c>
    </row>
    <row r="76">
      <c r="B76" s="4"/>
      <c r="C76" s="4" t="s">
        <v>163</v>
      </c>
      <c r="E76" s="4" t="s">
        <v>164</v>
      </c>
    </row>
    <row r="77">
      <c r="B77" s="4" t="s">
        <v>93</v>
      </c>
      <c r="C77" s="4" t="s">
        <v>186</v>
      </c>
      <c r="D77" s="4" t="s">
        <v>148</v>
      </c>
    </row>
    <row r="78">
      <c r="B78" s="4"/>
      <c r="C78" s="4" t="s">
        <v>185</v>
      </c>
      <c r="D78" s="4" t="s">
        <v>148</v>
      </c>
    </row>
    <row r="79">
      <c r="B79" s="4"/>
      <c r="C79" s="4" t="s">
        <v>191</v>
      </c>
      <c r="D79" s="4" t="s">
        <v>148</v>
      </c>
    </row>
    <row r="80">
      <c r="B80" s="4"/>
      <c r="C80" s="4" t="s">
        <v>192</v>
      </c>
      <c r="D80" s="4" t="s">
        <v>148</v>
      </c>
    </row>
    <row r="81">
      <c r="B81" s="4"/>
      <c r="C81" s="4" t="s">
        <v>193</v>
      </c>
      <c r="D81" s="4" t="s">
        <v>148</v>
      </c>
    </row>
    <row r="82">
      <c r="B82" s="4" t="s">
        <v>94</v>
      </c>
      <c r="C82" s="4" t="s">
        <v>186</v>
      </c>
      <c r="D82" s="4" t="s">
        <v>148</v>
      </c>
    </row>
    <row r="83">
      <c r="B83" s="4" t="s">
        <v>95</v>
      </c>
      <c r="C83" s="4" t="s">
        <v>194</v>
      </c>
      <c r="D83" s="4" t="s">
        <v>148</v>
      </c>
    </row>
    <row r="84">
      <c r="B84" s="4"/>
      <c r="C84" s="4" t="s">
        <v>186</v>
      </c>
      <c r="D84" s="4" t="s">
        <v>148</v>
      </c>
    </row>
    <row r="85">
      <c r="B85" s="4" t="s">
        <v>96</v>
      </c>
    </row>
    <row r="86">
      <c r="B86" s="4" t="s">
        <v>98</v>
      </c>
    </row>
    <row r="87">
      <c r="B87" s="4" t="s">
        <v>99</v>
      </c>
      <c r="C87" s="4" t="s">
        <v>195</v>
      </c>
      <c r="D87" s="4" t="s">
        <v>146</v>
      </c>
    </row>
    <row r="88">
      <c r="B88" s="4"/>
      <c r="C88" s="4" t="s">
        <v>196</v>
      </c>
      <c r="D88" s="4" t="s">
        <v>146</v>
      </c>
    </row>
    <row r="89">
      <c r="B89" s="4" t="s">
        <v>100</v>
      </c>
    </row>
    <row r="90">
      <c r="B90" s="4" t="s">
        <v>197</v>
      </c>
      <c r="C90" s="4" t="s">
        <v>186</v>
      </c>
      <c r="D90" s="4" t="s">
        <v>148</v>
      </c>
    </row>
    <row r="91">
      <c r="B91" s="4" t="s">
        <v>198</v>
      </c>
      <c r="C91" s="4" t="s">
        <v>199</v>
      </c>
      <c r="D91" s="4" t="s">
        <v>148</v>
      </c>
    </row>
    <row r="92">
      <c r="B92" s="4"/>
      <c r="C92" s="4" t="s">
        <v>200</v>
      </c>
      <c r="D92" s="4" t="s">
        <v>148</v>
      </c>
    </row>
    <row r="93">
      <c r="B93" s="4" t="s">
        <v>102</v>
      </c>
      <c r="C93" s="4" t="s">
        <v>201</v>
      </c>
      <c r="D93" s="4" t="s">
        <v>146</v>
      </c>
    </row>
    <row r="94">
      <c r="B94" s="4"/>
      <c r="C94" s="4" t="s">
        <v>202</v>
      </c>
      <c r="D94" s="4" t="s">
        <v>146</v>
      </c>
    </row>
    <row r="95">
      <c r="B95" s="4" t="s">
        <v>103</v>
      </c>
      <c r="C95" s="4" t="s">
        <v>201</v>
      </c>
      <c r="D95" s="4" t="s">
        <v>146</v>
      </c>
    </row>
    <row r="96">
      <c r="C96" s="4" t="s">
        <v>202</v>
      </c>
      <c r="D96" s="4" t="s">
        <v>146</v>
      </c>
    </row>
    <row r="97">
      <c r="C97" s="4" t="s">
        <v>203</v>
      </c>
      <c r="D97" s="4" t="s">
        <v>146</v>
      </c>
    </row>
    <row r="98">
      <c r="A98" s="3" t="s">
        <v>105</v>
      </c>
      <c r="B98" s="3" t="s">
        <v>106</v>
      </c>
      <c r="C98" s="3" t="s">
        <v>204</v>
      </c>
      <c r="D98" s="3" t="s">
        <v>146</v>
      </c>
    </row>
    <row r="99">
      <c r="B99" s="4"/>
      <c r="C99" s="4" t="s">
        <v>205</v>
      </c>
      <c r="D99" s="4" t="s">
        <v>146</v>
      </c>
    </row>
    <row r="100">
      <c r="B100" s="4" t="s">
        <v>108</v>
      </c>
      <c r="C100" s="11" t="s">
        <v>206</v>
      </c>
      <c r="D100" s="4" t="s">
        <v>146</v>
      </c>
    </row>
    <row r="101">
      <c r="C101" s="11" t="s">
        <v>207</v>
      </c>
      <c r="D101" s="4" t="s">
        <v>146</v>
      </c>
    </row>
    <row r="102">
      <c r="A102" s="3" t="s">
        <v>109</v>
      </c>
      <c r="B102" s="3" t="s">
        <v>110</v>
      </c>
      <c r="C102" s="3" t="s">
        <v>208</v>
      </c>
      <c r="D102" s="3" t="s">
        <v>148</v>
      </c>
    </row>
    <row r="103">
      <c r="B103" s="4"/>
      <c r="C103" s="4" t="s">
        <v>209</v>
      </c>
      <c r="D103" s="4" t="s">
        <v>148</v>
      </c>
    </row>
    <row r="104">
      <c r="B104" s="4"/>
      <c r="C104" s="4" t="s">
        <v>210</v>
      </c>
      <c r="D104" s="4" t="s">
        <v>148</v>
      </c>
    </row>
    <row r="105">
      <c r="B105" s="4" t="s">
        <v>94</v>
      </c>
      <c r="C105" s="4" t="s">
        <v>211</v>
      </c>
      <c r="D105" s="4" t="s">
        <v>148</v>
      </c>
    </row>
    <row r="106">
      <c r="B106" s="4"/>
      <c r="C106" s="4" t="s">
        <v>212</v>
      </c>
      <c r="D106" s="4" t="s">
        <v>148</v>
      </c>
    </row>
    <row r="107">
      <c r="B107" s="4"/>
      <c r="C107" s="4" t="s">
        <v>210</v>
      </c>
      <c r="D107" s="4" t="s">
        <v>148</v>
      </c>
    </row>
    <row r="108">
      <c r="B108" s="4" t="s">
        <v>93</v>
      </c>
      <c r="C108" s="4" t="s">
        <v>208</v>
      </c>
      <c r="D108" s="4" t="s">
        <v>148</v>
      </c>
    </row>
    <row r="109">
      <c r="B109" s="4"/>
      <c r="C109" s="4" t="s">
        <v>213</v>
      </c>
      <c r="D109" s="4" t="s">
        <v>148</v>
      </c>
    </row>
    <row r="110">
      <c r="B110" s="4"/>
      <c r="C110" s="4" t="s">
        <v>210</v>
      </c>
      <c r="D110" s="4" t="s">
        <v>148</v>
      </c>
    </row>
    <row r="111">
      <c r="B111" s="4" t="s">
        <v>111</v>
      </c>
      <c r="C111" s="4" t="s">
        <v>214</v>
      </c>
      <c r="D111" s="4" t="s">
        <v>146</v>
      </c>
    </row>
    <row r="112">
      <c r="B112" s="4"/>
      <c r="C112" s="4" t="s">
        <v>215</v>
      </c>
      <c r="D112" s="4" t="s">
        <v>146</v>
      </c>
    </row>
    <row r="113">
      <c r="B113" s="4"/>
      <c r="C113" s="4" t="s">
        <v>216</v>
      </c>
      <c r="D113" s="4" t="s">
        <v>146</v>
      </c>
    </row>
    <row r="114">
      <c r="B114" s="4" t="s">
        <v>112</v>
      </c>
      <c r="C114" s="4" t="s">
        <v>217</v>
      </c>
      <c r="D114" s="4" t="s">
        <v>149</v>
      </c>
    </row>
    <row r="115">
      <c r="B115" s="4"/>
      <c r="C115" s="4" t="s">
        <v>218</v>
      </c>
      <c r="D115" s="4" t="s">
        <v>149</v>
      </c>
    </row>
    <row r="116">
      <c r="B116" s="4" t="s">
        <v>113</v>
      </c>
    </row>
    <row r="117">
      <c r="B117" s="4" t="s">
        <v>94</v>
      </c>
      <c r="C117" s="4" t="s">
        <v>219</v>
      </c>
      <c r="D117" s="4" t="s">
        <v>148</v>
      </c>
    </row>
    <row r="118">
      <c r="B118" s="4"/>
      <c r="C118" s="4" t="s">
        <v>213</v>
      </c>
      <c r="D118" s="4" t="s">
        <v>148</v>
      </c>
    </row>
    <row r="119">
      <c r="B119" s="4" t="s">
        <v>114</v>
      </c>
      <c r="C119" s="4" t="s">
        <v>213</v>
      </c>
      <c r="D119" s="4" t="s">
        <v>146</v>
      </c>
    </row>
    <row r="120">
      <c r="B120" s="4"/>
      <c r="C120" s="4" t="s">
        <v>220</v>
      </c>
      <c r="D120" s="4" t="s">
        <v>146</v>
      </c>
    </row>
    <row r="121">
      <c r="B121" s="4" t="s">
        <v>93</v>
      </c>
      <c r="C121" s="4" t="s">
        <v>219</v>
      </c>
      <c r="D121" s="4" t="s">
        <v>148</v>
      </c>
    </row>
    <row r="122">
      <c r="B122" s="4"/>
      <c r="C122" s="4" t="s">
        <v>213</v>
      </c>
      <c r="D122" s="4" t="s">
        <v>148</v>
      </c>
    </row>
    <row r="123">
      <c r="B123" s="4"/>
      <c r="C123" s="4" t="s">
        <v>210</v>
      </c>
      <c r="D123" s="4" t="s">
        <v>148</v>
      </c>
    </row>
    <row r="124">
      <c r="B124" s="4" t="s">
        <v>115</v>
      </c>
      <c r="C124" s="4" t="s">
        <v>213</v>
      </c>
      <c r="D124" s="4" t="s">
        <v>146</v>
      </c>
    </row>
    <row r="125">
      <c r="B125" s="4"/>
      <c r="C125" s="4" t="s">
        <v>221</v>
      </c>
      <c r="D125" s="4" t="s">
        <v>146</v>
      </c>
    </row>
    <row r="126">
      <c r="B126" s="4" t="s">
        <v>116</v>
      </c>
      <c r="C126" s="4" t="s">
        <v>219</v>
      </c>
      <c r="D126" s="4" t="s">
        <v>148</v>
      </c>
    </row>
    <row r="127">
      <c r="B127" s="4"/>
      <c r="C127" s="4" t="s">
        <v>213</v>
      </c>
      <c r="D127" s="4" t="s">
        <v>148</v>
      </c>
    </row>
    <row r="128">
      <c r="B128" s="4"/>
      <c r="C128" s="4" t="s">
        <v>210</v>
      </c>
      <c r="D128" s="4" t="s">
        <v>148</v>
      </c>
    </row>
    <row r="129">
      <c r="B129" s="4" t="s">
        <v>111</v>
      </c>
      <c r="C129" s="4" t="s">
        <v>209</v>
      </c>
      <c r="D129" s="4" t="s">
        <v>146</v>
      </c>
    </row>
    <row r="130">
      <c r="B130" s="4"/>
      <c r="C130" s="4" t="s">
        <v>221</v>
      </c>
      <c r="D130" s="4" t="s">
        <v>146</v>
      </c>
    </row>
    <row r="131">
      <c r="B131" s="4" t="s">
        <v>94</v>
      </c>
      <c r="C131" s="4" t="s">
        <v>219</v>
      </c>
      <c r="D131" s="4" t="s">
        <v>148</v>
      </c>
    </row>
    <row r="132">
      <c r="B132" s="4"/>
      <c r="C132" s="4" t="s">
        <v>210</v>
      </c>
      <c r="D132" s="4" t="s">
        <v>148</v>
      </c>
    </row>
    <row r="133">
      <c r="B133" s="4" t="s">
        <v>93</v>
      </c>
      <c r="C133" s="4" t="s">
        <v>219</v>
      </c>
      <c r="D133" s="4" t="s">
        <v>148</v>
      </c>
    </row>
    <row r="134">
      <c r="B134" s="4" t="s">
        <v>116</v>
      </c>
      <c r="C134" s="4" t="s">
        <v>219</v>
      </c>
      <c r="D134" s="4" t="s">
        <v>148</v>
      </c>
    </row>
    <row r="135">
      <c r="B135" s="4"/>
      <c r="C135" s="4" t="s">
        <v>213</v>
      </c>
      <c r="D135" s="4" t="s">
        <v>148</v>
      </c>
    </row>
    <row r="136">
      <c r="B136" s="4" t="s">
        <v>111</v>
      </c>
      <c r="C136" s="4" t="s">
        <v>209</v>
      </c>
      <c r="D136" s="4" t="s">
        <v>146</v>
      </c>
    </row>
    <row r="137">
      <c r="A137" s="3" t="s">
        <v>117</v>
      </c>
      <c r="B137" s="3" t="s">
        <v>118</v>
      </c>
      <c r="C137" s="6"/>
      <c r="D137" s="6"/>
    </row>
    <row r="138">
      <c r="B138" s="4" t="s">
        <v>119</v>
      </c>
    </row>
    <row r="139">
      <c r="B139" s="4" t="s">
        <v>93</v>
      </c>
      <c r="C139" s="4" t="s">
        <v>222</v>
      </c>
      <c r="D139" s="4" t="s">
        <v>148</v>
      </c>
    </row>
    <row r="140">
      <c r="C140" s="4" t="s">
        <v>223</v>
      </c>
      <c r="D140" s="4" t="s">
        <v>148</v>
      </c>
    </row>
    <row r="141">
      <c r="A141" s="3" t="s">
        <v>135</v>
      </c>
      <c r="B141" s="3" t="s">
        <v>136</v>
      </c>
      <c r="C141" s="9">
        <v>0.3</v>
      </c>
      <c r="D141" s="3" t="s">
        <v>148</v>
      </c>
    </row>
    <row r="142">
      <c r="B142" s="4"/>
      <c r="C142" s="8">
        <v>0.35</v>
      </c>
      <c r="D142" s="4" t="s">
        <v>148</v>
      </c>
    </row>
    <row r="143">
      <c r="B143" s="4"/>
      <c r="C143" s="8">
        <v>0.4</v>
      </c>
      <c r="D143" s="4" t="s">
        <v>148</v>
      </c>
    </row>
    <row r="144">
      <c r="B144" s="4" t="s">
        <v>137</v>
      </c>
      <c r="C144" s="8">
        <v>0.15</v>
      </c>
      <c r="D144" s="4" t="s">
        <v>146</v>
      </c>
    </row>
    <row r="145">
      <c r="B145" s="4"/>
      <c r="C145" s="8">
        <v>0.2</v>
      </c>
      <c r="D145" s="4" t="s">
        <v>146</v>
      </c>
    </row>
    <row r="146">
      <c r="B146" s="4"/>
      <c r="C146" s="8">
        <v>0.25</v>
      </c>
      <c r="D146" s="4" t="s">
        <v>146</v>
      </c>
    </row>
    <row r="147">
      <c r="B147" s="4" t="s">
        <v>138</v>
      </c>
      <c r="C147" s="8">
        <v>0.3</v>
      </c>
      <c r="D147" s="4" t="s">
        <v>146</v>
      </c>
    </row>
    <row r="148">
      <c r="C148" s="8">
        <v>0.4</v>
      </c>
      <c r="D148" s="4" t="s">
        <v>146</v>
      </c>
    </row>
    <row r="149">
      <c r="B149" s="4"/>
      <c r="C149" s="8">
        <v>0.5</v>
      </c>
      <c r="D149" s="4" t="s">
        <v>146</v>
      </c>
    </row>
    <row r="150">
      <c r="B150" s="4" t="s">
        <v>140</v>
      </c>
      <c r="C150" s="8">
        <v>0.1</v>
      </c>
      <c r="D150" s="4" t="s">
        <v>149</v>
      </c>
    </row>
    <row r="151">
      <c r="C151" s="12">
        <v>0.125</v>
      </c>
      <c r="D151" s="4" t="s">
        <v>149</v>
      </c>
    </row>
    <row r="152">
      <c r="C152" s="8">
        <v>0.15</v>
      </c>
      <c r="D152" s="4" t="s">
        <v>149</v>
      </c>
    </row>
    <row r="153">
      <c r="A153" s="6"/>
      <c r="B153" s="6"/>
      <c r="C153" s="6"/>
      <c r="D153" s="6"/>
    </row>
    <row r="160">
      <c r="A160" s="1" t="s">
        <v>224</v>
      </c>
      <c r="C160" s="4">
        <f>COUNTA(C2:C158)</f>
        <v>125</v>
      </c>
      <c r="D160" s="5">
        <f>COUNTA(D2:D157)</f>
        <v>116</v>
      </c>
    </row>
    <row r="162">
      <c r="A162" s="1" t="s">
        <v>142</v>
      </c>
      <c r="C162" s="5">
        <f>D160/C160</f>
        <v>0.928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99.13"/>
    <col customWidth="1" min="3" max="3" width="57.5"/>
    <col customWidth="1" min="4" max="4" width="41.0"/>
  </cols>
  <sheetData>
    <row r="1">
      <c r="A1" s="1" t="s">
        <v>0</v>
      </c>
      <c r="B1" s="1" t="s">
        <v>225</v>
      </c>
      <c r="C1" s="7" t="s">
        <v>226</v>
      </c>
      <c r="D1" s="1" t="s">
        <v>227</v>
      </c>
      <c r="E1" s="4" t="s">
        <v>228</v>
      </c>
    </row>
    <row r="2">
      <c r="A2" s="3" t="s">
        <v>5</v>
      </c>
      <c r="B2" s="3" t="s">
        <v>229</v>
      </c>
      <c r="C2" s="4" t="s">
        <v>230</v>
      </c>
      <c r="D2" s="3" t="b">
        <v>1</v>
      </c>
    </row>
    <row r="3">
      <c r="B3" s="4" t="s">
        <v>231</v>
      </c>
      <c r="C3" s="4" t="s">
        <v>232</v>
      </c>
      <c r="D3" s="4" t="b">
        <v>1</v>
      </c>
    </row>
    <row r="4">
      <c r="B4" s="4" t="s">
        <v>233</v>
      </c>
      <c r="C4" s="4" t="s">
        <v>234</v>
      </c>
      <c r="D4" s="4" t="b">
        <v>1</v>
      </c>
    </row>
    <row r="5">
      <c r="B5" s="4" t="s">
        <v>235</v>
      </c>
      <c r="C5" s="4" t="s">
        <v>236</v>
      </c>
      <c r="D5" s="4" t="b">
        <v>1</v>
      </c>
    </row>
    <row r="6">
      <c r="B6" s="4" t="s">
        <v>237</v>
      </c>
      <c r="C6" s="4" t="s">
        <v>238</v>
      </c>
      <c r="D6" s="4" t="b">
        <v>1</v>
      </c>
    </row>
    <row r="7">
      <c r="B7" s="4" t="s">
        <v>239</v>
      </c>
      <c r="C7" s="4" t="s">
        <v>240</v>
      </c>
      <c r="D7" s="4" t="b">
        <v>1</v>
      </c>
    </row>
    <row r="8">
      <c r="B8" s="4" t="s">
        <v>241</v>
      </c>
      <c r="C8" s="4" t="s">
        <v>242</v>
      </c>
      <c r="D8" s="4" t="b">
        <v>1</v>
      </c>
    </row>
    <row r="9">
      <c r="B9" s="4" t="s">
        <v>243</v>
      </c>
      <c r="C9" s="4" t="s">
        <v>244</v>
      </c>
      <c r="D9" s="4" t="b">
        <v>1</v>
      </c>
    </row>
    <row r="10">
      <c r="B10" s="4" t="s">
        <v>245</v>
      </c>
      <c r="C10" s="4" t="s">
        <v>246</v>
      </c>
      <c r="D10" s="4" t="b">
        <v>1</v>
      </c>
    </row>
    <row r="11">
      <c r="B11" s="4" t="s">
        <v>247</v>
      </c>
      <c r="C11" s="4" t="s">
        <v>248</v>
      </c>
      <c r="D11" s="4" t="b">
        <v>1</v>
      </c>
    </row>
    <row r="12">
      <c r="B12" s="4" t="s">
        <v>249</v>
      </c>
      <c r="C12" s="4" t="s">
        <v>250</v>
      </c>
      <c r="D12" s="4" t="b">
        <v>0</v>
      </c>
    </row>
    <row r="13">
      <c r="B13" s="4" t="s">
        <v>251</v>
      </c>
      <c r="C13" s="4" t="s">
        <v>252</v>
      </c>
      <c r="D13" s="4" t="b">
        <v>1</v>
      </c>
    </row>
    <row r="14">
      <c r="B14" s="4" t="s">
        <v>253</v>
      </c>
      <c r="C14" s="4" t="s">
        <v>254</v>
      </c>
      <c r="D14" s="4" t="b">
        <v>1</v>
      </c>
    </row>
    <row r="15">
      <c r="A15" s="3" t="s">
        <v>17</v>
      </c>
      <c r="B15" s="3" t="s">
        <v>255</v>
      </c>
      <c r="C15" s="3" t="s">
        <v>256</v>
      </c>
      <c r="D15" s="3" t="b">
        <v>1</v>
      </c>
    </row>
    <row r="16">
      <c r="B16" s="4" t="s">
        <v>257</v>
      </c>
      <c r="C16" s="4" t="s">
        <v>258</v>
      </c>
      <c r="D16" s="4" t="b">
        <v>1</v>
      </c>
    </row>
    <row r="17">
      <c r="B17" s="4" t="s">
        <v>259</v>
      </c>
      <c r="C17" s="4" t="s">
        <v>260</v>
      </c>
      <c r="D17" s="4" t="b">
        <v>1</v>
      </c>
    </row>
    <row r="18">
      <c r="D18" s="4" t="b">
        <v>0</v>
      </c>
    </row>
    <row r="19">
      <c r="B19" s="4" t="s">
        <v>261</v>
      </c>
      <c r="C19" s="4" t="s">
        <v>232</v>
      </c>
      <c r="D19" s="4" t="b">
        <v>1</v>
      </c>
    </row>
    <row r="20">
      <c r="A20" s="3" t="s">
        <v>51</v>
      </c>
      <c r="B20" s="3" t="s">
        <v>262</v>
      </c>
      <c r="C20" s="3" t="s">
        <v>263</v>
      </c>
      <c r="D20" s="3" t="b">
        <v>1</v>
      </c>
    </row>
    <row r="21">
      <c r="B21" s="13" t="s">
        <v>264</v>
      </c>
      <c r="C21" s="4" t="s">
        <v>263</v>
      </c>
      <c r="D21" s="4" t="b">
        <v>1</v>
      </c>
    </row>
    <row r="22">
      <c r="B22" s="4" t="s">
        <v>265</v>
      </c>
      <c r="C22" s="4" t="s">
        <v>252</v>
      </c>
      <c r="D22" s="4" t="b">
        <v>0</v>
      </c>
    </row>
    <row r="23">
      <c r="B23" s="4" t="s">
        <v>266</v>
      </c>
      <c r="C23" s="4" t="s">
        <v>252</v>
      </c>
      <c r="D23" s="4" t="b">
        <v>0</v>
      </c>
    </row>
    <row r="24">
      <c r="B24" s="4" t="s">
        <v>267</v>
      </c>
      <c r="C24" s="4" t="s">
        <v>252</v>
      </c>
      <c r="D24" s="4" t="b">
        <v>0</v>
      </c>
    </row>
    <row r="25">
      <c r="B25" s="4" t="s">
        <v>268</v>
      </c>
      <c r="C25" s="4" t="s">
        <v>254</v>
      </c>
      <c r="D25" s="4" t="b">
        <v>0</v>
      </c>
    </row>
    <row r="26">
      <c r="B26" s="4" t="s">
        <v>269</v>
      </c>
      <c r="C26" s="4" t="s">
        <v>254</v>
      </c>
      <c r="D26" s="4" t="b">
        <v>0</v>
      </c>
    </row>
    <row r="27">
      <c r="B27" s="4" t="s">
        <v>270</v>
      </c>
      <c r="C27" s="4" t="s">
        <v>271</v>
      </c>
      <c r="D27" s="4" t="b">
        <v>0</v>
      </c>
    </row>
    <row r="28">
      <c r="B28" s="4" t="s">
        <v>272</v>
      </c>
      <c r="C28" s="4" t="s">
        <v>271</v>
      </c>
      <c r="D28" s="4" t="b">
        <v>0</v>
      </c>
    </row>
    <row r="29">
      <c r="B29" s="4" t="s">
        <v>273</v>
      </c>
      <c r="C29" s="4" t="s">
        <v>271</v>
      </c>
      <c r="D29" s="4" t="b">
        <v>0</v>
      </c>
    </row>
    <row r="30">
      <c r="B30" s="4" t="s">
        <v>274</v>
      </c>
      <c r="D30" s="4" t="b">
        <v>0</v>
      </c>
    </row>
    <row r="31">
      <c r="B31" s="4" t="s">
        <v>275</v>
      </c>
      <c r="C31" s="4"/>
      <c r="D31" s="4" t="b">
        <v>0</v>
      </c>
    </row>
    <row r="32">
      <c r="B32" s="4" t="s">
        <v>276</v>
      </c>
      <c r="C32" s="4" t="s">
        <v>277</v>
      </c>
      <c r="D32" s="4" t="b">
        <v>0</v>
      </c>
    </row>
    <row r="33">
      <c r="B33" s="4" t="s">
        <v>278</v>
      </c>
      <c r="C33" s="4" t="s">
        <v>277</v>
      </c>
      <c r="D33" s="4" t="b">
        <v>0</v>
      </c>
    </row>
    <row r="34">
      <c r="B34" s="4" t="s">
        <v>279</v>
      </c>
      <c r="C34" s="4" t="s">
        <v>277</v>
      </c>
      <c r="D34" s="4" t="b">
        <v>0</v>
      </c>
    </row>
    <row r="35">
      <c r="B35" s="4" t="s">
        <v>280</v>
      </c>
      <c r="C35" s="4" t="s">
        <v>277</v>
      </c>
      <c r="D35" s="4" t="b">
        <v>0</v>
      </c>
    </row>
    <row r="36">
      <c r="B36" s="4" t="s">
        <v>281</v>
      </c>
      <c r="C36" s="4" t="s">
        <v>252</v>
      </c>
      <c r="D36" s="4" t="b">
        <v>1</v>
      </c>
    </row>
    <row r="37">
      <c r="B37" s="4" t="s">
        <v>282</v>
      </c>
      <c r="C37" s="4" t="s">
        <v>252</v>
      </c>
      <c r="D37" s="4" t="b">
        <v>1</v>
      </c>
    </row>
    <row r="38">
      <c r="B38" s="4" t="s">
        <v>283</v>
      </c>
      <c r="C38" s="4" t="s">
        <v>252</v>
      </c>
      <c r="D38" s="4" t="b">
        <v>1</v>
      </c>
    </row>
    <row r="39">
      <c r="B39" s="4" t="s">
        <v>284</v>
      </c>
      <c r="C39" s="4" t="s">
        <v>252</v>
      </c>
      <c r="D39" s="4" t="b">
        <v>1</v>
      </c>
    </row>
    <row r="40">
      <c r="A40" s="3" t="s">
        <v>64</v>
      </c>
      <c r="B40" s="3" t="s">
        <v>285</v>
      </c>
      <c r="C40" s="3" t="s">
        <v>232</v>
      </c>
      <c r="D40" s="3" t="b">
        <v>1</v>
      </c>
    </row>
    <row r="41">
      <c r="B41" s="4" t="s">
        <v>286</v>
      </c>
      <c r="C41" s="4" t="s">
        <v>287</v>
      </c>
      <c r="D41" s="4" t="b">
        <v>1</v>
      </c>
    </row>
    <row r="42">
      <c r="B42" s="4" t="s">
        <v>288</v>
      </c>
      <c r="C42" s="4" t="s">
        <v>287</v>
      </c>
      <c r="D42" s="4" t="b">
        <v>1</v>
      </c>
    </row>
    <row r="43">
      <c r="B43" s="4" t="s">
        <v>289</v>
      </c>
      <c r="C43" s="4" t="s">
        <v>290</v>
      </c>
      <c r="D43" s="4" t="b">
        <v>1</v>
      </c>
    </row>
    <row r="44">
      <c r="B44" s="4" t="s">
        <v>291</v>
      </c>
      <c r="C44" s="4" t="s">
        <v>290</v>
      </c>
      <c r="D44" s="4" t="b">
        <v>1</v>
      </c>
    </row>
    <row r="45">
      <c r="B45" s="4" t="s">
        <v>292</v>
      </c>
      <c r="C45" s="4" t="s">
        <v>290</v>
      </c>
      <c r="D45" s="4" t="b">
        <v>1</v>
      </c>
    </row>
    <row r="46">
      <c r="B46" s="4" t="s">
        <v>293</v>
      </c>
      <c r="C46" s="4" t="s">
        <v>290</v>
      </c>
      <c r="D46" s="4" t="b">
        <v>1</v>
      </c>
    </row>
    <row r="47">
      <c r="B47" s="4" t="s">
        <v>294</v>
      </c>
      <c r="C47" s="4" t="s">
        <v>295</v>
      </c>
      <c r="D47" s="4" t="b">
        <v>1</v>
      </c>
    </row>
    <row r="48">
      <c r="A48" s="4"/>
      <c r="B48" s="4" t="s">
        <v>296</v>
      </c>
      <c r="C48" s="4" t="s">
        <v>297</v>
      </c>
      <c r="D48" s="4" t="b">
        <v>1</v>
      </c>
    </row>
    <row r="49">
      <c r="A49" s="4"/>
      <c r="B49" s="4" t="s">
        <v>298</v>
      </c>
      <c r="C49" s="4" t="s">
        <v>299</v>
      </c>
      <c r="D49" s="4" t="b">
        <v>1</v>
      </c>
    </row>
    <row r="50">
      <c r="A50" s="4"/>
      <c r="B50" s="4" t="s">
        <v>300</v>
      </c>
      <c r="C50" s="4" t="s">
        <v>301</v>
      </c>
      <c r="D50" s="4" t="b">
        <v>0</v>
      </c>
    </row>
    <row r="51">
      <c r="A51" s="4"/>
      <c r="B51" s="4" t="s">
        <v>302</v>
      </c>
      <c r="C51" s="4" t="s">
        <v>301</v>
      </c>
      <c r="D51" s="4" t="b">
        <v>0</v>
      </c>
    </row>
    <row r="52">
      <c r="A52" s="4"/>
      <c r="B52" s="4" t="s">
        <v>303</v>
      </c>
      <c r="C52" s="4" t="s">
        <v>232</v>
      </c>
      <c r="D52" s="4" t="b">
        <v>1</v>
      </c>
    </row>
    <row r="53">
      <c r="A53" s="4"/>
      <c r="B53" s="4" t="s">
        <v>304</v>
      </c>
      <c r="C53" s="4" t="s">
        <v>232</v>
      </c>
      <c r="D53" s="4" t="b">
        <v>1</v>
      </c>
    </row>
    <row r="54">
      <c r="A54" s="4"/>
      <c r="B54" s="4" t="s">
        <v>305</v>
      </c>
      <c r="C54" s="4"/>
      <c r="D54" s="4" t="b">
        <v>0</v>
      </c>
    </row>
    <row r="55">
      <c r="A55" s="4"/>
      <c r="B55" s="4" t="s">
        <v>306</v>
      </c>
      <c r="C55" s="4"/>
      <c r="D55" s="4" t="b">
        <v>0</v>
      </c>
    </row>
    <row r="56">
      <c r="A56" s="4"/>
      <c r="B56" s="4" t="s">
        <v>307</v>
      </c>
      <c r="C56" s="4"/>
      <c r="D56" s="4" t="b">
        <v>0</v>
      </c>
    </row>
    <row r="57">
      <c r="A57" s="4"/>
      <c r="B57" s="4" t="s">
        <v>308</v>
      </c>
      <c r="C57" s="4"/>
      <c r="D57" s="4" t="b">
        <v>0</v>
      </c>
    </row>
    <row r="58">
      <c r="A58" s="4"/>
      <c r="B58" s="4" t="s">
        <v>309</v>
      </c>
      <c r="C58" s="4"/>
      <c r="D58" s="4" t="b">
        <v>0</v>
      </c>
    </row>
    <row r="59">
      <c r="A59" s="4"/>
      <c r="B59" s="4" t="s">
        <v>310</v>
      </c>
      <c r="C59" s="4" t="s">
        <v>311</v>
      </c>
      <c r="D59" s="4" t="b">
        <v>1</v>
      </c>
    </row>
    <row r="60">
      <c r="A60" s="4"/>
      <c r="B60" s="4" t="s">
        <v>312</v>
      </c>
      <c r="C60" s="4"/>
      <c r="D60" s="4" t="b">
        <v>0</v>
      </c>
    </row>
    <row r="61">
      <c r="A61" s="4"/>
      <c r="B61" s="4" t="s">
        <v>313</v>
      </c>
      <c r="C61" s="4"/>
      <c r="D61" s="4" t="b">
        <v>0</v>
      </c>
    </row>
    <row r="62">
      <c r="A62" s="4"/>
      <c r="B62" s="4" t="s">
        <v>314</v>
      </c>
      <c r="C62" s="4"/>
      <c r="D62" s="4" t="b">
        <v>0</v>
      </c>
    </row>
    <row r="63">
      <c r="A63" s="4"/>
      <c r="B63" s="4" t="s">
        <v>315</v>
      </c>
      <c r="C63" s="4"/>
      <c r="D63" s="4" t="b">
        <v>0</v>
      </c>
    </row>
    <row r="64">
      <c r="A64" s="4"/>
      <c r="B64" s="4" t="s">
        <v>316</v>
      </c>
      <c r="C64" s="4" t="s">
        <v>290</v>
      </c>
      <c r="D64" s="4" t="b">
        <v>1</v>
      </c>
    </row>
    <row r="65">
      <c r="A65" s="4"/>
      <c r="B65" s="4" t="s">
        <v>317</v>
      </c>
      <c r="C65" s="4" t="s">
        <v>290</v>
      </c>
      <c r="D65" s="4" t="b">
        <v>1</v>
      </c>
    </row>
    <row r="66">
      <c r="A66" s="4"/>
      <c r="B66" s="4" t="s">
        <v>318</v>
      </c>
      <c r="C66" s="4" t="s">
        <v>319</v>
      </c>
      <c r="D66" s="4" t="b">
        <v>1</v>
      </c>
    </row>
    <row r="67">
      <c r="A67" s="4"/>
      <c r="B67" s="4" t="s">
        <v>320</v>
      </c>
      <c r="C67" s="4" t="s">
        <v>232</v>
      </c>
      <c r="D67" s="4" t="b">
        <v>1</v>
      </c>
    </row>
    <row r="68">
      <c r="A68" s="4"/>
      <c r="B68" s="4" t="s">
        <v>321</v>
      </c>
      <c r="C68" s="4" t="s">
        <v>287</v>
      </c>
      <c r="D68" s="4" t="b">
        <v>1</v>
      </c>
    </row>
    <row r="69">
      <c r="A69" s="4"/>
      <c r="B69" s="4" t="s">
        <v>322</v>
      </c>
      <c r="C69" s="4" t="s">
        <v>287</v>
      </c>
      <c r="D69" s="4" t="b">
        <v>1</v>
      </c>
    </row>
    <row r="70">
      <c r="A70" s="4"/>
      <c r="B70" s="4" t="s">
        <v>323</v>
      </c>
      <c r="C70" s="4" t="s">
        <v>287</v>
      </c>
      <c r="D70" s="4" t="b">
        <v>1</v>
      </c>
    </row>
    <row r="71">
      <c r="A71" s="4"/>
      <c r="B71" s="4" t="s">
        <v>324</v>
      </c>
      <c r="C71" s="4" t="s">
        <v>287</v>
      </c>
      <c r="D71" s="4" t="b">
        <v>1</v>
      </c>
    </row>
    <row r="72">
      <c r="A72" s="4"/>
      <c r="B72" s="4" t="s">
        <v>325</v>
      </c>
      <c r="C72" s="4" t="s">
        <v>326</v>
      </c>
      <c r="D72" s="4" t="b">
        <v>1</v>
      </c>
    </row>
    <row r="73">
      <c r="A73" s="3" t="s">
        <v>78</v>
      </c>
      <c r="B73" s="3" t="s">
        <v>327</v>
      </c>
      <c r="C73" s="3" t="s">
        <v>328</v>
      </c>
      <c r="D73" s="3" t="b">
        <v>1</v>
      </c>
    </row>
    <row r="74">
      <c r="B74" s="4" t="s">
        <v>329</v>
      </c>
      <c r="C74" s="4" t="s">
        <v>330</v>
      </c>
      <c r="D74" s="4" t="b">
        <v>1</v>
      </c>
    </row>
    <row r="75">
      <c r="A75" s="3" t="s">
        <v>90</v>
      </c>
      <c r="B75" s="3" t="s">
        <v>331</v>
      </c>
      <c r="C75" s="3" t="s">
        <v>332</v>
      </c>
      <c r="D75" s="3" t="b">
        <v>1</v>
      </c>
    </row>
    <row r="76">
      <c r="B76" s="4" t="s">
        <v>333</v>
      </c>
      <c r="C76" s="4" t="s">
        <v>334</v>
      </c>
      <c r="D76" s="4" t="b">
        <v>1</v>
      </c>
    </row>
    <row r="77">
      <c r="B77" s="4" t="s">
        <v>335</v>
      </c>
      <c r="C77" s="4" t="s">
        <v>232</v>
      </c>
      <c r="D77" s="4" t="b">
        <v>1</v>
      </c>
    </row>
    <row r="78">
      <c r="B78" s="4" t="s">
        <v>336</v>
      </c>
      <c r="C78" s="4" t="s">
        <v>234</v>
      </c>
      <c r="D78" s="4" t="b">
        <v>1</v>
      </c>
    </row>
    <row r="79">
      <c r="B79" s="4" t="s">
        <v>337</v>
      </c>
      <c r="C79" s="4" t="s">
        <v>238</v>
      </c>
      <c r="D79" s="4" t="b">
        <v>1</v>
      </c>
    </row>
    <row r="80">
      <c r="A80" s="3" t="s">
        <v>105</v>
      </c>
      <c r="B80" s="3" t="s">
        <v>338</v>
      </c>
      <c r="C80" s="3" t="s">
        <v>339</v>
      </c>
      <c r="D80" s="3" t="b">
        <v>1</v>
      </c>
    </row>
    <row r="81">
      <c r="B81" s="4" t="s">
        <v>340</v>
      </c>
      <c r="C81" s="4" t="s">
        <v>341</v>
      </c>
      <c r="D81" s="4" t="b">
        <v>1</v>
      </c>
    </row>
    <row r="82">
      <c r="B82" s="4" t="s">
        <v>342</v>
      </c>
      <c r="C82" s="4" t="s">
        <v>256</v>
      </c>
      <c r="D82" s="4" t="b">
        <v>1</v>
      </c>
    </row>
    <row r="83">
      <c r="B83" s="4" t="s">
        <v>343</v>
      </c>
      <c r="C83" s="4" t="s">
        <v>256</v>
      </c>
      <c r="D83" s="4" t="b">
        <v>1</v>
      </c>
    </row>
    <row r="84">
      <c r="B84" s="4" t="s">
        <v>344</v>
      </c>
      <c r="C84" s="4" t="s">
        <v>345</v>
      </c>
      <c r="D84" s="4" t="b">
        <v>1</v>
      </c>
    </row>
    <row r="85">
      <c r="B85" s="4" t="s">
        <v>346</v>
      </c>
      <c r="C85" s="4" t="s">
        <v>347</v>
      </c>
      <c r="D85" s="4" t="b">
        <v>1</v>
      </c>
    </row>
    <row r="86">
      <c r="B86" s="4" t="s">
        <v>348</v>
      </c>
      <c r="C86" s="4" t="s">
        <v>349</v>
      </c>
      <c r="D86" s="4" t="b">
        <v>1</v>
      </c>
    </row>
    <row r="87">
      <c r="B87" s="4" t="s">
        <v>350</v>
      </c>
      <c r="C87" s="4" t="s">
        <v>351</v>
      </c>
      <c r="D87" s="4" t="b">
        <v>1</v>
      </c>
    </row>
    <row r="88">
      <c r="B88" s="4" t="s">
        <v>352</v>
      </c>
      <c r="C88" s="4" t="s">
        <v>353</v>
      </c>
      <c r="D88" s="4" t="b">
        <v>1</v>
      </c>
    </row>
    <row r="89">
      <c r="B89" s="4" t="s">
        <v>354</v>
      </c>
      <c r="C89" s="4" t="s">
        <v>355</v>
      </c>
      <c r="D89" s="4" t="b">
        <v>1</v>
      </c>
    </row>
    <row r="90">
      <c r="B90" s="4" t="s">
        <v>356</v>
      </c>
      <c r="C90" s="4" t="s">
        <v>357</v>
      </c>
      <c r="D90" s="4" t="b">
        <v>1</v>
      </c>
    </row>
    <row r="91">
      <c r="B91" s="4" t="s">
        <v>358</v>
      </c>
      <c r="C91" s="4" t="s">
        <v>359</v>
      </c>
      <c r="D91" s="4" t="b">
        <v>1</v>
      </c>
    </row>
    <row r="92">
      <c r="B92" s="4" t="s">
        <v>360</v>
      </c>
      <c r="C92" s="14" t="s">
        <v>361</v>
      </c>
      <c r="D92" s="4" t="b">
        <v>1</v>
      </c>
    </row>
    <row r="93">
      <c r="A93" s="3" t="s">
        <v>109</v>
      </c>
      <c r="B93" s="3" t="s">
        <v>362</v>
      </c>
      <c r="C93" s="3" t="s">
        <v>363</v>
      </c>
      <c r="D93" s="3" t="b">
        <v>1</v>
      </c>
    </row>
    <row r="94">
      <c r="A94" s="4" t="s">
        <v>364</v>
      </c>
      <c r="B94" s="4" t="s">
        <v>365</v>
      </c>
      <c r="C94" s="4" t="s">
        <v>363</v>
      </c>
      <c r="D94" s="4" t="b">
        <v>1</v>
      </c>
    </row>
    <row r="95">
      <c r="B95" s="4" t="s">
        <v>366</v>
      </c>
      <c r="C95" s="4" t="s">
        <v>230</v>
      </c>
      <c r="D95" s="4" t="b">
        <v>1</v>
      </c>
    </row>
    <row r="96">
      <c r="B96" s="4" t="s">
        <v>367</v>
      </c>
      <c r="C96" s="4" t="s">
        <v>368</v>
      </c>
      <c r="D96" s="4" t="b">
        <v>1</v>
      </c>
    </row>
    <row r="97">
      <c r="B97" s="4" t="s">
        <v>369</v>
      </c>
      <c r="C97" s="4" t="s">
        <v>370</v>
      </c>
      <c r="D97" s="4" t="b">
        <v>1</v>
      </c>
    </row>
    <row r="98">
      <c r="B98" s="4" t="s">
        <v>371</v>
      </c>
      <c r="C98" s="4" t="s">
        <v>372</v>
      </c>
      <c r="D98" s="4" t="b">
        <v>1</v>
      </c>
    </row>
    <row r="99">
      <c r="B99" s="4" t="s">
        <v>373</v>
      </c>
      <c r="C99" s="4" t="s">
        <v>374</v>
      </c>
      <c r="D99" s="4" t="b">
        <v>1</v>
      </c>
    </row>
    <row r="100">
      <c r="B100" s="4" t="s">
        <v>375</v>
      </c>
      <c r="C100" s="4" t="s">
        <v>376</v>
      </c>
      <c r="D100" s="4" t="b">
        <v>1</v>
      </c>
    </row>
    <row r="101">
      <c r="B101" s="4" t="s">
        <v>377</v>
      </c>
      <c r="C101" s="4" t="s">
        <v>378</v>
      </c>
      <c r="D101" s="4" t="b">
        <v>1</v>
      </c>
    </row>
    <row r="102">
      <c r="B102" s="4" t="s">
        <v>379</v>
      </c>
      <c r="C102" s="14" t="s">
        <v>380</v>
      </c>
      <c r="D102" s="4" t="b">
        <v>1</v>
      </c>
    </row>
    <row r="103">
      <c r="B103" s="4" t="s">
        <v>381</v>
      </c>
      <c r="C103" s="14" t="s">
        <v>382</v>
      </c>
      <c r="D103" s="4" t="b">
        <v>1</v>
      </c>
    </row>
    <row r="104">
      <c r="B104" s="4" t="s">
        <v>383</v>
      </c>
      <c r="C104" s="4" t="s">
        <v>384</v>
      </c>
      <c r="D104" s="4" t="b">
        <v>1</v>
      </c>
    </row>
    <row r="105">
      <c r="B105" s="4" t="s">
        <v>385</v>
      </c>
      <c r="C105" s="4" t="s">
        <v>386</v>
      </c>
      <c r="D105" s="4" t="b">
        <v>1</v>
      </c>
    </row>
    <row r="106">
      <c r="B106" s="4" t="s">
        <v>387</v>
      </c>
      <c r="C106" s="14" t="s">
        <v>388</v>
      </c>
      <c r="D106" s="4" t="b">
        <v>1</v>
      </c>
    </row>
    <row r="107">
      <c r="B107" s="4" t="s">
        <v>389</v>
      </c>
      <c r="C107" s="14" t="s">
        <v>388</v>
      </c>
      <c r="D107" s="4" t="b">
        <v>1</v>
      </c>
    </row>
    <row r="108">
      <c r="B108" s="4" t="s">
        <v>390</v>
      </c>
      <c r="C108" s="4" t="s">
        <v>391</v>
      </c>
      <c r="D108" s="4" t="b">
        <v>1</v>
      </c>
    </row>
    <row r="109">
      <c r="A109" s="4" t="s">
        <v>392</v>
      </c>
      <c r="B109" s="4" t="s">
        <v>362</v>
      </c>
      <c r="C109" s="4" t="s">
        <v>363</v>
      </c>
      <c r="D109" s="4" t="b">
        <v>1</v>
      </c>
    </row>
    <row r="110">
      <c r="B110" s="4" t="s">
        <v>393</v>
      </c>
      <c r="C110" s="4" t="s">
        <v>363</v>
      </c>
      <c r="D110" s="4" t="b">
        <v>1</v>
      </c>
    </row>
    <row r="111">
      <c r="B111" s="4" t="s">
        <v>394</v>
      </c>
      <c r="C111" s="4" t="s">
        <v>363</v>
      </c>
      <c r="D111" s="4" t="b">
        <v>1</v>
      </c>
    </row>
    <row r="112">
      <c r="B112" s="4" t="s">
        <v>366</v>
      </c>
      <c r="C112" s="4" t="s">
        <v>230</v>
      </c>
      <c r="D112" s="4" t="b">
        <v>1</v>
      </c>
    </row>
    <row r="113">
      <c r="B113" s="4" t="s">
        <v>367</v>
      </c>
      <c r="C113" s="4" t="s">
        <v>368</v>
      </c>
      <c r="D113" s="4" t="b">
        <v>1</v>
      </c>
    </row>
    <row r="114">
      <c r="B114" s="4" t="s">
        <v>369</v>
      </c>
      <c r="C114" s="4" t="s">
        <v>370</v>
      </c>
      <c r="D114" s="4" t="b">
        <v>1</v>
      </c>
    </row>
    <row r="115">
      <c r="B115" s="4" t="s">
        <v>371</v>
      </c>
      <c r="C115" s="4" t="s">
        <v>372</v>
      </c>
      <c r="D115" s="4" t="b">
        <v>1</v>
      </c>
    </row>
    <row r="116">
      <c r="B116" s="4" t="s">
        <v>375</v>
      </c>
      <c r="C116" s="4" t="s">
        <v>376</v>
      </c>
      <c r="D116" s="4" t="b">
        <v>1</v>
      </c>
    </row>
    <row r="117">
      <c r="B117" s="4" t="s">
        <v>395</v>
      </c>
      <c r="C117" s="14" t="s">
        <v>396</v>
      </c>
      <c r="D117" s="4" t="b">
        <v>1</v>
      </c>
    </row>
    <row r="118">
      <c r="B118" s="4" t="s">
        <v>379</v>
      </c>
      <c r="C118" s="14" t="s">
        <v>380</v>
      </c>
      <c r="D118" s="4" t="b">
        <v>1</v>
      </c>
    </row>
    <row r="119">
      <c r="B119" s="4" t="s">
        <v>381</v>
      </c>
      <c r="C119" s="14" t="s">
        <v>382</v>
      </c>
      <c r="D119" s="4" t="b">
        <v>1</v>
      </c>
    </row>
    <row r="120">
      <c r="B120" s="4" t="s">
        <v>383</v>
      </c>
      <c r="C120" s="4" t="s">
        <v>384</v>
      </c>
      <c r="D120" s="4" t="b">
        <v>1</v>
      </c>
    </row>
    <row r="121">
      <c r="B121" s="4" t="s">
        <v>397</v>
      </c>
      <c r="C121" s="4" t="s">
        <v>391</v>
      </c>
      <c r="D121" s="4" t="b">
        <v>1</v>
      </c>
    </row>
    <row r="122">
      <c r="A122" s="3" t="s">
        <v>117</v>
      </c>
      <c r="B122" s="3" t="s">
        <v>398</v>
      </c>
      <c r="C122" s="3" t="s">
        <v>399</v>
      </c>
      <c r="D122" s="3" t="b">
        <v>1</v>
      </c>
    </row>
    <row r="123">
      <c r="B123" s="4" t="s">
        <v>400</v>
      </c>
      <c r="C123" s="4" t="s">
        <v>401</v>
      </c>
      <c r="D123" s="4" t="b">
        <v>1</v>
      </c>
    </row>
    <row r="124">
      <c r="B124" s="4" t="s">
        <v>402</v>
      </c>
      <c r="C124" s="4" t="s">
        <v>403</v>
      </c>
      <c r="D124" s="4" t="b">
        <v>1</v>
      </c>
    </row>
    <row r="125">
      <c r="B125" s="4" t="s">
        <v>404</v>
      </c>
      <c r="C125" s="4" t="s">
        <v>405</v>
      </c>
      <c r="D125" s="4" t="b">
        <v>1</v>
      </c>
    </row>
    <row r="126">
      <c r="B126" s="4" t="s">
        <v>406</v>
      </c>
      <c r="D126" s="4" t="b">
        <v>0</v>
      </c>
      <c r="E126" s="4" t="s">
        <v>407</v>
      </c>
    </row>
    <row r="127">
      <c r="B127" s="4" t="s">
        <v>408</v>
      </c>
      <c r="D127" s="4" t="b">
        <v>0</v>
      </c>
      <c r="E127" s="4" t="s">
        <v>407</v>
      </c>
    </row>
    <row r="128">
      <c r="B128" s="4" t="s">
        <v>409</v>
      </c>
      <c r="C128" s="4" t="s">
        <v>384</v>
      </c>
      <c r="D128" s="4" t="b">
        <v>1</v>
      </c>
    </row>
    <row r="129">
      <c r="B129" s="4" t="s">
        <v>410</v>
      </c>
      <c r="C129" s="4" t="s">
        <v>386</v>
      </c>
      <c r="D129" s="4" t="b">
        <v>1</v>
      </c>
    </row>
    <row r="130">
      <c r="A130" s="3" t="s">
        <v>120</v>
      </c>
      <c r="B130" s="15" t="s">
        <v>411</v>
      </c>
      <c r="C130" s="6"/>
      <c r="D130" s="3" t="b">
        <v>0</v>
      </c>
    </row>
    <row r="131">
      <c r="B131" s="14" t="s">
        <v>412</v>
      </c>
      <c r="D131" s="4" t="b">
        <v>0</v>
      </c>
    </row>
    <row r="132">
      <c r="B132" s="14" t="s">
        <v>413</v>
      </c>
      <c r="D132" s="4" t="b">
        <v>0</v>
      </c>
    </row>
    <row r="133">
      <c r="B133" s="14" t="s">
        <v>414</v>
      </c>
      <c r="C133" s="4" t="s">
        <v>386</v>
      </c>
      <c r="D133" s="4" t="b">
        <v>1</v>
      </c>
    </row>
    <row r="134">
      <c r="B134" s="14" t="s">
        <v>415</v>
      </c>
      <c r="D134" s="4" t="b">
        <v>0</v>
      </c>
    </row>
    <row r="135">
      <c r="B135" s="14" t="s">
        <v>416</v>
      </c>
      <c r="D135" s="4" t="b">
        <v>0</v>
      </c>
    </row>
    <row r="136">
      <c r="B136" s="14" t="s">
        <v>417</v>
      </c>
      <c r="D136" s="4" t="b">
        <v>0</v>
      </c>
    </row>
    <row r="137">
      <c r="B137" s="14" t="s">
        <v>418</v>
      </c>
      <c r="D137" s="4" t="b">
        <v>0</v>
      </c>
    </row>
    <row r="138">
      <c r="B138" s="14" t="s">
        <v>419</v>
      </c>
      <c r="D138" s="4" t="b">
        <v>0</v>
      </c>
    </row>
    <row r="139">
      <c r="B139" s="14" t="s">
        <v>420</v>
      </c>
      <c r="D139" s="4" t="b">
        <v>0</v>
      </c>
    </row>
    <row r="140">
      <c r="B140" s="14" t="s">
        <v>421</v>
      </c>
      <c r="D140" s="4" t="b">
        <v>0</v>
      </c>
    </row>
    <row r="141">
      <c r="B141" s="14" t="s">
        <v>422</v>
      </c>
      <c r="D141" s="4" t="b">
        <v>0</v>
      </c>
    </row>
    <row r="142">
      <c r="B142" s="14" t="s">
        <v>423</v>
      </c>
      <c r="D142" s="4" t="b">
        <v>0</v>
      </c>
    </row>
    <row r="143">
      <c r="B143" s="14" t="s">
        <v>424</v>
      </c>
      <c r="C143" s="4" t="s">
        <v>384</v>
      </c>
      <c r="D143" s="4" t="b">
        <v>1</v>
      </c>
    </row>
    <row r="144">
      <c r="B144" s="14" t="s">
        <v>425</v>
      </c>
      <c r="D144" s="4" t="b">
        <v>0</v>
      </c>
    </row>
    <row r="145">
      <c r="B145" s="14" t="s">
        <v>426</v>
      </c>
      <c r="D145" s="4" t="b">
        <v>0</v>
      </c>
    </row>
    <row r="146">
      <c r="B146" s="14" t="s">
        <v>427</v>
      </c>
      <c r="D146" s="4" t="b">
        <v>0</v>
      </c>
    </row>
    <row r="147">
      <c r="B147" s="14" t="s">
        <v>428</v>
      </c>
      <c r="D147" s="4" t="b">
        <v>0</v>
      </c>
    </row>
    <row r="148">
      <c r="B148" s="14" t="s">
        <v>429</v>
      </c>
      <c r="D148" s="4" t="b">
        <v>0</v>
      </c>
    </row>
    <row r="149">
      <c r="B149" s="14" t="s">
        <v>430</v>
      </c>
      <c r="C149" s="4" t="s">
        <v>384</v>
      </c>
      <c r="D149" s="4" t="b">
        <v>1</v>
      </c>
    </row>
    <row r="150">
      <c r="B150" s="14" t="s">
        <v>431</v>
      </c>
      <c r="D150" s="4" t="b">
        <v>0</v>
      </c>
    </row>
    <row r="151">
      <c r="B151" s="14" t="s">
        <v>432</v>
      </c>
      <c r="D151" s="4" t="b">
        <v>0</v>
      </c>
    </row>
    <row r="152">
      <c r="B152" s="14" t="s">
        <v>433</v>
      </c>
      <c r="D152" s="4" t="b">
        <v>0</v>
      </c>
    </row>
    <row r="153">
      <c r="B153" s="14" t="s">
        <v>434</v>
      </c>
      <c r="D153" s="4" t="b">
        <v>0</v>
      </c>
    </row>
    <row r="154">
      <c r="B154" s="14" t="s">
        <v>435</v>
      </c>
      <c r="C154" s="4" t="s">
        <v>232</v>
      </c>
      <c r="D154" s="4" t="b">
        <v>1</v>
      </c>
    </row>
    <row r="155">
      <c r="B155" s="14" t="s">
        <v>436</v>
      </c>
      <c r="D155" s="4" t="b">
        <v>0</v>
      </c>
    </row>
    <row r="156">
      <c r="B156" s="14" t="s">
        <v>437</v>
      </c>
      <c r="D156" s="4" t="b">
        <v>0</v>
      </c>
    </row>
    <row r="157">
      <c r="B157" s="14" t="s">
        <v>438</v>
      </c>
      <c r="C157" s="4" t="s">
        <v>439</v>
      </c>
      <c r="D157" s="4" t="b">
        <v>1</v>
      </c>
    </row>
    <row r="158">
      <c r="A158" s="3" t="s">
        <v>135</v>
      </c>
      <c r="B158" s="3" t="s">
        <v>440</v>
      </c>
      <c r="C158" s="3" t="s">
        <v>368</v>
      </c>
      <c r="D158" s="3" t="b">
        <v>1</v>
      </c>
    </row>
    <row r="159">
      <c r="B159" s="4" t="s">
        <v>441</v>
      </c>
      <c r="C159" s="4" t="s">
        <v>442</v>
      </c>
      <c r="D159" s="4" t="b">
        <v>1</v>
      </c>
    </row>
    <row r="160">
      <c r="B160" s="4" t="s">
        <v>443</v>
      </c>
      <c r="C160" s="4" t="s">
        <v>232</v>
      </c>
      <c r="D160" s="4" t="b">
        <v>1</v>
      </c>
    </row>
    <row r="161">
      <c r="B161" s="4" t="s">
        <v>444</v>
      </c>
      <c r="C161" s="4" t="s">
        <v>445</v>
      </c>
      <c r="D161" s="4" t="b">
        <v>1</v>
      </c>
    </row>
    <row r="162">
      <c r="A162" s="6"/>
      <c r="B162" s="6"/>
      <c r="C162" s="6"/>
      <c r="D162" s="6"/>
    </row>
    <row r="173">
      <c r="A173" s="1" t="s">
        <v>224</v>
      </c>
      <c r="B173" s="4">
        <f>COUNTA(B2:B171)</f>
        <v>159</v>
      </c>
      <c r="D173" s="5">
        <f>COUNTIF(D2:D167, TRUE)</f>
        <v>108</v>
      </c>
    </row>
    <row r="175">
      <c r="A175" s="1" t="s">
        <v>142</v>
      </c>
      <c r="D175" s="5">
        <f>D173/B173</f>
        <v>0.679245283</v>
      </c>
    </row>
    <row r="178">
      <c r="A178" s="16" t="s">
        <v>446</v>
      </c>
      <c r="B178" s="17">
        <f>COUNTIF(B2:B39, "&lt;&gt;") + COUNTIF(B40:B49, "&lt;&gt;") + COUNTIF(B52:B129, "&lt;&gt;") + COUNTIF(B158:B161, "&lt;&gt;")
</f>
        <v>129</v>
      </c>
      <c r="D178" s="18">
        <f>COUNTIF(D2:D39, TRUE) + COUNTIF(D40:D49, TRUE) + COUNTIF(D52:D129, TRUE) + COUNTIF(D158:D161, TRUE)</f>
        <v>103</v>
      </c>
    </row>
    <row r="179">
      <c r="D179" s="5">
        <f>D178/B178</f>
        <v>0.7984496124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43.63"/>
    <col customWidth="1" min="3" max="3" width="49.0"/>
    <col customWidth="1" min="4" max="4" width="58.88"/>
  </cols>
  <sheetData>
    <row r="1">
      <c r="A1" s="1" t="s">
        <v>0</v>
      </c>
      <c r="B1" s="1" t="s">
        <v>447</v>
      </c>
      <c r="C1" s="1" t="s">
        <v>448</v>
      </c>
      <c r="D1" s="7" t="s">
        <v>226</v>
      </c>
    </row>
    <row r="2">
      <c r="A2" s="3" t="s">
        <v>120</v>
      </c>
      <c r="B2" s="3" t="s">
        <v>121</v>
      </c>
      <c r="C2" s="3" t="s">
        <v>449</v>
      </c>
      <c r="D2" s="3" t="s">
        <v>450</v>
      </c>
      <c r="E2" s="4" t="s">
        <v>451</v>
      </c>
    </row>
    <row r="3">
      <c r="B3" s="4" t="s">
        <v>122</v>
      </c>
      <c r="C3" s="4" t="s">
        <v>452</v>
      </c>
      <c r="D3" s="4" t="s">
        <v>450</v>
      </c>
      <c r="E3" s="4" t="s">
        <v>451</v>
      </c>
    </row>
    <row r="4">
      <c r="B4" s="4" t="s">
        <v>123</v>
      </c>
      <c r="C4" s="4" t="s">
        <v>453</v>
      </c>
      <c r="D4" s="4" t="s">
        <v>450</v>
      </c>
      <c r="E4" s="4" t="s">
        <v>451</v>
      </c>
    </row>
    <row r="5">
      <c r="B5" s="4" t="s">
        <v>124</v>
      </c>
      <c r="C5" s="4" t="s">
        <v>454</v>
      </c>
      <c r="D5" s="4" t="s">
        <v>450</v>
      </c>
      <c r="E5" s="4" t="s">
        <v>451</v>
      </c>
    </row>
    <row r="6">
      <c r="B6" s="4" t="s">
        <v>126</v>
      </c>
      <c r="C6" s="4" t="s">
        <v>455</v>
      </c>
      <c r="D6" s="4" t="s">
        <v>450</v>
      </c>
      <c r="E6" s="4" t="s">
        <v>451</v>
      </c>
    </row>
    <row r="7">
      <c r="B7" s="4" t="s">
        <v>127</v>
      </c>
      <c r="C7" s="4" t="s">
        <v>456</v>
      </c>
      <c r="D7" s="4" t="s">
        <v>450</v>
      </c>
      <c r="E7" s="4" t="s">
        <v>451</v>
      </c>
    </row>
    <row r="8">
      <c r="B8" s="4" t="s">
        <v>128</v>
      </c>
      <c r="C8" s="4" t="s">
        <v>457</v>
      </c>
      <c r="D8" s="4" t="s">
        <v>450</v>
      </c>
      <c r="E8" s="4" t="s">
        <v>451</v>
      </c>
    </row>
    <row r="9">
      <c r="B9" s="4" t="s">
        <v>129</v>
      </c>
      <c r="C9" s="4" t="s">
        <v>458</v>
      </c>
      <c r="D9" s="4" t="s">
        <v>450</v>
      </c>
      <c r="E9" s="4" t="s">
        <v>451</v>
      </c>
    </row>
    <row r="10">
      <c r="B10" s="4" t="s">
        <v>131</v>
      </c>
      <c r="C10" s="4" t="s">
        <v>459</v>
      </c>
      <c r="D10" s="4" t="s">
        <v>450</v>
      </c>
      <c r="E10" s="4" t="s">
        <v>451</v>
      </c>
    </row>
    <row r="11">
      <c r="B11" s="4" t="s">
        <v>133</v>
      </c>
      <c r="C11" s="4" t="s">
        <v>459</v>
      </c>
      <c r="D11" s="4" t="s">
        <v>450</v>
      </c>
      <c r="E11" s="4" t="s">
        <v>451</v>
      </c>
    </row>
    <row r="12">
      <c r="A12" s="3" t="s">
        <v>78</v>
      </c>
      <c r="B12" s="3" t="s">
        <v>460</v>
      </c>
      <c r="C12" s="19" t="s">
        <v>461</v>
      </c>
      <c r="D12" s="3" t="s">
        <v>450</v>
      </c>
    </row>
    <row r="13">
      <c r="B13" s="4" t="s">
        <v>462</v>
      </c>
      <c r="C13" s="4" t="s">
        <v>463</v>
      </c>
      <c r="D13" s="4" t="s">
        <v>450</v>
      </c>
    </row>
    <row r="14">
      <c r="C14" s="4" t="s">
        <v>464</v>
      </c>
      <c r="D14" s="4" t="s">
        <v>450</v>
      </c>
    </row>
    <row r="15">
      <c r="C15" s="4" t="s">
        <v>465</v>
      </c>
      <c r="D15" s="4" t="s">
        <v>450</v>
      </c>
    </row>
    <row r="16">
      <c r="A16" s="3" t="s">
        <v>64</v>
      </c>
      <c r="B16" s="3" t="s">
        <v>466</v>
      </c>
      <c r="C16" s="3" t="s">
        <v>467</v>
      </c>
      <c r="D16" s="3" t="s">
        <v>450</v>
      </c>
    </row>
    <row r="17">
      <c r="A17" s="3" t="s">
        <v>51</v>
      </c>
      <c r="B17" s="3" t="s">
        <v>468</v>
      </c>
      <c r="C17" s="3" t="s">
        <v>469</v>
      </c>
      <c r="D17" s="3" t="s">
        <v>470</v>
      </c>
    </row>
    <row r="18">
      <c r="B18" s="4" t="s">
        <v>471</v>
      </c>
      <c r="C18" s="4" t="s">
        <v>472</v>
      </c>
      <c r="D18" s="4" t="s">
        <v>470</v>
      </c>
    </row>
    <row r="19">
      <c r="B19" s="4" t="s">
        <v>473</v>
      </c>
      <c r="C19" s="4" t="s">
        <v>474</v>
      </c>
      <c r="D19" s="4" t="s">
        <v>470</v>
      </c>
    </row>
    <row r="20">
      <c r="B20" s="4" t="s">
        <v>475</v>
      </c>
      <c r="C20" s="4" t="s">
        <v>476</v>
      </c>
      <c r="D20" s="4" t="s">
        <v>470</v>
      </c>
    </row>
    <row r="21">
      <c r="B21" s="4" t="s">
        <v>475</v>
      </c>
      <c r="C21" s="4" t="s">
        <v>476</v>
      </c>
      <c r="D21" s="4" t="s">
        <v>470</v>
      </c>
    </row>
    <row r="22">
      <c r="B22" s="4" t="s">
        <v>477</v>
      </c>
      <c r="C22" s="4" t="s">
        <v>478</v>
      </c>
      <c r="D22" s="4" t="s">
        <v>470</v>
      </c>
    </row>
    <row r="23">
      <c r="B23" s="4" t="s">
        <v>475</v>
      </c>
      <c r="C23" s="4" t="s">
        <v>479</v>
      </c>
      <c r="D23" s="4" t="s">
        <v>470</v>
      </c>
    </row>
    <row r="24">
      <c r="B24" s="4" t="s">
        <v>480</v>
      </c>
      <c r="C24" s="4" t="s">
        <v>481</v>
      </c>
      <c r="D24" s="4" t="s">
        <v>470</v>
      </c>
    </row>
    <row r="25">
      <c r="A25" s="3" t="s">
        <v>135</v>
      </c>
      <c r="B25" s="3" t="s">
        <v>136</v>
      </c>
      <c r="C25" s="3" t="s">
        <v>482</v>
      </c>
      <c r="D25" s="3" t="s">
        <v>450</v>
      </c>
    </row>
    <row r="26">
      <c r="B26" s="4" t="s">
        <v>140</v>
      </c>
      <c r="C26" s="4" t="s">
        <v>483</v>
      </c>
      <c r="D26" s="4" t="s">
        <v>450</v>
      </c>
    </row>
    <row r="27">
      <c r="A27" s="6"/>
      <c r="B27" s="6"/>
      <c r="C27" s="6"/>
      <c r="D27" s="6"/>
    </row>
    <row r="28">
      <c r="A28" s="1" t="s">
        <v>224</v>
      </c>
      <c r="C28" s="17">
        <f t="shared" ref="C28:D28" si="1">COUNTA(C2:C26)</f>
        <v>25</v>
      </c>
      <c r="D28" s="5">
        <f t="shared" si="1"/>
        <v>25</v>
      </c>
    </row>
    <row r="30">
      <c r="A30" s="1" t="s">
        <v>142</v>
      </c>
      <c r="C30" s="20">
        <f>D28/C28</f>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 customWidth="1" min="3" max="3" width="49.38"/>
    <col customWidth="1" min="4" max="4" width="25.13"/>
  </cols>
  <sheetData>
    <row r="1">
      <c r="A1" s="1" t="s">
        <v>0</v>
      </c>
      <c r="B1" s="1" t="s">
        <v>447</v>
      </c>
      <c r="C1" s="1" t="s">
        <v>225</v>
      </c>
      <c r="D1" s="1" t="s">
        <v>484</v>
      </c>
      <c r="E1" s="7" t="s">
        <v>226</v>
      </c>
    </row>
    <row r="2">
      <c r="A2" s="3" t="s">
        <v>33</v>
      </c>
      <c r="B2" s="3" t="s">
        <v>485</v>
      </c>
      <c r="C2" s="3" t="s">
        <v>486</v>
      </c>
      <c r="D2" s="9">
        <v>0.02</v>
      </c>
      <c r="E2" s="3" t="s">
        <v>487</v>
      </c>
    </row>
    <row r="3">
      <c r="B3" s="4" t="s">
        <v>488</v>
      </c>
      <c r="C3" s="4" t="s">
        <v>486</v>
      </c>
      <c r="D3" s="8">
        <v>0.85</v>
      </c>
      <c r="E3" s="4" t="s">
        <v>487</v>
      </c>
    </row>
    <row r="4">
      <c r="B4" s="4" t="s">
        <v>489</v>
      </c>
      <c r="C4" s="4" t="s">
        <v>486</v>
      </c>
      <c r="D4" s="8">
        <v>0.71</v>
      </c>
      <c r="E4" s="4" t="s">
        <v>487</v>
      </c>
    </row>
    <row r="5">
      <c r="B5" s="4" t="s">
        <v>490</v>
      </c>
      <c r="C5" s="4" t="s">
        <v>486</v>
      </c>
      <c r="D5" s="8">
        <v>0.71</v>
      </c>
      <c r="E5" s="4" t="s">
        <v>487</v>
      </c>
    </row>
    <row r="6">
      <c r="B6" s="4" t="s">
        <v>491</v>
      </c>
      <c r="C6" s="4" t="s">
        <v>486</v>
      </c>
      <c r="D6" s="8">
        <v>0.82</v>
      </c>
      <c r="E6" s="4" t="s">
        <v>487</v>
      </c>
    </row>
    <row r="7">
      <c r="B7" s="4" t="s">
        <v>492</v>
      </c>
      <c r="C7" s="4" t="s">
        <v>486</v>
      </c>
      <c r="D7" s="8">
        <v>0.87</v>
      </c>
      <c r="E7" s="4" t="s">
        <v>487</v>
      </c>
    </row>
    <row r="8">
      <c r="B8" s="4" t="s">
        <v>493</v>
      </c>
      <c r="C8" s="4" t="s">
        <v>486</v>
      </c>
      <c r="D8" s="8">
        <v>0.89</v>
      </c>
      <c r="E8" s="4" t="s">
        <v>487</v>
      </c>
    </row>
    <row r="9">
      <c r="B9" s="4" t="s">
        <v>494</v>
      </c>
      <c r="C9" s="4" t="s">
        <v>486</v>
      </c>
      <c r="D9" s="8">
        <v>0.88</v>
      </c>
      <c r="E9" s="4" t="s">
        <v>487</v>
      </c>
    </row>
    <row r="10">
      <c r="B10" s="4" t="s">
        <v>495</v>
      </c>
      <c r="C10" s="4" t="s">
        <v>486</v>
      </c>
      <c r="D10" s="8">
        <v>0.63</v>
      </c>
      <c r="E10" s="4" t="s">
        <v>487</v>
      </c>
    </row>
    <row r="11">
      <c r="B11" s="4" t="s">
        <v>496</v>
      </c>
      <c r="C11" s="4" t="s">
        <v>486</v>
      </c>
      <c r="D11" s="8">
        <v>0.9</v>
      </c>
      <c r="E11" s="4" t="s">
        <v>487</v>
      </c>
    </row>
    <row r="12">
      <c r="A12" s="3" t="s">
        <v>64</v>
      </c>
      <c r="B12" s="3" t="s">
        <v>466</v>
      </c>
      <c r="C12" s="3" t="s">
        <v>467</v>
      </c>
      <c r="D12" s="9">
        <v>0.28</v>
      </c>
      <c r="E12" s="3" t="s">
        <v>470</v>
      </c>
    </row>
    <row r="13">
      <c r="B13" s="4" t="s">
        <v>497</v>
      </c>
      <c r="C13" s="4" t="s">
        <v>498</v>
      </c>
      <c r="D13" s="8">
        <v>0.27</v>
      </c>
      <c r="E13" s="4" t="s">
        <v>487</v>
      </c>
    </row>
    <row r="14">
      <c r="B14" s="4" t="s">
        <v>499</v>
      </c>
      <c r="C14" s="4" t="s">
        <v>498</v>
      </c>
      <c r="D14" s="8">
        <v>0.99</v>
      </c>
      <c r="E14" s="4" t="s">
        <v>487</v>
      </c>
    </row>
    <row r="15">
      <c r="B15" s="4" t="s">
        <v>500</v>
      </c>
      <c r="C15" s="4" t="s">
        <v>498</v>
      </c>
      <c r="D15" s="8">
        <v>0.99</v>
      </c>
      <c r="E15" s="4" t="s">
        <v>487</v>
      </c>
    </row>
    <row r="16">
      <c r="B16" s="4" t="s">
        <v>501</v>
      </c>
      <c r="C16" s="4" t="s">
        <v>498</v>
      </c>
      <c r="D16" s="8">
        <v>0.97</v>
      </c>
      <c r="E16" s="4" t="s">
        <v>487</v>
      </c>
    </row>
    <row r="17">
      <c r="B17" s="4" t="s">
        <v>502</v>
      </c>
      <c r="C17" s="4" t="s">
        <v>503</v>
      </c>
      <c r="D17" s="8">
        <v>0.67</v>
      </c>
      <c r="E17" s="4" t="s">
        <v>487</v>
      </c>
    </row>
    <row r="18">
      <c r="B18" s="4" t="s">
        <v>466</v>
      </c>
      <c r="C18" s="4" t="s">
        <v>504</v>
      </c>
      <c r="D18" s="8">
        <v>1.0</v>
      </c>
      <c r="E18" s="4" t="s">
        <v>487</v>
      </c>
    </row>
    <row r="19">
      <c r="B19" s="4" t="s">
        <v>505</v>
      </c>
      <c r="C19" s="4" t="s">
        <v>504</v>
      </c>
      <c r="D19" s="8">
        <v>1.0</v>
      </c>
      <c r="E19" s="4" t="s">
        <v>487</v>
      </c>
    </row>
    <row r="20">
      <c r="A20" s="3" t="s">
        <v>51</v>
      </c>
      <c r="B20" s="3" t="s">
        <v>468</v>
      </c>
      <c r="C20" s="3" t="s">
        <v>469</v>
      </c>
      <c r="D20" s="9">
        <v>0.57</v>
      </c>
      <c r="E20" s="3" t="s">
        <v>470</v>
      </c>
      <c r="F20" s="6"/>
    </row>
    <row r="21">
      <c r="B21" s="4" t="s">
        <v>471</v>
      </c>
      <c r="C21" s="4" t="s">
        <v>472</v>
      </c>
      <c r="D21" s="8">
        <v>1.0</v>
      </c>
      <c r="E21" s="4" t="s">
        <v>470</v>
      </c>
    </row>
    <row r="22">
      <c r="B22" s="4" t="s">
        <v>473</v>
      </c>
      <c r="C22" s="4" t="s">
        <v>474</v>
      </c>
      <c r="D22" s="8">
        <v>0.99</v>
      </c>
      <c r="E22" s="4" t="s">
        <v>470</v>
      </c>
    </row>
    <row r="23">
      <c r="B23" s="4" t="s">
        <v>119</v>
      </c>
      <c r="C23" s="4" t="s">
        <v>506</v>
      </c>
      <c r="D23" s="8">
        <v>0.54</v>
      </c>
      <c r="E23" s="4" t="s">
        <v>487</v>
      </c>
    </row>
    <row r="24">
      <c r="B24" s="4" t="s">
        <v>119</v>
      </c>
      <c r="C24" s="4" t="s">
        <v>507</v>
      </c>
      <c r="D24" s="8">
        <v>0.56</v>
      </c>
      <c r="E24" s="4" t="s">
        <v>487</v>
      </c>
    </row>
    <row r="25">
      <c r="B25" s="4" t="s">
        <v>475</v>
      </c>
      <c r="C25" s="4" t="s">
        <v>476</v>
      </c>
      <c r="D25" s="8">
        <v>0.79</v>
      </c>
      <c r="E25" s="4" t="s">
        <v>470</v>
      </c>
    </row>
    <row r="26">
      <c r="B26" s="4" t="s">
        <v>475</v>
      </c>
      <c r="C26" s="4" t="s">
        <v>476</v>
      </c>
      <c r="D26" s="8">
        <v>0.78</v>
      </c>
      <c r="E26" s="4" t="s">
        <v>470</v>
      </c>
    </row>
    <row r="27">
      <c r="B27" s="4" t="s">
        <v>477</v>
      </c>
      <c r="C27" s="4" t="s">
        <v>478</v>
      </c>
      <c r="D27" s="8">
        <v>0.5</v>
      </c>
      <c r="E27" s="4" t="s">
        <v>470</v>
      </c>
    </row>
    <row r="28">
      <c r="B28" s="4" t="s">
        <v>475</v>
      </c>
      <c r="C28" s="4" t="s">
        <v>479</v>
      </c>
      <c r="D28" s="8">
        <v>0.98</v>
      </c>
      <c r="E28" s="4" t="s">
        <v>470</v>
      </c>
    </row>
    <row r="29">
      <c r="B29" s="4" t="s">
        <v>480</v>
      </c>
      <c r="C29" s="4" t="s">
        <v>481</v>
      </c>
      <c r="D29" s="8">
        <v>0.93</v>
      </c>
      <c r="E29" s="4" t="s">
        <v>470</v>
      </c>
    </row>
    <row r="30">
      <c r="B30" s="4" t="s">
        <v>471</v>
      </c>
      <c r="C30" s="4" t="s">
        <v>508</v>
      </c>
      <c r="D30" s="8">
        <v>1.0</v>
      </c>
      <c r="E30" s="4" t="s">
        <v>487</v>
      </c>
    </row>
    <row r="31">
      <c r="A31" s="6"/>
      <c r="B31" s="6"/>
      <c r="C31" s="6"/>
      <c r="D31" s="6"/>
      <c r="E31" s="6"/>
    </row>
    <row r="32">
      <c r="A32" s="1" t="s">
        <v>224</v>
      </c>
      <c r="C32" s="17">
        <f t="shared" ref="C32:D32" si="1">COUNTA(C2:C30)</f>
        <v>29</v>
      </c>
      <c r="D32" s="5">
        <f t="shared" si="1"/>
        <v>29</v>
      </c>
    </row>
    <row r="34">
      <c r="A34" s="1" t="s">
        <v>142</v>
      </c>
      <c r="C34" s="20">
        <f>D32/C32</f>
        <v>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5"/>
    <col customWidth="1" min="3" max="3" width="49.38"/>
    <col customWidth="1" min="4" max="4" width="25.13"/>
    <col customWidth="1" min="5" max="5" width="58.88"/>
  </cols>
  <sheetData>
    <row r="1">
      <c r="A1" s="1" t="s">
        <v>0</v>
      </c>
      <c r="B1" s="1" t="s">
        <v>447</v>
      </c>
      <c r="C1" s="1" t="s">
        <v>448</v>
      </c>
      <c r="D1" s="1" t="s">
        <v>509</v>
      </c>
      <c r="E1" s="7" t="s">
        <v>226</v>
      </c>
    </row>
    <row r="2">
      <c r="A2" s="3" t="s">
        <v>120</v>
      </c>
      <c r="B2" s="3" t="s">
        <v>121</v>
      </c>
      <c r="C2" s="3" t="s">
        <v>449</v>
      </c>
      <c r="D2" s="6"/>
      <c r="E2" s="3" t="s">
        <v>450</v>
      </c>
    </row>
    <row r="3">
      <c r="B3" s="4" t="s">
        <v>122</v>
      </c>
      <c r="C3" s="4" t="s">
        <v>452</v>
      </c>
      <c r="E3" s="4" t="s">
        <v>450</v>
      </c>
    </row>
    <row r="4">
      <c r="B4" s="4" t="s">
        <v>123</v>
      </c>
      <c r="C4" s="4" t="s">
        <v>453</v>
      </c>
      <c r="E4" s="4" t="s">
        <v>450</v>
      </c>
    </row>
    <row r="5">
      <c r="B5" s="4" t="s">
        <v>124</v>
      </c>
      <c r="C5" s="4" t="s">
        <v>454</v>
      </c>
      <c r="E5" s="4" t="s">
        <v>450</v>
      </c>
    </row>
    <row r="6">
      <c r="B6" s="4" t="s">
        <v>126</v>
      </c>
      <c r="C6" s="4" t="s">
        <v>455</v>
      </c>
      <c r="E6" s="4" t="s">
        <v>450</v>
      </c>
    </row>
    <row r="7">
      <c r="B7" s="4" t="s">
        <v>127</v>
      </c>
      <c r="C7" s="4" t="s">
        <v>456</v>
      </c>
      <c r="E7" s="4" t="s">
        <v>450</v>
      </c>
    </row>
    <row r="8">
      <c r="B8" s="4" t="s">
        <v>128</v>
      </c>
      <c r="C8" s="4" t="s">
        <v>457</v>
      </c>
      <c r="E8" s="4" t="s">
        <v>450</v>
      </c>
    </row>
    <row r="9">
      <c r="B9" s="4" t="s">
        <v>129</v>
      </c>
      <c r="C9" s="4" t="s">
        <v>458</v>
      </c>
      <c r="E9" s="4" t="s">
        <v>450</v>
      </c>
    </row>
    <row r="10">
      <c r="B10" s="4" t="s">
        <v>131</v>
      </c>
      <c r="C10" s="4" t="s">
        <v>459</v>
      </c>
      <c r="E10" s="4" t="s">
        <v>450</v>
      </c>
    </row>
    <row r="11">
      <c r="B11" s="4" t="s">
        <v>133</v>
      </c>
      <c r="C11" s="4" t="s">
        <v>459</v>
      </c>
      <c r="E11" s="4" t="s">
        <v>450</v>
      </c>
    </row>
    <row r="12">
      <c r="A12" s="3" t="s">
        <v>78</v>
      </c>
      <c r="B12" s="3" t="s">
        <v>460</v>
      </c>
      <c r="C12" s="19" t="s">
        <v>461</v>
      </c>
      <c r="D12" s="6"/>
      <c r="E12" s="3" t="s">
        <v>450</v>
      </c>
    </row>
    <row r="13">
      <c r="B13" s="4"/>
      <c r="C13" s="4" t="s">
        <v>510</v>
      </c>
      <c r="E13" s="4" t="s">
        <v>511</v>
      </c>
    </row>
    <row r="14">
      <c r="B14" s="4"/>
      <c r="C14" s="4" t="s">
        <v>512</v>
      </c>
      <c r="E14" s="4" t="s">
        <v>511</v>
      </c>
    </row>
    <row r="15">
      <c r="B15" s="4" t="s">
        <v>462</v>
      </c>
      <c r="C15" s="4" t="s">
        <v>463</v>
      </c>
      <c r="E15" s="4" t="s">
        <v>450</v>
      </c>
    </row>
    <row r="16">
      <c r="C16" s="4" t="s">
        <v>464</v>
      </c>
      <c r="E16" s="4" t="s">
        <v>450</v>
      </c>
    </row>
    <row r="17">
      <c r="C17" s="4" t="s">
        <v>510</v>
      </c>
      <c r="E17" s="4" t="s">
        <v>511</v>
      </c>
    </row>
    <row r="18">
      <c r="C18" s="4" t="s">
        <v>465</v>
      </c>
      <c r="E18" s="4" t="s">
        <v>450</v>
      </c>
    </row>
    <row r="19">
      <c r="A19" s="3" t="s">
        <v>64</v>
      </c>
      <c r="B19" s="3" t="s">
        <v>466</v>
      </c>
      <c r="C19" s="3" t="s">
        <v>467</v>
      </c>
      <c r="D19" s="9">
        <v>0.28</v>
      </c>
      <c r="E19" s="3" t="s">
        <v>470</v>
      </c>
    </row>
    <row r="20">
      <c r="B20" s="4" t="s">
        <v>497</v>
      </c>
      <c r="C20" s="4" t="s">
        <v>498</v>
      </c>
      <c r="D20" s="8">
        <v>0.27</v>
      </c>
      <c r="E20" s="4" t="s">
        <v>487</v>
      </c>
    </row>
    <row r="21">
      <c r="B21" s="4" t="s">
        <v>499</v>
      </c>
      <c r="C21" s="4" t="s">
        <v>498</v>
      </c>
      <c r="D21" s="8">
        <v>0.99</v>
      </c>
      <c r="E21" s="4" t="s">
        <v>487</v>
      </c>
    </row>
    <row r="22">
      <c r="B22" s="4" t="s">
        <v>500</v>
      </c>
      <c r="C22" s="4" t="s">
        <v>498</v>
      </c>
      <c r="D22" s="8">
        <v>0.99</v>
      </c>
      <c r="E22" s="4" t="s">
        <v>487</v>
      </c>
    </row>
    <row r="23">
      <c r="B23" s="4" t="s">
        <v>501</v>
      </c>
      <c r="C23" s="4" t="s">
        <v>498</v>
      </c>
      <c r="D23" s="8">
        <v>0.97</v>
      </c>
      <c r="E23" s="4" t="s">
        <v>487</v>
      </c>
    </row>
    <row r="24">
      <c r="B24" s="4" t="s">
        <v>502</v>
      </c>
      <c r="C24" s="4" t="s">
        <v>503</v>
      </c>
      <c r="D24" s="8">
        <v>0.67</v>
      </c>
      <c r="E24" s="4" t="s">
        <v>487</v>
      </c>
    </row>
    <row r="25">
      <c r="B25" s="4" t="s">
        <v>466</v>
      </c>
      <c r="C25" s="4" t="s">
        <v>504</v>
      </c>
      <c r="D25" s="8">
        <v>1.0</v>
      </c>
      <c r="E25" s="4" t="s">
        <v>487</v>
      </c>
    </row>
    <row r="26">
      <c r="B26" s="4" t="s">
        <v>505</v>
      </c>
      <c r="C26" s="4" t="s">
        <v>504</v>
      </c>
      <c r="D26" s="8">
        <v>1.0</v>
      </c>
      <c r="E26" s="4" t="s">
        <v>487</v>
      </c>
    </row>
    <row r="27">
      <c r="A27" s="4"/>
      <c r="B27" s="4" t="s">
        <v>513</v>
      </c>
      <c r="C27" s="4" t="s">
        <v>514</v>
      </c>
      <c r="E27" s="4" t="s">
        <v>511</v>
      </c>
    </row>
    <row r="28">
      <c r="A28" s="4"/>
      <c r="B28" s="4"/>
      <c r="C28" s="4" t="s">
        <v>515</v>
      </c>
      <c r="E28" s="4" t="s">
        <v>511</v>
      </c>
    </row>
    <row r="29">
      <c r="A29" s="4"/>
      <c r="B29" s="4"/>
      <c r="C29" s="4" t="s">
        <v>498</v>
      </c>
      <c r="E29" s="4" t="s">
        <v>511</v>
      </c>
    </row>
    <row r="30">
      <c r="A30" s="4"/>
      <c r="B30" s="4" t="s">
        <v>516</v>
      </c>
      <c r="C30" s="4" t="s">
        <v>514</v>
      </c>
      <c r="E30" s="4" t="s">
        <v>511</v>
      </c>
    </row>
    <row r="31">
      <c r="A31" s="4"/>
      <c r="B31" s="4"/>
      <c r="C31" s="4" t="s">
        <v>498</v>
      </c>
      <c r="E31" s="4" t="s">
        <v>511</v>
      </c>
    </row>
    <row r="32">
      <c r="A32" s="4"/>
      <c r="B32" s="4" t="s">
        <v>517</v>
      </c>
      <c r="C32" s="4" t="s">
        <v>498</v>
      </c>
      <c r="E32" s="4" t="s">
        <v>511</v>
      </c>
    </row>
    <row r="33">
      <c r="A33" s="4"/>
      <c r="B33" s="4" t="s">
        <v>518</v>
      </c>
      <c r="C33" s="4" t="s">
        <v>519</v>
      </c>
      <c r="E33" s="4" t="s">
        <v>511</v>
      </c>
    </row>
    <row r="34">
      <c r="A34" s="4"/>
      <c r="B34" s="4"/>
      <c r="C34" s="4" t="s">
        <v>503</v>
      </c>
      <c r="E34" s="4" t="s">
        <v>511</v>
      </c>
    </row>
    <row r="35">
      <c r="A35" s="4"/>
      <c r="B35" s="4" t="s">
        <v>520</v>
      </c>
      <c r="C35" s="4" t="s">
        <v>519</v>
      </c>
      <c r="E35" s="4" t="s">
        <v>511</v>
      </c>
    </row>
    <row r="36">
      <c r="A36" s="4"/>
      <c r="B36" s="4"/>
      <c r="C36" s="4" t="s">
        <v>503</v>
      </c>
      <c r="E36" s="4" t="s">
        <v>511</v>
      </c>
    </row>
    <row r="37">
      <c r="A37" s="4"/>
      <c r="B37" s="4" t="s">
        <v>521</v>
      </c>
      <c r="C37" s="4" t="s">
        <v>522</v>
      </c>
      <c r="E37" s="4" t="s">
        <v>511</v>
      </c>
    </row>
    <row r="38">
      <c r="A38" s="4"/>
      <c r="B38" s="4"/>
      <c r="C38" s="4" t="s">
        <v>504</v>
      </c>
      <c r="E38" s="4" t="s">
        <v>511</v>
      </c>
    </row>
    <row r="39">
      <c r="A39" s="4"/>
      <c r="B39" s="4" t="s">
        <v>523</v>
      </c>
      <c r="C39" s="4" t="s">
        <v>522</v>
      </c>
      <c r="E39" s="4" t="s">
        <v>511</v>
      </c>
    </row>
    <row r="40">
      <c r="A40" s="4"/>
      <c r="B40" s="4"/>
      <c r="C40" s="4" t="s">
        <v>504</v>
      </c>
      <c r="E40" s="4" t="s">
        <v>511</v>
      </c>
    </row>
    <row r="41">
      <c r="A41" s="4"/>
      <c r="B41" s="4" t="s">
        <v>524</v>
      </c>
      <c r="C41" s="4" t="s">
        <v>504</v>
      </c>
      <c r="E41" s="4" t="s">
        <v>511</v>
      </c>
    </row>
    <row r="42">
      <c r="A42" s="4"/>
      <c r="B42" s="4" t="s">
        <v>525</v>
      </c>
      <c r="C42" s="4" t="s">
        <v>504</v>
      </c>
      <c r="E42" s="4" t="s">
        <v>511</v>
      </c>
    </row>
    <row r="43">
      <c r="A43" s="4"/>
      <c r="B43" s="4" t="s">
        <v>526</v>
      </c>
      <c r="C43" s="4" t="s">
        <v>522</v>
      </c>
      <c r="E43" s="4" t="s">
        <v>511</v>
      </c>
    </row>
    <row r="44">
      <c r="A44" s="4"/>
      <c r="B44" s="4"/>
      <c r="C44" s="4" t="s">
        <v>504</v>
      </c>
      <c r="E44" s="4" t="s">
        <v>511</v>
      </c>
    </row>
    <row r="45">
      <c r="A45" s="4"/>
      <c r="B45" s="4" t="s">
        <v>527</v>
      </c>
      <c r="C45" s="4" t="s">
        <v>504</v>
      </c>
      <c r="E45" s="4" t="s">
        <v>511</v>
      </c>
    </row>
    <row r="46">
      <c r="A46" s="4"/>
      <c r="B46" s="4" t="s">
        <v>528</v>
      </c>
      <c r="C46" s="4" t="s">
        <v>504</v>
      </c>
      <c r="E46" s="4" t="s">
        <v>511</v>
      </c>
    </row>
    <row r="47">
      <c r="A47" s="3" t="s">
        <v>51</v>
      </c>
      <c r="B47" s="3" t="s">
        <v>529</v>
      </c>
      <c r="C47" s="3" t="s">
        <v>530</v>
      </c>
      <c r="D47" s="6"/>
      <c r="E47" s="3" t="s">
        <v>531</v>
      </c>
    </row>
    <row r="48">
      <c r="B48" s="4" t="s">
        <v>468</v>
      </c>
      <c r="C48" s="4" t="s">
        <v>469</v>
      </c>
      <c r="D48" s="8">
        <v>0.57</v>
      </c>
      <c r="E48" s="4" t="s">
        <v>470</v>
      </c>
    </row>
    <row r="49">
      <c r="B49" s="4" t="s">
        <v>471</v>
      </c>
      <c r="C49" s="4" t="s">
        <v>472</v>
      </c>
      <c r="D49" s="8">
        <v>1.0</v>
      </c>
      <c r="E49" s="4" t="s">
        <v>470</v>
      </c>
    </row>
    <row r="50">
      <c r="B50" s="4" t="s">
        <v>473</v>
      </c>
      <c r="C50" s="4" t="s">
        <v>474</v>
      </c>
      <c r="D50" s="8">
        <v>0.99</v>
      </c>
      <c r="E50" s="4" t="s">
        <v>470</v>
      </c>
    </row>
    <row r="51">
      <c r="B51" s="4" t="s">
        <v>119</v>
      </c>
      <c r="C51" s="4" t="s">
        <v>506</v>
      </c>
      <c r="D51" s="8">
        <v>0.54</v>
      </c>
      <c r="E51" s="4" t="s">
        <v>487</v>
      </c>
    </row>
    <row r="52">
      <c r="B52" s="4" t="s">
        <v>119</v>
      </c>
      <c r="C52" s="4" t="s">
        <v>507</v>
      </c>
      <c r="D52" s="8">
        <v>0.56</v>
      </c>
      <c r="E52" s="4" t="s">
        <v>487</v>
      </c>
    </row>
    <row r="53">
      <c r="B53" s="4" t="s">
        <v>475</v>
      </c>
      <c r="C53" s="4" t="s">
        <v>476</v>
      </c>
      <c r="D53" s="8">
        <v>0.79</v>
      </c>
      <c r="E53" s="4" t="s">
        <v>470</v>
      </c>
    </row>
    <row r="54">
      <c r="B54" s="4" t="s">
        <v>475</v>
      </c>
      <c r="C54" s="4" t="s">
        <v>476</v>
      </c>
      <c r="D54" s="8">
        <v>0.78</v>
      </c>
      <c r="E54" s="4" t="s">
        <v>470</v>
      </c>
    </row>
    <row r="55">
      <c r="B55" s="4" t="s">
        <v>477</v>
      </c>
      <c r="C55" s="4" t="s">
        <v>478</v>
      </c>
      <c r="D55" s="8">
        <v>0.5</v>
      </c>
      <c r="E55" s="4" t="s">
        <v>470</v>
      </c>
    </row>
    <row r="56">
      <c r="B56" s="4" t="s">
        <v>475</v>
      </c>
      <c r="C56" s="4" t="s">
        <v>479</v>
      </c>
      <c r="D56" s="8">
        <v>0.98</v>
      </c>
      <c r="E56" s="4" t="s">
        <v>470</v>
      </c>
    </row>
    <row r="57">
      <c r="B57" s="4" t="s">
        <v>480</v>
      </c>
      <c r="C57" s="4" t="s">
        <v>481</v>
      </c>
      <c r="D57" s="8">
        <v>0.93</v>
      </c>
      <c r="E57" s="4" t="s">
        <v>470</v>
      </c>
    </row>
    <row r="58">
      <c r="B58" s="4" t="s">
        <v>471</v>
      </c>
      <c r="C58" s="4" t="s">
        <v>508</v>
      </c>
      <c r="D58" s="8">
        <v>1.0</v>
      </c>
      <c r="E58" s="4" t="s">
        <v>487</v>
      </c>
    </row>
    <row r="59">
      <c r="A59" s="4"/>
      <c r="B59" s="4" t="s">
        <v>532</v>
      </c>
      <c r="C59" s="4" t="s">
        <v>533</v>
      </c>
      <c r="D59" s="21"/>
      <c r="E59" s="4" t="s">
        <v>511</v>
      </c>
    </row>
    <row r="60">
      <c r="A60" s="4"/>
      <c r="B60" s="4"/>
      <c r="C60" s="4" t="s">
        <v>534</v>
      </c>
      <c r="D60" s="21"/>
      <c r="E60" s="4" t="s">
        <v>511</v>
      </c>
    </row>
    <row r="61">
      <c r="A61" s="4"/>
      <c r="B61" s="4"/>
      <c r="C61" s="4" t="s">
        <v>535</v>
      </c>
      <c r="D61" s="21"/>
      <c r="E61" s="4" t="s">
        <v>511</v>
      </c>
    </row>
    <row r="62">
      <c r="A62" s="4"/>
      <c r="B62" s="4" t="s">
        <v>536</v>
      </c>
      <c r="C62" s="4" t="s">
        <v>503</v>
      </c>
      <c r="D62" s="21"/>
      <c r="E62" s="4" t="s">
        <v>511</v>
      </c>
    </row>
    <row r="63">
      <c r="A63" s="4"/>
      <c r="B63" s="4"/>
      <c r="C63" s="4" t="s">
        <v>534</v>
      </c>
      <c r="D63" s="21"/>
      <c r="E63" s="4" t="s">
        <v>511</v>
      </c>
    </row>
    <row r="64">
      <c r="A64" s="4"/>
      <c r="B64" s="4"/>
      <c r="C64" s="4" t="s">
        <v>535</v>
      </c>
      <c r="D64" s="21"/>
      <c r="E64" s="4" t="s">
        <v>511</v>
      </c>
    </row>
    <row r="65">
      <c r="A65" s="4"/>
      <c r="B65" s="4" t="s">
        <v>537</v>
      </c>
      <c r="C65" s="4" t="s">
        <v>503</v>
      </c>
      <c r="D65" s="21"/>
      <c r="E65" s="4" t="s">
        <v>511</v>
      </c>
    </row>
    <row r="66">
      <c r="A66" s="4"/>
      <c r="B66" s="4"/>
      <c r="C66" s="4" t="s">
        <v>538</v>
      </c>
      <c r="D66" s="21"/>
      <c r="E66" s="4" t="s">
        <v>511</v>
      </c>
    </row>
    <row r="67">
      <c r="A67" s="4"/>
      <c r="B67" s="4"/>
      <c r="C67" s="4" t="s">
        <v>534</v>
      </c>
      <c r="D67" s="21"/>
      <c r="E67" s="4" t="s">
        <v>511</v>
      </c>
    </row>
    <row r="68">
      <c r="A68" s="4"/>
      <c r="B68" s="4"/>
      <c r="C68" s="4" t="s">
        <v>539</v>
      </c>
      <c r="D68" s="21"/>
      <c r="E68" s="4" t="s">
        <v>511</v>
      </c>
    </row>
    <row r="69">
      <c r="A69" s="4"/>
      <c r="B69" s="4"/>
      <c r="C69" s="4" t="s">
        <v>540</v>
      </c>
      <c r="D69" s="21"/>
      <c r="E69" s="4" t="s">
        <v>511</v>
      </c>
    </row>
    <row r="70">
      <c r="A70" s="4"/>
      <c r="B70" s="4" t="s">
        <v>541</v>
      </c>
      <c r="C70" s="4" t="s">
        <v>538</v>
      </c>
      <c r="D70" s="21"/>
      <c r="E70" s="4" t="s">
        <v>511</v>
      </c>
    </row>
    <row r="71">
      <c r="A71" s="4"/>
      <c r="B71" s="4"/>
      <c r="C71" s="4" t="s">
        <v>542</v>
      </c>
      <c r="D71" s="21"/>
      <c r="E71" s="4" t="s">
        <v>511</v>
      </c>
    </row>
    <row r="72">
      <c r="A72" s="4"/>
      <c r="B72" s="4"/>
      <c r="C72" s="4" t="s">
        <v>534</v>
      </c>
      <c r="D72" s="21"/>
      <c r="E72" s="4" t="s">
        <v>511</v>
      </c>
    </row>
    <row r="73">
      <c r="A73" s="4"/>
      <c r="B73" s="4"/>
      <c r="C73" s="4" t="s">
        <v>539</v>
      </c>
      <c r="D73" s="21"/>
      <c r="E73" s="4" t="s">
        <v>511</v>
      </c>
    </row>
    <row r="74">
      <c r="A74" s="4"/>
      <c r="B74" s="4"/>
      <c r="C74" s="4" t="s">
        <v>540</v>
      </c>
      <c r="D74" s="21"/>
      <c r="E74" s="4" t="s">
        <v>511</v>
      </c>
    </row>
    <row r="75">
      <c r="A75" s="4"/>
      <c r="B75" s="4" t="s">
        <v>543</v>
      </c>
      <c r="C75" s="4" t="s">
        <v>533</v>
      </c>
      <c r="D75" s="21"/>
      <c r="E75" s="4" t="s">
        <v>511</v>
      </c>
    </row>
    <row r="76">
      <c r="A76" s="4"/>
      <c r="B76" s="4"/>
      <c r="C76" s="4" t="s">
        <v>534</v>
      </c>
      <c r="D76" s="21"/>
      <c r="E76" s="4" t="s">
        <v>511</v>
      </c>
    </row>
    <row r="77">
      <c r="A77" s="4"/>
      <c r="B77" s="4"/>
      <c r="C77" s="4" t="s">
        <v>539</v>
      </c>
      <c r="D77" s="21"/>
      <c r="E77" s="4" t="s">
        <v>511</v>
      </c>
    </row>
    <row r="78">
      <c r="A78" s="4"/>
      <c r="B78" s="4"/>
      <c r="C78" s="4" t="s">
        <v>540</v>
      </c>
      <c r="D78" s="21"/>
      <c r="E78" s="4" t="s">
        <v>511</v>
      </c>
    </row>
    <row r="79">
      <c r="A79" s="4"/>
      <c r="B79" s="4" t="s">
        <v>544</v>
      </c>
      <c r="C79" s="4" t="s">
        <v>539</v>
      </c>
      <c r="D79" s="21"/>
      <c r="E79" s="4" t="s">
        <v>511</v>
      </c>
    </row>
    <row r="80">
      <c r="A80" s="4"/>
      <c r="B80" s="4" t="s">
        <v>545</v>
      </c>
      <c r="C80" s="4" t="s">
        <v>546</v>
      </c>
      <c r="D80" s="21"/>
      <c r="E80" s="4" t="s">
        <v>511</v>
      </c>
    </row>
    <row r="81">
      <c r="A81" s="4"/>
      <c r="B81" s="4"/>
      <c r="C81" s="4" t="s">
        <v>547</v>
      </c>
      <c r="D81" s="21"/>
      <c r="E81" s="4" t="s">
        <v>511</v>
      </c>
    </row>
    <row r="82">
      <c r="A82" s="4"/>
      <c r="B82" s="4" t="s">
        <v>548</v>
      </c>
      <c r="C82" s="4" t="s">
        <v>534</v>
      </c>
      <c r="D82" s="21"/>
      <c r="E82" s="4" t="s">
        <v>511</v>
      </c>
    </row>
    <row r="83">
      <c r="A83" s="4"/>
      <c r="B83" s="4"/>
      <c r="C83" s="4" t="s">
        <v>539</v>
      </c>
      <c r="D83" s="21"/>
      <c r="E83" s="4" t="s">
        <v>511</v>
      </c>
    </row>
    <row r="84">
      <c r="A84" s="4"/>
      <c r="B84" s="4" t="s">
        <v>549</v>
      </c>
      <c r="C84" s="4" t="s">
        <v>534</v>
      </c>
      <c r="D84" s="21"/>
      <c r="E84" s="4" t="s">
        <v>511</v>
      </c>
    </row>
    <row r="85">
      <c r="A85" s="4"/>
      <c r="B85" s="4"/>
      <c r="C85" s="4" t="s">
        <v>550</v>
      </c>
      <c r="D85" s="21"/>
      <c r="E85" s="4" t="s">
        <v>511</v>
      </c>
    </row>
    <row r="86">
      <c r="A86" s="4"/>
      <c r="B86" s="4" t="s">
        <v>551</v>
      </c>
      <c r="C86" s="4" t="s">
        <v>550</v>
      </c>
      <c r="D86" s="21"/>
      <c r="E86" s="4" t="s">
        <v>511</v>
      </c>
    </row>
    <row r="87">
      <c r="A87" s="4"/>
      <c r="B87" s="4" t="s">
        <v>552</v>
      </c>
      <c r="C87" s="4" t="s">
        <v>547</v>
      </c>
      <c r="D87" s="21"/>
      <c r="E87" s="4" t="s">
        <v>511</v>
      </c>
    </row>
    <row r="88">
      <c r="A88" s="4"/>
      <c r="B88" s="4"/>
      <c r="C88" s="4" t="s">
        <v>534</v>
      </c>
      <c r="D88" s="21"/>
      <c r="E88" s="4" t="s">
        <v>511</v>
      </c>
    </row>
    <row r="89">
      <c r="A89" s="4"/>
      <c r="B89" s="4" t="s">
        <v>553</v>
      </c>
      <c r="C89" s="4" t="s">
        <v>539</v>
      </c>
      <c r="D89" s="21"/>
      <c r="E89" s="4" t="s">
        <v>511</v>
      </c>
    </row>
    <row r="90">
      <c r="A90" s="4"/>
      <c r="B90" s="4" t="s">
        <v>554</v>
      </c>
      <c r="C90" s="4" t="s">
        <v>546</v>
      </c>
      <c r="D90" s="21"/>
      <c r="E90" s="4" t="s">
        <v>511</v>
      </c>
    </row>
    <row r="91">
      <c r="A91" s="4"/>
      <c r="B91" s="4"/>
      <c r="C91" s="4" t="s">
        <v>547</v>
      </c>
      <c r="D91" s="21"/>
      <c r="E91" s="4" t="s">
        <v>511</v>
      </c>
    </row>
    <row r="92">
      <c r="A92" s="4"/>
      <c r="B92" s="4" t="s">
        <v>555</v>
      </c>
      <c r="C92" s="4" t="s">
        <v>539</v>
      </c>
      <c r="D92" s="21"/>
      <c r="E92" s="4" t="s">
        <v>511</v>
      </c>
    </row>
    <row r="93">
      <c r="A93" s="4"/>
      <c r="B93" s="4" t="s">
        <v>61</v>
      </c>
      <c r="C93" s="4" t="s">
        <v>534</v>
      </c>
      <c r="D93" s="21"/>
      <c r="E93" s="4" t="s">
        <v>511</v>
      </c>
    </row>
    <row r="94">
      <c r="A94" s="4"/>
      <c r="B94" s="4"/>
      <c r="C94" s="4" t="s">
        <v>550</v>
      </c>
      <c r="D94" s="21"/>
      <c r="E94" s="4" t="s">
        <v>511</v>
      </c>
    </row>
    <row r="95">
      <c r="A95" s="4"/>
      <c r="B95" s="4" t="s">
        <v>62</v>
      </c>
      <c r="C95" s="4" t="s">
        <v>550</v>
      </c>
      <c r="D95" s="21"/>
      <c r="E95" s="4" t="s">
        <v>511</v>
      </c>
    </row>
    <row r="96">
      <c r="A96" s="3" t="s">
        <v>135</v>
      </c>
      <c r="B96" s="3" t="s">
        <v>136</v>
      </c>
      <c r="C96" s="3" t="s">
        <v>482</v>
      </c>
      <c r="D96" s="22"/>
      <c r="E96" s="3" t="s">
        <v>450</v>
      </c>
    </row>
    <row r="97">
      <c r="B97" s="4" t="s">
        <v>137</v>
      </c>
      <c r="C97" s="4" t="s">
        <v>556</v>
      </c>
      <c r="D97" s="21"/>
      <c r="E97" s="4" t="s">
        <v>511</v>
      </c>
    </row>
    <row r="98">
      <c r="B98" s="4" t="s">
        <v>138</v>
      </c>
      <c r="C98" s="4" t="s">
        <v>556</v>
      </c>
      <c r="D98" s="21"/>
      <c r="E98" s="4" t="s">
        <v>511</v>
      </c>
    </row>
    <row r="99">
      <c r="B99" s="4" t="s">
        <v>140</v>
      </c>
      <c r="C99" s="4" t="s">
        <v>483</v>
      </c>
      <c r="D99" s="21"/>
      <c r="E99" s="4" t="s">
        <v>450</v>
      </c>
    </row>
    <row r="100">
      <c r="A100" s="6"/>
      <c r="B100" s="6"/>
      <c r="C100" s="6"/>
      <c r="D100" s="6"/>
      <c r="E100" s="6"/>
    </row>
    <row r="101">
      <c r="A101" s="1" t="s">
        <v>224</v>
      </c>
      <c r="C101" s="17">
        <f>COUNTA(C2:C99)</f>
        <v>98</v>
      </c>
      <c r="E101" s="5">
        <f>COUNTA(E2:E99)</f>
        <v>98</v>
      </c>
    </row>
    <row r="103">
      <c r="A103" s="1" t="s">
        <v>142</v>
      </c>
      <c r="C103" s="20">
        <f>E101/C101</f>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s>
  <sheetData>
    <row r="1">
      <c r="A1" s="1" t="s">
        <v>0</v>
      </c>
      <c r="B1" s="1" t="s">
        <v>557</v>
      </c>
    </row>
    <row r="2">
      <c r="A2" s="4" t="s">
        <v>5</v>
      </c>
      <c r="B2" s="4" t="s">
        <v>558</v>
      </c>
    </row>
    <row r="3">
      <c r="A3" s="23" t="s">
        <v>559</v>
      </c>
      <c r="B3" s="4" t="s">
        <v>560</v>
      </c>
    </row>
    <row r="4">
      <c r="A4" s="23" t="s">
        <v>561</v>
      </c>
      <c r="B4" s="4" t="s">
        <v>562</v>
      </c>
    </row>
    <row r="5">
      <c r="A5" s="4" t="s">
        <v>17</v>
      </c>
      <c r="B5" s="4" t="s">
        <v>563</v>
      </c>
    </row>
    <row r="6">
      <c r="A6" s="4" t="s">
        <v>33</v>
      </c>
      <c r="B6" s="4" t="s">
        <v>564</v>
      </c>
    </row>
    <row r="7">
      <c r="A7" s="4" t="s">
        <v>51</v>
      </c>
      <c r="B7" s="4" t="s">
        <v>565</v>
      </c>
    </row>
    <row r="8">
      <c r="A8" s="4" t="s">
        <v>64</v>
      </c>
      <c r="B8" s="4" t="s">
        <v>566</v>
      </c>
    </row>
    <row r="9">
      <c r="A9" s="4" t="s">
        <v>78</v>
      </c>
      <c r="B9" s="4" t="s">
        <v>567</v>
      </c>
    </row>
    <row r="10">
      <c r="A10" s="4" t="s">
        <v>90</v>
      </c>
      <c r="B10" s="4" t="s">
        <v>568</v>
      </c>
    </row>
    <row r="11">
      <c r="A11" s="23" t="s">
        <v>569</v>
      </c>
      <c r="B11" s="4" t="s">
        <v>570</v>
      </c>
    </row>
    <row r="12">
      <c r="A12" s="4" t="s">
        <v>105</v>
      </c>
      <c r="B12" s="4" t="s">
        <v>571</v>
      </c>
    </row>
    <row r="13">
      <c r="A13" s="4" t="s">
        <v>109</v>
      </c>
      <c r="B13" s="4" t="s">
        <v>572</v>
      </c>
    </row>
    <row r="14">
      <c r="A14" s="4" t="s">
        <v>117</v>
      </c>
      <c r="B14" s="4" t="s">
        <v>573</v>
      </c>
    </row>
    <row r="15">
      <c r="A15" s="4" t="s">
        <v>120</v>
      </c>
      <c r="B15" s="4" t="s">
        <v>574</v>
      </c>
    </row>
    <row r="16">
      <c r="A16" s="4" t="s">
        <v>135</v>
      </c>
      <c r="B16" s="4" t="s">
        <v>575</v>
      </c>
    </row>
    <row r="21">
      <c r="A21" s="4" t="s">
        <v>576</v>
      </c>
    </row>
    <row r="25">
      <c r="A25" s="4"/>
      <c r="B25" s="4"/>
      <c r="C25" s="10"/>
    </row>
    <row r="26">
      <c r="C26" s="10"/>
    </row>
    <row r="27">
      <c r="C27" s="10"/>
    </row>
  </sheetData>
  <drawing r:id="rId2"/>
  <legacyDrawing r:id="rId3"/>
</worksheet>
</file>