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iynzi\Desktop\HK2\phân tích dữ liệu kinh doanh\lớp chính thức\Guidance for Practice Lab02 (Inferential Statistics)-20240320\"/>
    </mc:Choice>
  </mc:AlternateContent>
  <xr:revisionPtr revIDLastSave="0" documentId="13_ncr:1_{830E4E48-A8C1-4C24-8671-D3B97B79AB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urvey Data" sheetId="1" r:id="rId2"/>
  </sheet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I26" i="1"/>
  <c r="I24" i="1"/>
  <c r="F24" i="1"/>
  <c r="H18" i="1"/>
  <c r="H24" i="1"/>
  <c r="F30" i="1"/>
  <c r="F18" i="1"/>
  <c r="G18" i="1"/>
  <c r="G24" i="1"/>
  <c r="F19" i="1"/>
  <c r="F25" i="1"/>
  <c r="G19" i="1"/>
  <c r="G25" i="1"/>
  <c r="H19" i="1"/>
  <c r="H25" i="1"/>
  <c r="F32" i="1"/>
  <c r="F29" i="1"/>
  <c r="F26" i="1"/>
  <c r="G26" i="1"/>
  <c r="H26" i="1"/>
  <c r="I25" i="1"/>
  <c r="I19" i="1"/>
  <c r="I18" i="1"/>
</calcChain>
</file>

<file path=xl/sharedStrings.xml><?xml version="1.0" encoding="utf-8"?>
<sst xmlns="http://schemas.openxmlformats.org/spreadsheetml/2006/main" count="270" uniqueCount="20">
  <si>
    <t>Respondent</t>
  </si>
  <si>
    <t>Gender</t>
  </si>
  <si>
    <t>Brand Preference</t>
  </si>
  <si>
    <t>Male</t>
  </si>
  <si>
    <t>Brand 1</t>
  </si>
  <si>
    <t>Brand 2</t>
  </si>
  <si>
    <t>Brand 3</t>
  </si>
  <si>
    <t>Female</t>
  </si>
  <si>
    <t>Row Labels</t>
  </si>
  <si>
    <t>Grand Total</t>
  </si>
  <si>
    <t>Column Labels</t>
  </si>
  <si>
    <t>Count of Respondent</t>
  </si>
  <si>
    <t>Energy Drink Survey</t>
  </si>
  <si>
    <t>df</t>
  </si>
  <si>
    <t>p-value</t>
  </si>
  <si>
    <t>Significance level (α)</t>
  </si>
  <si>
    <t>Critical-value</t>
  </si>
  <si>
    <r>
      <t>X</t>
    </r>
    <r>
      <rPr>
        <b/>
        <vertAlign val="superscript"/>
        <sz val="13"/>
        <color theme="1"/>
        <rFont val="Aptos"/>
        <family val="2"/>
      </rPr>
      <t>2</t>
    </r>
  </si>
  <si>
    <t>Expected Frequency</t>
  </si>
  <si>
    <t>Chi Square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</si>
</sst>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ptos"/>
      <family val="2"/>
    </font>
    <font>
      <b/>
      <vertAlign val="superscript"/>
      <sz val="13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0" xfId="0" applyFont="1" applyFill="1"/>
    <xf numFmtId="0" fontId="3" fillId="2" borderId="4" xfId="0" applyFont="1" applyFill="1" applyBorder="1"/>
    <xf numFmtId="0" fontId="1" fillId="0" borderId="4" xfId="0" applyFont="1" applyBorder="1"/>
    <xf numFmtId="0" fontId="0" fillId="0" borderId="4" xfId="0" applyBorder="1" applyAlignment="1">
      <alignment horizontal="right"/>
    </xf>
    <xf numFmtId="0" fontId="4" fillId="3" borderId="4" xfId="0" applyFont="1" applyFill="1" applyBorder="1"/>
    <xf numFmtId="0" fontId="0" fillId="4" borderId="0" xfId="0" applyFill="1"/>
    <xf numFmtId="0" fontId="3" fillId="5" borderId="3" xfId="0" applyFont="1" applyFill="1" applyBorder="1"/>
  </cellXfs>
  <cellStyles count="1"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80681</xdr:colOff>
      <xdr:row>16</xdr:row>
      <xdr:rowOff>137311</xdr:rowOff>
    </xdr:from>
    <xdr:to>
      <xdr:col>15</xdr:col>
      <xdr:colOff>779929</xdr:colOff>
      <xdr:row>19</xdr:row>
      <xdr:rowOff>172773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CF0EA5-CAB4-1C51-34C1-2106E565F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9952" y="2988087"/>
          <a:ext cx="5827059" cy="573345"/>
        </a:xfrm>
        <a:prstGeom prst="rect">
          <a:avLst/>
        </a:prstGeom>
      </xdr:spPr>
    </xdr:pic>
    <xdr:clientData/>
  </xdr:twoCellAnchor>
  <xdr:twoCellAnchor editAs="oneCell">
    <xdr:from>
      <xdr:col>9</xdr:col>
      <xdr:colOff>35858</xdr:colOff>
      <xdr:row>21</xdr:row>
      <xdr:rowOff>161365</xdr:rowOff>
    </xdr:from>
    <xdr:to>
      <xdr:col>11</xdr:col>
      <xdr:colOff>724171</xdr:colOff>
      <xdr:row>26</xdr:row>
      <xdr:rowOff>74632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4D66B-5F9F-A48F-D2A0-5F27863A2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5129" y="3908612"/>
          <a:ext cx="1943371" cy="809738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27</xdr:row>
      <xdr:rowOff>238125</xdr:rowOff>
    </xdr:from>
    <xdr:to>
      <xdr:col>10</xdr:col>
      <xdr:colOff>320040</xdr:colOff>
      <xdr:row>29</xdr:row>
      <xdr:rowOff>15277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E56470-8466-2FF7-2B51-F7C7E67E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7361" y="5130165"/>
          <a:ext cx="3451859" cy="211492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</xdr:colOff>
      <xdr:row>31</xdr:row>
      <xdr:rowOff>12480</xdr:rowOff>
    </xdr:from>
    <xdr:to>
      <xdr:col>8</xdr:col>
      <xdr:colOff>7620</xdr:colOff>
      <xdr:row>32</xdr:row>
      <xdr:rowOff>53387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BEEB1F-5D04-E4BE-39B1-6954A4756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980" y="5704620"/>
          <a:ext cx="1653540" cy="22378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32</xdr:row>
      <xdr:rowOff>128550</xdr:rowOff>
    </xdr:from>
    <xdr:to>
      <xdr:col>7</xdr:col>
      <xdr:colOff>144781</xdr:colOff>
      <xdr:row>35</xdr:row>
      <xdr:rowOff>148693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BECD0C-B291-7FC9-856A-398D858D6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33701" y="6003570"/>
          <a:ext cx="3558540" cy="568783"/>
        </a:xfrm>
        <a:prstGeom prst="rect">
          <a:avLst/>
        </a:prstGeom>
      </xdr:spPr>
    </xdr:pic>
    <xdr:clientData/>
  </xdr:twoCellAnchor>
  <xdr:twoCellAnchor editAs="oneCell">
    <xdr:from>
      <xdr:col>7</xdr:col>
      <xdr:colOff>182879</xdr:colOff>
      <xdr:row>32</xdr:row>
      <xdr:rowOff>155194</xdr:rowOff>
    </xdr:from>
    <xdr:to>
      <xdr:col>13</xdr:col>
      <xdr:colOff>304800</xdr:colOff>
      <xdr:row>35</xdr:row>
      <xdr:rowOff>97233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884E5D-6C81-D8EB-8642-744B3ABEF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38855" y="5946394"/>
          <a:ext cx="5303521" cy="47992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sjr" refreshedDate="40649.335696064816" createdVersion="4" refreshedVersion="4" minRefreshableVersion="3" recordCount="100" xr:uid="{00000000-000A-0000-FFFF-FFFF03000000}">
  <cacheSource type="worksheet">
    <worksheetSource ref="A3:C103" sheet="Survey Data"/>
  </cacheSource>
  <cacheFields count="3">
    <cacheField name="Respondent" numFmtId="0">
      <sharedItems containsSemiMixedTypes="0" containsString="0" containsNumber="1" containsInteger="1" minValue="1" maxValue="100"/>
    </cacheField>
    <cacheField name="Gender" numFmtId="0">
      <sharedItems count="2">
        <s v="Male"/>
        <s v="Female"/>
      </sharedItems>
    </cacheField>
    <cacheField name="Brand Preference" numFmtId="0">
      <sharedItems count="3">
        <s v="Brand 1"/>
        <s v="Brand 2"/>
        <s v="Brand 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</r>
  <r>
    <n v="2"/>
    <x v="0"/>
    <x v="0"/>
  </r>
  <r>
    <n v="3"/>
    <x v="0"/>
    <x v="0"/>
  </r>
  <r>
    <n v="4"/>
    <x v="0"/>
    <x v="0"/>
  </r>
  <r>
    <n v="5"/>
    <x v="0"/>
    <x v="0"/>
  </r>
  <r>
    <n v="6"/>
    <x v="0"/>
    <x v="0"/>
  </r>
  <r>
    <n v="7"/>
    <x v="0"/>
    <x v="0"/>
  </r>
  <r>
    <n v="8"/>
    <x v="0"/>
    <x v="0"/>
  </r>
  <r>
    <n v="9"/>
    <x v="0"/>
    <x v="0"/>
  </r>
  <r>
    <n v="10"/>
    <x v="0"/>
    <x v="0"/>
  </r>
  <r>
    <n v="11"/>
    <x v="0"/>
    <x v="0"/>
  </r>
  <r>
    <n v="12"/>
    <x v="0"/>
    <x v="0"/>
  </r>
  <r>
    <n v="13"/>
    <x v="0"/>
    <x v="0"/>
  </r>
  <r>
    <n v="14"/>
    <x v="0"/>
    <x v="0"/>
  </r>
  <r>
    <n v="15"/>
    <x v="0"/>
    <x v="0"/>
  </r>
  <r>
    <n v="16"/>
    <x v="0"/>
    <x v="0"/>
  </r>
  <r>
    <n v="17"/>
    <x v="0"/>
    <x v="0"/>
  </r>
  <r>
    <n v="18"/>
    <x v="0"/>
    <x v="0"/>
  </r>
  <r>
    <n v="19"/>
    <x v="0"/>
    <x v="0"/>
  </r>
  <r>
    <n v="20"/>
    <x v="0"/>
    <x v="0"/>
  </r>
  <r>
    <n v="21"/>
    <x v="0"/>
    <x v="0"/>
  </r>
  <r>
    <n v="22"/>
    <x v="0"/>
    <x v="0"/>
  </r>
  <r>
    <n v="23"/>
    <x v="0"/>
    <x v="0"/>
  </r>
  <r>
    <n v="24"/>
    <x v="0"/>
    <x v="0"/>
  </r>
  <r>
    <n v="25"/>
    <x v="0"/>
    <x v="0"/>
  </r>
  <r>
    <n v="26"/>
    <x v="0"/>
    <x v="1"/>
  </r>
  <r>
    <n v="27"/>
    <x v="0"/>
    <x v="1"/>
  </r>
  <r>
    <n v="28"/>
    <x v="0"/>
    <x v="1"/>
  </r>
  <r>
    <n v="29"/>
    <x v="0"/>
    <x v="1"/>
  </r>
  <r>
    <n v="30"/>
    <x v="0"/>
    <x v="1"/>
  </r>
  <r>
    <n v="31"/>
    <x v="0"/>
    <x v="1"/>
  </r>
  <r>
    <n v="32"/>
    <x v="0"/>
    <x v="1"/>
  </r>
  <r>
    <n v="33"/>
    <x v="0"/>
    <x v="1"/>
  </r>
  <r>
    <n v="34"/>
    <x v="0"/>
    <x v="1"/>
  </r>
  <r>
    <n v="35"/>
    <x v="0"/>
    <x v="1"/>
  </r>
  <r>
    <n v="36"/>
    <x v="0"/>
    <x v="1"/>
  </r>
  <r>
    <n v="37"/>
    <x v="0"/>
    <x v="1"/>
  </r>
  <r>
    <n v="38"/>
    <x v="0"/>
    <x v="1"/>
  </r>
  <r>
    <n v="39"/>
    <x v="0"/>
    <x v="1"/>
  </r>
  <r>
    <n v="40"/>
    <x v="0"/>
    <x v="1"/>
  </r>
  <r>
    <n v="41"/>
    <x v="0"/>
    <x v="1"/>
  </r>
  <r>
    <n v="42"/>
    <x v="0"/>
    <x v="1"/>
  </r>
  <r>
    <n v="43"/>
    <x v="0"/>
    <x v="2"/>
  </r>
  <r>
    <n v="44"/>
    <x v="0"/>
    <x v="2"/>
  </r>
  <r>
    <n v="45"/>
    <x v="0"/>
    <x v="2"/>
  </r>
  <r>
    <n v="46"/>
    <x v="0"/>
    <x v="2"/>
  </r>
  <r>
    <n v="47"/>
    <x v="0"/>
    <x v="2"/>
  </r>
  <r>
    <n v="48"/>
    <x v="0"/>
    <x v="2"/>
  </r>
  <r>
    <n v="49"/>
    <x v="0"/>
    <x v="2"/>
  </r>
  <r>
    <n v="50"/>
    <x v="0"/>
    <x v="2"/>
  </r>
  <r>
    <n v="51"/>
    <x v="0"/>
    <x v="2"/>
  </r>
  <r>
    <n v="52"/>
    <x v="0"/>
    <x v="2"/>
  </r>
  <r>
    <n v="53"/>
    <x v="0"/>
    <x v="2"/>
  </r>
  <r>
    <n v="54"/>
    <x v="0"/>
    <x v="2"/>
  </r>
  <r>
    <n v="55"/>
    <x v="0"/>
    <x v="2"/>
  </r>
  <r>
    <n v="56"/>
    <x v="0"/>
    <x v="2"/>
  </r>
  <r>
    <n v="57"/>
    <x v="0"/>
    <x v="2"/>
  </r>
  <r>
    <n v="58"/>
    <x v="0"/>
    <x v="2"/>
  </r>
  <r>
    <n v="59"/>
    <x v="0"/>
    <x v="2"/>
  </r>
  <r>
    <n v="60"/>
    <x v="0"/>
    <x v="2"/>
  </r>
  <r>
    <n v="61"/>
    <x v="1"/>
    <x v="2"/>
  </r>
  <r>
    <n v="62"/>
    <x v="1"/>
    <x v="2"/>
  </r>
  <r>
    <n v="63"/>
    <x v="0"/>
    <x v="2"/>
  </r>
  <r>
    <n v="64"/>
    <x v="0"/>
    <x v="2"/>
  </r>
  <r>
    <n v="65"/>
    <x v="1"/>
    <x v="0"/>
  </r>
  <r>
    <n v="66"/>
    <x v="1"/>
    <x v="0"/>
  </r>
  <r>
    <n v="67"/>
    <x v="1"/>
    <x v="0"/>
  </r>
  <r>
    <n v="68"/>
    <x v="1"/>
    <x v="0"/>
  </r>
  <r>
    <n v="69"/>
    <x v="1"/>
    <x v="0"/>
  </r>
  <r>
    <n v="70"/>
    <x v="1"/>
    <x v="0"/>
  </r>
  <r>
    <n v="71"/>
    <x v="1"/>
    <x v="0"/>
  </r>
  <r>
    <n v="72"/>
    <x v="1"/>
    <x v="0"/>
  </r>
  <r>
    <n v="73"/>
    <x v="1"/>
    <x v="0"/>
  </r>
  <r>
    <n v="74"/>
    <x v="1"/>
    <x v="1"/>
  </r>
  <r>
    <n v="75"/>
    <x v="1"/>
    <x v="1"/>
  </r>
  <r>
    <n v="76"/>
    <x v="1"/>
    <x v="1"/>
  </r>
  <r>
    <n v="77"/>
    <x v="1"/>
    <x v="1"/>
  </r>
  <r>
    <n v="78"/>
    <x v="1"/>
    <x v="1"/>
  </r>
  <r>
    <n v="79"/>
    <x v="1"/>
    <x v="1"/>
  </r>
  <r>
    <n v="80"/>
    <x v="0"/>
    <x v="2"/>
  </r>
  <r>
    <n v="81"/>
    <x v="1"/>
    <x v="2"/>
  </r>
  <r>
    <n v="82"/>
    <x v="1"/>
    <x v="2"/>
  </r>
  <r>
    <n v="83"/>
    <x v="1"/>
    <x v="2"/>
  </r>
  <r>
    <n v="84"/>
    <x v="1"/>
    <x v="2"/>
  </r>
  <r>
    <n v="85"/>
    <x v="1"/>
    <x v="2"/>
  </r>
  <r>
    <n v="86"/>
    <x v="1"/>
    <x v="2"/>
  </r>
  <r>
    <n v="87"/>
    <x v="1"/>
    <x v="2"/>
  </r>
  <r>
    <n v="88"/>
    <x v="1"/>
    <x v="2"/>
  </r>
  <r>
    <n v="89"/>
    <x v="1"/>
    <x v="2"/>
  </r>
  <r>
    <n v="90"/>
    <x v="1"/>
    <x v="2"/>
  </r>
  <r>
    <n v="91"/>
    <x v="1"/>
    <x v="2"/>
  </r>
  <r>
    <n v="92"/>
    <x v="1"/>
    <x v="2"/>
  </r>
  <r>
    <n v="93"/>
    <x v="1"/>
    <x v="2"/>
  </r>
  <r>
    <n v="94"/>
    <x v="1"/>
    <x v="2"/>
  </r>
  <r>
    <n v="95"/>
    <x v="1"/>
    <x v="2"/>
  </r>
  <r>
    <n v="96"/>
    <x v="1"/>
    <x v="2"/>
  </r>
  <r>
    <n v="97"/>
    <x v="1"/>
    <x v="2"/>
  </r>
  <r>
    <n v="98"/>
    <x v="1"/>
    <x v="2"/>
  </r>
  <r>
    <n v="99"/>
    <x v="1"/>
    <x v="2"/>
  </r>
  <r>
    <n v="10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4:I8" firstHeaderRow="1" firstDataRow="2" firstDataCol="1"/>
  <pivotFields count="3"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Respondent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64C9A-A073-4207-98B8-CF4B129529DD}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10:I14" firstHeaderRow="1" firstDataRow="2" firstDataCol="1"/>
  <pivotFields count="3"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Respondent" fld="0" subtotal="count" baseField="1" baseItem="0"/>
  </dataFields>
  <formats count="3">
    <format dxfId="2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1">
      <pivotArea field="2" grandRow="1" outline="0" collapsedLevelsAreSubtotals="1" axis="axisCol" fieldPosition="0">
        <references count="1">
          <reference field="2" count="1" selected="0">
            <x v="0"/>
          </reference>
        </references>
      </pivotArea>
    </format>
    <format dxfId="0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F2AF5-333D-4D62-BAF2-05F10E1A0897}" name="Table1" displayName="Table1" ref="A1:C10" totalsRowShown="0">
  <autoFilter ref="A1:C10" xr:uid="{3C7F2AF5-333D-4D62-BAF2-05F10E1A0897}"/>
  <tableColumns count="3">
    <tableColumn id="1" xr3:uid="{25271BC5-EE24-43CF-A07D-3BBA3472CE1B}" name="Respondent"/>
    <tableColumn id="2" xr3:uid="{49B2042C-9034-4CCF-B3B3-4AC494EF57A7}" name="Gender"/>
    <tableColumn id="3" xr3:uid="{82EC7D05-85A7-43FE-9701-928421A5115B}" name="Brand P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0D5D-EA83-4AFF-B5B5-7CEFD3659DF1}">
  <dimension ref="A1:C10"/>
  <sheetViews>
    <sheetView workbookViewId="0">
      <selection sqref="A1:C10"/>
    </sheetView>
  </sheetViews>
  <sheetFormatPr defaultRowHeight="14.4" x14ac:dyDescent="0.3"/>
  <cols>
    <col min="1" max="1" width="13" customWidth="1"/>
    <col min="2" max="2" width="9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</v>
      </c>
      <c r="B2" t="s">
        <v>7</v>
      </c>
      <c r="C2" t="s">
        <v>4</v>
      </c>
    </row>
    <row r="3" spans="1:3" x14ac:dyDescent="0.3">
      <c r="A3">
        <v>72</v>
      </c>
      <c r="B3" t="s">
        <v>7</v>
      </c>
      <c r="C3" t="s">
        <v>4</v>
      </c>
    </row>
    <row r="4" spans="1:3" x14ac:dyDescent="0.3">
      <c r="A4">
        <v>71</v>
      </c>
      <c r="B4" t="s">
        <v>7</v>
      </c>
      <c r="C4" t="s">
        <v>4</v>
      </c>
    </row>
    <row r="5" spans="1:3" x14ac:dyDescent="0.3">
      <c r="A5">
        <v>70</v>
      </c>
      <c r="B5" t="s">
        <v>7</v>
      </c>
      <c r="C5" t="s">
        <v>4</v>
      </c>
    </row>
    <row r="6" spans="1:3" x14ac:dyDescent="0.3">
      <c r="A6">
        <v>69</v>
      </c>
      <c r="B6" t="s">
        <v>7</v>
      </c>
      <c r="C6" t="s">
        <v>4</v>
      </c>
    </row>
    <row r="7" spans="1:3" x14ac:dyDescent="0.3">
      <c r="A7">
        <v>68</v>
      </c>
      <c r="B7" t="s">
        <v>7</v>
      </c>
      <c r="C7" t="s">
        <v>4</v>
      </c>
    </row>
    <row r="8" spans="1:3" x14ac:dyDescent="0.3">
      <c r="A8">
        <v>67</v>
      </c>
      <c r="B8" t="s">
        <v>7</v>
      </c>
      <c r="C8" t="s">
        <v>4</v>
      </c>
    </row>
    <row r="9" spans="1:3" x14ac:dyDescent="0.3">
      <c r="A9">
        <v>66</v>
      </c>
      <c r="B9" t="s">
        <v>7</v>
      </c>
      <c r="C9" t="s">
        <v>4</v>
      </c>
    </row>
    <row r="10" spans="1:3" x14ac:dyDescent="0.3">
      <c r="A10">
        <v>65</v>
      </c>
      <c r="B10" t="s">
        <v>7</v>
      </c>
      <c r="C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topLeftCell="A3" zoomScale="85" zoomScaleNormal="85" workbookViewId="0">
      <selection activeCell="O28" sqref="O28"/>
    </sheetView>
  </sheetViews>
  <sheetFormatPr defaultColWidth="9.109375" defaultRowHeight="13.2" x14ac:dyDescent="0.25"/>
  <cols>
    <col min="1" max="1" width="12.6640625" style="6" customWidth="1"/>
    <col min="2" max="2" width="7.6640625" style="1" bestFit="1" customWidth="1"/>
    <col min="3" max="3" width="17.33203125" style="6" bestFit="1" customWidth="1"/>
    <col min="4" max="4" width="5.109375" style="1" customWidth="1"/>
    <col min="5" max="5" width="20.88671875" style="1" bestFit="1" customWidth="1"/>
    <col min="6" max="6" width="16.44140625" style="1" bestFit="1" customWidth="1"/>
    <col min="7" max="9" width="12.44140625" style="1" bestFit="1" customWidth="1"/>
    <col min="10" max="11" width="9.109375" style="1"/>
    <col min="12" max="12" width="19.109375" style="1" bestFit="1" customWidth="1"/>
    <col min="13" max="13" width="13.33203125" style="1" bestFit="1" customWidth="1"/>
    <col min="14" max="16" width="12" style="1" bestFit="1" customWidth="1"/>
    <col min="17" max="16384" width="9.109375" style="1"/>
  </cols>
  <sheetData>
    <row r="1" spans="1:9" x14ac:dyDescent="0.25">
      <c r="A1" s="7" t="s">
        <v>12</v>
      </c>
      <c r="B1" s="4"/>
      <c r="C1" s="5"/>
    </row>
    <row r="2" spans="1:9" x14ac:dyDescent="0.25">
      <c r="A2" s="5"/>
      <c r="B2" s="4"/>
      <c r="C2" s="5"/>
    </row>
    <row r="3" spans="1:9" ht="13.8" thickBot="1" x14ac:dyDescent="0.3">
      <c r="A3" s="8" t="s">
        <v>0</v>
      </c>
      <c r="B3" s="9" t="s">
        <v>1</v>
      </c>
      <c r="C3" s="8" t="s">
        <v>2</v>
      </c>
    </row>
    <row r="4" spans="1:9" ht="15" thickTop="1" x14ac:dyDescent="0.3">
      <c r="A4" s="6">
        <v>1</v>
      </c>
      <c r="B4" s="1" t="s">
        <v>3</v>
      </c>
      <c r="C4" s="6" t="s">
        <v>6</v>
      </c>
      <c r="E4" s="2" t="s">
        <v>11</v>
      </c>
      <c r="F4" s="2" t="s">
        <v>10</v>
      </c>
      <c r="G4"/>
      <c r="H4"/>
      <c r="I4"/>
    </row>
    <row r="5" spans="1:9" ht="14.4" x14ac:dyDescent="0.3">
      <c r="A5" s="6">
        <v>2</v>
      </c>
      <c r="B5" s="1" t="s">
        <v>7</v>
      </c>
      <c r="C5" s="6" t="s">
        <v>6</v>
      </c>
      <c r="E5" s="2" t="s">
        <v>8</v>
      </c>
      <c r="F5" t="s">
        <v>4</v>
      </c>
      <c r="G5" t="s">
        <v>5</v>
      </c>
      <c r="H5" t="s">
        <v>6</v>
      </c>
      <c r="I5" t="s">
        <v>9</v>
      </c>
    </row>
    <row r="6" spans="1:9" ht="14.4" x14ac:dyDescent="0.3">
      <c r="A6" s="6">
        <v>3</v>
      </c>
      <c r="B6" s="1" t="s">
        <v>3</v>
      </c>
      <c r="C6" s="6" t="s">
        <v>6</v>
      </c>
      <c r="E6" s="3" t="s">
        <v>7</v>
      </c>
      <c r="F6">
        <v>9</v>
      </c>
      <c r="G6">
        <v>6</v>
      </c>
      <c r="H6">
        <v>22</v>
      </c>
      <c r="I6">
        <v>37</v>
      </c>
    </row>
    <row r="7" spans="1:9" ht="14.4" x14ac:dyDescent="0.3">
      <c r="A7" s="6">
        <v>4</v>
      </c>
      <c r="B7" s="1" t="s">
        <v>3</v>
      </c>
      <c r="C7" s="6" t="s">
        <v>4</v>
      </c>
      <c r="E7" s="3" t="s">
        <v>3</v>
      </c>
      <c r="F7">
        <v>25</v>
      </c>
      <c r="G7">
        <v>17</v>
      </c>
      <c r="H7">
        <v>21</v>
      </c>
      <c r="I7">
        <v>63</v>
      </c>
    </row>
    <row r="8" spans="1:9" ht="14.4" x14ac:dyDescent="0.3">
      <c r="A8" s="6">
        <v>5</v>
      </c>
      <c r="B8" s="1" t="s">
        <v>3</v>
      </c>
      <c r="C8" s="6" t="s">
        <v>4</v>
      </c>
      <c r="E8" s="3" t="s">
        <v>9</v>
      </c>
      <c r="F8">
        <v>34</v>
      </c>
      <c r="G8">
        <v>23</v>
      </c>
      <c r="H8">
        <v>43</v>
      </c>
      <c r="I8">
        <v>100</v>
      </c>
    </row>
    <row r="9" spans="1:9" ht="14.4" x14ac:dyDescent="0.3">
      <c r="A9" s="6">
        <v>6</v>
      </c>
      <c r="B9" s="1" t="s">
        <v>7</v>
      </c>
      <c r="C9" s="6" t="s">
        <v>5</v>
      </c>
      <c r="E9"/>
      <c r="F9"/>
      <c r="G9"/>
    </row>
    <row r="10" spans="1:9" ht="14.4" x14ac:dyDescent="0.3">
      <c r="A10" s="6">
        <v>7</v>
      </c>
      <c r="B10" s="1" t="s">
        <v>3</v>
      </c>
      <c r="C10" s="6" t="s">
        <v>5</v>
      </c>
      <c r="E10" s="2" t="s">
        <v>11</v>
      </c>
      <c r="F10" s="2" t="s">
        <v>10</v>
      </c>
      <c r="G10"/>
      <c r="H10"/>
      <c r="I10"/>
    </row>
    <row r="11" spans="1:9" ht="14.4" x14ac:dyDescent="0.3">
      <c r="A11" s="6">
        <v>8</v>
      </c>
      <c r="B11" s="1" t="s">
        <v>7</v>
      </c>
      <c r="C11" s="6" t="s">
        <v>5</v>
      </c>
      <c r="E11" s="2" t="s">
        <v>8</v>
      </c>
      <c r="F11" t="s">
        <v>4</v>
      </c>
      <c r="G11" t="s">
        <v>5</v>
      </c>
      <c r="H11" t="s">
        <v>6</v>
      </c>
      <c r="I11" t="s">
        <v>9</v>
      </c>
    </row>
    <row r="12" spans="1:9" ht="14.4" x14ac:dyDescent="0.3">
      <c r="A12" s="6">
        <v>9</v>
      </c>
      <c r="B12" s="1" t="s">
        <v>3</v>
      </c>
      <c r="C12" s="6" t="s">
        <v>4</v>
      </c>
      <c r="E12" s="3" t="s">
        <v>7</v>
      </c>
      <c r="F12">
        <v>9</v>
      </c>
      <c r="G12">
        <v>6</v>
      </c>
      <c r="H12">
        <v>22</v>
      </c>
      <c r="I12" s="18">
        <v>37</v>
      </c>
    </row>
    <row r="13" spans="1:9" ht="14.4" x14ac:dyDescent="0.3">
      <c r="A13" s="6">
        <v>10</v>
      </c>
      <c r="B13" s="1" t="s">
        <v>7</v>
      </c>
      <c r="C13" s="6" t="s">
        <v>6</v>
      </c>
      <c r="E13" s="3" t="s">
        <v>3</v>
      </c>
      <c r="F13">
        <v>25</v>
      </c>
      <c r="G13">
        <v>17</v>
      </c>
      <c r="H13">
        <v>21</v>
      </c>
      <c r="I13">
        <v>63</v>
      </c>
    </row>
    <row r="14" spans="1:9" ht="14.4" x14ac:dyDescent="0.3">
      <c r="A14" s="6">
        <v>11</v>
      </c>
      <c r="B14" s="1" t="s">
        <v>3</v>
      </c>
      <c r="C14" s="6" t="s">
        <v>6</v>
      </c>
      <c r="E14" s="3" t="s">
        <v>9</v>
      </c>
      <c r="F14" s="18">
        <v>34</v>
      </c>
      <c r="G14">
        <v>23</v>
      </c>
      <c r="H14">
        <v>43</v>
      </c>
      <c r="I14" s="18">
        <v>100</v>
      </c>
    </row>
    <row r="15" spans="1:9" x14ac:dyDescent="0.25">
      <c r="A15" s="6">
        <v>12</v>
      </c>
      <c r="B15" s="1" t="s">
        <v>3</v>
      </c>
      <c r="C15" s="6" t="s">
        <v>5</v>
      </c>
    </row>
    <row r="16" spans="1:9" ht="14.4" x14ac:dyDescent="0.3">
      <c r="A16" s="6">
        <v>13</v>
      </c>
      <c r="B16" s="1" t="s">
        <v>7</v>
      </c>
      <c r="C16" s="6" t="s">
        <v>6</v>
      </c>
      <c r="E16" s="13" t="s">
        <v>18</v>
      </c>
      <c r="F16" s="13" t="s">
        <v>10</v>
      </c>
    </row>
    <row r="17" spans="1:16" ht="14.4" x14ac:dyDescent="0.3">
      <c r="A17" s="6">
        <v>14</v>
      </c>
      <c r="B17" s="1" t="s">
        <v>3</v>
      </c>
      <c r="C17" s="6" t="s">
        <v>6</v>
      </c>
      <c r="E17" s="10" t="s">
        <v>8</v>
      </c>
      <c r="F17" s="10" t="s">
        <v>4</v>
      </c>
      <c r="G17" s="10" t="s">
        <v>5</v>
      </c>
      <c r="H17" s="10" t="s">
        <v>6</v>
      </c>
      <c r="I17" s="10" t="s">
        <v>9</v>
      </c>
    </row>
    <row r="18" spans="1:16" ht="14.4" x14ac:dyDescent="0.3">
      <c r="A18" s="6">
        <v>15</v>
      </c>
      <c r="B18" s="1" t="s">
        <v>7</v>
      </c>
      <c r="C18" s="6" t="s">
        <v>6</v>
      </c>
      <c r="E18" s="3" t="s">
        <v>7</v>
      </c>
      <c r="F18" s="18">
        <f>(GETPIVOTDATA("Respondent",$E$10,"Brand Preference","Brand 1")*GETPIVOTDATA("Respondent",$E$10,"Gender","Female"))/100</f>
        <v>12.58</v>
      </c>
      <c r="G18">
        <f>(I6*G8)/GETPIVOTDATA("Respondent",$E$4)</f>
        <v>8.51</v>
      </c>
      <c r="H18">
        <f>(I6*H8)/GETPIVOTDATA("Respondent",$E$4)</f>
        <v>15.91</v>
      </c>
      <c r="I18">
        <f>SUM(F18:H18)</f>
        <v>37</v>
      </c>
      <c r="L18"/>
      <c r="M18"/>
      <c r="N18"/>
      <c r="O18"/>
      <c r="P18"/>
    </row>
    <row r="19" spans="1:16" ht="14.4" x14ac:dyDescent="0.3">
      <c r="A19" s="6">
        <v>16</v>
      </c>
      <c r="B19" s="1" t="s">
        <v>3</v>
      </c>
      <c r="C19" s="6" t="s">
        <v>5</v>
      </c>
      <c r="E19" s="3" t="s">
        <v>3</v>
      </c>
      <c r="F19">
        <f>(I7*F8)/100</f>
        <v>21.42</v>
      </c>
      <c r="G19">
        <f>(I7*G8)/100</f>
        <v>14.49</v>
      </c>
      <c r="H19">
        <f>(I7*H8)/100</f>
        <v>27.09</v>
      </c>
      <c r="I19">
        <f>SUM(F19:H19)</f>
        <v>63</v>
      </c>
      <c r="L19"/>
      <c r="M19"/>
      <c r="N19"/>
      <c r="O19"/>
      <c r="P19"/>
    </row>
    <row r="20" spans="1:16" ht="14.4" x14ac:dyDescent="0.3">
      <c r="A20" s="6">
        <v>17</v>
      </c>
      <c r="B20" s="1" t="s">
        <v>7</v>
      </c>
      <c r="C20" s="6" t="s">
        <v>6</v>
      </c>
      <c r="E20" s="12" t="s">
        <v>9</v>
      </c>
      <c r="F20" s="11">
        <v>34</v>
      </c>
      <c r="G20" s="11">
        <v>23</v>
      </c>
      <c r="H20" s="11">
        <v>43</v>
      </c>
      <c r="I20" s="11">
        <v>100</v>
      </c>
      <c r="L20"/>
      <c r="M20"/>
      <c r="N20"/>
      <c r="O20"/>
      <c r="P20"/>
    </row>
    <row r="21" spans="1:16" ht="14.4" x14ac:dyDescent="0.3">
      <c r="A21" s="6">
        <v>18</v>
      </c>
      <c r="B21" s="1" t="s">
        <v>3</v>
      </c>
      <c r="C21" s="6" t="s">
        <v>4</v>
      </c>
      <c r="E21"/>
      <c r="F21"/>
      <c r="G21"/>
      <c r="I21"/>
      <c r="L21"/>
      <c r="M21"/>
      <c r="N21"/>
      <c r="O21"/>
      <c r="P21"/>
    </row>
    <row r="22" spans="1:16" ht="14.4" x14ac:dyDescent="0.3">
      <c r="A22" s="6">
        <v>19</v>
      </c>
      <c r="B22" s="1" t="s">
        <v>3</v>
      </c>
      <c r="C22" s="6" t="s">
        <v>6</v>
      </c>
      <c r="E22" s="13" t="s">
        <v>19</v>
      </c>
      <c r="F22" s="13" t="s">
        <v>10</v>
      </c>
      <c r="L22"/>
      <c r="M22"/>
      <c r="N22"/>
      <c r="O22"/>
      <c r="P22"/>
    </row>
    <row r="23" spans="1:16" ht="14.4" x14ac:dyDescent="0.3">
      <c r="A23" s="6">
        <v>20</v>
      </c>
      <c r="B23" s="1" t="s">
        <v>3</v>
      </c>
      <c r="C23" s="6" t="s">
        <v>5</v>
      </c>
      <c r="E23" s="10" t="s">
        <v>8</v>
      </c>
      <c r="F23" s="10" t="s">
        <v>4</v>
      </c>
      <c r="G23" s="10" t="s">
        <v>5</v>
      </c>
      <c r="H23" s="10" t="s">
        <v>6</v>
      </c>
      <c r="I23" s="10" t="s">
        <v>9</v>
      </c>
      <c r="L23"/>
      <c r="M23"/>
      <c r="N23"/>
      <c r="O23"/>
      <c r="P23"/>
    </row>
    <row r="24" spans="1:16" ht="14.4" x14ac:dyDescent="0.3">
      <c r="A24" s="6">
        <v>21</v>
      </c>
      <c r="B24" s="1" t="s">
        <v>3</v>
      </c>
      <c r="C24" s="6" t="s">
        <v>4</v>
      </c>
      <c r="E24" s="3" t="s">
        <v>7</v>
      </c>
      <c r="F24" s="18">
        <f>(GETPIVOTDATA("Respondent",$E$4,"Gender","Female","Brand Preference","Brand 1")-F18)^2/F18</f>
        <v>1.0187917329093799</v>
      </c>
      <c r="G24">
        <f>(GETPIVOTDATA("Respondent",$E$4,"Gender","Female","Brand Preference","Brand 2")-G18)^2/G18</f>
        <v>0.74031727379553458</v>
      </c>
      <c r="H24">
        <f>(GETPIVOTDATA("Respondent",$E$4,"Gender","Female","Brand Preference","Brand 3")-H18)^2/H18</f>
        <v>2.3311187932118163</v>
      </c>
      <c r="I24">
        <f>SUM(F24:H24)</f>
        <v>4.0902277999167307</v>
      </c>
    </row>
    <row r="25" spans="1:16" ht="14.4" x14ac:dyDescent="0.3">
      <c r="A25" s="6">
        <v>22</v>
      </c>
      <c r="B25" s="1" t="s">
        <v>3</v>
      </c>
      <c r="C25" s="6" t="s">
        <v>5</v>
      </c>
      <c r="E25" s="3" t="s">
        <v>3</v>
      </c>
      <c r="F25">
        <f>(GETPIVOTDATA("Respondent",$E$4,"Gender","Male","Brand Preference","Brand 1")-F19)^2/F19</f>
        <v>0.59833800186741304</v>
      </c>
      <c r="G25">
        <f>(GETPIVOTDATA("Respondent",$E$4,"Gender","Male","Brand Preference","Brand 2")-G19)^2/G19</f>
        <v>0.43478951000690119</v>
      </c>
      <c r="H25">
        <f>(GETPIVOTDATA("Respondent",$E$4,"Gender","Male","Brand Preference","Brand 3")-H19)^2/H19</f>
        <v>1.3690697674418604</v>
      </c>
      <c r="I25">
        <f>SUM(F25:H25)</f>
        <v>2.4021972793161748</v>
      </c>
    </row>
    <row r="26" spans="1:16" ht="14.4" x14ac:dyDescent="0.3">
      <c r="A26" s="6">
        <v>23</v>
      </c>
      <c r="B26" s="1" t="s">
        <v>3</v>
      </c>
      <c r="C26" s="6" t="s">
        <v>4</v>
      </c>
      <c r="E26" s="12" t="s">
        <v>9</v>
      </c>
      <c r="F26" s="11">
        <f>SUM(F24:F25)</f>
        <v>1.617129734776793</v>
      </c>
      <c r="G26" s="11">
        <f>SUM(G24:G25)</f>
        <v>1.1751067838024358</v>
      </c>
      <c r="H26" s="11">
        <f>SUM(H24:H25)</f>
        <v>3.7001885606536766</v>
      </c>
      <c r="I26" s="19">
        <f>SUM(F24:H25)</f>
        <v>6.4924250792329055</v>
      </c>
    </row>
    <row r="27" spans="1:16" ht="14.4" x14ac:dyDescent="0.3">
      <c r="A27" s="6">
        <v>24</v>
      </c>
      <c r="B27" s="1" t="s">
        <v>3</v>
      </c>
      <c r="C27" s="6" t="s">
        <v>6</v>
      </c>
      <c r="E27"/>
    </row>
    <row r="28" spans="1:16" ht="19.8" x14ac:dyDescent="0.35">
      <c r="A28" s="6">
        <v>25</v>
      </c>
      <c r="B28" s="1" t="s">
        <v>7</v>
      </c>
      <c r="C28" s="6" t="s">
        <v>5</v>
      </c>
      <c r="E28" s="17" t="s">
        <v>17</v>
      </c>
      <c r="F28" s="15">
        <f>SUM(F24:H25)</f>
        <v>6.4924250792329055</v>
      </c>
    </row>
    <row r="29" spans="1:16" ht="14.4" x14ac:dyDescent="0.3">
      <c r="A29" s="6">
        <v>26</v>
      </c>
      <c r="B29" s="1" t="s">
        <v>3</v>
      </c>
      <c r="C29" s="6" t="s">
        <v>6</v>
      </c>
      <c r="E29" s="14" t="s">
        <v>13</v>
      </c>
      <c r="F29" s="15">
        <f>(2-1)*(3-1)</f>
        <v>2</v>
      </c>
    </row>
    <row r="30" spans="1:16" ht="14.4" x14ac:dyDescent="0.3">
      <c r="A30" s="6">
        <v>27</v>
      </c>
      <c r="B30" s="1" t="s">
        <v>3</v>
      </c>
      <c r="C30" s="6" t="s">
        <v>4</v>
      </c>
      <c r="E30" s="14" t="s">
        <v>14</v>
      </c>
      <c r="F30" s="15">
        <f>_xlfn.CHISQ.DIST.RT(F28,2)</f>
        <v>3.8921342064441922E-2</v>
      </c>
    </row>
    <row r="31" spans="1:16" ht="14.4" x14ac:dyDescent="0.3">
      <c r="A31" s="6">
        <v>28</v>
      </c>
      <c r="B31" s="1" t="s">
        <v>7</v>
      </c>
      <c r="C31" s="6" t="s">
        <v>6</v>
      </c>
      <c r="E31" s="14" t="s">
        <v>15</v>
      </c>
      <c r="F31" s="16">
        <v>0.05</v>
      </c>
    </row>
    <row r="32" spans="1:16" ht="14.4" x14ac:dyDescent="0.3">
      <c r="A32" s="6">
        <v>29</v>
      </c>
      <c r="B32" s="1" t="s">
        <v>3</v>
      </c>
      <c r="C32" s="6" t="s">
        <v>5</v>
      </c>
      <c r="E32" s="14" t="s">
        <v>16</v>
      </c>
      <c r="F32" s="15">
        <f>_xlfn.CHISQ.INV.RT(0.05,2)</f>
        <v>5.9914645471079817</v>
      </c>
    </row>
    <row r="33" spans="1:5" ht="14.4" x14ac:dyDescent="0.3">
      <c r="A33" s="6">
        <v>30</v>
      </c>
      <c r="B33" s="1" t="s">
        <v>7</v>
      </c>
      <c r="C33" s="6" t="s">
        <v>4</v>
      </c>
      <c r="E33"/>
    </row>
    <row r="34" spans="1:5" ht="14.4" x14ac:dyDescent="0.3">
      <c r="A34" s="6">
        <v>31</v>
      </c>
      <c r="B34" s="1" t="s">
        <v>3</v>
      </c>
      <c r="C34" s="6" t="s">
        <v>4</v>
      </c>
      <c r="E34"/>
    </row>
    <row r="35" spans="1:5" ht="14.4" x14ac:dyDescent="0.3">
      <c r="A35" s="6">
        <v>32</v>
      </c>
      <c r="B35" s="1" t="s">
        <v>3</v>
      </c>
      <c r="C35" s="6" t="s">
        <v>4</v>
      </c>
      <c r="E35"/>
    </row>
    <row r="36" spans="1:5" ht="14.4" x14ac:dyDescent="0.3">
      <c r="A36" s="6">
        <v>33</v>
      </c>
      <c r="B36" s="1" t="s">
        <v>7</v>
      </c>
      <c r="C36" s="6" t="s">
        <v>4</v>
      </c>
      <c r="E36"/>
    </row>
    <row r="37" spans="1:5" ht="14.4" x14ac:dyDescent="0.3">
      <c r="A37" s="6">
        <v>34</v>
      </c>
      <c r="B37" s="1" t="s">
        <v>3</v>
      </c>
      <c r="C37" s="6" t="s">
        <v>4</v>
      </c>
      <c r="E37"/>
    </row>
    <row r="38" spans="1:5" ht="14.4" x14ac:dyDescent="0.3">
      <c r="A38" s="6">
        <v>35</v>
      </c>
      <c r="B38" s="1" t="s">
        <v>3</v>
      </c>
      <c r="C38" s="6" t="s">
        <v>6</v>
      </c>
      <c r="E38"/>
    </row>
    <row r="39" spans="1:5" ht="14.4" x14ac:dyDescent="0.3">
      <c r="A39" s="6">
        <v>36</v>
      </c>
      <c r="B39" s="1" t="s">
        <v>7</v>
      </c>
      <c r="C39" s="6" t="s">
        <v>4</v>
      </c>
      <c r="E39"/>
    </row>
    <row r="40" spans="1:5" ht="14.4" x14ac:dyDescent="0.3">
      <c r="A40" s="6">
        <v>37</v>
      </c>
      <c r="B40" s="1" t="s">
        <v>3</v>
      </c>
      <c r="C40" s="6" t="s">
        <v>4</v>
      </c>
      <c r="E40"/>
    </row>
    <row r="41" spans="1:5" ht="14.4" x14ac:dyDescent="0.3">
      <c r="A41" s="6">
        <v>38</v>
      </c>
      <c r="B41" s="1" t="s">
        <v>7</v>
      </c>
      <c r="C41" s="6" t="s">
        <v>6</v>
      </c>
      <c r="E41"/>
    </row>
    <row r="42" spans="1:5" ht="14.4" x14ac:dyDescent="0.3">
      <c r="A42" s="6">
        <v>39</v>
      </c>
      <c r="B42" s="1" t="s">
        <v>3</v>
      </c>
      <c r="C42" s="6" t="s">
        <v>6</v>
      </c>
      <c r="E42"/>
    </row>
    <row r="43" spans="1:5" ht="14.4" x14ac:dyDescent="0.3">
      <c r="A43" s="6">
        <v>40</v>
      </c>
      <c r="B43" s="1" t="s">
        <v>3</v>
      </c>
      <c r="C43" s="6" t="s">
        <v>5</v>
      </c>
      <c r="E43"/>
    </row>
    <row r="44" spans="1:5" ht="14.4" x14ac:dyDescent="0.3">
      <c r="A44" s="6">
        <v>41</v>
      </c>
      <c r="B44" s="1" t="s">
        <v>7</v>
      </c>
      <c r="C44" s="6" t="s">
        <v>4</v>
      </c>
      <c r="E44"/>
    </row>
    <row r="45" spans="1:5" ht="14.4" x14ac:dyDescent="0.3">
      <c r="A45" s="6">
        <v>42</v>
      </c>
      <c r="B45" s="1" t="s">
        <v>3</v>
      </c>
      <c r="C45" s="6" t="s">
        <v>5</v>
      </c>
      <c r="E45"/>
    </row>
    <row r="46" spans="1:5" ht="14.4" x14ac:dyDescent="0.3">
      <c r="A46" s="6">
        <v>43</v>
      </c>
      <c r="B46" s="1" t="s">
        <v>7</v>
      </c>
      <c r="C46" s="6" t="s">
        <v>6</v>
      </c>
      <c r="E46"/>
    </row>
    <row r="47" spans="1:5" ht="14.4" x14ac:dyDescent="0.3">
      <c r="A47" s="6">
        <v>44</v>
      </c>
      <c r="B47" s="1" t="s">
        <v>3</v>
      </c>
      <c r="C47" s="6" t="s">
        <v>4</v>
      </c>
      <c r="E47"/>
    </row>
    <row r="48" spans="1:5" ht="14.4" x14ac:dyDescent="0.3">
      <c r="A48" s="6">
        <v>45</v>
      </c>
      <c r="B48" s="1" t="s">
        <v>3</v>
      </c>
      <c r="C48" s="6" t="s">
        <v>4</v>
      </c>
      <c r="E48"/>
    </row>
    <row r="49" spans="1:5" ht="14.4" x14ac:dyDescent="0.3">
      <c r="A49" s="6">
        <v>46</v>
      </c>
      <c r="B49" s="1" t="s">
        <v>3</v>
      </c>
      <c r="C49" s="6" t="s">
        <v>5</v>
      </c>
      <c r="E49"/>
    </row>
    <row r="50" spans="1:5" ht="14.4" x14ac:dyDescent="0.3">
      <c r="A50" s="6">
        <v>47</v>
      </c>
      <c r="B50" s="1" t="s">
        <v>7</v>
      </c>
      <c r="C50" s="6" t="s">
        <v>6</v>
      </c>
      <c r="E50"/>
    </row>
    <row r="51" spans="1:5" ht="14.4" x14ac:dyDescent="0.3">
      <c r="A51" s="6">
        <v>48</v>
      </c>
      <c r="B51" s="1" t="s">
        <v>3</v>
      </c>
      <c r="C51" s="6" t="s">
        <v>6</v>
      </c>
      <c r="E51"/>
    </row>
    <row r="52" spans="1:5" ht="14.4" x14ac:dyDescent="0.3">
      <c r="A52" s="6">
        <v>49</v>
      </c>
      <c r="B52" s="1" t="s">
        <v>3</v>
      </c>
      <c r="C52" s="6" t="s">
        <v>4</v>
      </c>
      <c r="E52"/>
    </row>
    <row r="53" spans="1:5" ht="14.4" x14ac:dyDescent="0.3">
      <c r="A53" s="6">
        <v>50</v>
      </c>
      <c r="B53" s="1" t="s">
        <v>7</v>
      </c>
      <c r="C53" s="6" t="s">
        <v>6</v>
      </c>
      <c r="E53"/>
    </row>
    <row r="54" spans="1:5" ht="14.4" x14ac:dyDescent="0.3">
      <c r="A54" s="6">
        <v>51</v>
      </c>
      <c r="B54" s="1" t="s">
        <v>7</v>
      </c>
      <c r="C54" s="6" t="s">
        <v>5</v>
      </c>
      <c r="E54"/>
    </row>
    <row r="55" spans="1:5" ht="14.4" x14ac:dyDescent="0.3">
      <c r="A55" s="6">
        <v>52</v>
      </c>
      <c r="B55" s="1" t="s">
        <v>3</v>
      </c>
      <c r="C55" s="6" t="s">
        <v>5</v>
      </c>
      <c r="E55"/>
    </row>
    <row r="56" spans="1:5" ht="14.4" x14ac:dyDescent="0.3">
      <c r="A56" s="6">
        <v>53</v>
      </c>
      <c r="B56" s="1" t="s">
        <v>7</v>
      </c>
      <c r="C56" s="6" t="s">
        <v>5</v>
      </c>
      <c r="E56"/>
    </row>
    <row r="57" spans="1:5" ht="14.4" x14ac:dyDescent="0.3">
      <c r="A57" s="6">
        <v>54</v>
      </c>
      <c r="B57" s="1" t="s">
        <v>7</v>
      </c>
      <c r="C57" s="6" t="s">
        <v>6</v>
      </c>
      <c r="E57"/>
    </row>
    <row r="58" spans="1:5" ht="14.4" x14ac:dyDescent="0.3">
      <c r="A58" s="6">
        <v>55</v>
      </c>
      <c r="B58" s="1" t="s">
        <v>3</v>
      </c>
      <c r="C58" s="6" t="s">
        <v>4</v>
      </c>
      <c r="E58"/>
    </row>
    <row r="59" spans="1:5" ht="14.4" x14ac:dyDescent="0.3">
      <c r="A59" s="6">
        <v>56</v>
      </c>
      <c r="B59" s="1" t="s">
        <v>7</v>
      </c>
      <c r="C59" s="6" t="s">
        <v>4</v>
      </c>
      <c r="E59"/>
    </row>
    <row r="60" spans="1:5" ht="14.4" x14ac:dyDescent="0.3">
      <c r="A60" s="6">
        <v>57</v>
      </c>
      <c r="B60" s="1" t="s">
        <v>3</v>
      </c>
      <c r="C60" s="6" t="s">
        <v>6</v>
      </c>
      <c r="E60"/>
    </row>
    <row r="61" spans="1:5" ht="14.4" x14ac:dyDescent="0.3">
      <c r="A61" s="6">
        <v>58</v>
      </c>
      <c r="B61" s="1" t="s">
        <v>7</v>
      </c>
      <c r="C61" s="6" t="s">
        <v>4</v>
      </c>
      <c r="E61"/>
    </row>
    <row r="62" spans="1:5" ht="14.4" x14ac:dyDescent="0.3">
      <c r="A62" s="6">
        <v>59</v>
      </c>
      <c r="B62" s="1" t="s">
        <v>3</v>
      </c>
      <c r="C62" s="6" t="s">
        <v>5</v>
      </c>
      <c r="E62"/>
    </row>
    <row r="63" spans="1:5" ht="14.4" x14ac:dyDescent="0.3">
      <c r="A63" s="6">
        <v>60</v>
      </c>
      <c r="B63" s="1" t="s">
        <v>3</v>
      </c>
      <c r="C63" s="6" t="s">
        <v>5</v>
      </c>
      <c r="E63"/>
    </row>
    <row r="64" spans="1:5" ht="14.4" x14ac:dyDescent="0.3">
      <c r="A64" s="6">
        <v>61</v>
      </c>
      <c r="B64" s="1" t="s">
        <v>3</v>
      </c>
      <c r="C64" s="6" t="s">
        <v>4</v>
      </c>
      <c r="E64"/>
    </row>
    <row r="65" spans="1:5" ht="14.4" x14ac:dyDescent="0.3">
      <c r="A65" s="6">
        <v>62</v>
      </c>
      <c r="B65" s="1" t="s">
        <v>3</v>
      </c>
      <c r="C65" s="6" t="s">
        <v>4</v>
      </c>
      <c r="E65"/>
    </row>
    <row r="66" spans="1:5" ht="14.4" x14ac:dyDescent="0.3">
      <c r="A66" s="6">
        <v>63</v>
      </c>
      <c r="B66" s="1" t="s">
        <v>3</v>
      </c>
      <c r="C66" s="6" t="s">
        <v>4</v>
      </c>
      <c r="E66"/>
    </row>
    <row r="67" spans="1:5" ht="14.4" x14ac:dyDescent="0.3">
      <c r="A67" s="6">
        <v>64</v>
      </c>
      <c r="B67" s="1" t="s">
        <v>7</v>
      </c>
      <c r="C67" s="6" t="s">
        <v>6</v>
      </c>
      <c r="E67"/>
    </row>
    <row r="68" spans="1:5" ht="14.4" x14ac:dyDescent="0.3">
      <c r="A68" s="6">
        <v>65</v>
      </c>
      <c r="B68" s="1" t="s">
        <v>7</v>
      </c>
      <c r="C68" s="6" t="s">
        <v>6</v>
      </c>
      <c r="E68"/>
    </row>
    <row r="69" spans="1:5" ht="14.4" x14ac:dyDescent="0.3">
      <c r="A69" s="6">
        <v>66</v>
      </c>
      <c r="B69" s="1" t="s">
        <v>3</v>
      </c>
      <c r="C69" s="6" t="s">
        <v>4</v>
      </c>
      <c r="E69"/>
    </row>
    <row r="70" spans="1:5" ht="14.4" x14ac:dyDescent="0.3">
      <c r="A70" s="6">
        <v>67</v>
      </c>
      <c r="B70" s="1" t="s">
        <v>3</v>
      </c>
      <c r="C70" s="6" t="s">
        <v>5</v>
      </c>
      <c r="E70"/>
    </row>
    <row r="71" spans="1:5" ht="14.4" x14ac:dyDescent="0.3">
      <c r="A71" s="6">
        <v>68</v>
      </c>
      <c r="B71" s="1" t="s">
        <v>7</v>
      </c>
      <c r="C71" s="6" t="s">
        <v>4</v>
      </c>
      <c r="E71"/>
    </row>
    <row r="72" spans="1:5" ht="14.4" x14ac:dyDescent="0.3">
      <c r="A72" s="6">
        <v>69</v>
      </c>
      <c r="B72" s="1" t="s">
        <v>3</v>
      </c>
      <c r="C72" s="6" t="s">
        <v>6</v>
      </c>
      <c r="E72"/>
    </row>
    <row r="73" spans="1:5" ht="14.4" x14ac:dyDescent="0.3">
      <c r="A73" s="6">
        <v>70</v>
      </c>
      <c r="B73" s="1" t="s">
        <v>7</v>
      </c>
      <c r="C73" s="6" t="s">
        <v>6</v>
      </c>
      <c r="E73"/>
    </row>
    <row r="74" spans="1:5" ht="14.4" x14ac:dyDescent="0.3">
      <c r="A74" s="6">
        <v>71</v>
      </c>
      <c r="B74" s="1" t="s">
        <v>7</v>
      </c>
      <c r="C74" s="6" t="s">
        <v>5</v>
      </c>
      <c r="E74"/>
    </row>
    <row r="75" spans="1:5" ht="14.4" x14ac:dyDescent="0.3">
      <c r="A75" s="6">
        <v>72</v>
      </c>
      <c r="B75" s="1" t="s">
        <v>3</v>
      </c>
      <c r="C75" s="6" t="s">
        <v>6</v>
      </c>
      <c r="E75"/>
    </row>
    <row r="76" spans="1:5" ht="14.4" x14ac:dyDescent="0.3">
      <c r="A76" s="6">
        <v>73</v>
      </c>
      <c r="B76" s="1" t="s">
        <v>3</v>
      </c>
      <c r="C76" s="6" t="s">
        <v>6</v>
      </c>
      <c r="E76"/>
    </row>
    <row r="77" spans="1:5" ht="14.4" x14ac:dyDescent="0.3">
      <c r="A77" s="6">
        <v>74</v>
      </c>
      <c r="B77" s="1" t="s">
        <v>3</v>
      </c>
      <c r="C77" s="6" t="s">
        <v>4</v>
      </c>
      <c r="E77"/>
    </row>
    <row r="78" spans="1:5" ht="14.4" x14ac:dyDescent="0.3">
      <c r="A78" s="6">
        <v>75</v>
      </c>
      <c r="B78" s="1" t="s">
        <v>7</v>
      </c>
      <c r="C78" s="6" t="s">
        <v>6</v>
      </c>
      <c r="E78"/>
    </row>
    <row r="79" spans="1:5" ht="14.4" x14ac:dyDescent="0.3">
      <c r="A79" s="6">
        <v>76</v>
      </c>
      <c r="B79" s="1" t="s">
        <v>7</v>
      </c>
      <c r="C79" s="6" t="s">
        <v>6</v>
      </c>
      <c r="E79"/>
    </row>
    <row r="80" spans="1:5" ht="14.4" x14ac:dyDescent="0.3">
      <c r="A80" s="6">
        <v>77</v>
      </c>
      <c r="B80" s="1" t="s">
        <v>3</v>
      </c>
      <c r="C80" s="6" t="s">
        <v>5</v>
      </c>
      <c r="E80"/>
    </row>
    <row r="81" spans="1:5" ht="14.4" x14ac:dyDescent="0.3">
      <c r="A81" s="6">
        <v>78</v>
      </c>
      <c r="B81" s="1" t="s">
        <v>7</v>
      </c>
      <c r="C81" s="6" t="s">
        <v>6</v>
      </c>
      <c r="E81"/>
    </row>
    <row r="82" spans="1:5" ht="14.4" x14ac:dyDescent="0.3">
      <c r="A82" s="6">
        <v>79</v>
      </c>
      <c r="B82" s="1" t="s">
        <v>7</v>
      </c>
      <c r="C82" s="6" t="s">
        <v>6</v>
      </c>
      <c r="E82"/>
    </row>
    <row r="83" spans="1:5" ht="14.4" x14ac:dyDescent="0.3">
      <c r="A83" s="6">
        <v>80</v>
      </c>
      <c r="B83" s="1" t="s">
        <v>3</v>
      </c>
      <c r="C83" s="6" t="s">
        <v>5</v>
      </c>
      <c r="E83"/>
    </row>
    <row r="84" spans="1:5" ht="14.4" x14ac:dyDescent="0.3">
      <c r="A84" s="6">
        <v>81</v>
      </c>
      <c r="B84" s="1" t="s">
        <v>3</v>
      </c>
      <c r="C84" s="6" t="s">
        <v>6</v>
      </c>
      <c r="E84"/>
    </row>
    <row r="85" spans="1:5" ht="14.4" x14ac:dyDescent="0.3">
      <c r="A85" s="6">
        <v>82</v>
      </c>
      <c r="B85" s="1" t="s">
        <v>3</v>
      </c>
      <c r="C85" s="6" t="s">
        <v>4</v>
      </c>
      <c r="E85"/>
    </row>
    <row r="86" spans="1:5" ht="14.4" x14ac:dyDescent="0.3">
      <c r="A86" s="6">
        <v>83</v>
      </c>
      <c r="B86" s="1" t="s">
        <v>3</v>
      </c>
      <c r="C86" s="6" t="s">
        <v>6</v>
      </c>
      <c r="E86"/>
    </row>
    <row r="87" spans="1:5" ht="14.4" x14ac:dyDescent="0.3">
      <c r="A87" s="6">
        <v>84</v>
      </c>
      <c r="B87" s="1" t="s">
        <v>7</v>
      </c>
      <c r="C87" s="6" t="s">
        <v>6</v>
      </c>
      <c r="E87"/>
    </row>
    <row r="88" spans="1:5" ht="14.4" x14ac:dyDescent="0.3">
      <c r="A88" s="6">
        <v>85</v>
      </c>
      <c r="B88" s="1" t="s">
        <v>3</v>
      </c>
      <c r="C88" s="6" t="s">
        <v>5</v>
      </c>
      <c r="E88"/>
    </row>
    <row r="89" spans="1:5" ht="14.4" x14ac:dyDescent="0.3">
      <c r="A89" s="6">
        <v>86</v>
      </c>
      <c r="B89" s="1" t="s">
        <v>3</v>
      </c>
      <c r="C89" s="6" t="s">
        <v>4</v>
      </c>
      <c r="E89"/>
    </row>
    <row r="90" spans="1:5" ht="14.4" x14ac:dyDescent="0.3">
      <c r="A90" s="6">
        <v>87</v>
      </c>
      <c r="B90" s="1" t="s">
        <v>7</v>
      </c>
      <c r="C90" s="6" t="s">
        <v>6</v>
      </c>
      <c r="E90"/>
    </row>
    <row r="91" spans="1:5" ht="14.4" x14ac:dyDescent="0.3">
      <c r="A91" s="6">
        <v>88</v>
      </c>
      <c r="B91" s="1" t="s">
        <v>3</v>
      </c>
      <c r="C91" s="6" t="s">
        <v>6</v>
      </c>
      <c r="E91"/>
    </row>
    <row r="92" spans="1:5" ht="14.4" x14ac:dyDescent="0.3">
      <c r="A92" s="6">
        <v>89</v>
      </c>
      <c r="B92" s="1" t="s">
        <v>3</v>
      </c>
      <c r="C92" s="6" t="s">
        <v>6</v>
      </c>
      <c r="E92"/>
    </row>
    <row r="93" spans="1:5" ht="14.4" x14ac:dyDescent="0.3">
      <c r="A93" s="6">
        <v>90</v>
      </c>
      <c r="B93" s="1" t="s">
        <v>7</v>
      </c>
      <c r="C93" s="6" t="s">
        <v>6</v>
      </c>
      <c r="E93"/>
    </row>
    <row r="94" spans="1:5" ht="14.4" x14ac:dyDescent="0.3">
      <c r="A94" s="6">
        <v>91</v>
      </c>
      <c r="B94" s="1" t="s">
        <v>3</v>
      </c>
      <c r="C94" s="6" t="s">
        <v>4</v>
      </c>
      <c r="E94"/>
    </row>
    <row r="95" spans="1:5" ht="14.4" x14ac:dyDescent="0.3">
      <c r="A95" s="6">
        <v>92</v>
      </c>
      <c r="B95" s="1" t="s">
        <v>3</v>
      </c>
      <c r="C95" s="6" t="s">
        <v>6</v>
      </c>
      <c r="E95"/>
    </row>
    <row r="96" spans="1:5" ht="14.4" x14ac:dyDescent="0.3">
      <c r="A96" s="6">
        <v>93</v>
      </c>
      <c r="B96" s="1" t="s">
        <v>7</v>
      </c>
      <c r="C96" s="6" t="s">
        <v>4</v>
      </c>
      <c r="E96"/>
    </row>
    <row r="97" spans="1:5" ht="14.4" x14ac:dyDescent="0.3">
      <c r="A97" s="6">
        <v>94</v>
      </c>
      <c r="B97" s="1" t="s">
        <v>3</v>
      </c>
      <c r="C97" s="6" t="s">
        <v>6</v>
      </c>
      <c r="E97"/>
    </row>
    <row r="98" spans="1:5" ht="14.4" x14ac:dyDescent="0.3">
      <c r="A98" s="6">
        <v>95</v>
      </c>
      <c r="B98" s="1" t="s">
        <v>3</v>
      </c>
      <c r="C98" s="6" t="s">
        <v>4</v>
      </c>
      <c r="E98"/>
    </row>
    <row r="99" spans="1:5" ht="14.4" x14ac:dyDescent="0.3">
      <c r="A99" s="6">
        <v>96</v>
      </c>
      <c r="B99" s="1" t="s">
        <v>3</v>
      </c>
      <c r="C99" s="6" t="s">
        <v>4</v>
      </c>
      <c r="E99"/>
    </row>
    <row r="100" spans="1:5" ht="14.4" x14ac:dyDescent="0.3">
      <c r="A100" s="6">
        <v>97</v>
      </c>
      <c r="B100" s="1" t="s">
        <v>3</v>
      </c>
      <c r="C100" s="6" t="s">
        <v>6</v>
      </c>
      <c r="E100"/>
    </row>
    <row r="101" spans="1:5" ht="14.4" x14ac:dyDescent="0.3">
      <c r="A101" s="6">
        <v>98</v>
      </c>
      <c r="B101" s="1" t="s">
        <v>7</v>
      </c>
      <c r="C101" s="6" t="s">
        <v>6</v>
      </c>
      <c r="E101"/>
    </row>
    <row r="102" spans="1:5" ht="14.4" x14ac:dyDescent="0.3">
      <c r="A102" s="6">
        <v>99</v>
      </c>
      <c r="B102" s="1" t="s">
        <v>3</v>
      </c>
      <c r="C102" s="6" t="s">
        <v>5</v>
      </c>
      <c r="E102"/>
    </row>
    <row r="103" spans="1:5" ht="14.4" x14ac:dyDescent="0.3">
      <c r="A103" s="6">
        <v>100</v>
      </c>
      <c r="B103" s="1" t="s">
        <v>7</v>
      </c>
      <c r="C103" s="6" t="s">
        <v>4</v>
      </c>
      <c r="E103"/>
    </row>
    <row r="104" spans="1:5" ht="14.4" x14ac:dyDescent="0.3">
      <c r="E104"/>
    </row>
    <row r="105" spans="1:5" ht="14.4" x14ac:dyDescent="0.3">
      <c r="E105"/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Survey 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Nguyễn Minh Duy</cp:lastModifiedBy>
  <dcterms:created xsi:type="dcterms:W3CDTF">2011-04-16T11:56:47Z</dcterms:created>
  <dcterms:modified xsi:type="dcterms:W3CDTF">2024-03-27T18:57:29Z</dcterms:modified>
</cp:coreProperties>
</file>