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_5\ACC101\Excersie\"/>
    </mc:Choice>
  </mc:AlternateContent>
  <xr:revisionPtr revIDLastSave="0" documentId="13_ncr:1_{6F7BF620-040B-44DE-935D-64C732F5F6FC}" xr6:coauthVersionLast="47" xr6:coauthVersionMax="47" xr10:uidLastSave="{00000000-0000-0000-0000-000000000000}"/>
  <bookViews>
    <workbookView xWindow="-108" yWindow="-108" windowWidth="23256" windowHeight="12456" activeTab="2" xr2:uid="{29C5BEE5-C440-4EE2-B036-9C8F9A28DA5D}"/>
  </bookViews>
  <sheets>
    <sheet name="3-3B" sheetId="1" r:id="rId1"/>
    <sheet name="3-5B" sheetId="2" r:id="rId2"/>
    <sheet name="3-3A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21" i="3" l="1"/>
  <c r="U5" i="3"/>
  <c r="M25" i="3"/>
  <c r="M24" i="3"/>
  <c r="M26" i="3" s="1"/>
  <c r="L20" i="3"/>
  <c r="V3" i="3"/>
  <c r="R8" i="3"/>
  <c r="P18" i="3"/>
  <c r="P12" i="3"/>
  <c r="P14" i="3" s="1"/>
  <c r="L16" i="3"/>
  <c r="M12" i="3"/>
  <c r="L12" i="3"/>
  <c r="L6" i="3"/>
  <c r="L5" i="3"/>
  <c r="O6" i="3"/>
  <c r="R3" i="3"/>
  <c r="O3" i="3"/>
  <c r="L3" i="3"/>
  <c r="I18" i="3"/>
  <c r="M16" i="3" s="1"/>
  <c r="I16" i="3"/>
  <c r="V6" i="3" s="1"/>
  <c r="G16" i="3"/>
  <c r="F15" i="3"/>
  <c r="H13" i="3"/>
  <c r="I14" i="3" s="1"/>
  <c r="H11" i="3"/>
  <c r="U3" i="3" s="1"/>
  <c r="I12" i="3"/>
  <c r="H9" i="3"/>
  <c r="V10" i="1"/>
  <c r="V4" i="3" l="1"/>
  <c r="P24" i="3"/>
  <c r="P26" i="3" s="1"/>
  <c r="L13" i="3"/>
  <c r="R12" i="3"/>
  <c r="Q23" i="1"/>
  <c r="P22" i="1"/>
  <c r="Q20" i="1"/>
  <c r="Q18" i="1"/>
  <c r="O18" i="1"/>
  <c r="K15" i="1"/>
  <c r="R15" i="1" l="1"/>
  <c r="R3" i="1"/>
  <c r="R6" i="1"/>
  <c r="Q13" i="1"/>
  <c r="Q14" i="1"/>
  <c r="Q12" i="1"/>
  <c r="Q11" i="1"/>
  <c r="Q10" i="1"/>
  <c r="Q9" i="1"/>
  <c r="Q7" i="1"/>
  <c r="Q8" i="1"/>
  <c r="Q5" i="1"/>
  <c r="Q4" i="1"/>
  <c r="L25" i="1"/>
  <c r="L26" i="1"/>
  <c r="L22" i="1"/>
  <c r="L19" i="1"/>
  <c r="L16" i="1"/>
  <c r="M15" i="1"/>
  <c r="M13" i="1"/>
  <c r="M12" i="1"/>
  <c r="M9" i="1"/>
  <c r="M27" i="1" s="1"/>
  <c r="L8" i="1"/>
  <c r="L6" i="1"/>
  <c r="L3" i="1"/>
  <c r="K16" i="1"/>
  <c r="E4" i="1"/>
  <c r="D13" i="1"/>
  <c r="L23" i="1" s="1"/>
  <c r="E16" i="1"/>
  <c r="M17" i="1" s="1"/>
  <c r="D15" i="1"/>
  <c r="L4" i="1" s="1"/>
  <c r="E18" i="1"/>
  <c r="D17" i="1"/>
  <c r="L21" i="1" s="1"/>
  <c r="E12" i="1"/>
  <c r="M18" i="1" s="1"/>
  <c r="D11" i="1"/>
  <c r="M14" i="1" s="1"/>
  <c r="E8" i="1"/>
  <c r="M11" i="1" s="1"/>
  <c r="D5" i="1"/>
  <c r="L24" i="1" s="1"/>
  <c r="E6" i="1" l="1"/>
  <c r="L5" i="1" s="1"/>
  <c r="L27" i="1" s="1"/>
  <c r="E14" i="1"/>
  <c r="A55" i="3"/>
  <c r="A55" i="3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<sst xmlns="http://schemas.openxmlformats.org/spreadsheetml/2006/main" count="219" uniqueCount="96">
  <si>
    <t>Insurance expense</t>
  </si>
  <si>
    <t>A</t>
  </si>
  <si>
    <t>Teaching supplies</t>
  </si>
  <si>
    <t>Teaching supplies expense</t>
  </si>
  <si>
    <t>B</t>
  </si>
  <si>
    <t>C</t>
  </si>
  <si>
    <t>D</t>
  </si>
  <si>
    <t>E</t>
  </si>
  <si>
    <t>Cash</t>
  </si>
  <si>
    <t>F</t>
  </si>
  <si>
    <t>Salaries expense</t>
  </si>
  <si>
    <t>Salaries payable</t>
  </si>
  <si>
    <t>G</t>
  </si>
  <si>
    <t>H</t>
  </si>
  <si>
    <t>Rent expense</t>
  </si>
  <si>
    <t xml:space="preserve">Account receivable </t>
  </si>
  <si>
    <t>Tuition fees earned</t>
  </si>
  <si>
    <t>Transaction</t>
  </si>
  <si>
    <t>Debit</t>
  </si>
  <si>
    <t>Credit</t>
  </si>
  <si>
    <t>Account</t>
  </si>
  <si>
    <t>Accounts receivable</t>
  </si>
  <si>
    <t>Prepaid insurance</t>
  </si>
  <si>
    <t>Prepaid rent</t>
  </si>
  <si>
    <t>Professional library</t>
  </si>
  <si>
    <t>Accumulated depreciation—Professional library</t>
  </si>
  <si>
    <t>Equipment</t>
  </si>
  <si>
    <t>Accumulated depreciation—Equipment</t>
  </si>
  <si>
    <t>Accounts payable</t>
  </si>
  <si>
    <t>Unearned training fees</t>
  </si>
  <si>
    <t>M. Alcorn, Capital</t>
  </si>
  <si>
    <t>M. Alcorn, Withdrawals</t>
  </si>
  <si>
    <t>Training fees earned</t>
  </si>
  <si>
    <t>Depreciation expense—Professional library</t>
  </si>
  <si>
    <t>Depreciation expense—Equipment</t>
  </si>
  <si>
    <t>Advertising expense</t>
  </si>
  <si>
    <t>Utilities expense</t>
  </si>
  <si>
    <t>Totals</t>
  </si>
  <si>
    <t xml:space="preserve">Teaching supplies </t>
  </si>
  <si>
    <t xml:space="preserve">Prepaid rent </t>
  </si>
  <si>
    <t xml:space="preserve">Rent expense </t>
  </si>
  <si>
    <t>Dr.</t>
  </si>
  <si>
    <t>Cr.</t>
  </si>
  <si>
    <t>Unearned Training Fees (liability)</t>
  </si>
  <si>
    <t>Description</t>
  </si>
  <si>
    <t>Interest receivable</t>
  </si>
  <si>
    <t>Notes receivable (due in 90 days)</t>
  </si>
  <si>
    <t>Office supplies</t>
  </si>
  <si>
    <t>Trucks</t>
  </si>
  <si>
    <t>Accumulated depreciation—Trucks</t>
  </si>
  <si>
    <t>Land</t>
  </si>
  <si>
    <t>Interest payable</t>
  </si>
  <si>
    <t>Unearned delivery fees</t>
  </si>
  <si>
    <t>Long-term notes payable</t>
  </si>
  <si>
    <t>J. Hallam, Capital</t>
  </si>
  <si>
    <t>J. Hallam, Withdrawals</t>
  </si>
  <si>
    <t>Delivery fees earned</t>
  </si>
  <si>
    <t>Interest earned</t>
  </si>
  <si>
    <t>Depreciation expense—Trucks</t>
  </si>
  <si>
    <t>Wages expense</t>
  </si>
  <si>
    <t>Interest expense</t>
  </si>
  <si>
    <t>Office supplies expense</t>
  </si>
  <si>
    <t>Repairs expense—Trucks</t>
  </si>
  <si>
    <r>
      <t xml:space="preserve">Training fees earned </t>
    </r>
    <r>
      <rPr>
        <b/>
        <sz val="11"/>
        <color theme="1"/>
        <rFont val="Calibri"/>
        <family val="2"/>
        <scheme val="minor"/>
      </rPr>
      <t>(revenue)</t>
    </r>
  </si>
  <si>
    <r>
      <t xml:space="preserve">Tuition fees earned </t>
    </r>
    <r>
      <rPr>
        <b/>
        <sz val="11"/>
        <color theme="1"/>
        <rFont val="Calibri"/>
        <family val="2"/>
        <scheme val="minor"/>
      </rPr>
      <t>(revenue)</t>
    </r>
  </si>
  <si>
    <t>GENRAL JOURNAL</t>
  </si>
  <si>
    <t>UNADJUSTED TRIAL BALANCE</t>
  </si>
  <si>
    <t>ADJUSTED TRIAL BALANCE</t>
  </si>
  <si>
    <t>INCOME STATEMENT</t>
  </si>
  <si>
    <t>Revenues</t>
  </si>
  <si>
    <t>Expense</t>
  </si>
  <si>
    <t>NET INCOME</t>
  </si>
  <si>
    <t>STATEMENT OF OWNER EQUITY</t>
  </si>
  <si>
    <t>ADD</t>
  </si>
  <si>
    <t>Net income</t>
  </si>
  <si>
    <t>DEDUCT</t>
  </si>
  <si>
    <t>M. Alcorn, Capital at the end of the period</t>
  </si>
  <si>
    <t>BALANCE SHEET</t>
  </si>
  <si>
    <t>ASSET</t>
  </si>
  <si>
    <t>Lia.&amp;Equity</t>
  </si>
  <si>
    <t>Liability</t>
  </si>
  <si>
    <t>Equity</t>
  </si>
  <si>
    <t>T. Watson, Capital</t>
  </si>
  <si>
    <t>T. Watson, Withdrawals</t>
  </si>
  <si>
    <t>GENERAL JOURNAL</t>
  </si>
  <si>
    <t>Transactions</t>
  </si>
  <si>
    <t>Statements</t>
  </si>
  <si>
    <t>a</t>
  </si>
  <si>
    <t>Dr</t>
  </si>
  <si>
    <t>Cr</t>
  </si>
  <si>
    <t>b</t>
  </si>
  <si>
    <t>c</t>
  </si>
  <si>
    <t>d</t>
  </si>
  <si>
    <t>e</t>
  </si>
  <si>
    <t>f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</si>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</sst>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9">
    <xf numFmtId="0" fontId="0" fillId="0" borderId="0" xfId="0"/>
    <xf numFmtId="164" fontId="0" fillId="0" borderId="0" xfId="0" applyNumberFormat="1"/>
    <xf numFmtId="164" fontId="0" fillId="0" borderId="1" xfId="0" applyNumberFormat="1" applyBorder="1"/>
    <xf numFmtId="164" fontId="0" fillId="0" borderId="2" xfId="0" applyNumberFormat="1" applyBorder="1"/>
    <xf numFmtId="164" fontId="0" fillId="2" borderId="0" xfId="0" applyNumberFormat="1" applyFill="1"/>
    <xf numFmtId="164" fontId="0" fillId="3" borderId="5" xfId="0" applyNumberFormat="1" applyFill="1" applyBorder="1"/>
    <xf numFmtId="164" fontId="0" fillId="0" borderId="5" xfId="0" applyNumberFormat="1" applyBorder="1"/>
    <xf numFmtId="164" fontId="0" fillId="0" borderId="6" xfId="0" applyNumberFormat="1" applyBorder="1"/>
    <xf numFmtId="164" fontId="1" fillId="0" borderId="7" xfId="0" applyNumberFormat="1" applyFont="1" applyBorder="1"/>
    <xf numFmtId="164" fontId="0" fillId="0" borderId="8" xfId="0" applyNumberFormat="1" applyBorder="1"/>
    <xf numFmtId="164" fontId="0" fillId="0" borderId="3" xfId="0" applyNumberFormat="1" applyBorder="1"/>
    <xf numFmtId="164" fontId="0" fillId="0" borderId="9" xfId="0" applyNumberFormat="1" applyBorder="1"/>
    <xf numFmtId="0" fontId="0" fillId="0" borderId="2" xfId="0" applyBorder="1"/>
    <xf numFmtId="164" fontId="0" fillId="0" borderId="3" xfId="0" applyNumberFormat="1" applyBorder="1" applyAlignment="1">
      <alignment horizontal="center"/>
    </xf>
    <xf numFmtId="164" fontId="0" fillId="0" borderId="10" xfId="0" applyNumberFormat="1" applyBorder="1"/>
    <xf numFmtId="164" fontId="0" fillId="0" borderId="4" xfId="0" applyNumberFormat="1" applyBorder="1"/>
    <xf numFmtId="0" fontId="0" fillId="0" borderId="4" xfId="0" applyBorder="1"/>
    <xf numFmtId="164" fontId="1" fillId="0" borderId="1" xfId="0" applyNumberFormat="1" applyFont="1" applyBorder="1"/>
    <xf numFmtId="0" fontId="1" fillId="0" borderId="10" xfId="0" applyFont="1" applyBorder="1" applyAlignment="1">
      <alignment horizontal="center" vertical="top"/>
    </xf>
    <xf numFmtId="0" fontId="0" fillId="3" borderId="5" xfId="0" applyFill="1" applyBorder="1"/>
    <xf numFmtId="0" fontId="0" fillId="0" borderId="5" xfId="0" applyBorder="1"/>
    <xf numFmtId="0" fontId="1" fillId="0" borderId="5" xfId="0" applyFont="1" applyBorder="1" applyAlignment="1">
      <alignment horizontal="left" indent="13"/>
    </xf>
    <xf numFmtId="164" fontId="0" fillId="4" borderId="5" xfId="0" applyNumberFormat="1" applyFill="1" applyBorder="1"/>
    <xf numFmtId="164" fontId="0" fillId="4" borderId="0" xfId="0" applyNumberFormat="1" applyFill="1"/>
    <xf numFmtId="164" fontId="1" fillId="0" borderId="10" xfId="0" applyNumberFormat="1" applyFont="1" applyBorder="1"/>
    <xf numFmtId="164" fontId="0" fillId="0" borderId="5" xfId="0" applyNumberFormat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1" fillId="0" borderId="7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1" fillId="0" borderId="2" xfId="0" applyNumberFormat="1" applyFont="1" applyBorder="1" applyAlignment="1">
      <alignment horizontal="center" vertical="top"/>
    </xf>
    <xf numFmtId="0" fontId="0" fillId="0" borderId="6" xfId="0" applyBorder="1" applyAlignment="1">
      <alignment horizontal="left" vertical="center"/>
    </xf>
    <xf numFmtId="164" fontId="1" fillId="0" borderId="0" xfId="0" applyNumberFormat="1" applyFont="1" applyAlignment="1">
      <alignment horizontal="center"/>
    </xf>
    <xf numFmtId="164" fontId="0" fillId="5" borderId="0" xfId="0" applyNumberFormat="1" applyFill="1"/>
    <xf numFmtId="0" fontId="0" fillId="0" borderId="0" xfId="0" applyAlignment="1">
      <alignment horizontal="left" vertical="center"/>
    </xf>
    <xf numFmtId="164" fontId="0" fillId="0" borderId="6" xfId="0" applyNumberFormat="1" applyBorder="1" applyAlignment="1">
      <alignment horizontal="left"/>
    </xf>
    <xf numFmtId="164" fontId="0" fillId="0" borderId="7" xfId="0" applyNumberFormat="1" applyBorder="1" applyAlignment="1">
      <alignment horizontal="left"/>
    </xf>
    <xf numFmtId="0" fontId="1" fillId="0" borderId="0" xfId="0" applyFont="1" applyAlignment="1">
      <alignment horizontal="left" vertical="center"/>
    </xf>
    <xf numFmtId="164" fontId="1" fillId="0" borderId="0" xfId="0" applyNumberFormat="1" applyFont="1"/>
    <xf numFmtId="0" fontId="0" fillId="0" borderId="10" xfId="0" applyBorder="1" applyAlignment="1">
      <alignment horizontal="left" vertical="center"/>
    </xf>
    <xf numFmtId="0" fontId="0" fillId="0" borderId="5" xfId="0" applyBorder="1" applyAlignment="1">
      <alignment horizontal="left" vertical="center" indent="3"/>
    </xf>
    <xf numFmtId="164" fontId="1" fillId="0" borderId="1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3" xfId="0" applyNumberFormat="1" applyBorder="1" applyAlignment="1">
      <alignment horizontal="center" vertical="center"/>
    </xf>
    <xf numFmtId="164" fontId="1" fillId="0" borderId="3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4" fontId="0" fillId="0" borderId="2" xfId="0" applyNumberFormat="1" applyBorder="1" applyAlignment="1">
      <alignment horizontal="center"/>
    </xf>
    <xf numFmtId="164" fontId="2" fillId="0" borderId="12" xfId="0" applyNumberFormat="1" applyFont="1" applyBorder="1" applyAlignment="1">
      <alignment horizontal="center" vertical="top"/>
    </xf>
    <xf numFmtId="164" fontId="2" fillId="0" borderId="11" xfId="0" applyNumberFormat="1" applyFont="1" applyBorder="1" applyAlignment="1">
      <alignment horizontal="center" vertical="top"/>
    </xf>
    <xf numFmtId="164" fontId="2" fillId="0" borderId="13" xfId="0" applyNumberFormat="1" applyFont="1" applyBorder="1" applyAlignment="1">
      <alignment horizontal="center" vertical="top"/>
    </xf>
    <xf numFmtId="164" fontId="3" fillId="0" borderId="0" xfId="0" applyNumberFormat="1" applyFont="1"/>
    <xf numFmtId="164" fontId="3" fillId="0" borderId="5" xfId="0" applyNumberFormat="1" applyFont="1" applyBorder="1"/>
    <xf numFmtId="164" fontId="2" fillId="0" borderId="0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 vertical="center"/>
    </xf>
    <xf numFmtId="164" fontId="3" fillId="0" borderId="1" xfId="0" applyNumberFormat="1" applyFont="1" applyBorder="1"/>
    <xf numFmtId="164" fontId="2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7C84E-071F-4892-9F46-C15379D48C96}">
  <dimension ref="A1:W1473"/>
  <sheetViews>
    <sheetView topLeftCell="C1" workbookViewId="0">
      <selection activeCell="V19" sqref="V19"/>
    </sheetView>
  </sheetViews>
  <sheetFormatPr defaultRowHeight="14.4" x14ac:dyDescent="0.3"/>
  <cols>
    <col min="1" max="1" width="11.6640625" style="1" bestFit="1" customWidth="1"/>
    <col min="2" max="2" width="36.5546875" style="1" bestFit="1" customWidth="1"/>
    <col min="3" max="3" width="40.33203125" style="1" bestFit="1" customWidth="1"/>
    <col min="4" max="4" width="8.5546875" style="1" bestFit="1" customWidth="1"/>
    <col min="5" max="5" width="8.88671875" style="1"/>
    <col min="6" max="6" width="4.6640625" style="4" customWidth="1"/>
    <col min="7" max="7" width="40.33203125" style="1" bestFit="1" customWidth="1"/>
    <col min="8" max="9" width="9.5546875" style="1" bestFit="1" customWidth="1"/>
    <col min="10" max="10" width="4.5546875" style="4" customWidth="1"/>
    <col min="11" max="11" width="40.33203125" style="1" bestFit="1" customWidth="1"/>
    <col min="12" max="13" width="9.5546875" style="1" bestFit="1" customWidth="1"/>
    <col min="14" max="14" width="4.21875" style="1" customWidth="1"/>
    <col min="15" max="15" width="17.6640625" style="1" bestFit="1" customWidth="1"/>
    <col min="16" max="16" width="36.5546875" style="1" bestFit="1" customWidth="1"/>
    <col min="17" max="18" width="9.5546875" style="1" bestFit="1" customWidth="1"/>
    <col min="19" max="19" width="8.88671875" style="1"/>
    <col min="20" max="20" width="40.33203125" style="1" bestFit="1" customWidth="1"/>
    <col min="21" max="21" width="8.88671875" style="1"/>
    <col min="22" max="22" width="23.77734375" style="1" bestFit="1" customWidth="1"/>
    <col min="23" max="16384" width="8.88671875" style="1"/>
  </cols>
  <sheetData>
    <row r="1" spans="1:23" x14ac:dyDescent="0.3">
      <c r="A1" s="41" t="s">
        <v>65</v>
      </c>
      <c r="B1" s="41"/>
      <c r="C1" s="41"/>
      <c r="D1" s="41"/>
      <c r="E1" s="44"/>
      <c r="F1" s="1"/>
      <c r="G1" s="45" t="s">
        <v>66</v>
      </c>
      <c r="H1" s="41"/>
      <c r="I1" s="44"/>
      <c r="J1" s="1"/>
      <c r="K1" s="45" t="s">
        <v>67</v>
      </c>
      <c r="L1" s="41"/>
      <c r="M1" s="41"/>
    </row>
    <row r="2" spans="1:23" x14ac:dyDescent="0.3">
      <c r="A2" s="17" t="s">
        <v>17</v>
      </c>
      <c r="B2" s="17"/>
      <c r="C2" s="17"/>
      <c r="D2" s="17" t="s">
        <v>18</v>
      </c>
      <c r="E2" s="17" t="s">
        <v>19</v>
      </c>
      <c r="F2" s="22"/>
      <c r="G2" s="27" t="s">
        <v>20</v>
      </c>
      <c r="H2" s="28" t="s">
        <v>18</v>
      </c>
      <c r="I2" s="29" t="s">
        <v>19</v>
      </c>
      <c r="J2" s="23"/>
      <c r="K2" s="18" t="s">
        <v>20</v>
      </c>
      <c r="L2" s="8" t="s">
        <v>41</v>
      </c>
      <c r="M2" s="24" t="s">
        <v>42</v>
      </c>
      <c r="N2" s="32"/>
      <c r="O2" s="41" t="s">
        <v>68</v>
      </c>
      <c r="P2" s="41"/>
      <c r="Q2" s="41"/>
      <c r="R2" s="41"/>
      <c r="T2" s="42" t="s">
        <v>77</v>
      </c>
      <c r="U2" s="42"/>
      <c r="V2" s="42"/>
      <c r="W2" s="42"/>
    </row>
    <row r="3" spans="1:23" x14ac:dyDescent="0.3">
      <c r="A3" s="43" t="s">
        <v>1</v>
      </c>
      <c r="B3" s="6" t="s">
        <v>0</v>
      </c>
      <c r="C3" s="10"/>
      <c r="D3" s="10">
        <v>6400</v>
      </c>
      <c r="F3" s="22"/>
      <c r="G3" s="19" t="s">
        <v>8</v>
      </c>
      <c r="H3" s="5">
        <v>50000</v>
      </c>
      <c r="I3" s="5">
        <v>0</v>
      </c>
      <c r="J3" s="23"/>
      <c r="K3" s="25" t="s">
        <v>8</v>
      </c>
      <c r="L3" s="7">
        <f>$H$3</f>
        <v>50000</v>
      </c>
      <c r="M3" s="15"/>
      <c r="N3" s="32"/>
      <c r="O3" s="2" t="s">
        <v>69</v>
      </c>
      <c r="R3" s="1">
        <f>SUM(Q4:Q5)</f>
        <v>181700</v>
      </c>
      <c r="T3" s="48" t="s">
        <v>78</v>
      </c>
      <c r="U3" s="49"/>
      <c r="V3" s="48" t="s">
        <v>79</v>
      </c>
      <c r="W3" s="48"/>
    </row>
    <row r="4" spans="1:23" x14ac:dyDescent="0.3">
      <c r="A4" s="47"/>
      <c r="B4" s="14"/>
      <c r="C4" s="12" t="s">
        <v>22</v>
      </c>
      <c r="D4" s="3"/>
      <c r="E4" s="2">
        <f>$D$3</f>
        <v>6400</v>
      </c>
      <c r="F4" s="22"/>
      <c r="G4" s="20" t="s">
        <v>21</v>
      </c>
      <c r="H4" s="6">
        <v>0</v>
      </c>
      <c r="I4" s="6">
        <v>0</v>
      </c>
      <c r="J4" s="23"/>
      <c r="K4" s="26" t="s">
        <v>21</v>
      </c>
      <c r="L4" s="7">
        <f>$D$15</f>
        <v>5500</v>
      </c>
      <c r="M4" s="6"/>
      <c r="N4" s="32"/>
      <c r="P4" s="26" t="s">
        <v>16</v>
      </c>
      <c r="Q4" s="6">
        <f>$M$17</f>
        <v>110500</v>
      </c>
      <c r="T4" s="25" t="s">
        <v>8</v>
      </c>
      <c r="U4" s="10"/>
      <c r="V4" s="1" t="s">
        <v>80</v>
      </c>
    </row>
    <row r="5" spans="1:23" x14ac:dyDescent="0.3">
      <c r="A5" s="46" t="s">
        <v>4</v>
      </c>
      <c r="B5" s="15" t="s">
        <v>3</v>
      </c>
      <c r="C5" s="9"/>
      <c r="D5" s="9">
        <f>60000-2500</f>
        <v>57500</v>
      </c>
      <c r="E5" s="11"/>
      <c r="F5" s="22"/>
      <c r="G5" s="20" t="s">
        <v>2</v>
      </c>
      <c r="H5" s="6">
        <v>60000</v>
      </c>
      <c r="I5" s="6">
        <v>0</v>
      </c>
      <c r="J5" s="23"/>
      <c r="K5" s="26" t="s">
        <v>2</v>
      </c>
      <c r="L5" s="7">
        <f>H5-E6</f>
        <v>2500</v>
      </c>
      <c r="M5" s="6"/>
      <c r="N5" s="32"/>
      <c r="P5" s="26" t="s">
        <v>32</v>
      </c>
      <c r="Q5" s="6">
        <f>$M$18</f>
        <v>71200</v>
      </c>
      <c r="T5" s="26" t="s">
        <v>21</v>
      </c>
      <c r="U5" s="10"/>
      <c r="V5" s="39" t="s">
        <v>28</v>
      </c>
    </row>
    <row r="6" spans="1:23" x14ac:dyDescent="0.3">
      <c r="A6" s="47"/>
      <c r="B6" s="14"/>
      <c r="C6" s="3" t="s">
        <v>38</v>
      </c>
      <c r="D6" s="3"/>
      <c r="E6" s="2">
        <f>$D$5</f>
        <v>57500</v>
      </c>
      <c r="F6" s="22"/>
      <c r="G6" s="20" t="s">
        <v>22</v>
      </c>
      <c r="H6" s="6">
        <v>18000</v>
      </c>
      <c r="I6" s="6">
        <v>0</v>
      </c>
      <c r="J6" s="23"/>
      <c r="K6" s="20" t="s">
        <v>22</v>
      </c>
      <c r="L6" s="7">
        <f>H6-E4</f>
        <v>11600</v>
      </c>
      <c r="M6" s="6"/>
      <c r="N6" s="32"/>
      <c r="O6" s="2" t="s">
        <v>70</v>
      </c>
      <c r="R6" s="1">
        <f>SUM(Q7:Q14)</f>
        <v>175240</v>
      </c>
      <c r="T6" s="26" t="s">
        <v>2</v>
      </c>
      <c r="U6" s="10"/>
      <c r="V6" s="39" t="s">
        <v>11</v>
      </c>
    </row>
    <row r="7" spans="1:23" x14ac:dyDescent="0.3">
      <c r="A7" s="46" t="s">
        <v>5</v>
      </c>
      <c r="B7" s="16" t="s">
        <v>34</v>
      </c>
      <c r="C7" s="9"/>
      <c r="D7" s="9">
        <v>4000</v>
      </c>
      <c r="E7" s="11"/>
      <c r="F7" s="22"/>
      <c r="G7" s="20" t="s">
        <v>23</v>
      </c>
      <c r="H7" s="6">
        <v>2600</v>
      </c>
      <c r="I7" s="6">
        <v>0</v>
      </c>
      <c r="J7" s="23"/>
      <c r="K7" s="26" t="s">
        <v>23</v>
      </c>
      <c r="L7" s="7"/>
      <c r="M7" s="6"/>
      <c r="N7" s="32"/>
      <c r="P7" s="26" t="s">
        <v>10</v>
      </c>
      <c r="Q7" s="1">
        <f>$L$21</f>
        <v>43740</v>
      </c>
      <c r="T7" s="20" t="s">
        <v>22</v>
      </c>
      <c r="U7" s="10"/>
      <c r="V7" s="39" t="s">
        <v>29</v>
      </c>
    </row>
    <row r="8" spans="1:23" x14ac:dyDescent="0.3">
      <c r="A8" s="47"/>
      <c r="B8" s="14"/>
      <c r="C8" s="12" t="s">
        <v>27</v>
      </c>
      <c r="D8" s="3"/>
      <c r="E8" s="2">
        <f>$D$7</f>
        <v>4000</v>
      </c>
      <c r="F8" s="22"/>
      <c r="G8" s="19" t="s">
        <v>24</v>
      </c>
      <c r="H8" s="5">
        <v>10000</v>
      </c>
      <c r="I8" s="5">
        <v>0</v>
      </c>
      <c r="J8" s="23"/>
      <c r="K8" s="26" t="s">
        <v>24</v>
      </c>
      <c r="L8" s="7">
        <f>$H$8</f>
        <v>10000</v>
      </c>
      <c r="M8" s="6"/>
      <c r="N8" s="32"/>
      <c r="P8" s="26" t="s">
        <v>0</v>
      </c>
      <c r="Q8" s="1">
        <f>$L$22</f>
        <v>6400</v>
      </c>
      <c r="T8" s="26" t="s">
        <v>23</v>
      </c>
      <c r="U8" s="10"/>
    </row>
    <row r="9" spans="1:23" x14ac:dyDescent="0.3">
      <c r="A9" s="46" t="s">
        <v>6</v>
      </c>
      <c r="B9" s="16" t="s">
        <v>33</v>
      </c>
      <c r="C9" s="9"/>
      <c r="D9" s="9">
        <v>2000</v>
      </c>
      <c r="E9" s="11"/>
      <c r="F9" s="22"/>
      <c r="G9" s="20" t="s">
        <v>25</v>
      </c>
      <c r="H9" s="6">
        <v>0</v>
      </c>
      <c r="I9" s="6">
        <v>1500</v>
      </c>
      <c r="J9" s="23"/>
      <c r="K9" s="20" t="s">
        <v>25</v>
      </c>
      <c r="L9" s="7"/>
      <c r="M9" s="6">
        <f>I9+E10</f>
        <v>3500</v>
      </c>
      <c r="N9" s="32"/>
      <c r="P9" s="26" t="s">
        <v>14</v>
      </c>
      <c r="Q9" s="1">
        <f>$L$23</f>
        <v>31200</v>
      </c>
      <c r="T9" s="26" t="s">
        <v>24</v>
      </c>
      <c r="U9" s="10"/>
      <c r="V9" s="1" t="s">
        <v>81</v>
      </c>
    </row>
    <row r="10" spans="1:23" x14ac:dyDescent="0.3">
      <c r="A10" s="47"/>
      <c r="B10" s="14"/>
      <c r="C10" s="12" t="s">
        <v>25</v>
      </c>
      <c r="D10" s="3"/>
      <c r="E10" s="2">
        <v>2000</v>
      </c>
      <c r="F10" s="22"/>
      <c r="G10" s="20" t="s">
        <v>26</v>
      </c>
      <c r="H10" s="6">
        <v>30000</v>
      </c>
      <c r="I10" s="6">
        <v>0</v>
      </c>
      <c r="J10" s="23"/>
      <c r="K10" s="26" t="s">
        <v>26</v>
      </c>
      <c r="L10" s="7">
        <v>30000</v>
      </c>
      <c r="M10" s="6"/>
      <c r="N10" s="32"/>
      <c r="P10" s="26" t="s">
        <v>3</v>
      </c>
      <c r="Q10" s="1">
        <f>$L$24</f>
        <v>57500</v>
      </c>
      <c r="T10" s="20" t="s">
        <v>25</v>
      </c>
      <c r="U10" s="10"/>
      <c r="V10" s="39" t="str">
        <f>$K$15</f>
        <v>M. Alcorn, Capital</v>
      </c>
    </row>
    <row r="11" spans="1:23" x14ac:dyDescent="0.3">
      <c r="A11" s="46" t="s">
        <v>7</v>
      </c>
      <c r="B11" s="15" t="s">
        <v>43</v>
      </c>
      <c r="C11" s="9"/>
      <c r="D11" s="9">
        <f>4600*2</f>
        <v>9200</v>
      </c>
      <c r="E11" s="11"/>
      <c r="F11" s="22"/>
      <c r="G11" s="20" t="s">
        <v>27</v>
      </c>
      <c r="H11" s="6">
        <v>0</v>
      </c>
      <c r="I11" s="6">
        <v>16000</v>
      </c>
      <c r="J11" s="23"/>
      <c r="K11" s="20" t="s">
        <v>27</v>
      </c>
      <c r="L11" s="7"/>
      <c r="M11" s="6">
        <f>I11+E8</f>
        <v>20000</v>
      </c>
      <c r="N11" s="32"/>
      <c r="P11" s="26" t="s">
        <v>35</v>
      </c>
      <c r="Q11" s="1">
        <f>$L$25</f>
        <v>18000</v>
      </c>
      <c r="T11" s="26" t="s">
        <v>26</v>
      </c>
      <c r="U11" s="10"/>
    </row>
    <row r="12" spans="1:23" x14ac:dyDescent="0.3">
      <c r="A12" s="47"/>
      <c r="B12" s="14"/>
      <c r="C12" s="12" t="s">
        <v>63</v>
      </c>
      <c r="D12" s="3"/>
      <c r="E12" s="2">
        <f>4600*2</f>
        <v>9200</v>
      </c>
      <c r="F12" s="22"/>
      <c r="G12" s="20" t="s">
        <v>28</v>
      </c>
      <c r="H12" s="6">
        <v>0</v>
      </c>
      <c r="I12" s="6">
        <v>12200</v>
      </c>
      <c r="J12" s="23"/>
      <c r="K12" s="26" t="s">
        <v>28</v>
      </c>
      <c r="L12" s="7"/>
      <c r="M12" s="6">
        <f>$I$12</f>
        <v>12200</v>
      </c>
      <c r="N12" s="32"/>
      <c r="P12" s="26" t="s">
        <v>36</v>
      </c>
      <c r="Q12" s="1">
        <f>$L$26</f>
        <v>12400</v>
      </c>
      <c r="T12" s="20" t="s">
        <v>27</v>
      </c>
      <c r="U12" s="10"/>
    </row>
    <row r="13" spans="1:23" x14ac:dyDescent="0.3">
      <c r="A13" s="46" t="s">
        <v>13</v>
      </c>
      <c r="B13" s="15" t="s">
        <v>40</v>
      </c>
      <c r="C13" s="9"/>
      <c r="D13" s="9">
        <f>$H$7</f>
        <v>2600</v>
      </c>
      <c r="E13" s="11"/>
      <c r="F13" s="22"/>
      <c r="G13" s="20" t="s">
        <v>11</v>
      </c>
      <c r="H13" s="6">
        <v>0</v>
      </c>
      <c r="I13" s="6">
        <v>0</v>
      </c>
      <c r="J13" s="23"/>
      <c r="K13" s="26" t="s">
        <v>11</v>
      </c>
      <c r="L13" s="7"/>
      <c r="M13" s="6">
        <f>$E$18</f>
        <v>540</v>
      </c>
      <c r="N13" s="32"/>
      <c r="P13" s="26" t="s">
        <v>33</v>
      </c>
      <c r="Q13" s="1">
        <f>$L$19</f>
        <v>2000</v>
      </c>
      <c r="U13" s="10"/>
    </row>
    <row r="14" spans="1:23" x14ac:dyDescent="0.3">
      <c r="A14" s="47"/>
      <c r="B14" s="14"/>
      <c r="C14" s="3" t="s">
        <v>39</v>
      </c>
      <c r="D14" s="3"/>
      <c r="E14" s="2">
        <f>$D$13</f>
        <v>2600</v>
      </c>
      <c r="F14" s="22"/>
      <c r="G14" s="20" t="s">
        <v>29</v>
      </c>
      <c r="H14" s="6">
        <v>0</v>
      </c>
      <c r="I14" s="6">
        <v>27600</v>
      </c>
      <c r="J14" s="23"/>
      <c r="K14" s="26" t="s">
        <v>29</v>
      </c>
      <c r="L14" s="7"/>
      <c r="M14" s="6">
        <f>I14-D11</f>
        <v>18400</v>
      </c>
      <c r="N14" s="32"/>
      <c r="O14" s="2"/>
      <c r="P14" s="38" t="s">
        <v>34</v>
      </c>
      <c r="Q14" s="2">
        <f>$L$20</f>
        <v>4000</v>
      </c>
      <c r="R14" s="2"/>
    </row>
    <row r="15" spans="1:23" x14ac:dyDescent="0.3">
      <c r="A15" s="46" t="s">
        <v>9</v>
      </c>
      <c r="B15" s="15" t="s">
        <v>15</v>
      </c>
      <c r="C15" s="9"/>
      <c r="D15" s="9">
        <f>2200*2.5</f>
        <v>5500</v>
      </c>
      <c r="E15" s="11"/>
      <c r="F15" s="22"/>
      <c r="G15" s="19" t="s">
        <v>30</v>
      </c>
      <c r="H15" s="5">
        <v>0</v>
      </c>
      <c r="I15" s="5">
        <v>68500</v>
      </c>
      <c r="J15" s="23"/>
      <c r="K15" s="26" t="str">
        <f>G15</f>
        <v>M. Alcorn, Capital</v>
      </c>
      <c r="L15" s="7"/>
      <c r="M15" s="6">
        <f>$I$15</f>
        <v>68500</v>
      </c>
      <c r="N15" s="32"/>
      <c r="O15" s="41" t="s">
        <v>71</v>
      </c>
      <c r="P15" s="41"/>
      <c r="Q15" s="41"/>
      <c r="R15" s="1">
        <f>R3-R6</f>
        <v>6460</v>
      </c>
    </row>
    <row r="16" spans="1:23" x14ac:dyDescent="0.3">
      <c r="A16" s="47"/>
      <c r="B16" s="14"/>
      <c r="C16" s="3" t="s">
        <v>64</v>
      </c>
      <c r="D16" s="3"/>
      <c r="E16" s="2">
        <f>2200*2.5</f>
        <v>5500</v>
      </c>
      <c r="F16" s="22"/>
      <c r="G16" s="19" t="s">
        <v>31</v>
      </c>
      <c r="H16" s="5">
        <v>20000</v>
      </c>
      <c r="I16" s="5">
        <v>0</v>
      </c>
      <c r="J16" s="23"/>
      <c r="K16" s="26" t="str">
        <f t="shared" ref="K16" si="0">G16</f>
        <v>M. Alcorn, Withdrawals</v>
      </c>
      <c r="L16" s="7">
        <f>$H$16</f>
        <v>20000</v>
      </c>
      <c r="M16" s="6"/>
      <c r="N16" s="32"/>
    </row>
    <row r="17" spans="1:18" x14ac:dyDescent="0.3">
      <c r="A17" s="43" t="s">
        <v>12</v>
      </c>
      <c r="B17" s="6" t="s">
        <v>10</v>
      </c>
      <c r="C17" s="13"/>
      <c r="D17" s="10">
        <f>180*3</f>
        <v>540</v>
      </c>
      <c r="F17" s="22"/>
      <c r="G17" s="20" t="s">
        <v>16</v>
      </c>
      <c r="H17" s="6">
        <v>0</v>
      </c>
      <c r="I17" s="6">
        <v>105000</v>
      </c>
      <c r="J17" s="23"/>
      <c r="K17" s="26" t="s">
        <v>16</v>
      </c>
      <c r="L17" s="7"/>
      <c r="M17" s="6">
        <f>I17+E16</f>
        <v>110500</v>
      </c>
      <c r="N17" s="32"/>
      <c r="O17" s="41" t="s">
        <v>72</v>
      </c>
      <c r="P17" s="41"/>
      <c r="Q17" s="41"/>
      <c r="R17" s="41"/>
    </row>
    <row r="18" spans="1:18" x14ac:dyDescent="0.3">
      <c r="A18" s="43"/>
      <c r="B18" s="6"/>
      <c r="C18" s="10" t="s">
        <v>11</v>
      </c>
      <c r="D18" s="10"/>
      <c r="E18" s="1">
        <f>180*3</f>
        <v>540</v>
      </c>
      <c r="F18" s="22"/>
      <c r="G18" s="20" t="s">
        <v>32</v>
      </c>
      <c r="H18" s="6">
        <v>0</v>
      </c>
      <c r="I18" s="6">
        <v>62000</v>
      </c>
      <c r="J18" s="23"/>
      <c r="K18" s="26" t="s">
        <v>32</v>
      </c>
      <c r="L18" s="7"/>
      <c r="M18" s="6">
        <f>I18+E12</f>
        <v>71200</v>
      </c>
      <c r="N18" s="32"/>
      <c r="O18" s="36" t="str">
        <f>$K$15</f>
        <v>M. Alcorn, Capital</v>
      </c>
      <c r="P18" s="33"/>
      <c r="Q18" s="6">
        <f>$I$15</f>
        <v>68500</v>
      </c>
    </row>
    <row r="19" spans="1:18" x14ac:dyDescent="0.3">
      <c r="F19" s="22"/>
      <c r="G19" s="20" t="s">
        <v>33</v>
      </c>
      <c r="H19" s="6">
        <v>0</v>
      </c>
      <c r="I19" s="6">
        <v>0</v>
      </c>
      <c r="J19" s="23"/>
      <c r="K19" s="26" t="s">
        <v>33</v>
      </c>
      <c r="L19" s="7">
        <f>$D$9</f>
        <v>2000</v>
      </c>
      <c r="M19" s="6"/>
      <c r="N19" s="32"/>
      <c r="O19" s="37" t="s">
        <v>73</v>
      </c>
    </row>
    <row r="20" spans="1:18" x14ac:dyDescent="0.3">
      <c r="F20" s="22"/>
      <c r="G20" s="20" t="s">
        <v>34</v>
      </c>
      <c r="H20" s="6">
        <v>0</v>
      </c>
      <c r="I20" s="6">
        <v>0</v>
      </c>
      <c r="J20" s="23"/>
      <c r="K20" s="26" t="s">
        <v>34</v>
      </c>
      <c r="L20" s="7">
        <v>4000</v>
      </c>
      <c r="M20" s="6"/>
      <c r="N20" s="32"/>
      <c r="P20" s="34" t="s">
        <v>74</v>
      </c>
      <c r="Q20" s="6">
        <f>$R$15</f>
        <v>6460</v>
      </c>
    </row>
    <row r="21" spans="1:18" x14ac:dyDescent="0.3">
      <c r="F21" s="22"/>
      <c r="G21" s="20" t="s">
        <v>10</v>
      </c>
      <c r="H21" s="6">
        <v>43200</v>
      </c>
      <c r="I21" s="6">
        <v>0</v>
      </c>
      <c r="J21" s="23"/>
      <c r="K21" s="26" t="s">
        <v>10</v>
      </c>
      <c r="L21" s="7">
        <f>H21+D17</f>
        <v>43740</v>
      </c>
      <c r="M21" s="6"/>
      <c r="N21" s="32"/>
      <c r="O21" s="37" t="s">
        <v>75</v>
      </c>
    </row>
    <row r="22" spans="1:18" x14ac:dyDescent="0.3">
      <c r="F22" s="22"/>
      <c r="G22" s="20" t="s">
        <v>0</v>
      </c>
      <c r="H22" s="6">
        <v>0</v>
      </c>
      <c r="I22" s="6">
        <v>0</v>
      </c>
      <c r="J22" s="23"/>
      <c r="K22" s="26" t="s">
        <v>0</v>
      </c>
      <c r="L22" s="7">
        <f>$D$3</f>
        <v>6400</v>
      </c>
      <c r="M22" s="6"/>
      <c r="N22" s="32"/>
      <c r="O22" s="2"/>
      <c r="P22" s="35" t="str">
        <f>$K$16</f>
        <v>M. Alcorn, Withdrawals</v>
      </c>
      <c r="Q22" s="14">
        <v>-20000</v>
      </c>
    </row>
    <row r="23" spans="1:18" x14ac:dyDescent="0.3">
      <c r="F23" s="22"/>
      <c r="G23" s="20" t="s">
        <v>14</v>
      </c>
      <c r="H23" s="6">
        <v>28600</v>
      </c>
      <c r="I23" s="6">
        <v>0</v>
      </c>
      <c r="J23" s="23"/>
      <c r="K23" s="26" t="s">
        <v>14</v>
      </c>
      <c r="L23" s="7">
        <f>H23+D13</f>
        <v>31200</v>
      </c>
      <c r="M23" s="6"/>
      <c r="N23" s="32"/>
      <c r="O23" s="42" t="s">
        <v>76</v>
      </c>
      <c r="P23" s="42"/>
      <c r="Q23" s="1">
        <f>SUM(Q18:Q22)</f>
        <v>54960</v>
      </c>
    </row>
    <row r="24" spans="1:18" x14ac:dyDescent="0.3">
      <c r="F24" s="22"/>
      <c r="G24" s="20" t="s">
        <v>3</v>
      </c>
      <c r="H24" s="6">
        <v>0</v>
      </c>
      <c r="I24" s="6">
        <v>0</v>
      </c>
      <c r="J24" s="23"/>
      <c r="K24" s="26" t="s">
        <v>3</v>
      </c>
      <c r="L24" s="7">
        <f>$D$5</f>
        <v>57500</v>
      </c>
      <c r="M24" s="6"/>
      <c r="N24" s="32"/>
    </row>
    <row r="25" spans="1:18" x14ac:dyDescent="0.3">
      <c r="F25" s="22"/>
      <c r="G25" s="19" t="s">
        <v>35</v>
      </c>
      <c r="H25" s="5">
        <v>18000</v>
      </c>
      <c r="I25" s="5">
        <v>0</v>
      </c>
      <c r="J25" s="23"/>
      <c r="K25" s="26" t="s">
        <v>35</v>
      </c>
      <c r="L25" s="7">
        <f t="shared" ref="L25:L26" si="1">H25</f>
        <v>18000</v>
      </c>
      <c r="M25" s="6"/>
      <c r="N25" s="32"/>
    </row>
    <row r="26" spans="1:18" x14ac:dyDescent="0.3">
      <c r="F26" s="22"/>
      <c r="G26" s="19" t="s">
        <v>36</v>
      </c>
      <c r="H26" s="5">
        <v>12400</v>
      </c>
      <c r="I26" s="5">
        <v>0</v>
      </c>
      <c r="J26" s="23"/>
      <c r="K26" s="30" t="s">
        <v>36</v>
      </c>
      <c r="L26" s="7">
        <f t="shared" si="1"/>
        <v>12400</v>
      </c>
      <c r="M26" s="6"/>
      <c r="N26" s="32"/>
    </row>
    <row r="27" spans="1:18" x14ac:dyDescent="0.3">
      <c r="F27" s="22"/>
      <c r="G27" s="21" t="s">
        <v>37</v>
      </c>
      <c r="H27" s="6">
        <v>292800</v>
      </c>
      <c r="I27" s="6">
        <v>292800</v>
      </c>
      <c r="J27" s="22"/>
      <c r="L27" s="1">
        <f>SUM(L3:L26)</f>
        <v>304840</v>
      </c>
      <c r="M27" s="1">
        <f>SUM(M7:M25)</f>
        <v>304840</v>
      </c>
      <c r="N27" s="32"/>
    </row>
    <row r="28" spans="1:18" x14ac:dyDescent="0.3">
      <c r="F28" s="1"/>
      <c r="J28" s="1"/>
    </row>
    <row r="29" spans="1:18" x14ac:dyDescent="0.3">
      <c r="F29" s="1"/>
      <c r="J29" s="1"/>
    </row>
    <row r="30" spans="1:18" x14ac:dyDescent="0.3">
      <c r="F30" s="1"/>
      <c r="J30" s="1"/>
    </row>
    <row r="31" spans="1:18" x14ac:dyDescent="0.3">
      <c r="F31" s="1"/>
      <c r="J31" s="1"/>
    </row>
    <row r="32" spans="1:18" x14ac:dyDescent="0.3">
      <c r="F32" s="1"/>
      <c r="J32" s="1"/>
    </row>
    <row r="33" s="1" customFormat="1" x14ac:dyDescent="0.3"/>
    <row r="34" s="1" customFormat="1" x14ac:dyDescent="0.3"/>
    <row r="35" s="1" customFormat="1" x14ac:dyDescent="0.3"/>
    <row r="36" s="1" customFormat="1" x14ac:dyDescent="0.3"/>
    <row r="37" s="1" customFormat="1" x14ac:dyDescent="0.3"/>
    <row r="38" s="1" customFormat="1" x14ac:dyDescent="0.3"/>
    <row r="39" s="1" customFormat="1" x14ac:dyDescent="0.3"/>
    <row r="40" s="1" customFormat="1" x14ac:dyDescent="0.3"/>
    <row r="41" s="1" customFormat="1" x14ac:dyDescent="0.3"/>
    <row r="42" s="1" customFormat="1" x14ac:dyDescent="0.3"/>
    <row r="43" s="1" customFormat="1" x14ac:dyDescent="0.3"/>
    <row r="44" s="1" customFormat="1" x14ac:dyDescent="0.3"/>
    <row r="45" s="1" customFormat="1" x14ac:dyDescent="0.3"/>
    <row r="46" s="1" customFormat="1" x14ac:dyDescent="0.3"/>
    <row r="47" s="1" customFormat="1" x14ac:dyDescent="0.3"/>
    <row r="48" s="1" customFormat="1" x14ac:dyDescent="0.3"/>
    <row r="49" s="1" customFormat="1" x14ac:dyDescent="0.3"/>
    <row r="50" s="1" customFormat="1" x14ac:dyDescent="0.3"/>
    <row r="51" s="1" customFormat="1" x14ac:dyDescent="0.3"/>
    <row r="52" s="1" customFormat="1" x14ac:dyDescent="0.3"/>
    <row r="53" s="1" customFormat="1" x14ac:dyDescent="0.3"/>
    <row r="54" s="1" customFormat="1" x14ac:dyDescent="0.3"/>
    <row r="55" s="1" customFormat="1" x14ac:dyDescent="0.3"/>
    <row r="56" s="1" customFormat="1" x14ac:dyDescent="0.3"/>
    <row r="57" s="1" customFormat="1" x14ac:dyDescent="0.3"/>
    <row r="58" s="1" customFormat="1" x14ac:dyDescent="0.3"/>
    <row r="59" s="1" customFormat="1" x14ac:dyDescent="0.3"/>
    <row r="60" s="1" customFormat="1" x14ac:dyDescent="0.3"/>
    <row r="61" s="1" customFormat="1" x14ac:dyDescent="0.3"/>
    <row r="62" s="1" customFormat="1" x14ac:dyDescent="0.3"/>
    <row r="63" s="1" customFormat="1" x14ac:dyDescent="0.3"/>
    <row r="64" s="1" customFormat="1" x14ac:dyDescent="0.3"/>
    <row r="65" s="1" customFormat="1" x14ac:dyDescent="0.3"/>
    <row r="66" s="1" customFormat="1" x14ac:dyDescent="0.3"/>
    <row r="67" s="1" customFormat="1" x14ac:dyDescent="0.3"/>
    <row r="68" s="1" customFormat="1" x14ac:dyDescent="0.3"/>
    <row r="69" s="1" customFormat="1" x14ac:dyDescent="0.3"/>
    <row r="70" s="1" customFormat="1" x14ac:dyDescent="0.3"/>
    <row r="71" s="1" customFormat="1" x14ac:dyDescent="0.3"/>
    <row r="72" s="1" customFormat="1" x14ac:dyDescent="0.3"/>
    <row r="73" s="1" customFormat="1" x14ac:dyDescent="0.3"/>
    <row r="74" s="1" customFormat="1" x14ac:dyDescent="0.3"/>
    <row r="75" s="1" customFormat="1" x14ac:dyDescent="0.3"/>
    <row r="76" s="1" customFormat="1" x14ac:dyDescent="0.3"/>
    <row r="77" s="1" customFormat="1" x14ac:dyDescent="0.3"/>
    <row r="78" s="1" customFormat="1" x14ac:dyDescent="0.3"/>
    <row r="79" s="1" customFormat="1" x14ac:dyDescent="0.3"/>
    <row r="80" s="1" customFormat="1" x14ac:dyDescent="0.3"/>
    <row r="81" s="1" customFormat="1" x14ac:dyDescent="0.3"/>
    <row r="82" s="1" customFormat="1" x14ac:dyDescent="0.3"/>
    <row r="83" s="1" customFormat="1" x14ac:dyDescent="0.3"/>
    <row r="84" s="1" customFormat="1" x14ac:dyDescent="0.3"/>
    <row r="85" s="1" customFormat="1" x14ac:dyDescent="0.3"/>
    <row r="86" s="1" customFormat="1" x14ac:dyDescent="0.3"/>
    <row r="87" s="1" customFormat="1" x14ac:dyDescent="0.3"/>
    <row r="88" s="1" customFormat="1" x14ac:dyDescent="0.3"/>
    <row r="89" s="1" customFormat="1" x14ac:dyDescent="0.3"/>
    <row r="90" s="1" customFormat="1" x14ac:dyDescent="0.3"/>
    <row r="91" s="1" customFormat="1" x14ac:dyDescent="0.3"/>
    <row r="92" s="1" customFormat="1" x14ac:dyDescent="0.3"/>
    <row r="93" s="1" customFormat="1" x14ac:dyDescent="0.3"/>
    <row r="94" s="1" customFormat="1" x14ac:dyDescent="0.3"/>
    <row r="95" s="1" customFormat="1" x14ac:dyDescent="0.3"/>
    <row r="96" s="1" customFormat="1" x14ac:dyDescent="0.3"/>
    <row r="97" s="1" customFormat="1" x14ac:dyDescent="0.3"/>
    <row r="98" s="1" customFormat="1" x14ac:dyDescent="0.3"/>
    <row r="99" s="1" customFormat="1" x14ac:dyDescent="0.3"/>
    <row r="100" s="1" customFormat="1" x14ac:dyDescent="0.3"/>
    <row r="101" s="1" customFormat="1" x14ac:dyDescent="0.3"/>
    <row r="102" s="1" customFormat="1" x14ac:dyDescent="0.3"/>
    <row r="103" s="1" customFormat="1" x14ac:dyDescent="0.3"/>
    <row r="104" s="1" customFormat="1" x14ac:dyDescent="0.3"/>
    <row r="105" s="1" customFormat="1" x14ac:dyDescent="0.3"/>
    <row r="106" s="1" customFormat="1" x14ac:dyDescent="0.3"/>
    <row r="107" s="1" customFormat="1" x14ac:dyDescent="0.3"/>
    <row r="108" s="1" customFormat="1" x14ac:dyDescent="0.3"/>
    <row r="109" s="1" customFormat="1" x14ac:dyDescent="0.3"/>
    <row r="110" s="1" customFormat="1" x14ac:dyDescent="0.3"/>
    <row r="111" s="1" customFormat="1" x14ac:dyDescent="0.3"/>
    <row r="112" s="1" customFormat="1" x14ac:dyDescent="0.3"/>
    <row r="113" s="1" customFormat="1" x14ac:dyDescent="0.3"/>
    <row r="114" s="1" customFormat="1" x14ac:dyDescent="0.3"/>
    <row r="115" s="1" customFormat="1" x14ac:dyDescent="0.3"/>
    <row r="116" s="1" customFormat="1" x14ac:dyDescent="0.3"/>
    <row r="117" s="1" customFormat="1" x14ac:dyDescent="0.3"/>
    <row r="118" s="1" customFormat="1" x14ac:dyDescent="0.3"/>
    <row r="119" s="1" customFormat="1" x14ac:dyDescent="0.3"/>
    <row r="120" s="1" customFormat="1" x14ac:dyDescent="0.3"/>
    <row r="121" s="1" customFormat="1" x14ac:dyDescent="0.3"/>
    <row r="122" s="1" customFormat="1" x14ac:dyDescent="0.3"/>
    <row r="123" s="1" customFormat="1" x14ac:dyDescent="0.3"/>
    <row r="124" s="1" customFormat="1" x14ac:dyDescent="0.3"/>
    <row r="125" s="1" customFormat="1" x14ac:dyDescent="0.3"/>
    <row r="126" s="1" customFormat="1" x14ac:dyDescent="0.3"/>
    <row r="127" s="1" customFormat="1" x14ac:dyDescent="0.3"/>
    <row r="128" s="1" customFormat="1" x14ac:dyDescent="0.3"/>
    <row r="129" s="1" customFormat="1" x14ac:dyDescent="0.3"/>
    <row r="130" s="1" customFormat="1" x14ac:dyDescent="0.3"/>
    <row r="131" s="1" customFormat="1" x14ac:dyDescent="0.3"/>
    <row r="132" s="1" customFormat="1" x14ac:dyDescent="0.3"/>
    <row r="133" s="1" customFormat="1" x14ac:dyDescent="0.3"/>
    <row r="134" s="1" customFormat="1" x14ac:dyDescent="0.3"/>
    <row r="135" s="1" customFormat="1" x14ac:dyDescent="0.3"/>
    <row r="136" s="1" customFormat="1" x14ac:dyDescent="0.3"/>
    <row r="137" s="1" customFormat="1" x14ac:dyDescent="0.3"/>
    <row r="138" s="1" customFormat="1" x14ac:dyDescent="0.3"/>
    <row r="139" s="1" customFormat="1" x14ac:dyDescent="0.3"/>
    <row r="140" s="1" customFormat="1" x14ac:dyDescent="0.3"/>
    <row r="141" s="1" customFormat="1" x14ac:dyDescent="0.3"/>
    <row r="142" s="1" customFormat="1" x14ac:dyDescent="0.3"/>
    <row r="143" s="1" customFormat="1" x14ac:dyDescent="0.3"/>
    <row r="144" s="1" customFormat="1" x14ac:dyDescent="0.3"/>
    <row r="145" s="1" customFormat="1" x14ac:dyDescent="0.3"/>
    <row r="146" s="1" customFormat="1" x14ac:dyDescent="0.3"/>
    <row r="147" s="1" customFormat="1" x14ac:dyDescent="0.3"/>
    <row r="148" s="1" customFormat="1" x14ac:dyDescent="0.3"/>
    <row r="149" s="1" customFormat="1" x14ac:dyDescent="0.3"/>
    <row r="150" s="1" customFormat="1" x14ac:dyDescent="0.3"/>
    <row r="151" s="1" customFormat="1" x14ac:dyDescent="0.3"/>
    <row r="152" s="1" customFormat="1" x14ac:dyDescent="0.3"/>
    <row r="153" s="1" customFormat="1" x14ac:dyDescent="0.3"/>
    <row r="154" s="1" customFormat="1" x14ac:dyDescent="0.3"/>
    <row r="155" s="1" customFormat="1" x14ac:dyDescent="0.3"/>
    <row r="156" s="1" customFormat="1" x14ac:dyDescent="0.3"/>
    <row r="157" s="1" customFormat="1" x14ac:dyDescent="0.3"/>
    <row r="158" s="1" customFormat="1" x14ac:dyDescent="0.3"/>
    <row r="159" s="1" customFormat="1" x14ac:dyDescent="0.3"/>
    <row r="160" s="1" customFormat="1" x14ac:dyDescent="0.3"/>
    <row r="161" s="1" customFormat="1" x14ac:dyDescent="0.3"/>
    <row r="162" s="1" customFormat="1" x14ac:dyDescent="0.3"/>
    <row r="163" s="1" customFormat="1" x14ac:dyDescent="0.3"/>
    <row r="164" s="1" customFormat="1" x14ac:dyDescent="0.3"/>
    <row r="165" s="1" customFormat="1" x14ac:dyDescent="0.3"/>
    <row r="166" s="1" customFormat="1" x14ac:dyDescent="0.3"/>
    <row r="167" s="1" customFormat="1" x14ac:dyDescent="0.3"/>
    <row r="168" s="1" customFormat="1" x14ac:dyDescent="0.3"/>
    <row r="169" s="1" customFormat="1" x14ac:dyDescent="0.3"/>
    <row r="170" s="1" customFormat="1" x14ac:dyDescent="0.3"/>
    <row r="171" s="1" customFormat="1" x14ac:dyDescent="0.3"/>
    <row r="172" s="1" customFormat="1" x14ac:dyDescent="0.3"/>
    <row r="173" s="1" customFormat="1" x14ac:dyDescent="0.3"/>
    <row r="174" s="1" customFormat="1" x14ac:dyDescent="0.3"/>
    <row r="175" s="1" customFormat="1" x14ac:dyDescent="0.3"/>
    <row r="176" s="1" customFormat="1" x14ac:dyDescent="0.3"/>
    <row r="177" s="1" customFormat="1" x14ac:dyDescent="0.3"/>
    <row r="178" s="1" customFormat="1" x14ac:dyDescent="0.3"/>
    <row r="179" s="1" customFormat="1" x14ac:dyDescent="0.3"/>
    <row r="180" s="1" customFormat="1" x14ac:dyDescent="0.3"/>
    <row r="181" s="1" customFormat="1" x14ac:dyDescent="0.3"/>
    <row r="182" s="1" customFormat="1" x14ac:dyDescent="0.3"/>
    <row r="183" s="1" customFormat="1" x14ac:dyDescent="0.3"/>
    <row r="184" s="1" customFormat="1" x14ac:dyDescent="0.3"/>
    <row r="185" s="1" customFormat="1" x14ac:dyDescent="0.3"/>
    <row r="186" s="1" customFormat="1" x14ac:dyDescent="0.3"/>
    <row r="187" s="1" customFormat="1" x14ac:dyDescent="0.3"/>
    <row r="188" s="1" customFormat="1" x14ac:dyDescent="0.3"/>
    <row r="189" s="1" customFormat="1" x14ac:dyDescent="0.3"/>
    <row r="190" s="1" customFormat="1" x14ac:dyDescent="0.3"/>
    <row r="191" s="1" customFormat="1" x14ac:dyDescent="0.3"/>
    <row r="192" s="1" customFormat="1" x14ac:dyDescent="0.3"/>
    <row r="193" s="1" customFormat="1" x14ac:dyDescent="0.3"/>
    <row r="194" s="1" customFormat="1" x14ac:dyDescent="0.3"/>
    <row r="195" s="1" customFormat="1" x14ac:dyDescent="0.3"/>
    <row r="196" s="1" customFormat="1" x14ac:dyDescent="0.3"/>
    <row r="197" s="1" customFormat="1" x14ac:dyDescent="0.3"/>
    <row r="198" s="1" customFormat="1" x14ac:dyDescent="0.3"/>
    <row r="199" s="1" customFormat="1" x14ac:dyDescent="0.3"/>
    <row r="200" s="1" customFormat="1" x14ac:dyDescent="0.3"/>
    <row r="201" s="1" customFormat="1" x14ac:dyDescent="0.3"/>
    <row r="202" s="1" customFormat="1" x14ac:dyDescent="0.3"/>
    <row r="203" s="1" customFormat="1" x14ac:dyDescent="0.3"/>
    <row r="204" s="1" customFormat="1" x14ac:dyDescent="0.3"/>
    <row r="205" s="1" customFormat="1" x14ac:dyDescent="0.3"/>
    <row r="206" s="1" customFormat="1" x14ac:dyDescent="0.3"/>
    <row r="207" s="1" customFormat="1" x14ac:dyDescent="0.3"/>
    <row r="208" s="1" customFormat="1" x14ac:dyDescent="0.3"/>
    <row r="209" s="1" customFormat="1" x14ac:dyDescent="0.3"/>
    <row r="210" s="1" customFormat="1" x14ac:dyDescent="0.3"/>
    <row r="211" s="1" customFormat="1" x14ac:dyDescent="0.3"/>
    <row r="212" s="1" customFormat="1" x14ac:dyDescent="0.3"/>
    <row r="213" s="1" customFormat="1" x14ac:dyDescent="0.3"/>
    <row r="214" s="1" customFormat="1" x14ac:dyDescent="0.3"/>
    <row r="215" s="1" customFormat="1" x14ac:dyDescent="0.3"/>
    <row r="216" s="1" customFormat="1" x14ac:dyDescent="0.3"/>
    <row r="217" s="1" customFormat="1" x14ac:dyDescent="0.3"/>
    <row r="218" s="1" customFormat="1" x14ac:dyDescent="0.3"/>
    <row r="219" s="1" customFormat="1" x14ac:dyDescent="0.3"/>
    <row r="220" s="1" customFormat="1" x14ac:dyDescent="0.3"/>
    <row r="221" s="1" customFormat="1" x14ac:dyDescent="0.3"/>
    <row r="222" s="1" customFormat="1" x14ac:dyDescent="0.3"/>
    <row r="223" s="1" customFormat="1" x14ac:dyDescent="0.3"/>
    <row r="224" s="1" customFormat="1" x14ac:dyDescent="0.3"/>
    <row r="225" s="1" customFormat="1" x14ac:dyDescent="0.3"/>
    <row r="226" s="1" customFormat="1" x14ac:dyDescent="0.3"/>
    <row r="227" s="1" customFormat="1" x14ac:dyDescent="0.3"/>
    <row r="228" s="1" customFormat="1" x14ac:dyDescent="0.3"/>
    <row r="229" s="1" customFormat="1" x14ac:dyDescent="0.3"/>
    <row r="230" s="1" customFormat="1" x14ac:dyDescent="0.3"/>
    <row r="231" s="1" customFormat="1" x14ac:dyDescent="0.3"/>
    <row r="232" s="1" customFormat="1" x14ac:dyDescent="0.3"/>
    <row r="233" s="1" customFormat="1" x14ac:dyDescent="0.3"/>
    <row r="234" s="1" customFormat="1" x14ac:dyDescent="0.3"/>
    <row r="235" s="1" customFormat="1" x14ac:dyDescent="0.3"/>
    <row r="236" s="1" customFormat="1" x14ac:dyDescent="0.3"/>
    <row r="237" s="1" customFormat="1" x14ac:dyDescent="0.3"/>
    <row r="238" s="1" customFormat="1" x14ac:dyDescent="0.3"/>
    <row r="239" s="1" customFormat="1" x14ac:dyDescent="0.3"/>
    <row r="240" s="1" customFormat="1" x14ac:dyDescent="0.3"/>
    <row r="241" s="1" customFormat="1" x14ac:dyDescent="0.3"/>
    <row r="242" s="1" customFormat="1" x14ac:dyDescent="0.3"/>
    <row r="243" s="1" customFormat="1" x14ac:dyDescent="0.3"/>
    <row r="244" s="1" customFormat="1" x14ac:dyDescent="0.3"/>
    <row r="245" s="1" customFormat="1" x14ac:dyDescent="0.3"/>
    <row r="246" s="1" customFormat="1" x14ac:dyDescent="0.3"/>
    <row r="247" s="1" customFormat="1" x14ac:dyDescent="0.3"/>
    <row r="248" s="1" customFormat="1" x14ac:dyDescent="0.3"/>
    <row r="249" s="1" customFormat="1" x14ac:dyDescent="0.3"/>
    <row r="250" s="1" customFormat="1" x14ac:dyDescent="0.3"/>
    <row r="251" s="1" customFormat="1" x14ac:dyDescent="0.3"/>
    <row r="252" s="1" customFormat="1" x14ac:dyDescent="0.3"/>
    <row r="253" s="1" customFormat="1" x14ac:dyDescent="0.3"/>
    <row r="254" s="1" customFormat="1" x14ac:dyDescent="0.3"/>
    <row r="255" s="1" customFormat="1" x14ac:dyDescent="0.3"/>
    <row r="256" s="1" customFormat="1" x14ac:dyDescent="0.3"/>
    <row r="257" s="1" customFormat="1" x14ac:dyDescent="0.3"/>
    <row r="258" s="1" customFormat="1" x14ac:dyDescent="0.3"/>
    <row r="259" s="1" customFormat="1" x14ac:dyDescent="0.3"/>
    <row r="260" s="1" customFormat="1" x14ac:dyDescent="0.3"/>
    <row r="261" s="1" customFormat="1" x14ac:dyDescent="0.3"/>
    <row r="262" s="1" customFormat="1" x14ac:dyDescent="0.3"/>
    <row r="263" s="1" customFormat="1" x14ac:dyDescent="0.3"/>
    <row r="264" s="1" customFormat="1" x14ac:dyDescent="0.3"/>
    <row r="265" s="1" customFormat="1" x14ac:dyDescent="0.3"/>
    <row r="266" s="1" customFormat="1" x14ac:dyDescent="0.3"/>
    <row r="267" s="1" customFormat="1" x14ac:dyDescent="0.3"/>
    <row r="268" s="1" customFormat="1" x14ac:dyDescent="0.3"/>
    <row r="269" s="1" customFormat="1" x14ac:dyDescent="0.3"/>
    <row r="270" s="1" customFormat="1" x14ac:dyDescent="0.3"/>
    <row r="271" s="1" customFormat="1" x14ac:dyDescent="0.3"/>
    <row r="272" s="1" customFormat="1" x14ac:dyDescent="0.3"/>
    <row r="273" s="1" customFormat="1" x14ac:dyDescent="0.3"/>
    <row r="274" s="1" customFormat="1" x14ac:dyDescent="0.3"/>
    <row r="275" s="1" customFormat="1" x14ac:dyDescent="0.3"/>
    <row r="276" s="1" customFormat="1" x14ac:dyDescent="0.3"/>
    <row r="277" s="1" customFormat="1" x14ac:dyDescent="0.3"/>
    <row r="278" s="1" customFormat="1" x14ac:dyDescent="0.3"/>
    <row r="279" s="1" customFormat="1" x14ac:dyDescent="0.3"/>
    <row r="280" s="1" customFormat="1" x14ac:dyDescent="0.3"/>
    <row r="281" s="1" customFormat="1" x14ac:dyDescent="0.3"/>
    <row r="282" s="1" customFormat="1" x14ac:dyDescent="0.3"/>
    <row r="283" s="1" customFormat="1" x14ac:dyDescent="0.3"/>
    <row r="284" s="1" customFormat="1" x14ac:dyDescent="0.3"/>
    <row r="285" s="1" customFormat="1" x14ac:dyDescent="0.3"/>
    <row r="286" s="1" customFormat="1" x14ac:dyDescent="0.3"/>
    <row r="287" s="1" customFormat="1" x14ac:dyDescent="0.3"/>
    <row r="288" s="1" customFormat="1" x14ac:dyDescent="0.3"/>
    <row r="289" s="1" customFormat="1" x14ac:dyDescent="0.3"/>
    <row r="290" s="1" customFormat="1" x14ac:dyDescent="0.3"/>
    <row r="291" s="1" customFormat="1" x14ac:dyDescent="0.3"/>
    <row r="292" s="1" customFormat="1" x14ac:dyDescent="0.3"/>
    <row r="293" s="1" customFormat="1" x14ac:dyDescent="0.3"/>
    <row r="294" s="1" customFormat="1" x14ac:dyDescent="0.3"/>
    <row r="295" s="1" customFormat="1" x14ac:dyDescent="0.3"/>
    <row r="296" s="1" customFormat="1" x14ac:dyDescent="0.3"/>
    <row r="297" s="1" customFormat="1" x14ac:dyDescent="0.3"/>
    <row r="298" s="1" customFormat="1" x14ac:dyDescent="0.3"/>
    <row r="299" s="1" customFormat="1" x14ac:dyDescent="0.3"/>
    <row r="300" s="1" customFormat="1" x14ac:dyDescent="0.3"/>
    <row r="301" s="1" customFormat="1" x14ac:dyDescent="0.3"/>
    <row r="302" s="1" customFormat="1" x14ac:dyDescent="0.3"/>
    <row r="303" s="1" customFormat="1" x14ac:dyDescent="0.3"/>
    <row r="304" s="1" customFormat="1" x14ac:dyDescent="0.3"/>
    <row r="305" s="1" customFormat="1" x14ac:dyDescent="0.3"/>
    <row r="306" s="1" customFormat="1" x14ac:dyDescent="0.3"/>
    <row r="307" s="1" customFormat="1" x14ac:dyDescent="0.3"/>
    <row r="308" s="1" customFormat="1" x14ac:dyDescent="0.3"/>
    <row r="309" s="1" customFormat="1" x14ac:dyDescent="0.3"/>
    <row r="310" s="1" customFormat="1" x14ac:dyDescent="0.3"/>
    <row r="311" s="1" customFormat="1" x14ac:dyDescent="0.3"/>
    <row r="312" s="1" customFormat="1" x14ac:dyDescent="0.3"/>
    <row r="313" s="1" customFormat="1" x14ac:dyDescent="0.3"/>
    <row r="314" s="1" customFormat="1" x14ac:dyDescent="0.3"/>
    <row r="315" s="1" customFormat="1" x14ac:dyDescent="0.3"/>
    <row r="316" s="1" customFormat="1" x14ac:dyDescent="0.3"/>
    <row r="317" s="1" customFormat="1" x14ac:dyDescent="0.3"/>
    <row r="318" s="1" customFormat="1" x14ac:dyDescent="0.3"/>
    <row r="319" s="1" customFormat="1" x14ac:dyDescent="0.3"/>
    <row r="320" s="1" customFormat="1" x14ac:dyDescent="0.3"/>
    <row r="321" s="1" customFormat="1" x14ac:dyDescent="0.3"/>
    <row r="322" s="1" customFormat="1" x14ac:dyDescent="0.3"/>
    <row r="323" s="1" customFormat="1" x14ac:dyDescent="0.3"/>
    <row r="324" s="1" customFormat="1" x14ac:dyDescent="0.3"/>
    <row r="325" s="1" customFormat="1" x14ac:dyDescent="0.3"/>
    <row r="326" s="1" customFormat="1" x14ac:dyDescent="0.3"/>
    <row r="327" s="1" customFormat="1" x14ac:dyDescent="0.3"/>
    <row r="328" s="1" customFormat="1" x14ac:dyDescent="0.3"/>
    <row r="329" s="1" customFormat="1" x14ac:dyDescent="0.3"/>
    <row r="330" s="1" customFormat="1" x14ac:dyDescent="0.3"/>
    <row r="331" s="1" customFormat="1" x14ac:dyDescent="0.3"/>
    <row r="332" s="1" customFormat="1" x14ac:dyDescent="0.3"/>
    <row r="333" s="1" customFormat="1" x14ac:dyDescent="0.3"/>
    <row r="334" s="1" customFormat="1" x14ac:dyDescent="0.3"/>
    <row r="335" s="1" customFormat="1" x14ac:dyDescent="0.3"/>
    <row r="336" s="1" customFormat="1" x14ac:dyDescent="0.3"/>
    <row r="337" s="1" customFormat="1" x14ac:dyDescent="0.3"/>
    <row r="338" s="1" customFormat="1" x14ac:dyDescent="0.3"/>
    <row r="339" s="1" customFormat="1" x14ac:dyDescent="0.3"/>
    <row r="340" s="1" customFormat="1" x14ac:dyDescent="0.3"/>
    <row r="341" s="1" customFormat="1" x14ac:dyDescent="0.3"/>
    <row r="342" s="1" customFormat="1" x14ac:dyDescent="0.3"/>
    <row r="343" s="1" customFormat="1" x14ac:dyDescent="0.3"/>
    <row r="344" s="1" customFormat="1" x14ac:dyDescent="0.3"/>
    <row r="345" s="1" customFormat="1" x14ac:dyDescent="0.3"/>
    <row r="346" s="1" customFormat="1" x14ac:dyDescent="0.3"/>
    <row r="347" s="1" customFormat="1" x14ac:dyDescent="0.3"/>
    <row r="348" s="1" customFormat="1" x14ac:dyDescent="0.3"/>
    <row r="349" s="1" customFormat="1" x14ac:dyDescent="0.3"/>
    <row r="350" s="1" customFormat="1" x14ac:dyDescent="0.3"/>
    <row r="351" s="1" customFormat="1" x14ac:dyDescent="0.3"/>
    <row r="352" s="1" customFormat="1" x14ac:dyDescent="0.3"/>
    <row r="353" s="1" customFormat="1" x14ac:dyDescent="0.3"/>
    <row r="354" s="1" customFormat="1" x14ac:dyDescent="0.3"/>
    <row r="355" s="1" customFormat="1" x14ac:dyDescent="0.3"/>
    <row r="356" s="1" customFormat="1" x14ac:dyDescent="0.3"/>
    <row r="357" s="1" customFormat="1" x14ac:dyDescent="0.3"/>
    <row r="358" s="1" customFormat="1" x14ac:dyDescent="0.3"/>
    <row r="359" s="1" customFormat="1" x14ac:dyDescent="0.3"/>
    <row r="360" s="1" customFormat="1" x14ac:dyDescent="0.3"/>
    <row r="361" s="1" customFormat="1" x14ac:dyDescent="0.3"/>
    <row r="362" s="1" customFormat="1" x14ac:dyDescent="0.3"/>
    <row r="363" s="1" customFormat="1" x14ac:dyDescent="0.3"/>
    <row r="364" s="1" customFormat="1" x14ac:dyDescent="0.3"/>
    <row r="365" s="1" customFormat="1" x14ac:dyDescent="0.3"/>
    <row r="366" s="1" customFormat="1" x14ac:dyDescent="0.3"/>
    <row r="367" s="1" customFormat="1" x14ac:dyDescent="0.3"/>
    <row r="368" s="1" customFormat="1" x14ac:dyDescent="0.3"/>
    <row r="369" s="1" customFormat="1" x14ac:dyDescent="0.3"/>
    <row r="370" s="1" customFormat="1" x14ac:dyDescent="0.3"/>
    <row r="371" s="1" customFormat="1" x14ac:dyDescent="0.3"/>
    <row r="372" s="1" customFormat="1" x14ac:dyDescent="0.3"/>
    <row r="373" s="1" customFormat="1" x14ac:dyDescent="0.3"/>
    <row r="374" s="1" customFormat="1" x14ac:dyDescent="0.3"/>
    <row r="375" s="1" customFormat="1" x14ac:dyDescent="0.3"/>
    <row r="376" s="1" customFormat="1" x14ac:dyDescent="0.3"/>
    <row r="377" s="1" customFormat="1" x14ac:dyDescent="0.3"/>
    <row r="378" s="1" customFormat="1" x14ac:dyDescent="0.3"/>
    <row r="379" s="1" customFormat="1" x14ac:dyDescent="0.3"/>
    <row r="380" s="1" customFormat="1" x14ac:dyDescent="0.3"/>
    <row r="381" s="1" customFormat="1" x14ac:dyDescent="0.3"/>
    <row r="382" s="1" customFormat="1" x14ac:dyDescent="0.3"/>
    <row r="383" s="1" customFormat="1" x14ac:dyDescent="0.3"/>
    <row r="384" s="1" customFormat="1" x14ac:dyDescent="0.3"/>
    <row r="385" s="1" customFormat="1" x14ac:dyDescent="0.3"/>
    <row r="386" s="1" customFormat="1" x14ac:dyDescent="0.3"/>
    <row r="387" s="1" customFormat="1" x14ac:dyDescent="0.3"/>
    <row r="388" s="1" customFormat="1" x14ac:dyDescent="0.3"/>
    <row r="389" s="1" customFormat="1" x14ac:dyDescent="0.3"/>
    <row r="390" s="1" customFormat="1" x14ac:dyDescent="0.3"/>
    <row r="391" s="1" customFormat="1" x14ac:dyDescent="0.3"/>
    <row r="392" s="1" customFormat="1" x14ac:dyDescent="0.3"/>
    <row r="393" s="1" customFormat="1" x14ac:dyDescent="0.3"/>
    <row r="394" s="1" customFormat="1" x14ac:dyDescent="0.3"/>
    <row r="395" s="1" customFormat="1" x14ac:dyDescent="0.3"/>
    <row r="396" s="1" customFormat="1" x14ac:dyDescent="0.3"/>
    <row r="397" s="1" customFormat="1" x14ac:dyDescent="0.3"/>
    <row r="398" s="1" customFormat="1" x14ac:dyDescent="0.3"/>
    <row r="399" s="1" customFormat="1" x14ac:dyDescent="0.3"/>
    <row r="400" s="1" customFormat="1" x14ac:dyDescent="0.3"/>
    <row r="401" s="1" customFormat="1" x14ac:dyDescent="0.3"/>
    <row r="402" s="1" customFormat="1" x14ac:dyDescent="0.3"/>
    <row r="403" s="1" customFormat="1" x14ac:dyDescent="0.3"/>
    <row r="404" s="1" customFormat="1" x14ac:dyDescent="0.3"/>
    <row r="405" s="1" customFormat="1" x14ac:dyDescent="0.3"/>
    <row r="406" s="1" customFormat="1" x14ac:dyDescent="0.3"/>
    <row r="407" s="1" customFormat="1" x14ac:dyDescent="0.3"/>
    <row r="408" s="1" customFormat="1" x14ac:dyDescent="0.3"/>
    <row r="409" s="1" customFormat="1" x14ac:dyDescent="0.3"/>
    <row r="410" s="1" customFormat="1" x14ac:dyDescent="0.3"/>
    <row r="411" s="1" customFormat="1" x14ac:dyDescent="0.3"/>
    <row r="412" s="1" customFormat="1" x14ac:dyDescent="0.3"/>
    <row r="413" s="1" customFormat="1" x14ac:dyDescent="0.3"/>
    <row r="414" s="1" customFormat="1" x14ac:dyDescent="0.3"/>
    <row r="415" s="1" customFormat="1" x14ac:dyDescent="0.3"/>
    <row r="416" s="1" customFormat="1" x14ac:dyDescent="0.3"/>
    <row r="417" s="1" customFormat="1" x14ac:dyDescent="0.3"/>
    <row r="418" s="1" customFormat="1" x14ac:dyDescent="0.3"/>
    <row r="419" s="1" customFormat="1" x14ac:dyDescent="0.3"/>
    <row r="420" s="1" customFormat="1" x14ac:dyDescent="0.3"/>
    <row r="421" s="1" customFormat="1" x14ac:dyDescent="0.3"/>
    <row r="422" s="1" customFormat="1" x14ac:dyDescent="0.3"/>
    <row r="423" s="1" customFormat="1" x14ac:dyDescent="0.3"/>
    <row r="424" s="1" customFormat="1" x14ac:dyDescent="0.3"/>
    <row r="425" s="1" customFormat="1" x14ac:dyDescent="0.3"/>
    <row r="426" s="1" customFormat="1" x14ac:dyDescent="0.3"/>
    <row r="427" s="1" customFormat="1" x14ac:dyDescent="0.3"/>
    <row r="428" s="1" customFormat="1" x14ac:dyDescent="0.3"/>
    <row r="429" s="1" customFormat="1" x14ac:dyDescent="0.3"/>
    <row r="430" s="1" customFormat="1" x14ac:dyDescent="0.3"/>
    <row r="431" s="1" customFormat="1" x14ac:dyDescent="0.3"/>
    <row r="432" s="1" customFormat="1" x14ac:dyDescent="0.3"/>
    <row r="433" s="1" customFormat="1" x14ac:dyDescent="0.3"/>
    <row r="434" s="1" customFormat="1" x14ac:dyDescent="0.3"/>
    <row r="435" s="1" customFormat="1" x14ac:dyDescent="0.3"/>
    <row r="436" s="1" customFormat="1" x14ac:dyDescent="0.3"/>
    <row r="437" s="1" customFormat="1" x14ac:dyDescent="0.3"/>
    <row r="438" s="1" customFormat="1" x14ac:dyDescent="0.3"/>
    <row r="439" s="1" customFormat="1" x14ac:dyDescent="0.3"/>
    <row r="440" s="1" customFormat="1" x14ac:dyDescent="0.3"/>
    <row r="441" s="1" customFormat="1" x14ac:dyDescent="0.3"/>
    <row r="442" s="1" customFormat="1" x14ac:dyDescent="0.3"/>
    <row r="443" s="1" customFormat="1" x14ac:dyDescent="0.3"/>
    <row r="444" s="1" customFormat="1" x14ac:dyDescent="0.3"/>
    <row r="445" s="1" customFormat="1" x14ac:dyDescent="0.3"/>
    <row r="446" s="1" customFormat="1" x14ac:dyDescent="0.3"/>
    <row r="447" s="1" customFormat="1" x14ac:dyDescent="0.3"/>
    <row r="448" s="1" customFormat="1" x14ac:dyDescent="0.3"/>
    <row r="449" s="1" customFormat="1" x14ac:dyDescent="0.3"/>
    <row r="450" s="1" customFormat="1" x14ac:dyDescent="0.3"/>
    <row r="451" s="1" customFormat="1" x14ac:dyDescent="0.3"/>
    <row r="452" s="1" customFormat="1" x14ac:dyDescent="0.3"/>
    <row r="453" s="1" customFormat="1" x14ac:dyDescent="0.3"/>
    <row r="454" s="1" customFormat="1" x14ac:dyDescent="0.3"/>
    <row r="455" s="1" customFormat="1" x14ac:dyDescent="0.3"/>
    <row r="456" s="1" customFormat="1" x14ac:dyDescent="0.3"/>
    <row r="457" s="1" customFormat="1" x14ac:dyDescent="0.3"/>
    <row r="458" s="1" customFormat="1" x14ac:dyDescent="0.3"/>
    <row r="459" s="1" customFormat="1" x14ac:dyDescent="0.3"/>
    <row r="460" s="1" customFormat="1" x14ac:dyDescent="0.3"/>
    <row r="461" s="1" customFormat="1" x14ac:dyDescent="0.3"/>
    <row r="462" s="1" customFormat="1" x14ac:dyDescent="0.3"/>
    <row r="463" s="1" customFormat="1" x14ac:dyDescent="0.3"/>
    <row r="464" s="1" customFormat="1" x14ac:dyDescent="0.3"/>
    <row r="465" s="1" customFormat="1" x14ac:dyDescent="0.3"/>
    <row r="466" s="1" customFormat="1" x14ac:dyDescent="0.3"/>
    <row r="467" s="1" customFormat="1" x14ac:dyDescent="0.3"/>
    <row r="468" s="1" customFormat="1" x14ac:dyDescent="0.3"/>
    <row r="469" s="1" customFormat="1" x14ac:dyDescent="0.3"/>
    <row r="470" s="1" customFormat="1" x14ac:dyDescent="0.3"/>
    <row r="471" s="1" customFormat="1" x14ac:dyDescent="0.3"/>
    <row r="472" s="1" customFormat="1" x14ac:dyDescent="0.3"/>
    <row r="473" s="1" customFormat="1" x14ac:dyDescent="0.3"/>
    <row r="474" s="1" customFormat="1" x14ac:dyDescent="0.3"/>
    <row r="475" s="1" customFormat="1" x14ac:dyDescent="0.3"/>
    <row r="476" s="1" customFormat="1" x14ac:dyDescent="0.3"/>
    <row r="477" s="1" customFormat="1" x14ac:dyDescent="0.3"/>
    <row r="478" s="1" customFormat="1" x14ac:dyDescent="0.3"/>
    <row r="479" s="1" customFormat="1" x14ac:dyDescent="0.3"/>
    <row r="480" s="1" customFormat="1" x14ac:dyDescent="0.3"/>
    <row r="481" s="1" customFormat="1" x14ac:dyDescent="0.3"/>
    <row r="482" s="1" customFormat="1" x14ac:dyDescent="0.3"/>
    <row r="483" s="1" customFormat="1" x14ac:dyDescent="0.3"/>
    <row r="484" s="1" customFormat="1" x14ac:dyDescent="0.3"/>
    <row r="485" s="1" customFormat="1" x14ac:dyDescent="0.3"/>
    <row r="486" s="1" customFormat="1" x14ac:dyDescent="0.3"/>
    <row r="487" s="1" customFormat="1" x14ac:dyDescent="0.3"/>
    <row r="488" s="1" customFormat="1" x14ac:dyDescent="0.3"/>
    <row r="489" s="1" customFormat="1" x14ac:dyDescent="0.3"/>
    <row r="490" s="1" customFormat="1" x14ac:dyDescent="0.3"/>
    <row r="491" s="1" customFormat="1" x14ac:dyDescent="0.3"/>
    <row r="492" s="1" customFormat="1" x14ac:dyDescent="0.3"/>
    <row r="493" s="1" customFormat="1" x14ac:dyDescent="0.3"/>
    <row r="494" s="1" customFormat="1" x14ac:dyDescent="0.3"/>
    <row r="495" s="1" customFormat="1" x14ac:dyDescent="0.3"/>
    <row r="496" s="1" customFormat="1" x14ac:dyDescent="0.3"/>
    <row r="497" s="1" customFormat="1" x14ac:dyDescent="0.3"/>
    <row r="498" s="1" customFormat="1" x14ac:dyDescent="0.3"/>
    <row r="499" s="1" customFormat="1" x14ac:dyDescent="0.3"/>
    <row r="500" s="1" customFormat="1" x14ac:dyDescent="0.3"/>
    <row r="501" s="1" customFormat="1" x14ac:dyDescent="0.3"/>
    <row r="502" s="1" customFormat="1" x14ac:dyDescent="0.3"/>
    <row r="503" s="1" customFormat="1" x14ac:dyDescent="0.3"/>
    <row r="504" s="1" customFormat="1" x14ac:dyDescent="0.3"/>
    <row r="505" s="1" customFormat="1" x14ac:dyDescent="0.3"/>
    <row r="506" s="1" customFormat="1" x14ac:dyDescent="0.3"/>
    <row r="507" s="1" customFormat="1" x14ac:dyDescent="0.3"/>
    <row r="508" s="1" customFormat="1" x14ac:dyDescent="0.3"/>
    <row r="509" s="1" customFormat="1" x14ac:dyDescent="0.3"/>
    <row r="510" s="1" customFormat="1" x14ac:dyDescent="0.3"/>
    <row r="511" s="1" customFormat="1" x14ac:dyDescent="0.3"/>
    <row r="512" s="1" customFormat="1" x14ac:dyDescent="0.3"/>
    <row r="513" s="1" customFormat="1" x14ac:dyDescent="0.3"/>
    <row r="514" s="1" customFormat="1" x14ac:dyDescent="0.3"/>
    <row r="515" s="1" customFormat="1" x14ac:dyDescent="0.3"/>
    <row r="516" s="1" customFormat="1" x14ac:dyDescent="0.3"/>
    <row r="517" s="1" customFormat="1" x14ac:dyDescent="0.3"/>
    <row r="518" s="1" customFormat="1" x14ac:dyDescent="0.3"/>
    <row r="519" s="1" customFormat="1" x14ac:dyDescent="0.3"/>
    <row r="520" s="1" customFormat="1" x14ac:dyDescent="0.3"/>
    <row r="521" s="1" customFormat="1" x14ac:dyDescent="0.3"/>
    <row r="522" s="1" customFormat="1" x14ac:dyDescent="0.3"/>
    <row r="523" s="1" customFormat="1" x14ac:dyDescent="0.3"/>
    <row r="524" s="1" customFormat="1" x14ac:dyDescent="0.3"/>
    <row r="525" s="1" customFormat="1" x14ac:dyDescent="0.3"/>
    <row r="526" s="1" customFormat="1" x14ac:dyDescent="0.3"/>
    <row r="527" s="1" customFormat="1" x14ac:dyDescent="0.3"/>
    <row r="528" s="1" customFormat="1" x14ac:dyDescent="0.3"/>
    <row r="529" s="1" customFormat="1" x14ac:dyDescent="0.3"/>
    <row r="530" s="1" customFormat="1" x14ac:dyDescent="0.3"/>
    <row r="531" s="1" customFormat="1" x14ac:dyDescent="0.3"/>
    <row r="532" s="1" customFormat="1" x14ac:dyDescent="0.3"/>
    <row r="533" s="1" customFormat="1" x14ac:dyDescent="0.3"/>
    <row r="534" s="1" customFormat="1" x14ac:dyDescent="0.3"/>
    <row r="535" s="1" customFormat="1" x14ac:dyDescent="0.3"/>
    <row r="536" s="1" customFormat="1" x14ac:dyDescent="0.3"/>
    <row r="537" s="1" customFormat="1" x14ac:dyDescent="0.3"/>
    <row r="538" s="1" customFormat="1" x14ac:dyDescent="0.3"/>
    <row r="539" s="1" customFormat="1" x14ac:dyDescent="0.3"/>
    <row r="540" s="1" customFormat="1" x14ac:dyDescent="0.3"/>
    <row r="541" s="1" customFormat="1" x14ac:dyDescent="0.3"/>
    <row r="542" s="1" customFormat="1" x14ac:dyDescent="0.3"/>
    <row r="543" s="1" customFormat="1" x14ac:dyDescent="0.3"/>
    <row r="544" s="1" customFormat="1" x14ac:dyDescent="0.3"/>
    <row r="545" s="1" customFormat="1" x14ac:dyDescent="0.3"/>
    <row r="546" s="1" customFormat="1" x14ac:dyDescent="0.3"/>
    <row r="547" s="1" customFormat="1" x14ac:dyDescent="0.3"/>
    <row r="548" s="1" customFormat="1" x14ac:dyDescent="0.3"/>
    <row r="549" s="1" customFormat="1" x14ac:dyDescent="0.3"/>
    <row r="550" s="1" customFormat="1" x14ac:dyDescent="0.3"/>
    <row r="551" s="1" customFormat="1" x14ac:dyDescent="0.3"/>
    <row r="552" s="1" customFormat="1" x14ac:dyDescent="0.3"/>
    <row r="553" s="1" customFormat="1" x14ac:dyDescent="0.3"/>
    <row r="554" s="1" customFormat="1" x14ac:dyDescent="0.3"/>
    <row r="555" s="1" customFormat="1" x14ac:dyDescent="0.3"/>
    <row r="556" s="1" customFormat="1" x14ac:dyDescent="0.3"/>
    <row r="557" s="1" customFormat="1" x14ac:dyDescent="0.3"/>
    <row r="558" s="1" customFormat="1" x14ac:dyDescent="0.3"/>
    <row r="559" s="1" customFormat="1" x14ac:dyDescent="0.3"/>
    <row r="560" s="1" customFormat="1" x14ac:dyDescent="0.3"/>
    <row r="561" s="1" customFormat="1" x14ac:dyDescent="0.3"/>
    <row r="562" s="1" customFormat="1" x14ac:dyDescent="0.3"/>
    <row r="563" s="1" customFormat="1" x14ac:dyDescent="0.3"/>
    <row r="564" s="1" customFormat="1" x14ac:dyDescent="0.3"/>
    <row r="565" s="1" customFormat="1" x14ac:dyDescent="0.3"/>
    <row r="566" s="1" customFormat="1" x14ac:dyDescent="0.3"/>
    <row r="567" s="1" customFormat="1" x14ac:dyDescent="0.3"/>
    <row r="568" s="1" customFormat="1" x14ac:dyDescent="0.3"/>
    <row r="569" s="1" customFormat="1" x14ac:dyDescent="0.3"/>
    <row r="570" s="1" customFormat="1" x14ac:dyDescent="0.3"/>
    <row r="571" s="1" customFormat="1" x14ac:dyDescent="0.3"/>
    <row r="572" s="1" customFormat="1" x14ac:dyDescent="0.3"/>
    <row r="573" s="1" customFormat="1" x14ac:dyDescent="0.3"/>
    <row r="574" s="1" customFormat="1" x14ac:dyDescent="0.3"/>
    <row r="575" s="1" customFormat="1" x14ac:dyDescent="0.3"/>
    <row r="576" s="1" customFormat="1" x14ac:dyDescent="0.3"/>
    <row r="577" s="1" customFormat="1" x14ac:dyDescent="0.3"/>
    <row r="578" s="1" customFormat="1" x14ac:dyDescent="0.3"/>
    <row r="579" s="1" customFormat="1" x14ac:dyDescent="0.3"/>
    <row r="580" s="1" customFormat="1" x14ac:dyDescent="0.3"/>
    <row r="581" s="1" customFormat="1" x14ac:dyDescent="0.3"/>
    <row r="582" s="1" customFormat="1" x14ac:dyDescent="0.3"/>
    <row r="583" s="1" customFormat="1" x14ac:dyDescent="0.3"/>
    <row r="584" s="1" customFormat="1" x14ac:dyDescent="0.3"/>
    <row r="585" s="1" customFormat="1" x14ac:dyDescent="0.3"/>
    <row r="586" s="1" customFormat="1" x14ac:dyDescent="0.3"/>
    <row r="587" s="1" customFormat="1" x14ac:dyDescent="0.3"/>
    <row r="588" s="1" customFormat="1" x14ac:dyDescent="0.3"/>
    <row r="589" s="1" customFormat="1" x14ac:dyDescent="0.3"/>
    <row r="590" s="1" customFormat="1" x14ac:dyDescent="0.3"/>
    <row r="591" s="1" customFormat="1" x14ac:dyDescent="0.3"/>
    <row r="592" s="1" customFormat="1" x14ac:dyDescent="0.3"/>
    <row r="593" s="1" customFormat="1" x14ac:dyDescent="0.3"/>
    <row r="594" s="1" customFormat="1" x14ac:dyDescent="0.3"/>
    <row r="595" s="1" customFormat="1" x14ac:dyDescent="0.3"/>
    <row r="596" s="1" customFormat="1" x14ac:dyDescent="0.3"/>
    <row r="597" s="1" customFormat="1" x14ac:dyDescent="0.3"/>
    <row r="598" s="1" customFormat="1" x14ac:dyDescent="0.3"/>
    <row r="599" s="1" customFormat="1" x14ac:dyDescent="0.3"/>
    <row r="600" s="1" customFormat="1" x14ac:dyDescent="0.3"/>
    <row r="601" s="1" customFormat="1" x14ac:dyDescent="0.3"/>
    <row r="602" s="1" customFormat="1" x14ac:dyDescent="0.3"/>
    <row r="603" s="1" customFormat="1" x14ac:dyDescent="0.3"/>
    <row r="604" s="1" customFormat="1" x14ac:dyDescent="0.3"/>
    <row r="605" s="1" customFormat="1" x14ac:dyDescent="0.3"/>
    <row r="606" s="1" customFormat="1" x14ac:dyDescent="0.3"/>
    <row r="607" s="1" customFormat="1" x14ac:dyDescent="0.3"/>
    <row r="608" s="1" customFormat="1" x14ac:dyDescent="0.3"/>
    <row r="609" s="1" customFormat="1" x14ac:dyDescent="0.3"/>
    <row r="610" s="1" customFormat="1" x14ac:dyDescent="0.3"/>
    <row r="611" s="1" customFormat="1" x14ac:dyDescent="0.3"/>
    <row r="612" s="1" customFormat="1" x14ac:dyDescent="0.3"/>
    <row r="613" s="1" customFormat="1" x14ac:dyDescent="0.3"/>
    <row r="614" s="1" customFormat="1" x14ac:dyDescent="0.3"/>
    <row r="615" s="1" customFormat="1" x14ac:dyDescent="0.3"/>
    <row r="616" s="1" customFormat="1" x14ac:dyDescent="0.3"/>
    <row r="617" s="1" customFormat="1" x14ac:dyDescent="0.3"/>
    <row r="618" s="1" customFormat="1" x14ac:dyDescent="0.3"/>
    <row r="619" s="1" customFormat="1" x14ac:dyDescent="0.3"/>
    <row r="620" s="1" customFormat="1" x14ac:dyDescent="0.3"/>
    <row r="621" s="1" customFormat="1" x14ac:dyDescent="0.3"/>
    <row r="622" s="1" customFormat="1" x14ac:dyDescent="0.3"/>
    <row r="623" s="1" customFormat="1" x14ac:dyDescent="0.3"/>
    <row r="624" s="1" customFormat="1" x14ac:dyDescent="0.3"/>
    <row r="625" s="1" customFormat="1" x14ac:dyDescent="0.3"/>
    <row r="626" s="1" customFormat="1" x14ac:dyDescent="0.3"/>
    <row r="627" s="1" customFormat="1" x14ac:dyDescent="0.3"/>
    <row r="628" s="1" customFormat="1" x14ac:dyDescent="0.3"/>
    <row r="629" s="1" customFormat="1" x14ac:dyDescent="0.3"/>
    <row r="630" s="1" customFormat="1" x14ac:dyDescent="0.3"/>
    <row r="631" s="1" customFormat="1" x14ac:dyDescent="0.3"/>
    <row r="632" s="1" customFormat="1" x14ac:dyDescent="0.3"/>
    <row r="633" s="1" customFormat="1" x14ac:dyDescent="0.3"/>
    <row r="634" s="1" customFormat="1" x14ac:dyDescent="0.3"/>
    <row r="635" s="1" customFormat="1" x14ac:dyDescent="0.3"/>
    <row r="636" s="1" customFormat="1" x14ac:dyDescent="0.3"/>
    <row r="637" s="1" customFormat="1" x14ac:dyDescent="0.3"/>
    <row r="638" s="1" customFormat="1" x14ac:dyDescent="0.3"/>
    <row r="639" s="1" customFormat="1" x14ac:dyDescent="0.3"/>
    <row r="640" s="1" customFormat="1" x14ac:dyDescent="0.3"/>
    <row r="641" s="1" customFormat="1" x14ac:dyDescent="0.3"/>
    <row r="642" s="1" customFormat="1" x14ac:dyDescent="0.3"/>
    <row r="643" s="1" customFormat="1" x14ac:dyDescent="0.3"/>
    <row r="644" s="1" customFormat="1" x14ac:dyDescent="0.3"/>
    <row r="645" s="1" customFormat="1" x14ac:dyDescent="0.3"/>
    <row r="646" s="1" customFormat="1" x14ac:dyDescent="0.3"/>
    <row r="647" s="1" customFormat="1" x14ac:dyDescent="0.3"/>
    <row r="648" s="1" customFormat="1" x14ac:dyDescent="0.3"/>
    <row r="649" s="1" customFormat="1" x14ac:dyDescent="0.3"/>
    <row r="650" s="1" customFormat="1" x14ac:dyDescent="0.3"/>
    <row r="651" s="1" customFormat="1" x14ac:dyDescent="0.3"/>
    <row r="652" s="1" customFormat="1" x14ac:dyDescent="0.3"/>
    <row r="653" s="1" customFormat="1" x14ac:dyDescent="0.3"/>
    <row r="654" s="1" customFormat="1" x14ac:dyDescent="0.3"/>
    <row r="655" s="1" customFormat="1" x14ac:dyDescent="0.3"/>
    <row r="656" s="1" customFormat="1" x14ac:dyDescent="0.3"/>
    <row r="657" s="1" customFormat="1" x14ac:dyDescent="0.3"/>
    <row r="658" s="1" customFormat="1" x14ac:dyDescent="0.3"/>
    <row r="659" s="1" customFormat="1" x14ac:dyDescent="0.3"/>
    <row r="660" s="1" customFormat="1" x14ac:dyDescent="0.3"/>
    <row r="661" s="1" customFormat="1" x14ac:dyDescent="0.3"/>
    <row r="662" s="1" customFormat="1" x14ac:dyDescent="0.3"/>
    <row r="663" s="1" customFormat="1" x14ac:dyDescent="0.3"/>
    <row r="664" s="1" customFormat="1" x14ac:dyDescent="0.3"/>
    <row r="665" s="1" customFormat="1" x14ac:dyDescent="0.3"/>
    <row r="666" s="1" customFormat="1" x14ac:dyDescent="0.3"/>
    <row r="667" s="1" customFormat="1" x14ac:dyDescent="0.3"/>
    <row r="668" s="1" customFormat="1" x14ac:dyDescent="0.3"/>
    <row r="669" s="1" customFormat="1" x14ac:dyDescent="0.3"/>
    <row r="670" s="1" customFormat="1" x14ac:dyDescent="0.3"/>
    <row r="671" s="1" customFormat="1" x14ac:dyDescent="0.3"/>
    <row r="672" s="1" customFormat="1" x14ac:dyDescent="0.3"/>
    <row r="673" s="1" customFormat="1" x14ac:dyDescent="0.3"/>
    <row r="674" s="1" customFormat="1" x14ac:dyDescent="0.3"/>
    <row r="675" s="1" customFormat="1" x14ac:dyDescent="0.3"/>
    <row r="676" s="1" customFormat="1" x14ac:dyDescent="0.3"/>
    <row r="677" s="1" customFormat="1" x14ac:dyDescent="0.3"/>
    <row r="678" s="1" customFormat="1" x14ac:dyDescent="0.3"/>
    <row r="679" s="1" customFormat="1" x14ac:dyDescent="0.3"/>
    <row r="680" s="1" customFormat="1" x14ac:dyDescent="0.3"/>
    <row r="681" s="1" customFormat="1" x14ac:dyDescent="0.3"/>
    <row r="682" s="1" customFormat="1" x14ac:dyDescent="0.3"/>
    <row r="683" s="1" customFormat="1" x14ac:dyDescent="0.3"/>
    <row r="684" s="1" customFormat="1" x14ac:dyDescent="0.3"/>
    <row r="685" s="1" customFormat="1" x14ac:dyDescent="0.3"/>
    <row r="686" s="1" customFormat="1" x14ac:dyDescent="0.3"/>
    <row r="687" s="1" customFormat="1" x14ac:dyDescent="0.3"/>
    <row r="688" s="1" customFormat="1" x14ac:dyDescent="0.3"/>
    <row r="689" s="1" customFormat="1" x14ac:dyDescent="0.3"/>
    <row r="690" s="1" customFormat="1" x14ac:dyDescent="0.3"/>
    <row r="691" s="1" customFormat="1" x14ac:dyDescent="0.3"/>
    <row r="692" s="1" customFormat="1" x14ac:dyDescent="0.3"/>
    <row r="693" s="1" customFormat="1" x14ac:dyDescent="0.3"/>
    <row r="694" s="1" customFormat="1" x14ac:dyDescent="0.3"/>
    <row r="695" s="1" customFormat="1" x14ac:dyDescent="0.3"/>
    <row r="696" s="1" customFormat="1" x14ac:dyDescent="0.3"/>
    <row r="697" s="1" customFormat="1" x14ac:dyDescent="0.3"/>
    <row r="698" s="1" customFormat="1" x14ac:dyDescent="0.3"/>
    <row r="699" s="1" customFormat="1" x14ac:dyDescent="0.3"/>
    <row r="700" s="1" customFormat="1" x14ac:dyDescent="0.3"/>
    <row r="701" s="1" customFormat="1" x14ac:dyDescent="0.3"/>
    <row r="702" s="1" customFormat="1" x14ac:dyDescent="0.3"/>
    <row r="703" s="1" customFormat="1" x14ac:dyDescent="0.3"/>
    <row r="704" s="1" customFormat="1" x14ac:dyDescent="0.3"/>
    <row r="705" s="1" customFormat="1" x14ac:dyDescent="0.3"/>
    <row r="706" s="1" customFormat="1" x14ac:dyDescent="0.3"/>
    <row r="707" s="1" customFormat="1" x14ac:dyDescent="0.3"/>
    <row r="708" s="1" customFormat="1" x14ac:dyDescent="0.3"/>
    <row r="709" s="1" customFormat="1" x14ac:dyDescent="0.3"/>
    <row r="710" s="1" customFormat="1" x14ac:dyDescent="0.3"/>
    <row r="711" s="1" customFormat="1" x14ac:dyDescent="0.3"/>
    <row r="712" s="1" customFormat="1" x14ac:dyDescent="0.3"/>
    <row r="713" s="1" customFormat="1" x14ac:dyDescent="0.3"/>
    <row r="714" s="1" customFormat="1" x14ac:dyDescent="0.3"/>
    <row r="715" s="1" customFormat="1" x14ac:dyDescent="0.3"/>
    <row r="716" s="1" customFormat="1" x14ac:dyDescent="0.3"/>
    <row r="717" s="1" customFormat="1" x14ac:dyDescent="0.3"/>
    <row r="718" s="1" customFormat="1" x14ac:dyDescent="0.3"/>
    <row r="719" s="1" customFormat="1" x14ac:dyDescent="0.3"/>
    <row r="720" s="1" customFormat="1" x14ac:dyDescent="0.3"/>
    <row r="721" s="1" customFormat="1" x14ac:dyDescent="0.3"/>
    <row r="722" s="1" customFormat="1" x14ac:dyDescent="0.3"/>
    <row r="723" s="1" customFormat="1" x14ac:dyDescent="0.3"/>
    <row r="724" s="1" customFormat="1" x14ac:dyDescent="0.3"/>
    <row r="725" s="1" customFormat="1" x14ac:dyDescent="0.3"/>
    <row r="726" s="1" customFormat="1" x14ac:dyDescent="0.3"/>
    <row r="727" s="1" customFormat="1" x14ac:dyDescent="0.3"/>
    <row r="728" s="1" customFormat="1" x14ac:dyDescent="0.3"/>
    <row r="729" s="1" customFormat="1" x14ac:dyDescent="0.3"/>
    <row r="730" s="1" customFormat="1" x14ac:dyDescent="0.3"/>
    <row r="731" s="1" customFormat="1" x14ac:dyDescent="0.3"/>
    <row r="732" s="1" customFormat="1" x14ac:dyDescent="0.3"/>
    <row r="733" s="1" customFormat="1" x14ac:dyDescent="0.3"/>
    <row r="734" s="1" customFormat="1" x14ac:dyDescent="0.3"/>
    <row r="735" s="1" customFormat="1" x14ac:dyDescent="0.3"/>
    <row r="736" s="1" customFormat="1" x14ac:dyDescent="0.3"/>
    <row r="737" s="1" customFormat="1" x14ac:dyDescent="0.3"/>
    <row r="738" s="1" customFormat="1" x14ac:dyDescent="0.3"/>
    <row r="739" s="1" customFormat="1" x14ac:dyDescent="0.3"/>
    <row r="740" s="1" customFormat="1" x14ac:dyDescent="0.3"/>
    <row r="741" s="1" customFormat="1" x14ac:dyDescent="0.3"/>
    <row r="742" s="1" customFormat="1" x14ac:dyDescent="0.3"/>
    <row r="743" s="1" customFormat="1" x14ac:dyDescent="0.3"/>
    <row r="744" s="1" customFormat="1" x14ac:dyDescent="0.3"/>
    <row r="745" s="1" customFormat="1" x14ac:dyDescent="0.3"/>
    <row r="746" s="1" customFormat="1" x14ac:dyDescent="0.3"/>
    <row r="747" s="1" customFormat="1" x14ac:dyDescent="0.3"/>
    <row r="748" s="1" customFormat="1" x14ac:dyDescent="0.3"/>
    <row r="749" s="1" customFormat="1" x14ac:dyDescent="0.3"/>
    <row r="750" s="1" customFormat="1" x14ac:dyDescent="0.3"/>
    <row r="751" s="1" customFormat="1" x14ac:dyDescent="0.3"/>
    <row r="752" s="1" customFormat="1" x14ac:dyDescent="0.3"/>
    <row r="753" s="1" customFormat="1" x14ac:dyDescent="0.3"/>
    <row r="754" s="1" customFormat="1" x14ac:dyDescent="0.3"/>
    <row r="755" s="1" customFormat="1" x14ac:dyDescent="0.3"/>
    <row r="756" s="1" customFormat="1" x14ac:dyDescent="0.3"/>
    <row r="757" s="1" customFormat="1" x14ac:dyDescent="0.3"/>
    <row r="758" s="1" customFormat="1" x14ac:dyDescent="0.3"/>
    <row r="759" s="1" customFormat="1" x14ac:dyDescent="0.3"/>
    <row r="760" s="1" customFormat="1" x14ac:dyDescent="0.3"/>
    <row r="761" s="1" customFormat="1" x14ac:dyDescent="0.3"/>
    <row r="762" s="1" customFormat="1" x14ac:dyDescent="0.3"/>
    <row r="763" s="1" customFormat="1" x14ac:dyDescent="0.3"/>
    <row r="764" s="1" customFormat="1" x14ac:dyDescent="0.3"/>
    <row r="765" s="1" customFormat="1" x14ac:dyDescent="0.3"/>
    <row r="766" s="1" customFormat="1" x14ac:dyDescent="0.3"/>
    <row r="767" s="1" customFormat="1" x14ac:dyDescent="0.3"/>
    <row r="768" s="1" customFormat="1" x14ac:dyDescent="0.3"/>
    <row r="769" s="1" customFormat="1" x14ac:dyDescent="0.3"/>
    <row r="770" s="1" customFormat="1" x14ac:dyDescent="0.3"/>
    <row r="771" s="1" customFormat="1" x14ac:dyDescent="0.3"/>
    <row r="772" s="1" customFormat="1" x14ac:dyDescent="0.3"/>
    <row r="773" s="1" customFormat="1" x14ac:dyDescent="0.3"/>
    <row r="774" s="1" customFormat="1" x14ac:dyDescent="0.3"/>
    <row r="775" s="1" customFormat="1" x14ac:dyDescent="0.3"/>
    <row r="776" s="1" customFormat="1" x14ac:dyDescent="0.3"/>
    <row r="777" s="1" customFormat="1" x14ac:dyDescent="0.3"/>
    <row r="778" s="1" customFormat="1" x14ac:dyDescent="0.3"/>
    <row r="779" s="1" customFormat="1" x14ac:dyDescent="0.3"/>
    <row r="780" s="1" customFormat="1" x14ac:dyDescent="0.3"/>
    <row r="781" s="1" customFormat="1" x14ac:dyDescent="0.3"/>
    <row r="782" s="1" customFormat="1" x14ac:dyDescent="0.3"/>
    <row r="783" s="1" customFormat="1" x14ac:dyDescent="0.3"/>
    <row r="784" s="1" customFormat="1" x14ac:dyDescent="0.3"/>
    <row r="785" s="1" customFormat="1" x14ac:dyDescent="0.3"/>
    <row r="786" s="1" customFormat="1" x14ac:dyDescent="0.3"/>
    <row r="787" s="1" customFormat="1" x14ac:dyDescent="0.3"/>
    <row r="788" s="1" customFormat="1" x14ac:dyDescent="0.3"/>
    <row r="789" s="1" customFormat="1" x14ac:dyDescent="0.3"/>
    <row r="790" s="1" customFormat="1" x14ac:dyDescent="0.3"/>
    <row r="791" s="1" customFormat="1" x14ac:dyDescent="0.3"/>
    <row r="792" s="1" customFormat="1" x14ac:dyDescent="0.3"/>
    <row r="793" s="1" customFormat="1" x14ac:dyDescent="0.3"/>
    <row r="794" s="1" customFormat="1" x14ac:dyDescent="0.3"/>
    <row r="795" s="1" customFormat="1" x14ac:dyDescent="0.3"/>
    <row r="796" s="1" customFormat="1" x14ac:dyDescent="0.3"/>
    <row r="797" s="1" customFormat="1" x14ac:dyDescent="0.3"/>
    <row r="798" s="1" customFormat="1" x14ac:dyDescent="0.3"/>
    <row r="799" s="1" customFormat="1" x14ac:dyDescent="0.3"/>
    <row r="800" s="1" customFormat="1" x14ac:dyDescent="0.3"/>
    <row r="801" s="1" customFormat="1" x14ac:dyDescent="0.3"/>
    <row r="802" s="1" customFormat="1" x14ac:dyDescent="0.3"/>
    <row r="803" s="1" customFormat="1" x14ac:dyDescent="0.3"/>
    <row r="804" s="1" customFormat="1" x14ac:dyDescent="0.3"/>
    <row r="805" s="1" customFormat="1" x14ac:dyDescent="0.3"/>
    <row r="806" s="1" customFormat="1" x14ac:dyDescent="0.3"/>
    <row r="807" s="1" customFormat="1" x14ac:dyDescent="0.3"/>
    <row r="808" s="1" customFormat="1" x14ac:dyDescent="0.3"/>
    <row r="809" s="1" customFormat="1" x14ac:dyDescent="0.3"/>
    <row r="810" s="1" customFormat="1" x14ac:dyDescent="0.3"/>
    <row r="811" s="1" customFormat="1" x14ac:dyDescent="0.3"/>
    <row r="812" s="1" customFormat="1" x14ac:dyDescent="0.3"/>
    <row r="813" s="1" customFormat="1" x14ac:dyDescent="0.3"/>
    <row r="814" s="1" customFormat="1" x14ac:dyDescent="0.3"/>
    <row r="815" s="1" customFormat="1" x14ac:dyDescent="0.3"/>
    <row r="816" s="1" customFormat="1" x14ac:dyDescent="0.3"/>
    <row r="817" s="1" customFormat="1" x14ac:dyDescent="0.3"/>
    <row r="818" s="1" customFormat="1" x14ac:dyDescent="0.3"/>
    <row r="819" s="1" customFormat="1" x14ac:dyDescent="0.3"/>
    <row r="820" s="1" customFormat="1" x14ac:dyDescent="0.3"/>
    <row r="821" s="1" customFormat="1" x14ac:dyDescent="0.3"/>
    <row r="822" s="1" customFormat="1" x14ac:dyDescent="0.3"/>
    <row r="823" s="1" customFormat="1" x14ac:dyDescent="0.3"/>
    <row r="824" s="1" customFormat="1" x14ac:dyDescent="0.3"/>
    <row r="825" s="1" customFormat="1" x14ac:dyDescent="0.3"/>
    <row r="826" s="1" customFormat="1" x14ac:dyDescent="0.3"/>
    <row r="827" s="1" customFormat="1" x14ac:dyDescent="0.3"/>
    <row r="828" s="1" customFormat="1" x14ac:dyDescent="0.3"/>
    <row r="829" s="1" customFormat="1" x14ac:dyDescent="0.3"/>
    <row r="830" s="1" customFormat="1" x14ac:dyDescent="0.3"/>
    <row r="831" s="1" customFormat="1" x14ac:dyDescent="0.3"/>
    <row r="832" s="1" customFormat="1" x14ac:dyDescent="0.3"/>
    <row r="833" s="1" customFormat="1" x14ac:dyDescent="0.3"/>
    <row r="834" s="1" customFormat="1" x14ac:dyDescent="0.3"/>
    <row r="835" s="1" customFormat="1" x14ac:dyDescent="0.3"/>
    <row r="836" s="1" customFormat="1" x14ac:dyDescent="0.3"/>
    <row r="837" s="1" customFormat="1" x14ac:dyDescent="0.3"/>
    <row r="838" s="1" customFormat="1" x14ac:dyDescent="0.3"/>
    <row r="839" s="1" customFormat="1" x14ac:dyDescent="0.3"/>
    <row r="840" s="1" customFormat="1" x14ac:dyDescent="0.3"/>
    <row r="841" s="1" customFormat="1" x14ac:dyDescent="0.3"/>
    <row r="842" s="1" customFormat="1" x14ac:dyDescent="0.3"/>
    <row r="843" s="1" customFormat="1" x14ac:dyDescent="0.3"/>
    <row r="844" s="1" customFormat="1" x14ac:dyDescent="0.3"/>
    <row r="845" s="1" customFormat="1" x14ac:dyDescent="0.3"/>
    <row r="846" s="1" customFormat="1" x14ac:dyDescent="0.3"/>
    <row r="847" s="1" customFormat="1" x14ac:dyDescent="0.3"/>
    <row r="848" s="1" customFormat="1" x14ac:dyDescent="0.3"/>
    <row r="849" s="1" customFormat="1" x14ac:dyDescent="0.3"/>
    <row r="850" s="1" customFormat="1" x14ac:dyDescent="0.3"/>
    <row r="851" s="1" customFormat="1" x14ac:dyDescent="0.3"/>
    <row r="852" s="1" customFormat="1" x14ac:dyDescent="0.3"/>
    <row r="853" s="1" customFormat="1" x14ac:dyDescent="0.3"/>
    <row r="854" s="1" customFormat="1" x14ac:dyDescent="0.3"/>
    <row r="855" s="1" customFormat="1" x14ac:dyDescent="0.3"/>
    <row r="856" s="1" customFormat="1" x14ac:dyDescent="0.3"/>
    <row r="857" s="1" customFormat="1" x14ac:dyDescent="0.3"/>
    <row r="858" s="1" customFormat="1" x14ac:dyDescent="0.3"/>
    <row r="859" s="1" customFormat="1" x14ac:dyDescent="0.3"/>
    <row r="860" s="1" customFormat="1" x14ac:dyDescent="0.3"/>
    <row r="861" s="1" customFormat="1" x14ac:dyDescent="0.3"/>
    <row r="862" s="1" customFormat="1" x14ac:dyDescent="0.3"/>
    <row r="863" s="1" customFormat="1" x14ac:dyDescent="0.3"/>
    <row r="864" s="1" customFormat="1" x14ac:dyDescent="0.3"/>
    <row r="865" s="1" customFormat="1" x14ac:dyDescent="0.3"/>
    <row r="866" s="1" customFormat="1" x14ac:dyDescent="0.3"/>
    <row r="867" s="1" customFormat="1" x14ac:dyDescent="0.3"/>
    <row r="868" s="1" customFormat="1" x14ac:dyDescent="0.3"/>
    <row r="869" s="1" customFormat="1" x14ac:dyDescent="0.3"/>
    <row r="870" s="1" customFormat="1" x14ac:dyDescent="0.3"/>
    <row r="871" s="1" customFormat="1" x14ac:dyDescent="0.3"/>
    <row r="872" s="1" customFormat="1" x14ac:dyDescent="0.3"/>
    <row r="873" s="1" customFormat="1" x14ac:dyDescent="0.3"/>
    <row r="874" s="1" customFormat="1" x14ac:dyDescent="0.3"/>
    <row r="875" s="1" customFormat="1" x14ac:dyDescent="0.3"/>
    <row r="876" s="1" customFormat="1" x14ac:dyDescent="0.3"/>
    <row r="877" s="1" customFormat="1" x14ac:dyDescent="0.3"/>
    <row r="878" s="1" customFormat="1" x14ac:dyDescent="0.3"/>
    <row r="879" s="1" customFormat="1" x14ac:dyDescent="0.3"/>
    <row r="880" s="1" customFormat="1" x14ac:dyDescent="0.3"/>
    <row r="881" s="1" customFormat="1" x14ac:dyDescent="0.3"/>
    <row r="882" s="1" customFormat="1" x14ac:dyDescent="0.3"/>
    <row r="883" s="1" customFormat="1" x14ac:dyDescent="0.3"/>
    <row r="884" s="1" customFormat="1" x14ac:dyDescent="0.3"/>
    <row r="885" s="1" customFormat="1" x14ac:dyDescent="0.3"/>
    <row r="886" s="1" customFormat="1" x14ac:dyDescent="0.3"/>
    <row r="887" s="1" customFormat="1" x14ac:dyDescent="0.3"/>
    <row r="888" s="1" customFormat="1" x14ac:dyDescent="0.3"/>
    <row r="889" s="1" customFormat="1" x14ac:dyDescent="0.3"/>
    <row r="890" s="1" customFormat="1" x14ac:dyDescent="0.3"/>
    <row r="891" s="1" customFormat="1" x14ac:dyDescent="0.3"/>
    <row r="892" s="1" customFormat="1" x14ac:dyDescent="0.3"/>
    <row r="893" s="1" customFormat="1" x14ac:dyDescent="0.3"/>
    <row r="894" s="1" customFormat="1" x14ac:dyDescent="0.3"/>
    <row r="895" s="1" customFormat="1" x14ac:dyDescent="0.3"/>
    <row r="896" s="1" customFormat="1" x14ac:dyDescent="0.3"/>
    <row r="897" s="1" customFormat="1" x14ac:dyDescent="0.3"/>
    <row r="898" s="1" customFormat="1" x14ac:dyDescent="0.3"/>
    <row r="899" s="1" customFormat="1" x14ac:dyDescent="0.3"/>
    <row r="900" s="1" customFormat="1" x14ac:dyDescent="0.3"/>
    <row r="901" s="1" customFormat="1" x14ac:dyDescent="0.3"/>
    <row r="902" s="1" customFormat="1" x14ac:dyDescent="0.3"/>
    <row r="903" s="1" customFormat="1" x14ac:dyDescent="0.3"/>
    <row r="904" s="1" customFormat="1" x14ac:dyDescent="0.3"/>
    <row r="905" s="1" customFormat="1" x14ac:dyDescent="0.3"/>
    <row r="906" s="1" customFormat="1" x14ac:dyDescent="0.3"/>
    <row r="907" s="1" customFormat="1" x14ac:dyDescent="0.3"/>
    <row r="908" s="1" customFormat="1" x14ac:dyDescent="0.3"/>
    <row r="909" s="1" customFormat="1" x14ac:dyDescent="0.3"/>
    <row r="910" s="1" customFormat="1" x14ac:dyDescent="0.3"/>
    <row r="911" s="1" customFormat="1" x14ac:dyDescent="0.3"/>
    <row r="912" s="1" customFormat="1" x14ac:dyDescent="0.3"/>
    <row r="913" s="1" customFormat="1" x14ac:dyDescent="0.3"/>
    <row r="914" s="1" customFormat="1" x14ac:dyDescent="0.3"/>
    <row r="915" s="1" customFormat="1" x14ac:dyDescent="0.3"/>
    <row r="916" s="1" customFormat="1" x14ac:dyDescent="0.3"/>
    <row r="917" s="1" customFormat="1" x14ac:dyDescent="0.3"/>
    <row r="918" s="1" customFormat="1" x14ac:dyDescent="0.3"/>
    <row r="919" s="1" customFormat="1" x14ac:dyDescent="0.3"/>
    <row r="920" s="1" customFormat="1" x14ac:dyDescent="0.3"/>
    <row r="921" s="1" customFormat="1" x14ac:dyDescent="0.3"/>
    <row r="922" s="1" customFormat="1" x14ac:dyDescent="0.3"/>
    <row r="923" s="1" customFormat="1" x14ac:dyDescent="0.3"/>
    <row r="924" s="1" customFormat="1" x14ac:dyDescent="0.3"/>
    <row r="925" s="1" customFormat="1" x14ac:dyDescent="0.3"/>
    <row r="926" s="1" customFormat="1" x14ac:dyDescent="0.3"/>
    <row r="927" s="1" customFormat="1" x14ac:dyDescent="0.3"/>
    <row r="928" s="1" customFormat="1" x14ac:dyDescent="0.3"/>
    <row r="929" s="1" customFormat="1" x14ac:dyDescent="0.3"/>
    <row r="930" s="1" customFormat="1" x14ac:dyDescent="0.3"/>
    <row r="931" s="1" customFormat="1" x14ac:dyDescent="0.3"/>
    <row r="932" s="1" customFormat="1" x14ac:dyDescent="0.3"/>
    <row r="933" s="1" customFormat="1" x14ac:dyDescent="0.3"/>
    <row r="934" s="1" customFormat="1" x14ac:dyDescent="0.3"/>
    <row r="935" s="1" customFormat="1" x14ac:dyDescent="0.3"/>
    <row r="936" s="1" customFormat="1" x14ac:dyDescent="0.3"/>
    <row r="937" s="1" customFormat="1" x14ac:dyDescent="0.3"/>
    <row r="938" s="1" customFormat="1" x14ac:dyDescent="0.3"/>
    <row r="939" s="1" customFormat="1" x14ac:dyDescent="0.3"/>
    <row r="940" s="1" customFormat="1" x14ac:dyDescent="0.3"/>
    <row r="941" s="1" customFormat="1" x14ac:dyDescent="0.3"/>
    <row r="942" s="1" customFormat="1" x14ac:dyDescent="0.3"/>
    <row r="943" s="1" customFormat="1" x14ac:dyDescent="0.3"/>
    <row r="944" s="1" customFormat="1" x14ac:dyDescent="0.3"/>
    <row r="945" s="1" customFormat="1" x14ac:dyDescent="0.3"/>
    <row r="946" s="1" customFormat="1" x14ac:dyDescent="0.3"/>
    <row r="947" s="1" customFormat="1" x14ac:dyDescent="0.3"/>
    <row r="948" s="1" customFormat="1" x14ac:dyDescent="0.3"/>
    <row r="949" s="1" customFormat="1" x14ac:dyDescent="0.3"/>
    <row r="950" s="1" customFormat="1" x14ac:dyDescent="0.3"/>
    <row r="951" s="1" customFormat="1" x14ac:dyDescent="0.3"/>
    <row r="952" s="1" customFormat="1" x14ac:dyDescent="0.3"/>
    <row r="953" s="1" customFormat="1" x14ac:dyDescent="0.3"/>
    <row r="954" s="1" customFormat="1" x14ac:dyDescent="0.3"/>
    <row r="955" s="1" customFormat="1" x14ac:dyDescent="0.3"/>
    <row r="956" s="1" customFormat="1" x14ac:dyDescent="0.3"/>
    <row r="957" s="1" customFormat="1" x14ac:dyDescent="0.3"/>
    <row r="958" s="1" customFormat="1" x14ac:dyDescent="0.3"/>
    <row r="959" s="1" customFormat="1" x14ac:dyDescent="0.3"/>
    <row r="960" s="1" customFormat="1" x14ac:dyDescent="0.3"/>
    <row r="961" s="1" customFormat="1" x14ac:dyDescent="0.3"/>
    <row r="962" s="1" customFormat="1" x14ac:dyDescent="0.3"/>
    <row r="963" s="1" customFormat="1" x14ac:dyDescent="0.3"/>
    <row r="964" s="1" customFormat="1" x14ac:dyDescent="0.3"/>
    <row r="965" s="1" customFormat="1" x14ac:dyDescent="0.3"/>
    <row r="966" s="1" customFormat="1" x14ac:dyDescent="0.3"/>
    <row r="967" s="1" customFormat="1" x14ac:dyDescent="0.3"/>
    <row r="968" s="1" customFormat="1" x14ac:dyDescent="0.3"/>
    <row r="969" s="1" customFormat="1" x14ac:dyDescent="0.3"/>
    <row r="970" s="1" customFormat="1" x14ac:dyDescent="0.3"/>
    <row r="971" s="1" customFormat="1" x14ac:dyDescent="0.3"/>
    <row r="972" s="1" customFormat="1" x14ac:dyDescent="0.3"/>
    <row r="973" s="1" customFormat="1" x14ac:dyDescent="0.3"/>
    <row r="974" s="1" customFormat="1" x14ac:dyDescent="0.3"/>
    <row r="975" s="1" customFormat="1" x14ac:dyDescent="0.3"/>
    <row r="976" s="1" customFormat="1" x14ac:dyDescent="0.3"/>
    <row r="977" s="1" customFormat="1" x14ac:dyDescent="0.3"/>
    <row r="978" s="1" customFormat="1" x14ac:dyDescent="0.3"/>
    <row r="979" s="1" customFormat="1" x14ac:dyDescent="0.3"/>
    <row r="980" s="1" customFormat="1" x14ac:dyDescent="0.3"/>
    <row r="981" s="1" customFormat="1" x14ac:dyDescent="0.3"/>
    <row r="982" s="1" customFormat="1" x14ac:dyDescent="0.3"/>
    <row r="983" s="1" customFormat="1" x14ac:dyDescent="0.3"/>
    <row r="984" s="1" customFormat="1" x14ac:dyDescent="0.3"/>
    <row r="985" s="1" customFormat="1" x14ac:dyDescent="0.3"/>
    <row r="986" s="1" customFormat="1" x14ac:dyDescent="0.3"/>
    <row r="987" s="1" customFormat="1" x14ac:dyDescent="0.3"/>
    <row r="988" s="1" customFormat="1" x14ac:dyDescent="0.3"/>
    <row r="989" s="1" customFormat="1" x14ac:dyDescent="0.3"/>
    <row r="990" s="1" customFormat="1" x14ac:dyDescent="0.3"/>
    <row r="991" s="1" customFormat="1" x14ac:dyDescent="0.3"/>
    <row r="992" s="1" customFormat="1" x14ac:dyDescent="0.3"/>
    <row r="993" s="1" customFormat="1" x14ac:dyDescent="0.3"/>
    <row r="994" s="1" customFormat="1" x14ac:dyDescent="0.3"/>
    <row r="995" s="1" customFormat="1" x14ac:dyDescent="0.3"/>
    <row r="996" s="1" customFormat="1" x14ac:dyDescent="0.3"/>
    <row r="997" s="1" customFormat="1" x14ac:dyDescent="0.3"/>
    <row r="998" s="1" customFormat="1" x14ac:dyDescent="0.3"/>
    <row r="999" s="1" customFormat="1" x14ac:dyDescent="0.3"/>
    <row r="1000" s="1" customFormat="1" x14ac:dyDescent="0.3"/>
    <row r="1001" s="1" customFormat="1" x14ac:dyDescent="0.3"/>
    <row r="1002" s="1" customFormat="1" x14ac:dyDescent="0.3"/>
    <row r="1003" s="1" customFormat="1" x14ac:dyDescent="0.3"/>
    <row r="1004" s="1" customFormat="1" x14ac:dyDescent="0.3"/>
    <row r="1005" s="1" customFormat="1" x14ac:dyDescent="0.3"/>
    <row r="1006" s="1" customFormat="1" x14ac:dyDescent="0.3"/>
    <row r="1007" s="1" customFormat="1" x14ac:dyDescent="0.3"/>
    <row r="1008" s="1" customFormat="1" x14ac:dyDescent="0.3"/>
    <row r="1009" s="1" customFormat="1" x14ac:dyDescent="0.3"/>
    <row r="1010" s="1" customFormat="1" x14ac:dyDescent="0.3"/>
    <row r="1011" s="1" customFormat="1" x14ac:dyDescent="0.3"/>
    <row r="1012" s="1" customFormat="1" x14ac:dyDescent="0.3"/>
    <row r="1013" s="1" customFormat="1" x14ac:dyDescent="0.3"/>
    <row r="1014" s="1" customFormat="1" x14ac:dyDescent="0.3"/>
    <row r="1015" s="1" customFormat="1" x14ac:dyDescent="0.3"/>
    <row r="1016" s="1" customFormat="1" x14ac:dyDescent="0.3"/>
    <row r="1017" s="1" customFormat="1" x14ac:dyDescent="0.3"/>
    <row r="1018" s="1" customFormat="1" x14ac:dyDescent="0.3"/>
    <row r="1019" s="1" customFormat="1" x14ac:dyDescent="0.3"/>
    <row r="1020" s="1" customFormat="1" x14ac:dyDescent="0.3"/>
    <row r="1021" s="1" customFormat="1" x14ac:dyDescent="0.3"/>
    <row r="1022" s="1" customFormat="1" x14ac:dyDescent="0.3"/>
    <row r="1023" s="1" customFormat="1" x14ac:dyDescent="0.3"/>
    <row r="1024" s="1" customFormat="1" x14ac:dyDescent="0.3"/>
    <row r="1025" s="1" customFormat="1" x14ac:dyDescent="0.3"/>
    <row r="1026" s="1" customFormat="1" x14ac:dyDescent="0.3"/>
    <row r="1027" s="1" customFormat="1" x14ac:dyDescent="0.3"/>
    <row r="1028" s="1" customFormat="1" x14ac:dyDescent="0.3"/>
    <row r="1029" s="1" customFormat="1" x14ac:dyDescent="0.3"/>
    <row r="1030" s="1" customFormat="1" x14ac:dyDescent="0.3"/>
    <row r="1031" s="1" customFormat="1" x14ac:dyDescent="0.3"/>
    <row r="1032" s="1" customFormat="1" x14ac:dyDescent="0.3"/>
    <row r="1033" s="1" customFormat="1" x14ac:dyDescent="0.3"/>
    <row r="1034" s="1" customFormat="1" x14ac:dyDescent="0.3"/>
    <row r="1035" s="1" customFormat="1" x14ac:dyDescent="0.3"/>
    <row r="1036" s="1" customFormat="1" x14ac:dyDescent="0.3"/>
    <row r="1037" s="1" customFormat="1" x14ac:dyDescent="0.3"/>
    <row r="1038" s="1" customFormat="1" x14ac:dyDescent="0.3"/>
    <row r="1039" s="1" customFormat="1" x14ac:dyDescent="0.3"/>
    <row r="1040" s="1" customFormat="1" x14ac:dyDescent="0.3"/>
    <row r="1041" s="1" customFormat="1" x14ac:dyDescent="0.3"/>
    <row r="1042" s="1" customFormat="1" x14ac:dyDescent="0.3"/>
    <row r="1043" s="1" customFormat="1" x14ac:dyDescent="0.3"/>
    <row r="1044" s="1" customFormat="1" x14ac:dyDescent="0.3"/>
    <row r="1045" s="1" customFormat="1" x14ac:dyDescent="0.3"/>
    <row r="1046" s="1" customFormat="1" x14ac:dyDescent="0.3"/>
    <row r="1047" s="1" customFormat="1" x14ac:dyDescent="0.3"/>
    <row r="1048" s="1" customFormat="1" x14ac:dyDescent="0.3"/>
    <row r="1049" s="1" customFormat="1" x14ac:dyDescent="0.3"/>
    <row r="1050" s="1" customFormat="1" x14ac:dyDescent="0.3"/>
    <row r="1051" s="1" customFormat="1" x14ac:dyDescent="0.3"/>
    <row r="1052" s="1" customFormat="1" x14ac:dyDescent="0.3"/>
    <row r="1053" s="1" customFormat="1" x14ac:dyDescent="0.3"/>
    <row r="1054" s="1" customFormat="1" x14ac:dyDescent="0.3"/>
    <row r="1055" s="1" customFormat="1" x14ac:dyDescent="0.3"/>
    <row r="1056" s="1" customFormat="1" x14ac:dyDescent="0.3"/>
    <row r="1057" s="1" customFormat="1" x14ac:dyDescent="0.3"/>
    <row r="1058" s="1" customFormat="1" x14ac:dyDescent="0.3"/>
    <row r="1059" s="1" customFormat="1" x14ac:dyDescent="0.3"/>
    <row r="1060" s="1" customFormat="1" x14ac:dyDescent="0.3"/>
    <row r="1061" s="1" customFormat="1" x14ac:dyDescent="0.3"/>
    <row r="1062" s="1" customFormat="1" x14ac:dyDescent="0.3"/>
    <row r="1063" s="1" customFormat="1" x14ac:dyDescent="0.3"/>
    <row r="1064" s="1" customFormat="1" x14ac:dyDescent="0.3"/>
    <row r="1065" s="1" customFormat="1" x14ac:dyDescent="0.3"/>
    <row r="1066" s="1" customFormat="1" x14ac:dyDescent="0.3"/>
    <row r="1067" s="1" customFormat="1" x14ac:dyDescent="0.3"/>
    <row r="1068" s="1" customFormat="1" x14ac:dyDescent="0.3"/>
    <row r="1069" s="1" customFormat="1" x14ac:dyDescent="0.3"/>
    <row r="1070" s="1" customFormat="1" x14ac:dyDescent="0.3"/>
    <row r="1071" s="1" customFormat="1" x14ac:dyDescent="0.3"/>
    <row r="1072" s="1" customFormat="1" x14ac:dyDescent="0.3"/>
    <row r="1073" s="1" customFormat="1" x14ac:dyDescent="0.3"/>
    <row r="1074" s="1" customFormat="1" x14ac:dyDescent="0.3"/>
    <row r="1075" s="1" customFormat="1" x14ac:dyDescent="0.3"/>
    <row r="1076" s="1" customFormat="1" x14ac:dyDescent="0.3"/>
    <row r="1077" s="1" customFormat="1" x14ac:dyDescent="0.3"/>
    <row r="1078" s="1" customFormat="1" x14ac:dyDescent="0.3"/>
    <row r="1079" s="1" customFormat="1" x14ac:dyDescent="0.3"/>
    <row r="1080" s="1" customFormat="1" x14ac:dyDescent="0.3"/>
    <row r="1081" s="1" customFormat="1" x14ac:dyDescent="0.3"/>
    <row r="1082" s="1" customFormat="1" x14ac:dyDescent="0.3"/>
    <row r="1083" s="1" customFormat="1" x14ac:dyDescent="0.3"/>
    <row r="1084" s="1" customFormat="1" x14ac:dyDescent="0.3"/>
    <row r="1085" s="1" customFormat="1" x14ac:dyDescent="0.3"/>
    <row r="1086" s="1" customFormat="1" x14ac:dyDescent="0.3"/>
    <row r="1087" s="1" customFormat="1" x14ac:dyDescent="0.3"/>
    <row r="1088" s="1" customFormat="1" x14ac:dyDescent="0.3"/>
    <row r="1089" s="1" customFormat="1" x14ac:dyDescent="0.3"/>
    <row r="1090" s="1" customFormat="1" x14ac:dyDescent="0.3"/>
    <row r="1091" s="1" customFormat="1" x14ac:dyDescent="0.3"/>
    <row r="1092" s="1" customFormat="1" x14ac:dyDescent="0.3"/>
    <row r="1093" s="1" customFormat="1" x14ac:dyDescent="0.3"/>
    <row r="1094" s="1" customFormat="1" x14ac:dyDescent="0.3"/>
    <row r="1095" s="1" customFormat="1" x14ac:dyDescent="0.3"/>
    <row r="1096" s="1" customFormat="1" x14ac:dyDescent="0.3"/>
    <row r="1097" s="1" customFormat="1" x14ac:dyDescent="0.3"/>
    <row r="1098" s="1" customFormat="1" x14ac:dyDescent="0.3"/>
    <row r="1099" s="1" customFormat="1" x14ac:dyDescent="0.3"/>
    <row r="1100" s="1" customFormat="1" x14ac:dyDescent="0.3"/>
    <row r="1101" s="1" customFormat="1" x14ac:dyDescent="0.3"/>
    <row r="1102" s="1" customFormat="1" x14ac:dyDescent="0.3"/>
    <row r="1103" s="1" customFormat="1" x14ac:dyDescent="0.3"/>
    <row r="1104" s="1" customFormat="1" x14ac:dyDescent="0.3"/>
    <row r="1105" s="1" customFormat="1" x14ac:dyDescent="0.3"/>
    <row r="1106" s="1" customFormat="1" x14ac:dyDescent="0.3"/>
    <row r="1107" s="1" customFormat="1" x14ac:dyDescent="0.3"/>
    <row r="1108" s="1" customFormat="1" x14ac:dyDescent="0.3"/>
    <row r="1109" s="1" customFormat="1" x14ac:dyDescent="0.3"/>
    <row r="1110" s="1" customFormat="1" x14ac:dyDescent="0.3"/>
    <row r="1111" s="1" customFormat="1" x14ac:dyDescent="0.3"/>
    <row r="1112" s="1" customFormat="1" x14ac:dyDescent="0.3"/>
    <row r="1113" s="1" customFormat="1" x14ac:dyDescent="0.3"/>
    <row r="1114" s="1" customFormat="1" x14ac:dyDescent="0.3"/>
    <row r="1115" s="1" customFormat="1" x14ac:dyDescent="0.3"/>
    <row r="1116" s="1" customFormat="1" x14ac:dyDescent="0.3"/>
    <row r="1117" s="1" customFormat="1" x14ac:dyDescent="0.3"/>
    <row r="1118" s="1" customFormat="1" x14ac:dyDescent="0.3"/>
    <row r="1119" s="1" customFormat="1" x14ac:dyDescent="0.3"/>
    <row r="1120" s="1" customFormat="1" x14ac:dyDescent="0.3"/>
    <row r="1121" s="1" customFormat="1" x14ac:dyDescent="0.3"/>
    <row r="1122" s="1" customFormat="1" x14ac:dyDescent="0.3"/>
    <row r="1123" s="1" customFormat="1" x14ac:dyDescent="0.3"/>
    <row r="1124" s="1" customFormat="1" x14ac:dyDescent="0.3"/>
    <row r="1125" s="1" customFormat="1" x14ac:dyDescent="0.3"/>
    <row r="1126" s="1" customFormat="1" x14ac:dyDescent="0.3"/>
    <row r="1127" s="1" customFormat="1" x14ac:dyDescent="0.3"/>
    <row r="1128" s="1" customFormat="1" x14ac:dyDescent="0.3"/>
    <row r="1129" s="1" customFormat="1" x14ac:dyDescent="0.3"/>
    <row r="1130" s="1" customFormat="1" x14ac:dyDescent="0.3"/>
    <row r="1131" s="1" customFormat="1" x14ac:dyDescent="0.3"/>
    <row r="1132" s="1" customFormat="1" x14ac:dyDescent="0.3"/>
    <row r="1133" s="1" customFormat="1" x14ac:dyDescent="0.3"/>
    <row r="1134" s="1" customFormat="1" x14ac:dyDescent="0.3"/>
    <row r="1135" s="1" customFormat="1" x14ac:dyDescent="0.3"/>
    <row r="1136" s="1" customFormat="1" x14ac:dyDescent="0.3"/>
    <row r="1137" s="1" customFormat="1" x14ac:dyDescent="0.3"/>
    <row r="1138" s="1" customFormat="1" x14ac:dyDescent="0.3"/>
    <row r="1139" s="1" customFormat="1" x14ac:dyDescent="0.3"/>
    <row r="1140" s="1" customFormat="1" x14ac:dyDescent="0.3"/>
    <row r="1141" s="1" customFormat="1" x14ac:dyDescent="0.3"/>
    <row r="1142" s="1" customFormat="1" x14ac:dyDescent="0.3"/>
    <row r="1143" s="1" customFormat="1" x14ac:dyDescent="0.3"/>
    <row r="1144" s="1" customFormat="1" x14ac:dyDescent="0.3"/>
    <row r="1145" s="1" customFormat="1" x14ac:dyDescent="0.3"/>
    <row r="1146" s="1" customFormat="1" x14ac:dyDescent="0.3"/>
    <row r="1147" s="1" customFormat="1" x14ac:dyDescent="0.3"/>
    <row r="1148" s="1" customFormat="1" x14ac:dyDescent="0.3"/>
    <row r="1149" s="1" customFormat="1" x14ac:dyDescent="0.3"/>
    <row r="1150" s="1" customFormat="1" x14ac:dyDescent="0.3"/>
    <row r="1151" s="1" customFormat="1" x14ac:dyDescent="0.3"/>
    <row r="1152" s="1" customFormat="1" x14ac:dyDescent="0.3"/>
    <row r="1153" s="1" customFormat="1" x14ac:dyDescent="0.3"/>
    <row r="1154" s="1" customFormat="1" x14ac:dyDescent="0.3"/>
    <row r="1155" s="1" customFormat="1" x14ac:dyDescent="0.3"/>
    <row r="1156" s="1" customFormat="1" x14ac:dyDescent="0.3"/>
    <row r="1157" s="1" customFormat="1" x14ac:dyDescent="0.3"/>
    <row r="1158" s="1" customFormat="1" x14ac:dyDescent="0.3"/>
    <row r="1159" s="1" customFormat="1" x14ac:dyDescent="0.3"/>
    <row r="1160" s="1" customFormat="1" x14ac:dyDescent="0.3"/>
    <row r="1161" s="1" customFormat="1" x14ac:dyDescent="0.3"/>
    <row r="1162" s="1" customFormat="1" x14ac:dyDescent="0.3"/>
    <row r="1163" s="1" customFormat="1" x14ac:dyDescent="0.3"/>
    <row r="1164" s="1" customFormat="1" x14ac:dyDescent="0.3"/>
    <row r="1165" s="1" customFormat="1" x14ac:dyDescent="0.3"/>
    <row r="1166" s="1" customFormat="1" x14ac:dyDescent="0.3"/>
    <row r="1167" s="1" customFormat="1" x14ac:dyDescent="0.3"/>
    <row r="1168" s="1" customFormat="1" x14ac:dyDescent="0.3"/>
    <row r="1169" s="1" customFormat="1" x14ac:dyDescent="0.3"/>
    <row r="1170" s="1" customFormat="1" x14ac:dyDescent="0.3"/>
    <row r="1171" s="1" customFormat="1" x14ac:dyDescent="0.3"/>
    <row r="1172" s="1" customFormat="1" x14ac:dyDescent="0.3"/>
    <row r="1173" s="1" customFormat="1" x14ac:dyDescent="0.3"/>
    <row r="1174" s="1" customFormat="1" x14ac:dyDescent="0.3"/>
    <row r="1175" s="1" customFormat="1" x14ac:dyDescent="0.3"/>
    <row r="1176" s="1" customFormat="1" x14ac:dyDescent="0.3"/>
    <row r="1177" s="1" customFormat="1" x14ac:dyDescent="0.3"/>
    <row r="1178" s="1" customFormat="1" x14ac:dyDescent="0.3"/>
    <row r="1179" s="1" customFormat="1" x14ac:dyDescent="0.3"/>
    <row r="1180" s="1" customFormat="1" x14ac:dyDescent="0.3"/>
    <row r="1181" s="1" customFormat="1" x14ac:dyDescent="0.3"/>
    <row r="1182" s="1" customFormat="1" x14ac:dyDescent="0.3"/>
    <row r="1183" s="1" customFormat="1" x14ac:dyDescent="0.3"/>
    <row r="1184" s="1" customFormat="1" x14ac:dyDescent="0.3"/>
    <row r="1185" s="1" customFormat="1" x14ac:dyDescent="0.3"/>
    <row r="1186" s="1" customFormat="1" x14ac:dyDescent="0.3"/>
    <row r="1187" s="1" customFormat="1" x14ac:dyDescent="0.3"/>
    <row r="1188" s="1" customFormat="1" x14ac:dyDescent="0.3"/>
    <row r="1189" s="1" customFormat="1" x14ac:dyDescent="0.3"/>
    <row r="1190" s="1" customFormat="1" x14ac:dyDescent="0.3"/>
    <row r="1191" s="1" customFormat="1" x14ac:dyDescent="0.3"/>
    <row r="1192" s="1" customFormat="1" x14ac:dyDescent="0.3"/>
    <row r="1193" s="1" customFormat="1" x14ac:dyDescent="0.3"/>
    <row r="1194" s="1" customFormat="1" x14ac:dyDescent="0.3"/>
    <row r="1195" s="1" customFormat="1" x14ac:dyDescent="0.3"/>
    <row r="1196" s="1" customFormat="1" x14ac:dyDescent="0.3"/>
    <row r="1197" s="1" customFormat="1" x14ac:dyDescent="0.3"/>
    <row r="1198" s="1" customFormat="1" x14ac:dyDescent="0.3"/>
    <row r="1199" s="1" customFormat="1" x14ac:dyDescent="0.3"/>
    <row r="1200" s="1" customFormat="1" x14ac:dyDescent="0.3"/>
    <row r="1201" s="1" customFormat="1" x14ac:dyDescent="0.3"/>
    <row r="1202" s="1" customFormat="1" x14ac:dyDescent="0.3"/>
    <row r="1203" s="1" customFormat="1" x14ac:dyDescent="0.3"/>
    <row r="1204" s="1" customFormat="1" x14ac:dyDescent="0.3"/>
    <row r="1205" s="1" customFormat="1" x14ac:dyDescent="0.3"/>
    <row r="1206" s="1" customFormat="1" x14ac:dyDescent="0.3"/>
    <row r="1207" s="1" customFormat="1" x14ac:dyDescent="0.3"/>
    <row r="1208" s="1" customFormat="1" x14ac:dyDescent="0.3"/>
    <row r="1209" s="1" customFormat="1" x14ac:dyDescent="0.3"/>
    <row r="1210" s="1" customFormat="1" x14ac:dyDescent="0.3"/>
    <row r="1211" s="1" customFormat="1" x14ac:dyDescent="0.3"/>
    <row r="1212" s="1" customFormat="1" x14ac:dyDescent="0.3"/>
    <row r="1213" s="1" customFormat="1" x14ac:dyDescent="0.3"/>
    <row r="1214" s="1" customFormat="1" x14ac:dyDescent="0.3"/>
    <row r="1215" s="1" customFormat="1" x14ac:dyDescent="0.3"/>
    <row r="1216" s="1" customFormat="1" x14ac:dyDescent="0.3"/>
    <row r="1217" s="1" customFormat="1" x14ac:dyDescent="0.3"/>
    <row r="1218" s="1" customFormat="1" x14ac:dyDescent="0.3"/>
    <row r="1219" s="1" customFormat="1" x14ac:dyDescent="0.3"/>
    <row r="1220" s="1" customFormat="1" x14ac:dyDescent="0.3"/>
    <row r="1221" s="1" customFormat="1" x14ac:dyDescent="0.3"/>
    <row r="1222" s="1" customFormat="1" x14ac:dyDescent="0.3"/>
    <row r="1223" s="1" customFormat="1" x14ac:dyDescent="0.3"/>
    <row r="1224" s="1" customFormat="1" x14ac:dyDescent="0.3"/>
    <row r="1225" s="1" customFormat="1" x14ac:dyDescent="0.3"/>
    <row r="1226" s="1" customFormat="1" x14ac:dyDescent="0.3"/>
    <row r="1227" s="1" customFormat="1" x14ac:dyDescent="0.3"/>
    <row r="1228" s="1" customFormat="1" x14ac:dyDescent="0.3"/>
    <row r="1229" s="1" customFormat="1" x14ac:dyDescent="0.3"/>
    <row r="1230" s="1" customFormat="1" x14ac:dyDescent="0.3"/>
    <row r="1231" s="1" customFormat="1" x14ac:dyDescent="0.3"/>
    <row r="1232" s="1" customFormat="1" x14ac:dyDescent="0.3"/>
    <row r="1233" s="1" customFormat="1" x14ac:dyDescent="0.3"/>
    <row r="1234" s="1" customFormat="1" x14ac:dyDescent="0.3"/>
    <row r="1235" s="1" customFormat="1" x14ac:dyDescent="0.3"/>
    <row r="1236" s="1" customFormat="1" x14ac:dyDescent="0.3"/>
    <row r="1237" s="1" customFormat="1" x14ac:dyDescent="0.3"/>
    <row r="1238" s="1" customFormat="1" x14ac:dyDescent="0.3"/>
    <row r="1239" s="1" customFormat="1" x14ac:dyDescent="0.3"/>
    <row r="1240" s="1" customFormat="1" x14ac:dyDescent="0.3"/>
    <row r="1241" s="1" customFormat="1" x14ac:dyDescent="0.3"/>
    <row r="1242" s="1" customFormat="1" x14ac:dyDescent="0.3"/>
    <row r="1243" s="1" customFormat="1" x14ac:dyDescent="0.3"/>
    <row r="1244" s="1" customFormat="1" x14ac:dyDescent="0.3"/>
    <row r="1245" s="1" customFormat="1" x14ac:dyDescent="0.3"/>
    <row r="1246" s="1" customFormat="1" x14ac:dyDescent="0.3"/>
    <row r="1247" s="1" customFormat="1" x14ac:dyDescent="0.3"/>
    <row r="1248" s="1" customFormat="1" x14ac:dyDescent="0.3"/>
    <row r="1249" s="1" customFormat="1" x14ac:dyDescent="0.3"/>
    <row r="1250" s="1" customFormat="1" x14ac:dyDescent="0.3"/>
    <row r="1251" s="1" customFormat="1" x14ac:dyDescent="0.3"/>
    <row r="1252" s="1" customFormat="1" x14ac:dyDescent="0.3"/>
    <row r="1253" s="1" customFormat="1" x14ac:dyDescent="0.3"/>
    <row r="1254" s="1" customFormat="1" x14ac:dyDescent="0.3"/>
    <row r="1255" s="1" customFormat="1" x14ac:dyDescent="0.3"/>
    <row r="1256" s="1" customFormat="1" x14ac:dyDescent="0.3"/>
    <row r="1257" s="1" customFormat="1" x14ac:dyDescent="0.3"/>
    <row r="1258" s="1" customFormat="1" x14ac:dyDescent="0.3"/>
    <row r="1259" s="1" customFormat="1" x14ac:dyDescent="0.3"/>
    <row r="1260" s="1" customFormat="1" x14ac:dyDescent="0.3"/>
    <row r="1261" s="1" customFormat="1" x14ac:dyDescent="0.3"/>
    <row r="1262" s="1" customFormat="1" x14ac:dyDescent="0.3"/>
    <row r="1263" s="1" customFormat="1" x14ac:dyDescent="0.3"/>
    <row r="1264" s="1" customFormat="1" x14ac:dyDescent="0.3"/>
    <row r="1265" s="1" customFormat="1" x14ac:dyDescent="0.3"/>
    <row r="1266" s="1" customFormat="1" x14ac:dyDescent="0.3"/>
    <row r="1267" s="1" customFormat="1" x14ac:dyDescent="0.3"/>
    <row r="1268" s="1" customFormat="1" x14ac:dyDescent="0.3"/>
    <row r="1269" s="1" customFormat="1" x14ac:dyDescent="0.3"/>
    <row r="1270" s="1" customFormat="1" x14ac:dyDescent="0.3"/>
    <row r="1271" s="1" customFormat="1" x14ac:dyDescent="0.3"/>
    <row r="1272" s="1" customFormat="1" x14ac:dyDescent="0.3"/>
    <row r="1273" s="1" customFormat="1" x14ac:dyDescent="0.3"/>
    <row r="1274" s="1" customFormat="1" x14ac:dyDescent="0.3"/>
    <row r="1275" s="1" customFormat="1" x14ac:dyDescent="0.3"/>
    <row r="1276" s="1" customFormat="1" x14ac:dyDescent="0.3"/>
    <row r="1277" s="1" customFormat="1" x14ac:dyDescent="0.3"/>
    <row r="1278" s="1" customFormat="1" x14ac:dyDescent="0.3"/>
    <row r="1279" s="1" customFormat="1" x14ac:dyDescent="0.3"/>
    <row r="1280" s="1" customFormat="1" x14ac:dyDescent="0.3"/>
    <row r="1281" spans="6:10" x14ac:dyDescent="0.3">
      <c r="F1281" s="1"/>
      <c r="J1281" s="1"/>
    </row>
    <row r="1282" spans="6:10" x14ac:dyDescent="0.3">
      <c r="F1282" s="1"/>
      <c r="J1282" s="1"/>
    </row>
    <row r="1283" spans="6:10" x14ac:dyDescent="0.3">
      <c r="F1283" s="1"/>
      <c r="J1283" s="1"/>
    </row>
    <row r="1284" spans="6:10" x14ac:dyDescent="0.3">
      <c r="F1284" s="1"/>
      <c r="J1284" s="1"/>
    </row>
    <row r="1285" spans="6:10" x14ac:dyDescent="0.3">
      <c r="F1285" s="1"/>
      <c r="J1285" s="1"/>
    </row>
    <row r="1286" spans="6:10" x14ac:dyDescent="0.3">
      <c r="F1286" s="1"/>
      <c r="J1286" s="1"/>
    </row>
    <row r="1287" spans="6:10" x14ac:dyDescent="0.3">
      <c r="F1287" s="1"/>
      <c r="J1287" s="1"/>
    </row>
    <row r="1288" spans="6:10" x14ac:dyDescent="0.3">
      <c r="F1288" s="1"/>
      <c r="J1288" s="1"/>
    </row>
    <row r="1289" spans="6:10" x14ac:dyDescent="0.3">
      <c r="F1289" s="1"/>
      <c r="J1289" s="1"/>
    </row>
    <row r="1290" spans="6:10" x14ac:dyDescent="0.3">
      <c r="F1290" s="1"/>
      <c r="J1290" s="1"/>
    </row>
    <row r="1291" spans="6:10" x14ac:dyDescent="0.3">
      <c r="F1291" s="1"/>
      <c r="J1291" s="1"/>
    </row>
    <row r="1292" spans="6:10" x14ac:dyDescent="0.3">
      <c r="F1292" s="1"/>
      <c r="J1292" s="1"/>
    </row>
    <row r="1293" spans="6:10" x14ac:dyDescent="0.3">
      <c r="F1293" s="1"/>
      <c r="J1293" s="1"/>
    </row>
    <row r="1294" spans="6:10" x14ac:dyDescent="0.3">
      <c r="F1294" s="1"/>
    </row>
    <row r="1295" spans="6:10" x14ac:dyDescent="0.3">
      <c r="F1295" s="1"/>
    </row>
    <row r="1296" spans="6:10" x14ac:dyDescent="0.3">
      <c r="F1296" s="1"/>
    </row>
    <row r="1297" spans="6:6" x14ac:dyDescent="0.3">
      <c r="F1297" s="1"/>
    </row>
    <row r="1298" spans="6:6" x14ac:dyDescent="0.3">
      <c r="F1298" s="1"/>
    </row>
    <row r="1299" spans="6:6" x14ac:dyDescent="0.3">
      <c r="F1299" s="1"/>
    </row>
    <row r="1300" spans="6:6" x14ac:dyDescent="0.3">
      <c r="F1300" s="1"/>
    </row>
    <row r="1301" spans="6:6" x14ac:dyDescent="0.3">
      <c r="F1301" s="1"/>
    </row>
    <row r="1302" spans="6:6" x14ac:dyDescent="0.3">
      <c r="F1302" s="1"/>
    </row>
    <row r="1303" spans="6:6" x14ac:dyDescent="0.3">
      <c r="F1303" s="1"/>
    </row>
    <row r="1304" spans="6:6" x14ac:dyDescent="0.3">
      <c r="F1304" s="1"/>
    </row>
    <row r="1305" spans="6:6" x14ac:dyDescent="0.3">
      <c r="F1305" s="1"/>
    </row>
    <row r="1306" spans="6:6" x14ac:dyDescent="0.3">
      <c r="F1306" s="1"/>
    </row>
    <row r="1307" spans="6:6" x14ac:dyDescent="0.3">
      <c r="F1307" s="1"/>
    </row>
    <row r="1308" spans="6:6" x14ac:dyDescent="0.3">
      <c r="F1308" s="1"/>
    </row>
    <row r="1309" spans="6:6" x14ac:dyDescent="0.3">
      <c r="F1309" s="1"/>
    </row>
    <row r="1310" spans="6:6" x14ac:dyDescent="0.3">
      <c r="F1310" s="1"/>
    </row>
    <row r="1311" spans="6:6" x14ac:dyDescent="0.3">
      <c r="F1311" s="1"/>
    </row>
    <row r="1312" spans="6:6" x14ac:dyDescent="0.3">
      <c r="F1312" s="1"/>
    </row>
    <row r="1313" spans="6:6" x14ac:dyDescent="0.3">
      <c r="F1313" s="1"/>
    </row>
    <row r="1314" spans="6:6" x14ac:dyDescent="0.3">
      <c r="F1314" s="1"/>
    </row>
    <row r="1315" spans="6:6" x14ac:dyDescent="0.3">
      <c r="F1315" s="1"/>
    </row>
    <row r="1316" spans="6:6" x14ac:dyDescent="0.3">
      <c r="F1316" s="1"/>
    </row>
    <row r="1317" spans="6:6" x14ac:dyDescent="0.3">
      <c r="F1317" s="1"/>
    </row>
    <row r="1318" spans="6:6" x14ac:dyDescent="0.3">
      <c r="F1318" s="1"/>
    </row>
    <row r="1319" spans="6:6" x14ac:dyDescent="0.3">
      <c r="F1319" s="1"/>
    </row>
    <row r="1320" spans="6:6" x14ac:dyDescent="0.3">
      <c r="F1320" s="1"/>
    </row>
    <row r="1321" spans="6:6" x14ac:dyDescent="0.3">
      <c r="F1321" s="1"/>
    </row>
    <row r="1322" spans="6:6" x14ac:dyDescent="0.3">
      <c r="F1322" s="1"/>
    </row>
    <row r="1323" spans="6:6" x14ac:dyDescent="0.3">
      <c r="F1323" s="1"/>
    </row>
    <row r="1324" spans="6:6" x14ac:dyDescent="0.3">
      <c r="F1324" s="1"/>
    </row>
    <row r="1325" spans="6:6" x14ac:dyDescent="0.3">
      <c r="F1325" s="1"/>
    </row>
    <row r="1326" spans="6:6" x14ac:dyDescent="0.3">
      <c r="F1326" s="1"/>
    </row>
    <row r="1327" spans="6:6" x14ac:dyDescent="0.3">
      <c r="F1327" s="1"/>
    </row>
    <row r="1328" spans="6:6" x14ac:dyDescent="0.3">
      <c r="F1328" s="1"/>
    </row>
    <row r="1329" spans="6:6" x14ac:dyDescent="0.3">
      <c r="F1329" s="1"/>
    </row>
    <row r="1330" spans="6:6" x14ac:dyDescent="0.3">
      <c r="F1330" s="1"/>
    </row>
    <row r="1331" spans="6:6" x14ac:dyDescent="0.3">
      <c r="F1331" s="1"/>
    </row>
    <row r="1332" spans="6:6" x14ac:dyDescent="0.3">
      <c r="F1332" s="1"/>
    </row>
    <row r="1333" spans="6:6" x14ac:dyDescent="0.3">
      <c r="F1333" s="1"/>
    </row>
    <row r="1334" spans="6:6" x14ac:dyDescent="0.3">
      <c r="F1334" s="1"/>
    </row>
    <row r="1335" spans="6:6" x14ac:dyDescent="0.3">
      <c r="F1335" s="1"/>
    </row>
    <row r="1336" spans="6:6" x14ac:dyDescent="0.3">
      <c r="F1336" s="1"/>
    </row>
    <row r="1337" spans="6:6" x14ac:dyDescent="0.3">
      <c r="F1337" s="1"/>
    </row>
    <row r="1338" spans="6:6" x14ac:dyDescent="0.3">
      <c r="F1338" s="1"/>
    </row>
    <row r="1339" spans="6:6" x14ac:dyDescent="0.3">
      <c r="F1339" s="1"/>
    </row>
    <row r="1340" spans="6:6" x14ac:dyDescent="0.3">
      <c r="F1340" s="1"/>
    </row>
    <row r="1341" spans="6:6" x14ac:dyDescent="0.3">
      <c r="F1341" s="1"/>
    </row>
    <row r="1342" spans="6:6" x14ac:dyDescent="0.3">
      <c r="F1342" s="1"/>
    </row>
    <row r="1343" spans="6:6" x14ac:dyDescent="0.3">
      <c r="F1343" s="1"/>
    </row>
    <row r="1344" spans="6:6" x14ac:dyDescent="0.3">
      <c r="F1344" s="1"/>
    </row>
    <row r="1345" spans="6:6" x14ac:dyDescent="0.3">
      <c r="F1345" s="1"/>
    </row>
    <row r="1346" spans="6:6" x14ac:dyDescent="0.3">
      <c r="F1346" s="1"/>
    </row>
    <row r="1347" spans="6:6" x14ac:dyDescent="0.3">
      <c r="F1347" s="1"/>
    </row>
    <row r="1348" spans="6:6" x14ac:dyDescent="0.3">
      <c r="F1348" s="1"/>
    </row>
    <row r="1349" spans="6:6" x14ac:dyDescent="0.3">
      <c r="F1349" s="1"/>
    </row>
    <row r="1350" spans="6:6" x14ac:dyDescent="0.3">
      <c r="F1350" s="1"/>
    </row>
    <row r="1351" spans="6:6" x14ac:dyDescent="0.3">
      <c r="F1351" s="1"/>
    </row>
    <row r="1352" spans="6:6" x14ac:dyDescent="0.3">
      <c r="F1352" s="1"/>
    </row>
    <row r="1353" spans="6:6" x14ac:dyDescent="0.3">
      <c r="F1353" s="1"/>
    </row>
    <row r="1354" spans="6:6" x14ac:dyDescent="0.3">
      <c r="F1354" s="1"/>
    </row>
    <row r="1355" spans="6:6" x14ac:dyDescent="0.3">
      <c r="F1355" s="1"/>
    </row>
    <row r="1356" spans="6:6" x14ac:dyDescent="0.3">
      <c r="F1356" s="1"/>
    </row>
    <row r="1357" spans="6:6" x14ac:dyDescent="0.3">
      <c r="F1357" s="1"/>
    </row>
    <row r="1358" spans="6:6" x14ac:dyDescent="0.3">
      <c r="F1358" s="1"/>
    </row>
    <row r="1359" spans="6:6" x14ac:dyDescent="0.3">
      <c r="F1359" s="1"/>
    </row>
    <row r="1360" spans="6:6" x14ac:dyDescent="0.3">
      <c r="F1360" s="1"/>
    </row>
    <row r="1361" spans="6:6" x14ac:dyDescent="0.3">
      <c r="F1361" s="1"/>
    </row>
    <row r="1362" spans="6:6" x14ac:dyDescent="0.3">
      <c r="F1362" s="1"/>
    </row>
    <row r="1363" spans="6:6" x14ac:dyDescent="0.3">
      <c r="F1363" s="1"/>
    </row>
    <row r="1364" spans="6:6" x14ac:dyDescent="0.3">
      <c r="F1364" s="1"/>
    </row>
    <row r="1365" spans="6:6" x14ac:dyDescent="0.3">
      <c r="F1365" s="1"/>
    </row>
    <row r="1366" spans="6:6" x14ac:dyDescent="0.3">
      <c r="F1366" s="1"/>
    </row>
    <row r="1367" spans="6:6" x14ac:dyDescent="0.3">
      <c r="F1367" s="1"/>
    </row>
    <row r="1368" spans="6:6" x14ac:dyDescent="0.3">
      <c r="F1368" s="1"/>
    </row>
    <row r="1369" spans="6:6" x14ac:dyDescent="0.3">
      <c r="F1369" s="1"/>
    </row>
    <row r="1370" spans="6:6" x14ac:dyDescent="0.3">
      <c r="F1370" s="1"/>
    </row>
    <row r="1371" spans="6:6" x14ac:dyDescent="0.3">
      <c r="F1371" s="1"/>
    </row>
    <row r="1372" spans="6:6" x14ac:dyDescent="0.3">
      <c r="F1372" s="1"/>
    </row>
    <row r="1373" spans="6:6" x14ac:dyDescent="0.3">
      <c r="F1373" s="1"/>
    </row>
    <row r="1374" spans="6:6" x14ac:dyDescent="0.3">
      <c r="F1374" s="1"/>
    </row>
    <row r="1375" spans="6:6" x14ac:dyDescent="0.3">
      <c r="F1375" s="1"/>
    </row>
    <row r="1376" spans="6:6" x14ac:dyDescent="0.3">
      <c r="F1376" s="1"/>
    </row>
    <row r="1377" spans="6:6" x14ac:dyDescent="0.3">
      <c r="F1377" s="1"/>
    </row>
    <row r="1378" spans="6:6" x14ac:dyDescent="0.3">
      <c r="F1378" s="1"/>
    </row>
    <row r="1379" spans="6:6" x14ac:dyDescent="0.3">
      <c r="F1379" s="1"/>
    </row>
    <row r="1380" spans="6:6" x14ac:dyDescent="0.3">
      <c r="F1380" s="1"/>
    </row>
    <row r="1381" spans="6:6" x14ac:dyDescent="0.3">
      <c r="F1381" s="1"/>
    </row>
    <row r="1382" spans="6:6" x14ac:dyDescent="0.3">
      <c r="F1382" s="1"/>
    </row>
    <row r="1383" spans="6:6" x14ac:dyDescent="0.3">
      <c r="F1383" s="1"/>
    </row>
    <row r="1384" spans="6:6" x14ac:dyDescent="0.3">
      <c r="F1384" s="1"/>
    </row>
    <row r="1385" spans="6:6" x14ac:dyDescent="0.3">
      <c r="F1385" s="1"/>
    </row>
    <row r="1386" spans="6:6" x14ac:dyDescent="0.3">
      <c r="F1386" s="1"/>
    </row>
    <row r="1387" spans="6:6" x14ac:dyDescent="0.3">
      <c r="F1387" s="1"/>
    </row>
    <row r="1388" spans="6:6" x14ac:dyDescent="0.3">
      <c r="F1388" s="1"/>
    </row>
    <row r="1389" spans="6:6" x14ac:dyDescent="0.3">
      <c r="F1389" s="1"/>
    </row>
    <row r="1390" spans="6:6" x14ac:dyDescent="0.3">
      <c r="F1390" s="1"/>
    </row>
    <row r="1391" spans="6:6" x14ac:dyDescent="0.3">
      <c r="F1391" s="1"/>
    </row>
    <row r="1392" spans="6:6" x14ac:dyDescent="0.3">
      <c r="F1392" s="1"/>
    </row>
    <row r="1393" spans="6:6" x14ac:dyDescent="0.3">
      <c r="F1393" s="1"/>
    </row>
    <row r="1394" spans="6:6" x14ac:dyDescent="0.3">
      <c r="F1394" s="1"/>
    </row>
    <row r="1395" spans="6:6" x14ac:dyDescent="0.3">
      <c r="F1395" s="1"/>
    </row>
    <row r="1396" spans="6:6" x14ac:dyDescent="0.3">
      <c r="F1396" s="1"/>
    </row>
    <row r="1397" spans="6:6" x14ac:dyDescent="0.3">
      <c r="F1397" s="1"/>
    </row>
    <row r="1398" spans="6:6" x14ac:dyDescent="0.3">
      <c r="F1398" s="1"/>
    </row>
    <row r="1399" spans="6:6" x14ac:dyDescent="0.3">
      <c r="F1399" s="1"/>
    </row>
    <row r="1400" spans="6:6" x14ac:dyDescent="0.3">
      <c r="F1400" s="1"/>
    </row>
    <row r="1401" spans="6:6" x14ac:dyDescent="0.3">
      <c r="F1401" s="1"/>
    </row>
    <row r="1402" spans="6:6" x14ac:dyDescent="0.3">
      <c r="F1402" s="1"/>
    </row>
    <row r="1403" spans="6:6" x14ac:dyDescent="0.3">
      <c r="F1403" s="1"/>
    </row>
    <row r="1404" spans="6:6" x14ac:dyDescent="0.3">
      <c r="F1404" s="1"/>
    </row>
    <row r="1405" spans="6:6" x14ac:dyDescent="0.3">
      <c r="F1405" s="1"/>
    </row>
    <row r="1406" spans="6:6" x14ac:dyDescent="0.3">
      <c r="F1406" s="1"/>
    </row>
    <row r="1407" spans="6:6" x14ac:dyDescent="0.3">
      <c r="F1407" s="1"/>
    </row>
    <row r="1408" spans="6:6" x14ac:dyDescent="0.3">
      <c r="F1408" s="1"/>
    </row>
    <row r="1409" spans="6:6" x14ac:dyDescent="0.3">
      <c r="F1409" s="1"/>
    </row>
    <row r="1410" spans="6:6" x14ac:dyDescent="0.3">
      <c r="F1410" s="1"/>
    </row>
    <row r="1411" spans="6:6" x14ac:dyDescent="0.3">
      <c r="F1411" s="1"/>
    </row>
    <row r="1412" spans="6:6" x14ac:dyDescent="0.3">
      <c r="F1412" s="1"/>
    </row>
    <row r="1413" spans="6:6" x14ac:dyDescent="0.3">
      <c r="F1413" s="1"/>
    </row>
    <row r="1414" spans="6:6" x14ac:dyDescent="0.3">
      <c r="F1414" s="1"/>
    </row>
    <row r="1415" spans="6:6" x14ac:dyDescent="0.3">
      <c r="F1415" s="1"/>
    </row>
    <row r="1416" spans="6:6" x14ac:dyDescent="0.3">
      <c r="F1416" s="1"/>
    </row>
    <row r="1417" spans="6:6" x14ac:dyDescent="0.3">
      <c r="F1417" s="1"/>
    </row>
    <row r="1418" spans="6:6" x14ac:dyDescent="0.3">
      <c r="F1418" s="1"/>
    </row>
    <row r="1419" spans="6:6" x14ac:dyDescent="0.3">
      <c r="F1419" s="1"/>
    </row>
    <row r="1420" spans="6:6" x14ac:dyDescent="0.3">
      <c r="F1420" s="1"/>
    </row>
    <row r="1421" spans="6:6" x14ac:dyDescent="0.3">
      <c r="F1421" s="1"/>
    </row>
    <row r="1422" spans="6:6" x14ac:dyDescent="0.3">
      <c r="F1422" s="1"/>
    </row>
    <row r="1423" spans="6:6" x14ac:dyDescent="0.3">
      <c r="F1423" s="1"/>
    </row>
    <row r="1424" spans="6:6" x14ac:dyDescent="0.3">
      <c r="F1424" s="1"/>
    </row>
    <row r="1425" spans="6:6" x14ac:dyDescent="0.3">
      <c r="F1425" s="1"/>
    </row>
    <row r="1426" spans="6:6" x14ac:dyDescent="0.3">
      <c r="F1426" s="1"/>
    </row>
    <row r="1427" spans="6:6" x14ac:dyDescent="0.3">
      <c r="F1427" s="1"/>
    </row>
    <row r="1428" spans="6:6" x14ac:dyDescent="0.3">
      <c r="F1428" s="1"/>
    </row>
    <row r="1429" spans="6:6" x14ac:dyDescent="0.3">
      <c r="F1429" s="1"/>
    </row>
    <row r="1430" spans="6:6" x14ac:dyDescent="0.3">
      <c r="F1430" s="1"/>
    </row>
    <row r="1431" spans="6:6" x14ac:dyDescent="0.3">
      <c r="F1431" s="1"/>
    </row>
    <row r="1432" spans="6:6" x14ac:dyDescent="0.3">
      <c r="F1432" s="1"/>
    </row>
    <row r="1433" spans="6:6" x14ac:dyDescent="0.3">
      <c r="F1433" s="1"/>
    </row>
    <row r="1434" spans="6:6" x14ac:dyDescent="0.3">
      <c r="F1434" s="1"/>
    </row>
    <row r="1435" spans="6:6" x14ac:dyDescent="0.3">
      <c r="F1435" s="1"/>
    </row>
    <row r="1436" spans="6:6" x14ac:dyDescent="0.3">
      <c r="F1436" s="1"/>
    </row>
    <row r="1437" spans="6:6" x14ac:dyDescent="0.3">
      <c r="F1437" s="1"/>
    </row>
    <row r="1438" spans="6:6" x14ac:dyDescent="0.3">
      <c r="F1438" s="1"/>
    </row>
    <row r="1439" spans="6:6" x14ac:dyDescent="0.3">
      <c r="F1439" s="1"/>
    </row>
    <row r="1440" spans="6:6" x14ac:dyDescent="0.3">
      <c r="F1440" s="1"/>
    </row>
    <row r="1441" spans="6:6" x14ac:dyDescent="0.3">
      <c r="F1441" s="1"/>
    </row>
    <row r="1442" spans="6:6" x14ac:dyDescent="0.3">
      <c r="F1442" s="1"/>
    </row>
    <row r="1443" spans="6:6" x14ac:dyDescent="0.3">
      <c r="F1443" s="1"/>
    </row>
    <row r="1444" spans="6:6" x14ac:dyDescent="0.3">
      <c r="F1444" s="1"/>
    </row>
    <row r="1445" spans="6:6" x14ac:dyDescent="0.3">
      <c r="F1445" s="1"/>
    </row>
    <row r="1446" spans="6:6" x14ac:dyDescent="0.3">
      <c r="F1446" s="1"/>
    </row>
    <row r="1447" spans="6:6" x14ac:dyDescent="0.3">
      <c r="F1447" s="1"/>
    </row>
    <row r="1448" spans="6:6" x14ac:dyDescent="0.3">
      <c r="F1448" s="1"/>
    </row>
    <row r="1449" spans="6:6" x14ac:dyDescent="0.3">
      <c r="F1449" s="1"/>
    </row>
    <row r="1450" spans="6:6" x14ac:dyDescent="0.3">
      <c r="F1450" s="1"/>
    </row>
    <row r="1451" spans="6:6" x14ac:dyDescent="0.3">
      <c r="F1451" s="1"/>
    </row>
    <row r="1452" spans="6:6" x14ac:dyDescent="0.3">
      <c r="F1452" s="1"/>
    </row>
    <row r="1453" spans="6:6" x14ac:dyDescent="0.3">
      <c r="F1453" s="1"/>
    </row>
    <row r="1454" spans="6:6" x14ac:dyDescent="0.3">
      <c r="F1454" s="1"/>
    </row>
    <row r="1455" spans="6:6" x14ac:dyDescent="0.3">
      <c r="F1455" s="1"/>
    </row>
    <row r="1456" spans="6:6" x14ac:dyDescent="0.3">
      <c r="F1456" s="1"/>
    </row>
    <row r="1457" spans="6:6" x14ac:dyDescent="0.3">
      <c r="F1457" s="1"/>
    </row>
    <row r="1458" spans="6:6" x14ac:dyDescent="0.3">
      <c r="F1458" s="1"/>
    </row>
    <row r="1459" spans="6:6" x14ac:dyDescent="0.3">
      <c r="F1459" s="1"/>
    </row>
    <row r="1460" spans="6:6" x14ac:dyDescent="0.3">
      <c r="F1460" s="1"/>
    </row>
    <row r="1461" spans="6:6" x14ac:dyDescent="0.3">
      <c r="F1461" s="1"/>
    </row>
    <row r="1462" spans="6:6" x14ac:dyDescent="0.3">
      <c r="F1462" s="1"/>
    </row>
    <row r="1463" spans="6:6" x14ac:dyDescent="0.3">
      <c r="F1463" s="1"/>
    </row>
    <row r="1464" spans="6:6" x14ac:dyDescent="0.3">
      <c r="F1464" s="1"/>
    </row>
    <row r="1465" spans="6:6" x14ac:dyDescent="0.3">
      <c r="F1465" s="1"/>
    </row>
    <row r="1466" spans="6:6" x14ac:dyDescent="0.3">
      <c r="F1466" s="1"/>
    </row>
    <row r="1467" spans="6:6" x14ac:dyDescent="0.3">
      <c r="F1467" s="1"/>
    </row>
    <row r="1468" spans="6:6" x14ac:dyDescent="0.3">
      <c r="F1468" s="1"/>
    </row>
    <row r="1469" spans="6:6" x14ac:dyDescent="0.3">
      <c r="F1469" s="1"/>
    </row>
    <row r="1470" spans="6:6" x14ac:dyDescent="0.3">
      <c r="F1470" s="1"/>
    </row>
    <row r="1471" spans="6:6" x14ac:dyDescent="0.3">
      <c r="F1471" s="1"/>
    </row>
    <row r="1472" spans="6:6" x14ac:dyDescent="0.3">
      <c r="F1472" s="1"/>
    </row>
    <row r="1473" spans="6:6" x14ac:dyDescent="0.3">
      <c r="F1473" s="1"/>
    </row>
  </sheetData>
  <mergeCells count="18">
    <mergeCell ref="T2:W2"/>
    <mergeCell ref="T3:U3"/>
    <mergeCell ref="V3:W3"/>
    <mergeCell ref="O2:R2"/>
    <mergeCell ref="O15:Q15"/>
    <mergeCell ref="O17:R17"/>
    <mergeCell ref="O23:P23"/>
    <mergeCell ref="A17:A18"/>
    <mergeCell ref="A1:E1"/>
    <mergeCell ref="G1:I1"/>
    <mergeCell ref="K1:M1"/>
    <mergeCell ref="A13:A14"/>
    <mergeCell ref="A15:A16"/>
    <mergeCell ref="A3:A4"/>
    <mergeCell ref="A5:A6"/>
    <mergeCell ref="A7:A8"/>
    <mergeCell ref="A9:A10"/>
    <mergeCell ref="A11:A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0E21A-D16A-49BB-8EA5-B3B661F9D274}">
  <dimension ref="A1:C29"/>
  <sheetViews>
    <sheetView topLeftCell="A8" workbookViewId="0">
      <selection activeCell="D4" sqref="D4"/>
    </sheetView>
  </sheetViews>
  <sheetFormatPr defaultRowHeight="14.4" x14ac:dyDescent="0.3"/>
  <cols>
    <col min="1" max="1" width="33.21875" style="1" bestFit="1" customWidth="1"/>
    <col min="2" max="3" width="11" style="1" bestFit="1" customWidth="1"/>
    <col min="4" max="16384" width="8.88671875" style="1"/>
  </cols>
  <sheetData>
    <row r="1" spans="1:3" x14ac:dyDescent="0.3">
      <c r="A1" s="40" t="s">
        <v>44</v>
      </c>
      <c r="B1" s="40" t="s">
        <v>18</v>
      </c>
      <c r="C1" s="40" t="s">
        <v>19</v>
      </c>
    </row>
    <row r="2" spans="1:3" x14ac:dyDescent="0.3">
      <c r="A2" s="1" t="s">
        <v>8</v>
      </c>
      <c r="B2" s="1">
        <v>48000</v>
      </c>
    </row>
    <row r="3" spans="1:3" x14ac:dyDescent="0.3">
      <c r="A3" s="1" t="s">
        <v>21</v>
      </c>
      <c r="B3" s="1">
        <v>110000</v>
      </c>
    </row>
    <row r="4" spans="1:3" x14ac:dyDescent="0.3">
      <c r="A4" s="1" t="s">
        <v>45</v>
      </c>
      <c r="B4" s="1">
        <v>6000</v>
      </c>
    </row>
    <row r="5" spans="1:3" x14ac:dyDescent="0.3">
      <c r="A5" s="1" t="s">
        <v>46</v>
      </c>
      <c r="B5" s="1">
        <v>200000</v>
      </c>
    </row>
    <row r="6" spans="1:3" x14ac:dyDescent="0.3">
      <c r="A6" s="1" t="s">
        <v>47</v>
      </c>
      <c r="B6" s="1">
        <v>12000</v>
      </c>
    </row>
    <row r="7" spans="1:3" x14ac:dyDescent="0.3">
      <c r="A7" s="1" t="s">
        <v>48</v>
      </c>
      <c r="B7" s="1">
        <v>124000</v>
      </c>
    </row>
    <row r="8" spans="1:3" x14ac:dyDescent="0.3">
      <c r="A8" s="1" t="s">
        <v>49</v>
      </c>
      <c r="C8" s="1">
        <v>48000</v>
      </c>
    </row>
    <row r="9" spans="1:3" x14ac:dyDescent="0.3">
      <c r="A9" s="1" t="s">
        <v>26</v>
      </c>
      <c r="B9" s="1">
        <v>260000</v>
      </c>
    </row>
    <row r="10" spans="1:3" x14ac:dyDescent="0.3">
      <c r="A10" s="1" t="s">
        <v>27</v>
      </c>
      <c r="C10" s="1">
        <v>190000</v>
      </c>
    </row>
    <row r="11" spans="1:3" x14ac:dyDescent="0.3">
      <c r="A11" s="1" t="s">
        <v>50</v>
      </c>
      <c r="B11" s="1">
        <v>90000</v>
      </c>
    </row>
    <row r="12" spans="1:3" x14ac:dyDescent="0.3">
      <c r="A12" s="1" t="s">
        <v>28</v>
      </c>
      <c r="C12" s="1">
        <v>124000</v>
      </c>
    </row>
    <row r="13" spans="1:3" x14ac:dyDescent="0.3">
      <c r="A13" s="1" t="s">
        <v>51</v>
      </c>
      <c r="C13" s="1">
        <v>22000</v>
      </c>
    </row>
    <row r="14" spans="1:3" x14ac:dyDescent="0.3">
      <c r="A14" s="1" t="s">
        <v>11</v>
      </c>
      <c r="C14" s="1">
        <v>30000</v>
      </c>
    </row>
    <row r="15" spans="1:3" x14ac:dyDescent="0.3">
      <c r="A15" s="1" t="s">
        <v>52</v>
      </c>
      <c r="C15" s="1">
        <v>110000</v>
      </c>
    </row>
    <row r="16" spans="1:3" x14ac:dyDescent="0.3">
      <c r="A16" s="1" t="s">
        <v>53</v>
      </c>
      <c r="C16" s="1">
        <v>190000</v>
      </c>
    </row>
    <row r="17" spans="1:3" x14ac:dyDescent="0.3">
      <c r="A17" s="1" t="s">
        <v>54</v>
      </c>
      <c r="C17" s="1">
        <v>115000</v>
      </c>
    </row>
    <row r="18" spans="1:3" x14ac:dyDescent="0.3">
      <c r="A18" s="1" t="s">
        <v>55</v>
      </c>
      <c r="B18" s="1">
        <v>40000</v>
      </c>
    </row>
    <row r="19" spans="1:3" x14ac:dyDescent="0.3">
      <c r="A19" s="1" t="s">
        <v>56</v>
      </c>
      <c r="C19" s="1">
        <v>580000</v>
      </c>
    </row>
    <row r="20" spans="1:3" x14ac:dyDescent="0.3">
      <c r="A20" s="1" t="s">
        <v>57</v>
      </c>
      <c r="C20" s="1">
        <v>24000</v>
      </c>
    </row>
    <row r="21" spans="1:3" x14ac:dyDescent="0.3">
      <c r="A21" s="1" t="s">
        <v>58</v>
      </c>
      <c r="B21" s="1">
        <v>24000</v>
      </c>
    </row>
    <row r="22" spans="1:3" x14ac:dyDescent="0.3">
      <c r="A22" s="1" t="s">
        <v>34</v>
      </c>
      <c r="B22" s="1">
        <v>46000</v>
      </c>
    </row>
    <row r="23" spans="1:3" x14ac:dyDescent="0.3">
      <c r="A23" s="1" t="s">
        <v>10</v>
      </c>
      <c r="B23" s="1">
        <v>64000</v>
      </c>
    </row>
    <row r="24" spans="1:3" x14ac:dyDescent="0.3">
      <c r="A24" s="1" t="s">
        <v>59</v>
      </c>
      <c r="B24" s="1">
        <v>290000</v>
      </c>
    </row>
    <row r="25" spans="1:3" x14ac:dyDescent="0.3">
      <c r="A25" s="1" t="s">
        <v>60</v>
      </c>
      <c r="B25" s="1">
        <v>25000</v>
      </c>
    </row>
    <row r="26" spans="1:3" x14ac:dyDescent="0.3">
      <c r="A26" s="1" t="s">
        <v>61</v>
      </c>
      <c r="B26" s="1">
        <v>33000</v>
      </c>
    </row>
    <row r="27" spans="1:3" x14ac:dyDescent="0.3">
      <c r="A27" s="1" t="s">
        <v>35</v>
      </c>
      <c r="B27" s="1">
        <v>26400</v>
      </c>
    </row>
    <row r="28" spans="1:3" x14ac:dyDescent="0.3">
      <c r="A28" s="1" t="s">
        <v>62</v>
      </c>
      <c r="B28" s="1">
        <v>34600</v>
      </c>
    </row>
    <row r="29" spans="1:3" x14ac:dyDescent="0.3">
      <c r="A29" s="31" t="s">
        <v>37</v>
      </c>
      <c r="B29" s="1">
        <v>1433000</v>
      </c>
      <c r="C29" s="1">
        <v>1433000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37A88E-916E-4D88-A569-B7D6161299D4}">
  <dimension ref="A1:V55"/>
  <sheetViews>
    <sheetView tabSelected="1" topLeftCell="F1" workbookViewId="0">
      <selection activeCell="R16" sqref="R16"/>
    </sheetView>
  </sheetViews>
  <sheetFormatPr defaultRowHeight="14.4" x14ac:dyDescent="0.3"/>
  <cols>
    <col min="1" max="1" width="40.5546875" style="1" bestFit="1" customWidth="1"/>
    <col min="2" max="3" width="9.5546875" style="1" bestFit="1" customWidth="1"/>
    <col min="4" max="4" width="8.88671875" style="1"/>
    <col min="5" max="5" width="11.33203125" style="1" bestFit="1" customWidth="1"/>
    <col min="6" max="6" width="37.77734375" style="1" bestFit="1" customWidth="1"/>
    <col min="7" max="7" width="41.44140625" style="1" bestFit="1" customWidth="1"/>
    <col min="8" max="12" width="8.88671875" style="1"/>
    <col min="13" max="13" width="11.44140625" style="1" customWidth="1"/>
    <col min="14" max="14" width="5.5546875" style="1" customWidth="1"/>
    <col min="15" max="15" width="16.109375" style="1" customWidth="1"/>
    <col min="16" max="16" width="24.6640625" style="1" customWidth="1"/>
    <col min="17" max="17" width="5.88671875" style="1" customWidth="1"/>
    <col min="18" max="18" width="12.44140625" style="1" customWidth="1"/>
    <col min="19" max="19" width="17.21875" style="1" customWidth="1"/>
    <col min="20" max="20" width="8.88671875" style="1"/>
    <col min="21" max="21" width="9" style="1" customWidth="1"/>
    <col min="22" max="22" width="11.33203125" style="1" customWidth="1"/>
    <col min="23" max="16384" width="8.88671875" style="1"/>
  </cols>
  <sheetData>
    <row r="1" spans="1:22" x14ac:dyDescent="0.3">
      <c r="A1" s="50" t="s">
        <v>20</v>
      </c>
      <c r="B1" s="51" t="s">
        <v>18</v>
      </c>
      <c r="C1" s="52" t="s">
        <v>19</v>
      </c>
      <c r="D1" s="55"/>
      <c r="E1" s="41" t="s">
        <v>84</v>
      </c>
      <c r="F1" s="41"/>
      <c r="G1" s="41"/>
      <c r="H1" s="41"/>
      <c r="I1" s="41"/>
      <c r="J1" s="41"/>
    </row>
    <row r="2" spans="1:22" x14ac:dyDescent="0.3">
      <c r="A2" s="53" t="s">
        <v>8</v>
      </c>
      <c r="B2" s="54">
        <v>26000</v>
      </c>
      <c r="C2" s="53"/>
      <c r="D2" s="53"/>
      <c r="E2" s="37" t="s">
        <v>86</v>
      </c>
      <c r="F2" s="41" t="s">
        <v>85</v>
      </c>
      <c r="G2" s="41"/>
      <c r="H2" s="37" t="s">
        <v>88</v>
      </c>
      <c r="I2" s="37" t="s">
        <v>89</v>
      </c>
      <c r="L2" s="58" t="s">
        <v>0</v>
      </c>
      <c r="M2" s="58"/>
      <c r="O2" s="58" t="s">
        <v>3</v>
      </c>
      <c r="P2" s="58"/>
      <c r="R2" s="58" t="s">
        <v>34</v>
      </c>
      <c r="S2" s="58"/>
      <c r="U2" s="58" t="s">
        <v>29</v>
      </c>
      <c r="V2" s="58"/>
    </row>
    <row r="3" spans="1:22" x14ac:dyDescent="0.3">
      <c r="A3" s="53" t="s">
        <v>21</v>
      </c>
      <c r="B3" s="54">
        <v>0</v>
      </c>
      <c r="C3" s="53"/>
      <c r="D3" s="53"/>
      <c r="E3" s="56" t="s">
        <v>87</v>
      </c>
      <c r="F3" s="53" t="s">
        <v>0</v>
      </c>
      <c r="H3" s="1">
        <v>3000</v>
      </c>
      <c r="L3" s="1">
        <f>$H$3</f>
        <v>3000</v>
      </c>
      <c r="O3" s="1">
        <f>$H$5</f>
        <v>7400</v>
      </c>
      <c r="R3" s="1">
        <f>$H$7</f>
        <v>12000</v>
      </c>
      <c r="U3" s="2">
        <f>$H$11</f>
        <v>4400</v>
      </c>
      <c r="V3" s="2">
        <f>$C$13</f>
        <v>11000</v>
      </c>
    </row>
    <row r="4" spans="1:22" x14ac:dyDescent="0.3">
      <c r="A4" s="53" t="s">
        <v>2</v>
      </c>
      <c r="B4" s="54">
        <v>10000</v>
      </c>
      <c r="C4" s="53"/>
      <c r="D4" s="53"/>
      <c r="E4" s="56"/>
      <c r="G4" s="53" t="s">
        <v>22</v>
      </c>
      <c r="I4" s="1">
        <v>3000</v>
      </c>
      <c r="V4" s="1">
        <f>V3-U3</f>
        <v>6600</v>
      </c>
    </row>
    <row r="5" spans="1:22" x14ac:dyDescent="0.3">
      <c r="A5" s="53" t="s">
        <v>22</v>
      </c>
      <c r="B5" s="54">
        <v>15000</v>
      </c>
      <c r="C5" s="53"/>
      <c r="D5" s="53"/>
      <c r="E5" s="56" t="s">
        <v>90</v>
      </c>
      <c r="F5" s="53" t="s">
        <v>3</v>
      </c>
      <c r="H5" s="1">
        <v>7400</v>
      </c>
      <c r="L5" s="41" t="str">
        <f>$A$20</f>
        <v>Salaries expense</v>
      </c>
      <c r="M5" s="41"/>
      <c r="O5" s="58" t="s">
        <v>33</v>
      </c>
      <c r="P5" s="58"/>
      <c r="R5" s="58" t="s">
        <v>14</v>
      </c>
      <c r="S5" s="58"/>
      <c r="U5" s="41" t="str">
        <f>$A$12</f>
        <v>Salaries payable</v>
      </c>
      <c r="V5" s="41"/>
    </row>
    <row r="6" spans="1:22" x14ac:dyDescent="0.3">
      <c r="A6" s="53" t="s">
        <v>23</v>
      </c>
      <c r="B6" s="54">
        <v>2000</v>
      </c>
      <c r="C6" s="53"/>
      <c r="D6" s="53"/>
      <c r="E6" s="56"/>
      <c r="G6" s="53" t="s">
        <v>2</v>
      </c>
      <c r="I6" s="1">
        <v>7400</v>
      </c>
      <c r="L6" s="1">
        <f>SUM($H$15+$B$20)</f>
        <v>48200</v>
      </c>
      <c r="O6" s="1">
        <f>$I$10</f>
        <v>6000</v>
      </c>
      <c r="R6" s="1">
        <v>2000</v>
      </c>
      <c r="V6" s="1">
        <f>$I$16</f>
        <v>200</v>
      </c>
    </row>
    <row r="7" spans="1:22" x14ac:dyDescent="0.3">
      <c r="A7" s="53" t="s">
        <v>24</v>
      </c>
      <c r="B7" s="54">
        <v>30000</v>
      </c>
      <c r="C7" s="53"/>
      <c r="D7" s="53"/>
      <c r="E7" s="56" t="s">
        <v>91</v>
      </c>
      <c r="F7" s="53" t="s">
        <v>34</v>
      </c>
      <c r="H7" s="1">
        <v>12000</v>
      </c>
      <c r="R7" s="57">
        <v>22000</v>
      </c>
      <c r="S7" s="2"/>
    </row>
    <row r="8" spans="1:22" x14ac:dyDescent="0.3">
      <c r="A8" s="53" t="s">
        <v>25</v>
      </c>
      <c r="B8" s="54"/>
      <c r="C8" s="53">
        <v>9000</v>
      </c>
      <c r="D8" s="53"/>
      <c r="E8" s="56"/>
      <c r="G8" s="53" t="s">
        <v>27</v>
      </c>
      <c r="I8" s="1">
        <v>12000</v>
      </c>
      <c r="R8" s="1">
        <f>SUM(R6:R7)</f>
        <v>24000</v>
      </c>
    </row>
    <row r="9" spans="1:22" x14ac:dyDescent="0.3">
      <c r="A9" s="53" t="s">
        <v>26</v>
      </c>
      <c r="B9" s="54">
        <v>70000</v>
      </c>
      <c r="C9" s="53"/>
      <c r="D9" s="53"/>
      <c r="E9" s="56" t="s">
        <v>92</v>
      </c>
      <c r="F9" s="53" t="s">
        <v>33</v>
      </c>
      <c r="H9" s="1">
        <f>$I$10</f>
        <v>6000</v>
      </c>
    </row>
    <row r="10" spans="1:22" x14ac:dyDescent="0.3">
      <c r="A10" s="53" t="s">
        <v>27</v>
      </c>
      <c r="B10" s="54"/>
      <c r="C10" s="53">
        <v>16000</v>
      </c>
      <c r="D10" s="53"/>
      <c r="E10" s="56"/>
      <c r="G10" s="53" t="s">
        <v>25</v>
      </c>
      <c r="I10" s="1">
        <v>6000</v>
      </c>
    </row>
    <row r="11" spans="1:22" x14ac:dyDescent="0.3">
      <c r="A11" s="53" t="s">
        <v>28</v>
      </c>
      <c r="B11" s="54"/>
      <c r="C11" s="53">
        <v>36000</v>
      </c>
      <c r="D11" s="53"/>
      <c r="E11" s="56" t="s">
        <v>93</v>
      </c>
      <c r="F11" s="53" t="s">
        <v>29</v>
      </c>
      <c r="H11" s="1">
        <f>2200*2</f>
        <v>4400</v>
      </c>
      <c r="L11" s="58" t="s">
        <v>22</v>
      </c>
      <c r="M11" s="58"/>
      <c r="O11" s="58" t="s">
        <v>27</v>
      </c>
      <c r="P11" s="58"/>
      <c r="R11" s="58" t="s">
        <v>21</v>
      </c>
      <c r="S11" s="58"/>
    </row>
    <row r="12" spans="1:22" x14ac:dyDescent="0.3">
      <c r="A12" s="53" t="s">
        <v>11</v>
      </c>
      <c r="B12" s="54">
        <v>0</v>
      </c>
      <c r="C12" s="53"/>
      <c r="D12" s="53"/>
      <c r="E12" s="56"/>
      <c r="G12" s="53" t="s">
        <v>32</v>
      </c>
      <c r="I12" s="1">
        <f>2200*2</f>
        <v>4400</v>
      </c>
      <c r="L12" s="2">
        <f>$B$5</f>
        <v>15000</v>
      </c>
      <c r="M12" s="2">
        <f>$I$4</f>
        <v>3000</v>
      </c>
      <c r="P12" s="1">
        <f>$I$8</f>
        <v>12000</v>
      </c>
      <c r="R12" s="1">
        <f>$H$13</f>
        <v>7500</v>
      </c>
    </row>
    <row r="13" spans="1:22" x14ac:dyDescent="0.3">
      <c r="A13" s="53" t="s">
        <v>29</v>
      </c>
      <c r="B13" s="54"/>
      <c r="C13" s="53">
        <v>11000</v>
      </c>
      <c r="D13" s="53"/>
      <c r="E13" s="56" t="s">
        <v>94</v>
      </c>
      <c r="F13" s="53" t="s">
        <v>21</v>
      </c>
      <c r="H13" s="1">
        <f>3000*2.5</f>
        <v>7500</v>
      </c>
      <c r="L13" s="1">
        <f>L12-M12</f>
        <v>12000</v>
      </c>
      <c r="O13" s="2"/>
      <c r="P13" s="57">
        <v>16000</v>
      </c>
    </row>
    <row r="14" spans="1:22" x14ac:dyDescent="0.3">
      <c r="A14" s="53" t="s">
        <v>82</v>
      </c>
      <c r="B14" s="54"/>
      <c r="C14" s="53">
        <v>63600</v>
      </c>
      <c r="D14" s="53"/>
      <c r="E14" s="56"/>
      <c r="G14" s="53" t="s">
        <v>16</v>
      </c>
      <c r="I14" s="1">
        <f>$H$13</f>
        <v>7500</v>
      </c>
      <c r="P14" s="1">
        <f>SUM(P12:P13)</f>
        <v>28000</v>
      </c>
    </row>
    <row r="15" spans="1:22" x14ac:dyDescent="0.3">
      <c r="A15" s="53" t="s">
        <v>83</v>
      </c>
      <c r="B15" s="54">
        <v>40000</v>
      </c>
      <c r="C15" s="53"/>
      <c r="D15" s="53"/>
      <c r="E15" s="56" t="s">
        <v>93</v>
      </c>
      <c r="F15" s="1" t="str">
        <f>$A$20</f>
        <v>Salaries expense</v>
      </c>
      <c r="H15" s="1">
        <v>200</v>
      </c>
      <c r="L15" s="58" t="s">
        <v>23</v>
      </c>
      <c r="M15" s="58"/>
      <c r="O15" s="58" t="s">
        <v>25</v>
      </c>
      <c r="P15" s="58"/>
    </row>
    <row r="16" spans="1:22" x14ac:dyDescent="0.3">
      <c r="A16" s="53" t="s">
        <v>16</v>
      </c>
      <c r="B16" s="54"/>
      <c r="C16" s="53">
        <v>102000</v>
      </c>
      <c r="D16" s="53"/>
      <c r="E16" s="56"/>
      <c r="G16" s="1" t="str">
        <f>$A$12</f>
        <v>Salaries payable</v>
      </c>
      <c r="I16" s="1">
        <f>$H$15</f>
        <v>200</v>
      </c>
      <c r="L16" s="1">
        <f>$B$6</f>
        <v>2000</v>
      </c>
      <c r="M16" s="1">
        <f>$I$18</f>
        <v>2000</v>
      </c>
      <c r="P16" s="1">
        <v>6000</v>
      </c>
    </row>
    <row r="17" spans="1:16" x14ac:dyDescent="0.3">
      <c r="A17" s="53" t="s">
        <v>32</v>
      </c>
      <c r="B17" s="54"/>
      <c r="C17" s="53">
        <v>38000</v>
      </c>
      <c r="D17" s="53"/>
      <c r="E17" s="56" t="s">
        <v>95</v>
      </c>
      <c r="F17" s="53" t="s">
        <v>14</v>
      </c>
      <c r="H17" s="1">
        <v>2000</v>
      </c>
      <c r="O17" s="2"/>
      <c r="P17" s="57">
        <v>9000</v>
      </c>
    </row>
    <row r="18" spans="1:16" x14ac:dyDescent="0.3">
      <c r="A18" s="53" t="s">
        <v>33</v>
      </c>
      <c r="B18" s="54">
        <v>0</v>
      </c>
      <c r="C18" s="53"/>
      <c r="D18" s="53"/>
      <c r="E18" s="56"/>
      <c r="G18" s="53" t="s">
        <v>23</v>
      </c>
      <c r="I18" s="1">
        <f>$H$17</f>
        <v>2000</v>
      </c>
      <c r="P18" s="1">
        <f>SUM(P16:P17)</f>
        <v>15000</v>
      </c>
    </row>
    <row r="19" spans="1:16" x14ac:dyDescent="0.3">
      <c r="A19" s="53" t="s">
        <v>34</v>
      </c>
      <c r="B19" s="54">
        <v>0</v>
      </c>
      <c r="C19" s="53"/>
      <c r="D19" s="53"/>
      <c r="L19" s="58" t="s">
        <v>2</v>
      </c>
      <c r="M19" s="58"/>
    </row>
    <row r="20" spans="1:16" x14ac:dyDescent="0.3">
      <c r="A20" s="53" t="s">
        <v>10</v>
      </c>
      <c r="B20" s="54">
        <v>48000</v>
      </c>
      <c r="C20" s="53"/>
      <c r="D20" s="53"/>
      <c r="L20" s="2">
        <f>$B$4</f>
        <v>10000</v>
      </c>
      <c r="M20" s="2">
        <v>7400</v>
      </c>
    </row>
    <row r="21" spans="1:16" x14ac:dyDescent="0.3">
      <c r="A21" s="53" t="s">
        <v>0</v>
      </c>
      <c r="B21" s="54">
        <v>0</v>
      </c>
      <c r="C21" s="53"/>
      <c r="D21" s="53"/>
      <c r="L21" s="1">
        <f>L20-M20</f>
        <v>2600</v>
      </c>
    </row>
    <row r="22" spans="1:16" x14ac:dyDescent="0.3">
      <c r="A22" s="53" t="s">
        <v>14</v>
      </c>
      <c r="B22" s="54">
        <v>22000</v>
      </c>
      <c r="C22" s="53"/>
      <c r="D22" s="53"/>
    </row>
    <row r="23" spans="1:16" x14ac:dyDescent="0.3">
      <c r="A23" s="53" t="s">
        <v>3</v>
      </c>
      <c r="B23" s="54">
        <v>0</v>
      </c>
      <c r="C23" s="53"/>
      <c r="D23" s="53"/>
      <c r="L23" s="58" t="s">
        <v>32</v>
      </c>
      <c r="M23" s="58"/>
      <c r="O23" s="58" t="s">
        <v>16</v>
      </c>
      <c r="P23" s="58"/>
    </row>
    <row r="24" spans="1:16" x14ac:dyDescent="0.3">
      <c r="A24" s="53" t="s">
        <v>35</v>
      </c>
      <c r="B24" s="54">
        <v>7000</v>
      </c>
      <c r="C24" s="53"/>
      <c r="D24" s="53"/>
      <c r="M24" s="1">
        <f>2200*2</f>
        <v>4400</v>
      </c>
      <c r="P24" s="1">
        <f>$H$13</f>
        <v>7500</v>
      </c>
    </row>
    <row r="25" spans="1:16" x14ac:dyDescent="0.3">
      <c r="A25" s="53" t="s">
        <v>36</v>
      </c>
      <c r="B25" s="54">
        <v>5600</v>
      </c>
      <c r="C25" s="53"/>
      <c r="D25" s="53"/>
      <c r="L25" s="2"/>
      <c r="M25" s="2">
        <f>$C$17</f>
        <v>38000</v>
      </c>
      <c r="O25" s="2"/>
      <c r="P25" s="57">
        <v>102000</v>
      </c>
    </row>
    <row r="26" spans="1:16" x14ac:dyDescent="0.3">
      <c r="A26" s="53" t="s">
        <v>37</v>
      </c>
      <c r="B26" s="53">
        <v>275600</v>
      </c>
      <c r="C26" s="53">
        <v>275600</v>
      </c>
      <c r="D26" s="53"/>
      <c r="M26" s="1">
        <f>SUM(M24:M25)</f>
        <v>42400</v>
      </c>
      <c r="P26" s="1">
        <f>SUM(P24:P25)</f>
        <v>109500</v>
      </c>
    </row>
    <row r="55" spans="1:1" x14ac:dyDescent="0.3">
      <c r="A55" s="1" cm="1">
        <f t="array" aca="1" ref="A55" ca="1">A29:A55</f>
        <v>0</v>
      </c>
    </row>
  </sheetData>
  <mergeCells count="26">
    <mergeCell ref="L23:M23"/>
    <mergeCell ref="O23:P23"/>
    <mergeCell ref="U5:V5"/>
    <mergeCell ref="L19:M19"/>
    <mergeCell ref="O15:P15"/>
    <mergeCell ref="L15:M15"/>
    <mergeCell ref="R11:S11"/>
    <mergeCell ref="U2:V2"/>
    <mergeCell ref="E17:E18"/>
    <mergeCell ref="L2:M2"/>
    <mergeCell ref="O2:P2"/>
    <mergeCell ref="R2:S2"/>
    <mergeCell ref="O5:P5"/>
    <mergeCell ref="L5:M5"/>
    <mergeCell ref="L11:M11"/>
    <mergeCell ref="O11:P11"/>
    <mergeCell ref="R5:S5"/>
    <mergeCell ref="E9:E10"/>
    <mergeCell ref="E1:J1"/>
    <mergeCell ref="E11:E12"/>
    <mergeCell ref="E13:E14"/>
    <mergeCell ref="E15:E16"/>
    <mergeCell ref="F2:G2"/>
    <mergeCell ref="E3:E4"/>
    <mergeCell ref="E5:E6"/>
    <mergeCell ref="E7:E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3-3B</vt:lpstr>
      <vt:lpstr>3-5B</vt:lpstr>
      <vt:lpstr>3-3A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Bui Duy</dc:creator>
  <cp:lastModifiedBy>Bui Duy</cp:lastModifiedBy>
  <dcterms:created xsi:type="dcterms:W3CDTF">2024-09-22T17:42:52Z</dcterms:created>
  <dcterms:modified xsi:type="dcterms:W3CDTF">2024-09-26T13:47:44Z</dcterms:modified>
</cp:coreProperties>
</file>