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5\ACC101\"/>
    </mc:Choice>
  </mc:AlternateContent>
  <xr:revisionPtr revIDLastSave="0" documentId="13_ncr:1_{984FB544-DAEC-40CA-B791-CB63666391E0}" xr6:coauthVersionLast="47" xr6:coauthVersionMax="47" xr10:uidLastSave="{00000000-0000-0000-0000-000000000000}"/>
  <bookViews>
    <workbookView xWindow="-108" yWindow="-108" windowWidth="23256" windowHeight="12456" xr2:uid="{16C1C668-D5B9-47D4-8FD9-1E4E906ADC7C}"/>
  </bookViews>
  <sheets>
    <sheet name="4-2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A14" i="1"/>
  <c r="AA10" i="1"/>
  <c r="AD10" i="1"/>
  <c r="E47" i="1"/>
  <c r="E45" i="1"/>
  <c r="G15" i="1"/>
  <c r="W7" i="1" s="1"/>
  <c r="AA8" i="1" s="1"/>
  <c r="N29" i="1"/>
  <c r="AF9" i="1" s="1"/>
  <c r="Z16" i="1"/>
  <c r="Z15" i="1"/>
  <c r="J7" i="1"/>
  <c r="AA18" i="1" s="1"/>
  <c r="Q30" i="1"/>
  <c r="T3" i="1"/>
  <c r="AB7" i="1" s="1"/>
  <c r="AF8" i="1" s="1"/>
  <c r="S15" i="1"/>
  <c r="D29" i="1"/>
  <c r="J23" i="1" s="1"/>
  <c r="AA13" i="1" s="1"/>
  <c r="D27" i="1"/>
  <c r="G23" i="1" s="1"/>
  <c r="AA12" i="1" s="1"/>
  <c r="D26" i="1"/>
  <c r="E26" i="1"/>
  <c r="B26" i="1"/>
  <c r="W10" i="1"/>
  <c r="W6" i="1"/>
  <c r="W5" i="1"/>
  <c r="W4" i="1"/>
  <c r="AA4" i="1" s="1"/>
  <c r="AE4" i="1" s="1"/>
  <c r="V12" i="1"/>
  <c r="V11" i="1"/>
  <c r="P3" i="1"/>
  <c r="H10" i="1"/>
  <c r="J29" i="1"/>
  <c r="D52" i="1" s="1"/>
  <c r="E53" i="1" s="1"/>
  <c r="J28" i="1"/>
  <c r="C53" i="1" s="1"/>
  <c r="G28" i="1"/>
  <c r="H9" i="1"/>
  <c r="M15" i="1"/>
  <c r="W9" i="1" s="1"/>
  <c r="H8" i="1"/>
  <c r="J16" i="1"/>
  <c r="H7" i="1"/>
  <c r="E17" i="1"/>
  <c r="D16" i="1"/>
  <c r="B16" i="1"/>
  <c r="G4" i="1"/>
  <c r="E15" i="1"/>
  <c r="Q29" i="1" s="1"/>
  <c r="X13" i="1" s="1"/>
  <c r="J15" i="1"/>
  <c r="M3" i="1"/>
  <c r="J3" i="1"/>
  <c r="H6" i="1"/>
  <c r="H5" i="1"/>
  <c r="H4" i="1"/>
  <c r="H3" i="1"/>
  <c r="G3" i="1"/>
  <c r="E5" i="1"/>
  <c r="H29" i="1" s="1"/>
  <c r="X11" i="1" s="1"/>
  <c r="AB19" i="1" l="1"/>
  <c r="G30" i="1"/>
  <c r="W12" i="1"/>
  <c r="E48" i="1"/>
  <c r="E49" i="1"/>
  <c r="E43" i="1"/>
  <c r="AB15" i="1"/>
  <c r="AA16" i="1"/>
  <c r="E30" i="1"/>
  <c r="N3" i="1" s="1"/>
  <c r="M4" i="1" s="1"/>
  <c r="AA5" i="1" s="1"/>
  <c r="AE5" i="1" s="1"/>
  <c r="Q31" i="1"/>
  <c r="X14" i="1"/>
  <c r="J17" i="1"/>
  <c r="G11" i="1"/>
  <c r="H11" i="1"/>
  <c r="E28" i="1"/>
  <c r="Q3" i="1" s="1"/>
  <c r="P4" i="1" s="1"/>
  <c r="AA6" i="1" s="1"/>
  <c r="AE6" i="1" s="1"/>
  <c r="D40" i="1" l="1"/>
  <c r="AB17" i="1"/>
  <c r="AB20" i="1" s="1"/>
  <c r="W8" i="1"/>
  <c r="J19" i="1"/>
  <c r="G12" i="1"/>
  <c r="W3" i="1" s="1"/>
  <c r="AA3" i="1" s="1"/>
  <c r="AA9" i="1" l="1"/>
  <c r="AA20" i="1" s="1"/>
  <c r="E44" i="1"/>
  <c r="D42" i="1" s="1"/>
  <c r="H41" i="1" s="1"/>
  <c r="W14" i="1"/>
  <c r="AE3" i="1"/>
  <c r="AE11" i="1" s="1"/>
  <c r="E41" i="1"/>
  <c r="I41" i="1" s="1"/>
  <c r="I42" i="1" s="1"/>
  <c r="H30" i="1" s="1"/>
  <c r="H31" i="1" s="1"/>
  <c r="AF10" i="1" s="1"/>
  <c r="AF11" i="1" s="1"/>
  <c r="E51" i="1" l="1"/>
  <c r="D50" i="1"/>
</calcChain>
</file>

<file path=xl/sharedStrings.xml><?xml version="1.0" encoding="utf-8"?>
<sst xmlns="http://schemas.openxmlformats.org/spreadsheetml/2006/main" count="127" uniqueCount="48">
  <si>
    <t>GENERAL JOURNAL</t>
  </si>
  <si>
    <t>DATE</t>
  </si>
  <si>
    <t>Dr.</t>
  </si>
  <si>
    <t>Cr.</t>
  </si>
  <si>
    <t>Cash</t>
  </si>
  <si>
    <t>Buildings</t>
  </si>
  <si>
    <t>Rent equipment expense</t>
  </si>
  <si>
    <t>Office supplies</t>
  </si>
  <si>
    <t>Prepaid insurance</t>
  </si>
  <si>
    <t>Salaries expense</t>
  </si>
  <si>
    <t>Rent expense</t>
  </si>
  <si>
    <t>Storage fees earned</t>
  </si>
  <si>
    <t>Repair expense</t>
  </si>
  <si>
    <t>Telephone expense</t>
  </si>
  <si>
    <t>Fogle, Capital</t>
  </si>
  <si>
    <t>Fogle, Withdrawal</t>
  </si>
  <si>
    <t>UNADJUSTED TRIAL BALANCE</t>
  </si>
  <si>
    <t>Account</t>
  </si>
  <si>
    <t>Dr</t>
  </si>
  <si>
    <t>Cr</t>
  </si>
  <si>
    <t>Total</t>
  </si>
  <si>
    <t>ADJUSTING ENTRIES</t>
  </si>
  <si>
    <t>Transactions</t>
  </si>
  <si>
    <t>ACCOUNTS</t>
  </si>
  <si>
    <t>a</t>
  </si>
  <si>
    <t>Insurance expense</t>
  </si>
  <si>
    <t>Office Supplies expense</t>
  </si>
  <si>
    <t>b</t>
  </si>
  <si>
    <t>c</t>
  </si>
  <si>
    <t>Depreciation expense - Buildings</t>
  </si>
  <si>
    <t>Accumualated depreciation - Buildings</t>
  </si>
  <si>
    <t>D.E - Buildings</t>
  </si>
  <si>
    <t>A.D. - Buildings</t>
  </si>
  <si>
    <t>Salaries payable</t>
  </si>
  <si>
    <t>d</t>
  </si>
  <si>
    <t>e</t>
  </si>
  <si>
    <t>Account receivable</t>
  </si>
  <si>
    <t>ADJUSTED TRIAL BALANCE</t>
  </si>
  <si>
    <t>D.Expense - Buildings</t>
  </si>
  <si>
    <t>CLOSING ENTRIES</t>
  </si>
  <si>
    <t>Close revenue</t>
  </si>
  <si>
    <t>Income summary</t>
  </si>
  <si>
    <t>Steps</t>
  </si>
  <si>
    <t>Close expense</t>
  </si>
  <si>
    <t>Close Income Summary</t>
  </si>
  <si>
    <t>Income Summary</t>
  </si>
  <si>
    <t>Close Withdrawal</t>
  </si>
  <si>
    <t>POST-ClOSING TRIAL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</si>
</sst>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0" borderId="0" xfId="0" applyNumberFormat="1" applyFont="1" applyAlignment="1"/>
    <xf numFmtId="164" fontId="0" fillId="0" borderId="0" xfId="0" applyNumberFormat="1" applyAlignment="1"/>
    <xf numFmtId="164" fontId="0" fillId="0" borderId="0" xfId="0" applyNumberFormat="1" applyFont="1" applyAlignment="1"/>
    <xf numFmtId="164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30</xdr:row>
      <xdr:rowOff>144780</xdr:rowOff>
    </xdr:from>
    <xdr:to>
      <xdr:col>15</xdr:col>
      <xdr:colOff>541020</xdr:colOff>
      <xdr:row>39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8C19883-32C5-D487-1EC7-7650D8A58FC3}"/>
            </a:ext>
          </a:extLst>
        </xdr:cNvPr>
        <xdr:cNvCxnSpPr/>
      </xdr:nvCxnSpPr>
      <xdr:spPr>
        <a:xfrm flipH="1">
          <a:off x="5882640" y="5631180"/>
          <a:ext cx="7536180" cy="1607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650697</xdr:colOff>
      <xdr:row>29</xdr:row>
      <xdr:rowOff>119865</xdr:rowOff>
    </xdr:from>
    <xdr:to>
      <xdr:col>7</xdr:col>
      <xdr:colOff>51371</xdr:colOff>
      <xdr:row>50</xdr:row>
      <xdr:rowOff>136988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BEA2F59-C0A0-3868-E308-D5822DE28063}"/>
            </a:ext>
          </a:extLst>
        </xdr:cNvPr>
        <xdr:cNvCxnSpPr/>
      </xdr:nvCxnSpPr>
      <xdr:spPr>
        <a:xfrm flipV="1">
          <a:off x="6986427" y="5334000"/>
          <a:ext cx="1275708" cy="3792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205483</xdr:colOff>
      <xdr:row>29</xdr:row>
      <xdr:rowOff>42809</xdr:rowOff>
    </xdr:from>
    <xdr:to>
      <xdr:col>5</xdr:col>
      <xdr:colOff>573640</xdr:colOff>
      <xdr:row>51</xdr:row>
      <xdr:rowOff>34248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1F1D13B-051A-0698-6987-B789C4AD5C07}"/>
            </a:ext>
          </a:extLst>
        </xdr:cNvPr>
        <xdr:cNvCxnSpPr/>
      </xdr:nvCxnSpPr>
      <xdr:spPr>
        <a:xfrm flipV="1">
          <a:off x="5881955" y="5256944"/>
          <a:ext cx="1686674" cy="39469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3E37-1019-42A1-A7B9-F7C825AF39DB}">
  <dimension ref="A1:AG56"/>
  <sheetViews>
    <sheetView tabSelected="1" topLeftCell="N1" zoomScale="89" workbookViewId="0">
      <selection activeCell="AE13" sqref="AE13"/>
    </sheetView>
  </sheetViews>
  <sheetFormatPr defaultRowHeight="14.4" x14ac:dyDescent="0.3"/>
  <cols>
    <col min="1" max="1" width="20.21875" bestFit="1" customWidth="1"/>
    <col min="2" max="2" width="28.77734375" style="1" bestFit="1" customWidth="1"/>
    <col min="3" max="3" width="33.6640625" style="1" bestFit="1" customWidth="1"/>
    <col min="4" max="5" width="9.5546875" style="1" bestFit="1" customWidth="1"/>
    <col min="6" max="7" width="8.88671875" style="1"/>
    <col min="8" max="8" width="9.5546875" style="1" bestFit="1" customWidth="1"/>
    <col min="9" max="9" width="8.88671875" style="1"/>
    <col min="10" max="10" width="9.5546875" style="1" bestFit="1" customWidth="1"/>
    <col min="11" max="11" width="11.33203125" style="1" customWidth="1"/>
    <col min="12" max="12" width="8.88671875" style="1"/>
    <col min="13" max="13" width="10" style="1" customWidth="1"/>
    <col min="14" max="18" width="8.88671875" style="1"/>
    <col min="19" max="19" width="9.33203125" style="1" customWidth="1"/>
    <col min="20" max="20" width="7.88671875" style="1" customWidth="1"/>
    <col min="21" max="21" width="9.5546875" style="1" bestFit="1" customWidth="1"/>
    <col min="22" max="22" width="18.5546875" style="1" bestFit="1" customWidth="1"/>
    <col min="23" max="24" width="9.5546875" style="1" bestFit="1" customWidth="1"/>
    <col min="25" max="25" width="8.88671875" style="1"/>
    <col min="26" max="26" width="21.5546875" style="1" bestFit="1" customWidth="1"/>
    <col min="27" max="28" width="9.5546875" style="1" bestFit="1" customWidth="1"/>
    <col min="29" max="29" width="8.88671875" style="1"/>
    <col min="30" max="30" width="16.5546875" style="1" bestFit="1" customWidth="1"/>
    <col min="31" max="32" width="9.5546875" style="1" bestFit="1" customWidth="1"/>
    <col min="33" max="16384" width="8.88671875" style="1"/>
  </cols>
  <sheetData>
    <row r="1" spans="1:33" x14ac:dyDescent="0.3">
      <c r="A1" s="7" t="s">
        <v>0</v>
      </c>
      <c r="B1" s="7"/>
      <c r="C1" s="7"/>
      <c r="D1" s="7"/>
      <c r="E1" s="7"/>
      <c r="G1" s="7" t="s">
        <v>0</v>
      </c>
      <c r="H1" s="7"/>
      <c r="I1" s="7"/>
      <c r="J1" s="7"/>
      <c r="K1" s="7"/>
      <c r="L1" s="7"/>
      <c r="M1" s="7"/>
      <c r="N1" s="7"/>
      <c r="O1" s="7"/>
      <c r="P1" s="7"/>
      <c r="Q1" s="7"/>
      <c r="V1" s="7" t="s">
        <v>16</v>
      </c>
      <c r="W1" s="7"/>
      <c r="X1" s="7"/>
      <c r="Y1" s="5"/>
      <c r="Z1" s="7" t="s">
        <v>37</v>
      </c>
      <c r="AA1" s="7"/>
      <c r="AB1" s="7"/>
      <c r="AD1" s="7" t="s">
        <v>47</v>
      </c>
      <c r="AE1" s="7"/>
      <c r="AF1" s="7"/>
    </row>
    <row r="2" spans="1:33" x14ac:dyDescent="0.3">
      <c r="A2" s="4" t="s">
        <v>1</v>
      </c>
      <c r="B2" s="7" t="s">
        <v>23</v>
      </c>
      <c r="C2" s="7"/>
      <c r="D2" s="5" t="s">
        <v>2</v>
      </c>
      <c r="E2" s="5" t="s">
        <v>3</v>
      </c>
      <c r="G2" s="7" t="s">
        <v>4</v>
      </c>
      <c r="H2" s="7"/>
      <c r="J2" s="7" t="s">
        <v>5</v>
      </c>
      <c r="K2" s="7"/>
      <c r="M2" s="7" t="s">
        <v>7</v>
      </c>
      <c r="N2" s="7"/>
      <c r="P2" s="7" t="s">
        <v>8</v>
      </c>
      <c r="Q2" s="7"/>
      <c r="S2" s="7" t="s">
        <v>32</v>
      </c>
      <c r="T2" s="7"/>
      <c r="V2" s="5" t="s">
        <v>17</v>
      </c>
      <c r="W2" s="5" t="s">
        <v>18</v>
      </c>
      <c r="X2" s="5" t="s">
        <v>19</v>
      </c>
      <c r="Z2" s="5" t="s">
        <v>17</v>
      </c>
      <c r="AA2" s="5" t="s">
        <v>18</v>
      </c>
      <c r="AB2" s="5" t="s">
        <v>19</v>
      </c>
      <c r="AD2" s="5" t="s">
        <v>17</v>
      </c>
      <c r="AE2" s="5" t="s">
        <v>18</v>
      </c>
      <c r="AF2" s="5" t="s">
        <v>19</v>
      </c>
    </row>
    <row r="3" spans="1:33" x14ac:dyDescent="0.3">
      <c r="A3" s="10">
        <v>45474</v>
      </c>
      <c r="B3" s="1" t="s">
        <v>4</v>
      </c>
      <c r="D3" s="1">
        <v>20000</v>
      </c>
      <c r="G3" s="1">
        <f>$D$3</f>
        <v>20000</v>
      </c>
      <c r="H3" s="1">
        <f>$E$7</f>
        <v>1800</v>
      </c>
      <c r="J3" s="1">
        <f>$D$4</f>
        <v>120000</v>
      </c>
      <c r="M3" s="2">
        <f>$D$8</f>
        <v>2300</v>
      </c>
      <c r="N3" s="2">
        <f>$E$30</f>
        <v>750</v>
      </c>
      <c r="P3" s="2">
        <f>$D$10</f>
        <v>5400</v>
      </c>
      <c r="Q3" s="2">
        <f>$E$28</f>
        <v>300</v>
      </c>
      <c r="T3" s="1">
        <f>$D$31</f>
        <v>1200</v>
      </c>
      <c r="V3" s="1" t="s">
        <v>4</v>
      </c>
      <c r="W3" s="1">
        <f>$G$12</f>
        <v>13950</v>
      </c>
      <c r="Z3" s="1" t="s">
        <v>4</v>
      </c>
      <c r="AA3" s="1">
        <f>$W$3</f>
        <v>13950</v>
      </c>
      <c r="AD3" s="1" t="s">
        <v>4</v>
      </c>
      <c r="AE3" s="1">
        <f t="shared" ref="AE3:AE5" si="0">AA3</f>
        <v>13950</v>
      </c>
    </row>
    <row r="4" spans="1:33" x14ac:dyDescent="0.3">
      <c r="A4" s="8"/>
      <c r="B4" s="1" t="s">
        <v>5</v>
      </c>
      <c r="D4" s="1">
        <v>120000</v>
      </c>
      <c r="G4" s="1">
        <f>$D$14</f>
        <v>8000</v>
      </c>
      <c r="H4" s="1">
        <f>$E$9</f>
        <v>2300</v>
      </c>
      <c r="M4" s="1">
        <f>M3-N3</f>
        <v>1550</v>
      </c>
      <c r="P4" s="1">
        <f>P3-Q3</f>
        <v>5100</v>
      </c>
      <c r="V4" s="1" t="s">
        <v>5</v>
      </c>
      <c r="W4" s="1">
        <f>$D$4</f>
        <v>120000</v>
      </c>
      <c r="Z4" s="1" t="s">
        <v>5</v>
      </c>
      <c r="AA4" s="1">
        <f>$W$4</f>
        <v>120000</v>
      </c>
      <c r="AD4" s="1" t="s">
        <v>5</v>
      </c>
      <c r="AE4" s="1">
        <f t="shared" si="0"/>
        <v>120000</v>
      </c>
    </row>
    <row r="5" spans="1:33" x14ac:dyDescent="0.3">
      <c r="A5" s="8"/>
      <c r="C5" s="1" t="s">
        <v>14</v>
      </c>
      <c r="E5" s="1">
        <f>SUM(D3:D4)</f>
        <v>140000</v>
      </c>
      <c r="H5" s="1">
        <f>$E$11</f>
        <v>5400</v>
      </c>
      <c r="V5" s="1" t="s">
        <v>7</v>
      </c>
      <c r="W5" s="1">
        <f>$D$8</f>
        <v>2300</v>
      </c>
      <c r="Z5" s="1" t="s">
        <v>7</v>
      </c>
      <c r="AA5" s="1">
        <f>$M$4</f>
        <v>1550</v>
      </c>
      <c r="AD5" s="1" t="s">
        <v>7</v>
      </c>
      <c r="AE5" s="1">
        <f t="shared" si="0"/>
        <v>1550</v>
      </c>
    </row>
    <row r="6" spans="1:33" x14ac:dyDescent="0.3">
      <c r="A6" s="10">
        <v>45475</v>
      </c>
      <c r="B6" s="1" t="s">
        <v>6</v>
      </c>
      <c r="D6" s="1">
        <v>1800</v>
      </c>
      <c r="H6" s="1">
        <f>$E$13</f>
        <v>900</v>
      </c>
      <c r="J6" s="7" t="s">
        <v>36</v>
      </c>
      <c r="K6" s="7"/>
      <c r="V6" s="1" t="s">
        <v>8</v>
      </c>
      <c r="W6" s="1">
        <f>$D$10</f>
        <v>5400</v>
      </c>
      <c r="Z6" s="1" t="s">
        <v>8</v>
      </c>
      <c r="AA6" s="1">
        <f>$P$4</f>
        <v>5100</v>
      </c>
      <c r="AD6" s="1" t="s">
        <v>8</v>
      </c>
      <c r="AE6" s="1">
        <f>AA6</f>
        <v>5100</v>
      </c>
    </row>
    <row r="7" spans="1:33" x14ac:dyDescent="0.3">
      <c r="A7" s="10"/>
      <c r="C7" s="1" t="s">
        <v>4</v>
      </c>
      <c r="E7" s="1">
        <v>1800</v>
      </c>
      <c r="H7" s="1">
        <f>$D$12</f>
        <v>900</v>
      </c>
      <c r="J7" s="1">
        <f>$D$35</f>
        <v>950</v>
      </c>
      <c r="V7" s="1" t="s">
        <v>10</v>
      </c>
      <c r="W7" s="1">
        <f>$G$15</f>
        <v>1800</v>
      </c>
      <c r="Z7" s="1" t="s">
        <v>32</v>
      </c>
      <c r="AA7" s="5"/>
      <c r="AB7" s="1">
        <f>$T$3</f>
        <v>1200</v>
      </c>
      <c r="AD7" s="15" t="s">
        <v>36</v>
      </c>
      <c r="AE7" s="1">
        <f>$AA$18</f>
        <v>950</v>
      </c>
    </row>
    <row r="8" spans="1:33" x14ac:dyDescent="0.3">
      <c r="A8" s="10">
        <v>45478</v>
      </c>
      <c r="B8" s="1" t="s">
        <v>7</v>
      </c>
      <c r="D8" s="1">
        <v>2300</v>
      </c>
      <c r="H8" s="1">
        <f>$E$19</f>
        <v>850</v>
      </c>
      <c r="V8" s="1" t="s">
        <v>9</v>
      </c>
      <c r="W8" s="1">
        <f>$J$17</f>
        <v>1800</v>
      </c>
      <c r="Z8" s="1" t="s">
        <v>10</v>
      </c>
      <c r="AA8" s="1">
        <f>$W$7</f>
        <v>1800</v>
      </c>
      <c r="AD8" s="1" t="s">
        <v>32</v>
      </c>
      <c r="AF8" s="1">
        <f>$AB$7</f>
        <v>1200</v>
      </c>
    </row>
    <row r="9" spans="1:33" x14ac:dyDescent="0.3">
      <c r="A9" s="10"/>
      <c r="C9" s="1" t="s">
        <v>4</v>
      </c>
      <c r="E9" s="1">
        <v>2300</v>
      </c>
      <c r="H9" s="1">
        <f>$E$21</f>
        <v>300</v>
      </c>
      <c r="V9" s="1" t="s">
        <v>12</v>
      </c>
      <c r="W9" s="1">
        <f>$M$15</f>
        <v>850</v>
      </c>
      <c r="Z9" s="1" t="s">
        <v>9</v>
      </c>
      <c r="AA9" s="1">
        <f>$J$19</f>
        <v>1980</v>
      </c>
      <c r="AD9" s="15" t="s">
        <v>33</v>
      </c>
      <c r="AE9" s="15"/>
      <c r="AF9" s="1">
        <f>$N$29</f>
        <v>180</v>
      </c>
    </row>
    <row r="10" spans="1:33" x14ac:dyDescent="0.3">
      <c r="A10" s="10">
        <v>45483</v>
      </c>
      <c r="B10" s="1" t="s">
        <v>8</v>
      </c>
      <c r="D10" s="1">
        <v>5400</v>
      </c>
      <c r="G10" s="2"/>
      <c r="H10" s="2">
        <f>$D$22</f>
        <v>1600</v>
      </c>
      <c r="V10" s="1" t="s">
        <v>13</v>
      </c>
      <c r="W10" s="1">
        <f>$P$15</f>
        <v>300</v>
      </c>
      <c r="Z10" s="1" t="s">
        <v>12</v>
      </c>
      <c r="AA10" s="1">
        <f>$D$18</f>
        <v>850</v>
      </c>
      <c r="AD10" s="2" t="str">
        <f>$C$5</f>
        <v>Fogle, Capital</v>
      </c>
      <c r="AE10" s="2"/>
      <c r="AF10" s="2">
        <f>$H$31</f>
        <v>140170</v>
      </c>
    </row>
    <row r="11" spans="1:33" x14ac:dyDescent="0.3">
      <c r="A11" s="10"/>
      <c r="C11" s="1" t="s">
        <v>4</v>
      </c>
      <c r="E11" s="1">
        <v>5400</v>
      </c>
      <c r="G11" s="1">
        <f>SUM(G3:G4)</f>
        <v>28000</v>
      </c>
      <c r="H11" s="1">
        <f>SUM(H3:H10)</f>
        <v>14050</v>
      </c>
      <c r="V11" s="1" t="str">
        <f>$C$5</f>
        <v>Fogle, Capital</v>
      </c>
      <c r="X11" s="1">
        <f>$H$29</f>
        <v>140000</v>
      </c>
      <c r="Z11" s="1" t="s">
        <v>13</v>
      </c>
      <c r="AA11" s="1">
        <v>300</v>
      </c>
      <c r="AD11" s="3" t="s">
        <v>20</v>
      </c>
      <c r="AE11" s="1">
        <f>SUM(AE3:AE10)</f>
        <v>141550</v>
      </c>
      <c r="AF11" s="1">
        <f>SUM(AF3:AF10)</f>
        <v>141550</v>
      </c>
    </row>
    <row r="12" spans="1:33" x14ac:dyDescent="0.3">
      <c r="A12" s="10">
        <v>45487</v>
      </c>
      <c r="B12" s="1" t="s">
        <v>9</v>
      </c>
      <c r="D12" s="1">
        <v>900</v>
      </c>
      <c r="G12" s="1">
        <f>$G$11-$H$11</f>
        <v>13950</v>
      </c>
      <c r="V12" s="1" t="str">
        <f>$B$22</f>
        <v>Fogle, Withdrawal</v>
      </c>
      <c r="W12" s="1">
        <f>$J$29</f>
        <v>1600</v>
      </c>
      <c r="Z12" s="1" t="s">
        <v>25</v>
      </c>
      <c r="AA12" s="1">
        <f>$G$23</f>
        <v>300</v>
      </c>
    </row>
    <row r="13" spans="1:33" x14ac:dyDescent="0.3">
      <c r="A13" s="10"/>
      <c r="C13" s="1" t="s">
        <v>4</v>
      </c>
      <c r="E13" s="1">
        <v>900</v>
      </c>
      <c r="V13" s="1" t="s">
        <v>11</v>
      </c>
      <c r="W13" s="2"/>
      <c r="X13" s="2">
        <f>$Q$29</f>
        <v>8000</v>
      </c>
      <c r="Z13" s="1" t="s">
        <v>26</v>
      </c>
      <c r="AA13" s="1">
        <f>$J$23</f>
        <v>750</v>
      </c>
      <c r="AC13" s="5"/>
      <c r="AD13" s="5"/>
      <c r="AG13" s="5"/>
    </row>
    <row r="14" spans="1:33" x14ac:dyDescent="0.3">
      <c r="A14" s="10">
        <v>45497</v>
      </c>
      <c r="B14" s="1" t="s">
        <v>4</v>
      </c>
      <c r="D14" s="1">
        <v>8000</v>
      </c>
      <c r="G14" s="7" t="s">
        <v>10</v>
      </c>
      <c r="H14" s="7"/>
      <c r="J14" s="7" t="s">
        <v>9</v>
      </c>
      <c r="K14" s="7"/>
      <c r="M14" s="7" t="s">
        <v>12</v>
      </c>
      <c r="N14" s="7"/>
      <c r="P14" s="7" t="s">
        <v>13</v>
      </c>
      <c r="Q14" s="7"/>
      <c r="S14" s="7" t="s">
        <v>31</v>
      </c>
      <c r="T14" s="7"/>
      <c r="V14" s="3" t="s">
        <v>20</v>
      </c>
      <c r="W14" s="1">
        <f>SUM(W3:W13)</f>
        <v>148000</v>
      </c>
      <c r="X14" s="1">
        <f>SUM(X3:X13)</f>
        <v>148000</v>
      </c>
      <c r="Z14" s="1" t="s">
        <v>38</v>
      </c>
      <c r="AA14" s="1">
        <f>$D$31</f>
        <v>1200</v>
      </c>
      <c r="AC14" s="5"/>
      <c r="AD14" s="5"/>
      <c r="AF14" s="5"/>
      <c r="AG14" s="5"/>
    </row>
    <row r="15" spans="1:33" x14ac:dyDescent="0.3">
      <c r="A15" s="10"/>
      <c r="C15" s="1" t="s">
        <v>11</v>
      </c>
      <c r="E15" s="1">
        <f>$D$14</f>
        <v>8000</v>
      </c>
      <c r="G15" s="1">
        <f>$D$6</f>
        <v>1800</v>
      </c>
      <c r="J15" s="1">
        <f>$D$12</f>
        <v>900</v>
      </c>
      <c r="M15" s="1">
        <f>$D$18</f>
        <v>850</v>
      </c>
      <c r="P15" s="1">
        <v>300</v>
      </c>
      <c r="S15" s="1">
        <f>$D$31</f>
        <v>1200</v>
      </c>
      <c r="Z15" s="1" t="str">
        <f>$C$5</f>
        <v>Fogle, Capital</v>
      </c>
      <c r="AB15" s="1">
        <f>$H$29</f>
        <v>140000</v>
      </c>
      <c r="AD15" s="5"/>
      <c r="AF15" s="5"/>
      <c r="AG15" s="5"/>
    </row>
    <row r="16" spans="1:33" x14ac:dyDescent="0.3">
      <c r="A16" s="10">
        <v>45501</v>
      </c>
      <c r="B16" s="1" t="str">
        <f>$B$12</f>
        <v>Salaries expense</v>
      </c>
      <c r="D16" s="1">
        <f>$D$12</f>
        <v>900</v>
      </c>
      <c r="J16" s="2">
        <f>$D$12</f>
        <v>900</v>
      </c>
      <c r="K16" s="2"/>
      <c r="Z16" s="1" t="str">
        <f>$B$22</f>
        <v>Fogle, Withdrawal</v>
      </c>
      <c r="AA16" s="1">
        <f>$J$29</f>
        <v>1600</v>
      </c>
    </row>
    <row r="17" spans="1:28" x14ac:dyDescent="0.3">
      <c r="A17" s="10"/>
      <c r="C17" s="1" t="s">
        <v>4</v>
      </c>
      <c r="E17" s="1">
        <f>$D$12</f>
        <v>900</v>
      </c>
      <c r="J17" s="1">
        <f>J16+J15</f>
        <v>1800</v>
      </c>
      <c r="Z17" s="1" t="s">
        <v>11</v>
      </c>
      <c r="AB17" s="1">
        <f>$Q$31</f>
        <v>8950</v>
      </c>
    </row>
    <row r="18" spans="1:28" x14ac:dyDescent="0.3">
      <c r="A18" s="10">
        <v>45502</v>
      </c>
      <c r="B18" s="1" t="s">
        <v>12</v>
      </c>
      <c r="D18" s="1">
        <v>850</v>
      </c>
      <c r="J18" s="2">
        <v>180</v>
      </c>
      <c r="K18" s="2"/>
      <c r="S18" s="5"/>
      <c r="Z18" s="15" t="s">
        <v>36</v>
      </c>
      <c r="AA18" s="15">
        <f>$J$7</f>
        <v>950</v>
      </c>
    </row>
    <row r="19" spans="1:28" x14ac:dyDescent="0.3">
      <c r="A19" s="10"/>
      <c r="C19" s="1" t="s">
        <v>4</v>
      </c>
      <c r="E19" s="1">
        <v>850</v>
      </c>
      <c r="J19" s="1">
        <f>SUM(J17:J18)</f>
        <v>1980</v>
      </c>
      <c r="S19" s="5"/>
      <c r="Z19" s="16" t="s">
        <v>33</v>
      </c>
      <c r="AA19" s="2"/>
      <c r="AB19" s="2">
        <f>$N$29</f>
        <v>180</v>
      </c>
    </row>
    <row r="20" spans="1:28" x14ac:dyDescent="0.3">
      <c r="A20" s="10">
        <v>45503</v>
      </c>
      <c r="B20" s="1" t="s">
        <v>13</v>
      </c>
      <c r="D20" s="1">
        <v>300</v>
      </c>
      <c r="S20" s="5"/>
      <c r="Z20" s="3" t="s">
        <v>20</v>
      </c>
      <c r="AA20" s="1">
        <f>SUM(AA3:AA18)</f>
        <v>150330</v>
      </c>
      <c r="AB20" s="1">
        <f>SUM(AB7:AB19)</f>
        <v>150330</v>
      </c>
    </row>
    <row r="21" spans="1:28" x14ac:dyDescent="0.3">
      <c r="A21" s="10"/>
      <c r="C21" s="1" t="s">
        <v>4</v>
      </c>
      <c r="E21" s="1">
        <v>300</v>
      </c>
      <c r="S21" s="5"/>
    </row>
    <row r="22" spans="1:28" x14ac:dyDescent="0.3">
      <c r="A22" s="10">
        <v>45504</v>
      </c>
      <c r="B22" s="1" t="s">
        <v>15</v>
      </c>
      <c r="D22" s="1">
        <v>1600</v>
      </c>
      <c r="G22" s="7" t="s">
        <v>25</v>
      </c>
      <c r="H22" s="7"/>
      <c r="J22" s="7" t="s">
        <v>26</v>
      </c>
      <c r="K22" s="7"/>
    </row>
    <row r="23" spans="1:28" x14ac:dyDescent="0.3">
      <c r="A23" s="10"/>
      <c r="C23" s="1" t="s">
        <v>4</v>
      </c>
      <c r="E23" s="1">
        <v>1600</v>
      </c>
      <c r="G23" s="1">
        <f>$D$27</f>
        <v>300</v>
      </c>
      <c r="J23" s="1">
        <f>$D$29</f>
        <v>750</v>
      </c>
    </row>
    <row r="25" spans="1:28" x14ac:dyDescent="0.3">
      <c r="A25" s="9" t="s">
        <v>21</v>
      </c>
      <c r="B25" s="9"/>
      <c r="C25" s="9"/>
      <c r="D25" s="9"/>
      <c r="E25" s="9"/>
    </row>
    <row r="26" spans="1:28" x14ac:dyDescent="0.3">
      <c r="A26" s="4" t="s">
        <v>22</v>
      </c>
      <c r="B26" s="7" t="str">
        <f>$B$2</f>
        <v>ACCOUNTS</v>
      </c>
      <c r="C26" s="7"/>
      <c r="D26" s="5" t="str">
        <f t="shared" ref="D26:E26" si="1">D2</f>
        <v>Dr.</v>
      </c>
      <c r="E26" s="5" t="str">
        <f t="shared" si="1"/>
        <v>Cr.</v>
      </c>
    </row>
    <row r="27" spans="1:28" x14ac:dyDescent="0.3">
      <c r="A27" s="8" t="s">
        <v>24</v>
      </c>
      <c r="B27" s="1" t="s">
        <v>25</v>
      </c>
      <c r="D27" s="1">
        <f>450*2/3</f>
        <v>300</v>
      </c>
    </row>
    <row r="28" spans="1:28" x14ac:dyDescent="0.3">
      <c r="A28" s="8"/>
      <c r="C28" s="1" t="s">
        <v>8</v>
      </c>
      <c r="E28" s="1">
        <f>$D$27</f>
        <v>300</v>
      </c>
      <c r="G28" s="7" t="str">
        <f t="shared" ref="G28" si="2">$C$5</f>
        <v>Fogle, Capital</v>
      </c>
      <c r="H28" s="7"/>
      <c r="J28" s="7" t="str">
        <f>$B$22</f>
        <v>Fogle, Withdrawal</v>
      </c>
      <c r="K28" s="7"/>
      <c r="M28" s="7" t="s">
        <v>33</v>
      </c>
      <c r="N28" s="7"/>
      <c r="P28" s="7" t="s">
        <v>11</v>
      </c>
      <c r="Q28" s="7"/>
    </row>
    <row r="29" spans="1:28" x14ac:dyDescent="0.3">
      <c r="A29" s="8" t="s">
        <v>27</v>
      </c>
      <c r="B29" s="1" t="s">
        <v>26</v>
      </c>
      <c r="D29" s="1">
        <f>$D$8-1550</f>
        <v>750</v>
      </c>
      <c r="H29" s="1">
        <f>$E$5</f>
        <v>140000</v>
      </c>
      <c r="J29" s="1">
        <f>$D$22</f>
        <v>1600</v>
      </c>
      <c r="N29" s="1">
        <f>$D$33</f>
        <v>180</v>
      </c>
      <c r="Q29" s="1">
        <f>$E$15</f>
        <v>8000</v>
      </c>
    </row>
    <row r="30" spans="1:28" x14ac:dyDescent="0.3">
      <c r="A30" s="8"/>
      <c r="C30" s="1" t="s">
        <v>7</v>
      </c>
      <c r="E30" s="1">
        <f>$D$29</f>
        <v>750</v>
      </c>
      <c r="G30" s="2">
        <f>$D$52</f>
        <v>1600</v>
      </c>
      <c r="H30" s="2">
        <f>$I$42</f>
        <v>1770</v>
      </c>
      <c r="P30" s="2"/>
      <c r="Q30" s="2">
        <f>$E$36</f>
        <v>950</v>
      </c>
    </row>
    <row r="31" spans="1:28" x14ac:dyDescent="0.3">
      <c r="A31" s="8" t="s">
        <v>28</v>
      </c>
      <c r="B31" s="1" t="s">
        <v>29</v>
      </c>
      <c r="D31" s="1">
        <v>1200</v>
      </c>
      <c r="H31" s="1">
        <f>$H$29+$H$30-G30</f>
        <v>140170</v>
      </c>
      <c r="Q31" s="1">
        <f>Q30+Q29</f>
        <v>8950</v>
      </c>
    </row>
    <row r="32" spans="1:28" x14ac:dyDescent="0.3">
      <c r="A32" s="8"/>
      <c r="C32" s="1" t="s">
        <v>30</v>
      </c>
      <c r="E32" s="1">
        <v>1200</v>
      </c>
    </row>
    <row r="33" spans="1:9" x14ac:dyDescent="0.3">
      <c r="A33" s="8" t="s">
        <v>34</v>
      </c>
      <c r="B33" s="1" t="s">
        <v>9</v>
      </c>
      <c r="D33" s="1">
        <v>180</v>
      </c>
    </row>
    <row r="34" spans="1:9" x14ac:dyDescent="0.3">
      <c r="A34" s="8"/>
      <c r="C34" s="1" t="s">
        <v>33</v>
      </c>
      <c r="E34" s="1">
        <v>180</v>
      </c>
    </row>
    <row r="35" spans="1:9" x14ac:dyDescent="0.3">
      <c r="A35" s="8" t="s">
        <v>35</v>
      </c>
      <c r="B35" s="1" t="s">
        <v>36</v>
      </c>
      <c r="D35" s="1">
        <v>950</v>
      </c>
    </row>
    <row r="36" spans="1:9" x14ac:dyDescent="0.3">
      <c r="A36" s="8"/>
      <c r="C36" s="1" t="s">
        <v>11</v>
      </c>
      <c r="E36" s="1">
        <v>950</v>
      </c>
    </row>
    <row r="38" spans="1:9" x14ac:dyDescent="0.3">
      <c r="A38" s="9" t="s">
        <v>39</v>
      </c>
      <c r="B38" s="9"/>
      <c r="C38" s="9"/>
      <c r="D38" s="9"/>
      <c r="E38" s="9"/>
    </row>
    <row r="39" spans="1:9" x14ac:dyDescent="0.3">
      <c r="A39" s="6" t="s">
        <v>42</v>
      </c>
      <c r="B39" s="11" t="s">
        <v>23</v>
      </c>
      <c r="C39" s="11"/>
      <c r="D39" s="6" t="s">
        <v>2</v>
      </c>
      <c r="E39" s="6" t="s">
        <v>3</v>
      </c>
    </row>
    <row r="40" spans="1:9" x14ac:dyDescent="0.3">
      <c r="A40" s="12" t="s">
        <v>40</v>
      </c>
      <c r="B40" s="1" t="s">
        <v>11</v>
      </c>
      <c r="D40" s="1">
        <f>$Q$31</f>
        <v>8950</v>
      </c>
      <c r="H40" s="7" t="s">
        <v>45</v>
      </c>
      <c r="I40" s="7"/>
    </row>
    <row r="41" spans="1:9" x14ac:dyDescent="0.3">
      <c r="A41" s="12"/>
      <c r="C41" s="1" t="s">
        <v>41</v>
      </c>
      <c r="E41" s="1">
        <f>$D$40</f>
        <v>8950</v>
      </c>
      <c r="H41" s="2">
        <f>$D$42</f>
        <v>7180</v>
      </c>
      <c r="I41" s="2">
        <f>$E$41</f>
        <v>8950</v>
      </c>
    </row>
    <row r="42" spans="1:9" x14ac:dyDescent="0.3">
      <c r="A42" s="12" t="s">
        <v>43</v>
      </c>
      <c r="B42" s="1" t="s">
        <v>41</v>
      </c>
      <c r="D42" s="1">
        <f>SUM(E43:E49)</f>
        <v>7180</v>
      </c>
      <c r="I42" s="1">
        <f>I41-H41</f>
        <v>1770</v>
      </c>
    </row>
    <row r="43" spans="1:9" x14ac:dyDescent="0.3">
      <c r="A43" s="12"/>
      <c r="C43" s="15" t="s">
        <v>10</v>
      </c>
      <c r="E43" s="1">
        <f>$G$15</f>
        <v>1800</v>
      </c>
    </row>
    <row r="44" spans="1:9" x14ac:dyDescent="0.3">
      <c r="A44" s="12"/>
      <c r="C44" s="15" t="s">
        <v>9</v>
      </c>
      <c r="E44" s="1">
        <f>$J$19</f>
        <v>1980</v>
      </c>
    </row>
    <row r="45" spans="1:9" x14ac:dyDescent="0.3">
      <c r="A45" s="12"/>
      <c r="C45" s="15" t="s">
        <v>12</v>
      </c>
      <c r="E45" s="1">
        <f>$D$18</f>
        <v>850</v>
      </c>
    </row>
    <row r="46" spans="1:9" x14ac:dyDescent="0.3">
      <c r="A46" s="12"/>
      <c r="C46" s="15" t="s">
        <v>13</v>
      </c>
      <c r="E46" s="1">
        <v>300</v>
      </c>
    </row>
    <row r="47" spans="1:9" x14ac:dyDescent="0.3">
      <c r="A47" s="12"/>
      <c r="C47" s="15" t="s">
        <v>31</v>
      </c>
      <c r="E47" s="1">
        <f>$D$31</f>
        <v>1200</v>
      </c>
    </row>
    <row r="48" spans="1:9" x14ac:dyDescent="0.3">
      <c r="A48" s="12"/>
      <c r="C48" s="15" t="s">
        <v>25</v>
      </c>
      <c r="E48" s="1">
        <f>$D$27</f>
        <v>300</v>
      </c>
    </row>
    <row r="49" spans="1:5" x14ac:dyDescent="0.3">
      <c r="A49" s="12"/>
      <c r="C49" s="15" t="s">
        <v>26</v>
      </c>
      <c r="E49" s="1">
        <f>$D$29</f>
        <v>750</v>
      </c>
    </row>
    <row r="50" spans="1:5" x14ac:dyDescent="0.3">
      <c r="A50" s="8" t="s">
        <v>44</v>
      </c>
      <c r="B50" s="1" t="s">
        <v>41</v>
      </c>
      <c r="C50" s="14"/>
      <c r="D50" s="1">
        <f>$I$42</f>
        <v>1770</v>
      </c>
    </row>
    <row r="51" spans="1:5" x14ac:dyDescent="0.3">
      <c r="A51" s="8"/>
      <c r="C51" s="1" t="s">
        <v>14</v>
      </c>
      <c r="E51" s="1">
        <f>$I$42</f>
        <v>1770</v>
      </c>
    </row>
    <row r="52" spans="1:5" x14ac:dyDescent="0.3">
      <c r="A52" s="8" t="s">
        <v>46</v>
      </c>
      <c r="B52" s="1" t="s">
        <v>14</v>
      </c>
      <c r="C52" s="13"/>
      <c r="D52" s="1">
        <f>$J$29</f>
        <v>1600</v>
      </c>
    </row>
    <row r="53" spans="1:5" x14ac:dyDescent="0.3">
      <c r="A53" s="8"/>
      <c r="C53" s="15" t="str">
        <f>$J$28</f>
        <v>Fogle, Withdrawal</v>
      </c>
      <c r="E53" s="1">
        <f>$D$52</f>
        <v>1600</v>
      </c>
    </row>
    <row r="56" spans="1:5" x14ac:dyDescent="0.3">
      <c r="C56" s="13"/>
    </row>
  </sheetData>
  <mergeCells count="47">
    <mergeCell ref="H40:I40"/>
    <mergeCell ref="A52:A53"/>
    <mergeCell ref="AD1:AF1"/>
    <mergeCell ref="A42:A49"/>
    <mergeCell ref="A50:A51"/>
    <mergeCell ref="A38:E38"/>
    <mergeCell ref="A40:A41"/>
    <mergeCell ref="B39:C39"/>
    <mergeCell ref="A1:E1"/>
    <mergeCell ref="B2:C2"/>
    <mergeCell ref="A3:A5"/>
    <mergeCell ref="A6:A7"/>
    <mergeCell ref="A8:A9"/>
    <mergeCell ref="A20:A21"/>
    <mergeCell ref="A12:A13"/>
    <mergeCell ref="G2:H2"/>
    <mergeCell ref="J2:K2"/>
    <mergeCell ref="M2:N2"/>
    <mergeCell ref="G14:H14"/>
    <mergeCell ref="J14:K14"/>
    <mergeCell ref="A10:A11"/>
    <mergeCell ref="A31:A32"/>
    <mergeCell ref="A33:A34"/>
    <mergeCell ref="A35:A36"/>
    <mergeCell ref="J6:K6"/>
    <mergeCell ref="A25:E25"/>
    <mergeCell ref="B26:C26"/>
    <mergeCell ref="A27:A28"/>
    <mergeCell ref="A29:A30"/>
    <mergeCell ref="G22:H22"/>
    <mergeCell ref="J22:K22"/>
    <mergeCell ref="A22:A23"/>
    <mergeCell ref="J28:K28"/>
    <mergeCell ref="G28:H28"/>
    <mergeCell ref="A14:A15"/>
    <mergeCell ref="A16:A17"/>
    <mergeCell ref="A18:A19"/>
    <mergeCell ref="Z1:AB1"/>
    <mergeCell ref="M28:N28"/>
    <mergeCell ref="V1:X1"/>
    <mergeCell ref="S14:T14"/>
    <mergeCell ref="S2:T2"/>
    <mergeCell ref="P14:Q14"/>
    <mergeCell ref="P2:Q2"/>
    <mergeCell ref="G1:Q1"/>
    <mergeCell ref="P28:Q28"/>
    <mergeCell ref="M14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Duy</dc:creator>
  <cp:lastModifiedBy>Bui Duy</cp:lastModifiedBy>
  <dcterms:created xsi:type="dcterms:W3CDTF">2024-09-27T06:36:59Z</dcterms:created>
  <dcterms:modified xsi:type="dcterms:W3CDTF">2024-09-30T18:21:44Z</dcterms:modified>
</cp:coreProperties>
</file>